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E:\DATA ANALYTICS\project\excel\startup\"/>
    </mc:Choice>
  </mc:AlternateContent>
  <xr:revisionPtr revIDLastSave="0" documentId="13_ncr:1_{0137D202-FDA8-4663-B946-2CEBCE12CE04}" xr6:coauthVersionLast="47" xr6:coauthVersionMax="47" xr10:uidLastSave="{00000000-0000-0000-0000-000000000000}"/>
  <bookViews>
    <workbookView xWindow="-108" yWindow="-108" windowWidth="23256" windowHeight="13176" tabRatio="855" xr2:uid="{6D39D46A-A48F-4AE9-8D2D-BC7C0A79F0E7}"/>
  </bookViews>
  <sheets>
    <sheet name="README" sheetId="16" r:id="rId1"/>
    <sheet name="Raw_data" sheetId="17" r:id="rId2"/>
    <sheet name="Data_Cleaning" sheetId="1" r:id="rId3"/>
    <sheet name="Reference_Tables" sheetId="20" r:id="rId4"/>
    <sheet name="KPI_Calculations" sheetId="21" r:id="rId5"/>
    <sheet name="Pivot_Analysis" sheetId="18" r:id="rId6"/>
    <sheet name="Dashboard" sheetId="12" r:id="rId7"/>
    <sheet name="Insights" sheetId="22" r:id="rId8"/>
  </sheets>
  <definedNames>
    <definedName name="Slicer_City__Location">#N/A</definedName>
    <definedName name="Slicer_City__Location1">#N/A</definedName>
    <definedName name="Slicer_Industry_Vertical">#N/A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21" l="1"/>
  <c r="E14" i="21"/>
  <c r="E11" i="21"/>
  <c r="E8" i="2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M2" i="1"/>
  <c r="M3" i="1"/>
  <c r="M4" i="1"/>
  <c r="M5" i="1"/>
  <c r="M6" i="1"/>
  <c r="M7" i="1"/>
  <c r="M8" i="1"/>
  <c r="M9" i="1"/>
  <c r="M10" i="1"/>
  <c r="M11" i="1"/>
  <c r="M12" i="1"/>
  <c r="M13" i="1"/>
  <c r="M14"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9" i="1"/>
  <c r="M50" i="1"/>
  <c r="M51" i="1"/>
  <c r="M52" i="1"/>
  <c r="M53" i="1"/>
  <c r="M54"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1" i="1"/>
  <c r="M142" i="1"/>
  <c r="M143" i="1"/>
  <c r="M144" i="1"/>
  <c r="M145" i="1"/>
  <c r="M146" i="1"/>
  <c r="M147" i="1"/>
  <c r="M148" i="1"/>
  <c r="M149" i="1"/>
  <c r="M150" i="1"/>
  <c r="M151" i="1"/>
  <c r="M152" i="1"/>
  <c r="M153" i="1"/>
  <c r="M154" i="1"/>
  <c r="M155" i="1"/>
  <c r="M157" i="1"/>
  <c r="M158" i="1"/>
  <c r="M159" i="1"/>
  <c r="M160" i="1"/>
  <c r="M161" i="1"/>
  <c r="M162" i="1"/>
  <c r="M163" i="1"/>
  <c r="M164" i="1"/>
  <c r="M165" i="1"/>
  <c r="M166" i="1"/>
  <c r="M167" i="1"/>
  <c r="M168" i="1"/>
  <c r="M169" i="1"/>
  <c r="M171" i="1"/>
  <c r="M172" i="1"/>
  <c r="M173" i="1"/>
  <c r="M174" i="1"/>
  <c r="M175" i="1"/>
  <c r="M176" i="1"/>
  <c r="M177" i="1"/>
  <c r="M178" i="1"/>
  <c r="M179" i="1"/>
  <c r="M181" i="1"/>
  <c r="M183" i="1"/>
  <c r="M184" i="1"/>
  <c r="M185" i="1"/>
  <c r="M186" i="1"/>
  <c r="M187" i="1"/>
  <c r="M188" i="1"/>
  <c r="M189" i="1"/>
  <c r="M191" i="1"/>
  <c r="M193" i="1"/>
  <c r="M194" i="1"/>
  <c r="M195" i="1"/>
  <c r="M196" i="1"/>
  <c r="M197" i="1"/>
  <c r="M198" i="1"/>
  <c r="M199" i="1"/>
  <c r="M200" i="1"/>
  <c r="M201" i="1"/>
  <c r="M202" i="1"/>
  <c r="M203" i="1"/>
  <c r="M204" i="1"/>
  <c r="M206" i="1"/>
  <c r="M207" i="1"/>
  <c r="M209" i="1"/>
  <c r="M214" i="1"/>
  <c r="M215" i="1"/>
  <c r="M216" i="1"/>
  <c r="M217" i="1"/>
  <c r="M218" i="1"/>
  <c r="M219" i="1"/>
  <c r="M220" i="1"/>
  <c r="M221" i="1"/>
  <c r="M222" i="1"/>
  <c r="M223" i="1"/>
  <c r="M224" i="1"/>
  <c r="M225" i="1"/>
  <c r="M226" i="1"/>
  <c r="M227" i="1"/>
  <c r="M228" i="1"/>
  <c r="M231" i="1"/>
  <c r="M232" i="1"/>
  <c r="M233" i="1"/>
  <c r="M234" i="1"/>
  <c r="M235" i="1"/>
  <c r="M236" i="1"/>
  <c r="M237" i="1"/>
  <c r="M238" i="1"/>
  <c r="M239" i="1"/>
  <c r="M240" i="1"/>
  <c r="M241" i="1"/>
  <c r="M242" i="1"/>
  <c r="M243" i="1"/>
  <c r="M244" i="1"/>
  <c r="M245" i="1"/>
  <c r="M246" i="1"/>
  <c r="M247" i="1"/>
  <c r="M248" i="1"/>
  <c r="M249" i="1"/>
  <c r="M250" i="1"/>
  <c r="M251" i="1"/>
  <c r="M252" i="1"/>
  <c r="M254" i="1"/>
  <c r="M257" i="1"/>
  <c r="M259" i="1"/>
  <c r="M260" i="1"/>
  <c r="M261" i="1"/>
  <c r="M263" i="1"/>
  <c r="M264" i="1"/>
  <c r="M266" i="1"/>
  <c r="M267" i="1"/>
  <c r="M268" i="1"/>
  <c r="M270" i="1"/>
  <c r="M271" i="1"/>
  <c r="M272" i="1"/>
  <c r="M273" i="1"/>
  <c r="M275" i="1"/>
  <c r="M276" i="1"/>
  <c r="M277" i="1"/>
  <c r="M278" i="1"/>
  <c r="M279" i="1"/>
  <c r="M280" i="1"/>
  <c r="M281" i="1"/>
  <c r="M282" i="1"/>
  <c r="M283" i="1"/>
  <c r="M286" i="1"/>
  <c r="M287" i="1"/>
  <c r="M288" i="1"/>
  <c r="M289" i="1"/>
  <c r="M290" i="1"/>
  <c r="M291" i="1"/>
  <c r="M293" i="1"/>
  <c r="M294" i="1"/>
  <c r="M295" i="1"/>
  <c r="M296" i="1"/>
  <c r="M297" i="1"/>
  <c r="M298" i="1"/>
  <c r="M300" i="1"/>
  <c r="M301" i="1"/>
  <c r="M302" i="1"/>
  <c r="M303" i="1"/>
  <c r="M304" i="1"/>
  <c r="M306" i="1"/>
  <c r="M309" i="1"/>
  <c r="M311" i="1"/>
  <c r="M312" i="1"/>
  <c r="M313" i="1"/>
  <c r="M314" i="1"/>
  <c r="M315" i="1"/>
  <c r="M316" i="1"/>
  <c r="M317" i="1"/>
  <c r="M318" i="1"/>
  <c r="M319" i="1"/>
  <c r="M321" i="1"/>
  <c r="M322" i="1"/>
  <c r="M323" i="1"/>
  <c r="M324" i="1"/>
  <c r="M325" i="1"/>
  <c r="M326" i="1"/>
  <c r="M327" i="1"/>
  <c r="M328" i="1"/>
  <c r="M329" i="1"/>
  <c r="M330" i="1"/>
  <c r="M331" i="1"/>
  <c r="M332" i="1"/>
  <c r="M333" i="1"/>
  <c r="M334" i="1"/>
  <c r="M335" i="1"/>
  <c r="M336" i="1"/>
  <c r="M337" i="1"/>
  <c r="M338" i="1"/>
  <c r="M339" i="1"/>
  <c r="M340" i="1"/>
  <c r="M342" i="1"/>
  <c r="M343" i="1"/>
  <c r="M344" i="1"/>
  <c r="M345" i="1"/>
  <c r="M346" i="1"/>
  <c r="M348" i="1"/>
  <c r="M349" i="1"/>
  <c r="M350" i="1"/>
  <c r="M351" i="1"/>
  <c r="M352" i="1"/>
  <c r="M353" i="1"/>
  <c r="M354" i="1"/>
  <c r="M355" i="1"/>
  <c r="M356" i="1"/>
  <c r="M358" i="1"/>
  <c r="M359" i="1"/>
  <c r="M360" i="1"/>
  <c r="M361" i="1"/>
  <c r="M362" i="1"/>
  <c r="M363" i="1"/>
  <c r="M364" i="1"/>
  <c r="M365" i="1"/>
  <c r="M366" i="1"/>
  <c r="M367" i="1"/>
  <c r="M368" i="1"/>
  <c r="M369" i="1"/>
  <c r="M370" i="1"/>
  <c r="M371" i="1"/>
  <c r="M372" i="1"/>
  <c r="M373" i="1"/>
  <c r="M375" i="1"/>
  <c r="M376" i="1"/>
  <c r="M378" i="1"/>
  <c r="M380" i="1"/>
  <c r="M381" i="1"/>
  <c r="M383" i="1"/>
  <c r="M384" i="1"/>
  <c r="M385" i="1"/>
  <c r="M386" i="1"/>
  <c r="M387" i="1"/>
  <c r="M388" i="1"/>
  <c r="M390" i="1"/>
  <c r="M391" i="1"/>
  <c r="M392" i="1"/>
  <c r="M393" i="1"/>
  <c r="M394" i="1"/>
  <c r="M395" i="1"/>
  <c r="M396"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4" i="1"/>
  <c r="M455" i="1"/>
  <c r="M456" i="1"/>
  <c r="M457" i="1"/>
  <c r="M458" i="1"/>
  <c r="M459" i="1"/>
  <c r="M461" i="1"/>
  <c r="M462" i="1"/>
  <c r="M463" i="1"/>
  <c r="M465" i="1"/>
  <c r="M466" i="1"/>
  <c r="M467" i="1"/>
  <c r="M468" i="1"/>
  <c r="M469" i="1"/>
  <c r="M470" i="1"/>
  <c r="M471" i="1"/>
  <c r="M472" i="1"/>
  <c r="M474" i="1"/>
  <c r="M475" i="1"/>
  <c r="M476" i="1"/>
  <c r="M477" i="1"/>
  <c r="M478" i="1"/>
  <c r="M479" i="1"/>
  <c r="M480" i="1"/>
  <c r="M482" i="1"/>
  <c r="M483" i="1"/>
  <c r="M484" i="1"/>
  <c r="M485" i="1"/>
  <c r="M486" i="1"/>
  <c r="M487" i="1"/>
  <c r="M488" i="1"/>
  <c r="M489" i="1"/>
  <c r="M490" i="1"/>
  <c r="M491" i="1"/>
  <c r="M492" i="1"/>
  <c r="M493" i="1"/>
  <c r="M494" i="1"/>
  <c r="M495" i="1"/>
  <c r="M496" i="1"/>
  <c r="M497" i="1"/>
  <c r="M498" i="1"/>
  <c r="M499" i="1"/>
  <c r="M501" i="1"/>
  <c r="M502" i="1"/>
  <c r="M504" i="1"/>
  <c r="M505" i="1"/>
  <c r="M506" i="1"/>
  <c r="M508" i="1"/>
  <c r="M509" i="1"/>
  <c r="M510" i="1"/>
  <c r="M511" i="1"/>
  <c r="M512" i="1"/>
  <c r="M513" i="1"/>
  <c r="M514" i="1"/>
  <c r="M515" i="1"/>
  <c r="M516" i="1"/>
  <c r="M517" i="1"/>
  <c r="M518" i="1"/>
  <c r="M519" i="1"/>
  <c r="M520" i="1"/>
  <c r="M521" i="1"/>
  <c r="M522" i="1"/>
  <c r="M524" i="1"/>
  <c r="M525" i="1"/>
  <c r="M526" i="1"/>
  <c r="M527" i="1"/>
  <c r="M528" i="1"/>
  <c r="M529" i="1"/>
  <c r="M530" i="1"/>
  <c r="M531" i="1"/>
  <c r="M532" i="1"/>
  <c r="M533" i="1"/>
  <c r="M534" i="1"/>
  <c r="M535" i="1"/>
  <c r="M536" i="1"/>
  <c r="M538" i="1"/>
  <c r="M539" i="1"/>
  <c r="M540" i="1"/>
  <c r="M542" i="1"/>
  <c r="M543" i="1"/>
  <c r="M544" i="1"/>
  <c r="M545" i="1"/>
  <c r="M546" i="1"/>
  <c r="M547" i="1"/>
  <c r="M548" i="1"/>
  <c r="M549" i="1"/>
  <c r="M550" i="1"/>
  <c r="M551" i="1"/>
  <c r="M552" i="1"/>
  <c r="M553" i="1"/>
  <c r="M554" i="1"/>
  <c r="M555" i="1"/>
  <c r="M556" i="1"/>
  <c r="M557" i="1"/>
  <c r="M558" i="1"/>
  <c r="M559" i="1"/>
  <c r="M560" i="1"/>
  <c r="M561" i="1"/>
  <c r="M562" i="1"/>
  <c r="M563" i="1"/>
  <c r="M564" i="1"/>
  <c r="M565"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7" i="1"/>
  <c r="M598" i="1"/>
  <c r="M599" i="1"/>
  <c r="M601" i="1"/>
  <c r="M602" i="1"/>
  <c r="M603" i="1"/>
  <c r="M606" i="1"/>
  <c r="M607" i="1"/>
  <c r="M609" i="1"/>
  <c r="M610" i="1"/>
  <c r="M611" i="1"/>
  <c r="M612" i="1"/>
  <c r="M613" i="1"/>
  <c r="M614" i="1"/>
  <c r="M615" i="1"/>
  <c r="M616" i="1"/>
  <c r="M617" i="1"/>
  <c r="M618" i="1"/>
  <c r="M619" i="1"/>
  <c r="M620" i="1"/>
  <c r="M621" i="1"/>
  <c r="M622" i="1"/>
  <c r="M623" i="1"/>
  <c r="M624" i="1"/>
  <c r="M625" i="1"/>
  <c r="M627" i="1"/>
  <c r="M628" i="1"/>
  <c r="M629" i="1"/>
  <c r="M630" i="1"/>
  <c r="M631" i="1"/>
  <c r="M632" i="1"/>
  <c r="M633" i="1"/>
  <c r="M634" i="1"/>
  <c r="M635" i="1"/>
  <c r="M637" i="1"/>
  <c r="M638" i="1"/>
  <c r="M639" i="1"/>
  <c r="M640" i="1"/>
  <c r="M641" i="1"/>
  <c r="M642" i="1"/>
  <c r="M643" i="1"/>
  <c r="M644" i="1"/>
  <c r="M645" i="1"/>
  <c r="M646" i="1"/>
  <c r="M647" i="1"/>
  <c r="M650" i="1"/>
  <c r="M651" i="1"/>
  <c r="M652" i="1"/>
  <c r="M653" i="1"/>
  <c r="M654" i="1"/>
  <c r="M655" i="1"/>
  <c r="M656" i="1"/>
  <c r="M657" i="1"/>
  <c r="M659" i="1"/>
  <c r="M660" i="1"/>
  <c r="M661" i="1"/>
  <c r="M662" i="1"/>
  <c r="M663" i="1"/>
  <c r="M665" i="1"/>
  <c r="M666" i="1"/>
  <c r="M667" i="1"/>
  <c r="M669" i="1"/>
  <c r="M670" i="1"/>
  <c r="M671" i="1"/>
  <c r="M672" i="1"/>
  <c r="M673" i="1"/>
  <c r="M674" i="1"/>
  <c r="M675" i="1"/>
  <c r="M676" i="1"/>
  <c r="M677" i="1"/>
  <c r="M678" i="1"/>
  <c r="M679" i="1"/>
  <c r="M680" i="1"/>
  <c r="M681" i="1"/>
  <c r="M682" i="1"/>
  <c r="M683" i="1"/>
  <c r="M684" i="1"/>
  <c r="M685" i="1"/>
  <c r="M687" i="1"/>
  <c r="M688" i="1"/>
  <c r="M690" i="1"/>
  <c r="M691" i="1"/>
  <c r="M692" i="1"/>
  <c r="M693" i="1"/>
  <c r="M694" i="1"/>
  <c r="M695" i="1"/>
  <c r="M696" i="1"/>
  <c r="M698" i="1"/>
  <c r="M699" i="1"/>
  <c r="M700" i="1"/>
  <c r="M701" i="1"/>
  <c r="M702" i="1"/>
  <c r="M703" i="1"/>
  <c r="M704" i="1"/>
  <c r="M705" i="1"/>
  <c r="M706" i="1"/>
  <c r="M707" i="1"/>
  <c r="M708" i="1"/>
  <c r="M710" i="1"/>
  <c r="M712" i="1"/>
  <c r="M713" i="1"/>
  <c r="M714" i="1"/>
  <c r="M715" i="1"/>
  <c r="M716" i="1"/>
  <c r="M717" i="1"/>
  <c r="M718" i="1"/>
  <c r="M719" i="1"/>
  <c r="M720" i="1"/>
  <c r="M721" i="1"/>
  <c r="M722" i="1"/>
  <c r="M723" i="1"/>
  <c r="M724" i="1"/>
  <c r="M726" i="1"/>
  <c r="M727" i="1"/>
  <c r="M728" i="1"/>
  <c r="M729" i="1"/>
  <c r="M731" i="1"/>
  <c r="M733" i="1"/>
  <c r="M734" i="1"/>
  <c r="M735" i="1"/>
  <c r="M736" i="1"/>
  <c r="M737" i="1"/>
  <c r="M742" i="1"/>
  <c r="M743" i="1"/>
  <c r="M744" i="1"/>
  <c r="M745" i="1"/>
  <c r="M746" i="1"/>
  <c r="M747" i="1"/>
  <c r="M748" i="1"/>
  <c r="M749" i="1"/>
  <c r="M750" i="1"/>
  <c r="M751" i="1"/>
  <c r="M752" i="1"/>
  <c r="M753" i="1"/>
  <c r="M754" i="1"/>
  <c r="M756" i="1"/>
  <c r="M758" i="1"/>
  <c r="M759" i="1"/>
  <c r="M760" i="1"/>
  <c r="M761" i="1"/>
  <c r="M763" i="1"/>
  <c r="M764" i="1"/>
  <c r="M765" i="1"/>
  <c r="M766" i="1"/>
  <c r="M767" i="1"/>
  <c r="M768" i="1"/>
  <c r="M769" i="1"/>
  <c r="M770" i="1"/>
  <c r="M772" i="1"/>
  <c r="M773"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2" i="1"/>
  <c r="M813" i="1"/>
  <c r="M816" i="1"/>
  <c r="M819" i="1"/>
  <c r="M820" i="1"/>
  <c r="M821" i="1"/>
  <c r="M822" i="1"/>
  <c r="M823" i="1"/>
  <c r="M824" i="1"/>
  <c r="M825" i="1"/>
  <c r="M826" i="1"/>
  <c r="M827" i="1"/>
  <c r="M828" i="1"/>
  <c r="M829" i="1"/>
  <c r="M831" i="1"/>
  <c r="M832" i="1"/>
  <c r="M834" i="1"/>
  <c r="M835" i="1"/>
  <c r="M836" i="1"/>
  <c r="M838" i="1"/>
  <c r="M839" i="1"/>
  <c r="M840" i="1"/>
  <c r="M841" i="1"/>
  <c r="M842" i="1"/>
  <c r="M843" i="1"/>
  <c r="M844" i="1"/>
  <c r="M847" i="1"/>
  <c r="M848" i="1"/>
  <c r="M849" i="1"/>
  <c r="M850" i="1"/>
  <c r="M851" i="1"/>
  <c r="M852" i="1"/>
  <c r="M853" i="1"/>
  <c r="M854" i="1"/>
  <c r="M855" i="1"/>
  <c r="M856" i="1"/>
  <c r="M857" i="1"/>
  <c r="M858" i="1"/>
  <c r="M859" i="1"/>
  <c r="M860" i="1"/>
  <c r="M861" i="1"/>
  <c r="M862" i="1"/>
  <c r="M863" i="1"/>
  <c r="M864" i="1"/>
  <c r="M865" i="1"/>
  <c r="M867" i="1"/>
  <c r="M868" i="1"/>
  <c r="M869" i="1"/>
  <c r="M870" i="1"/>
  <c r="M871" i="1"/>
  <c r="M872" i="1"/>
  <c r="M873" i="1"/>
  <c r="M874" i="1"/>
  <c r="M875" i="1"/>
  <c r="M876" i="1"/>
  <c r="M877" i="1"/>
  <c r="M879" i="1"/>
  <c r="M880" i="1"/>
  <c r="M881" i="1"/>
  <c r="M882" i="1"/>
  <c r="M883" i="1"/>
  <c r="M885" i="1"/>
  <c r="M886" i="1"/>
  <c r="M887" i="1"/>
  <c r="M888" i="1"/>
  <c r="M889" i="1"/>
  <c r="M890" i="1"/>
  <c r="M891" i="1"/>
  <c r="M892" i="1"/>
  <c r="M893" i="1"/>
  <c r="M894" i="1"/>
  <c r="M895" i="1"/>
  <c r="M898" i="1"/>
  <c r="M899" i="1"/>
  <c r="M900" i="1"/>
  <c r="M901" i="1"/>
  <c r="M902" i="1"/>
  <c r="M903" i="1"/>
  <c r="M904" i="1"/>
  <c r="M905" i="1"/>
  <c r="M907" i="1"/>
  <c r="M908" i="1"/>
  <c r="M909" i="1"/>
  <c r="M910" i="1"/>
  <c r="M911" i="1"/>
  <c r="M912" i="1"/>
  <c r="M913" i="1"/>
  <c r="M914" i="1"/>
  <c r="M915" i="1"/>
  <c r="M916" i="1"/>
  <c r="M917" i="1"/>
  <c r="M918" i="1"/>
  <c r="M919" i="1"/>
  <c r="M920" i="1"/>
  <c r="M922" i="1"/>
  <c r="M923" i="1"/>
  <c r="M924" i="1"/>
  <c r="M925" i="1"/>
  <c r="M926" i="1"/>
  <c r="M927" i="1"/>
  <c r="M928" i="1"/>
  <c r="M930" i="1"/>
  <c r="M931" i="1"/>
  <c r="M932" i="1"/>
  <c r="M933" i="1"/>
  <c r="M934" i="1"/>
  <c r="M938" i="1"/>
  <c r="M939" i="1"/>
  <c r="M940" i="1"/>
  <c r="M941" i="1"/>
  <c r="M942" i="1"/>
  <c r="M943" i="1"/>
  <c r="M944" i="1"/>
  <c r="M945" i="1"/>
  <c r="M946" i="1"/>
  <c r="M947" i="1"/>
  <c r="M948" i="1"/>
  <c r="M949" i="1"/>
  <c r="M950" i="1"/>
  <c r="M951" i="1"/>
  <c r="M952" i="1"/>
  <c r="M953" i="1"/>
  <c r="M954" i="1"/>
  <c r="M955" i="1"/>
  <c r="M956" i="1"/>
  <c r="M957" i="1"/>
  <c r="M958" i="1"/>
  <c r="M959" i="1"/>
  <c r="M960" i="1"/>
  <c r="M962" i="1"/>
  <c r="M963" i="1"/>
  <c r="M965" i="1"/>
  <c r="M967" i="1"/>
  <c r="M968" i="1"/>
  <c r="M969" i="1"/>
  <c r="M970" i="1"/>
  <c r="M971" i="1"/>
  <c r="M972" i="1"/>
  <c r="M973" i="1"/>
  <c r="M974" i="1"/>
  <c r="M975" i="1"/>
  <c r="M977" i="1"/>
  <c r="M978" i="1"/>
  <c r="M979" i="1"/>
  <c r="M980" i="1"/>
  <c r="M981" i="1"/>
  <c r="M982" i="1"/>
  <c r="M983" i="1"/>
  <c r="M984" i="1"/>
  <c r="M985" i="1"/>
  <c r="M986" i="1"/>
  <c r="M988" i="1"/>
  <c r="M990" i="1"/>
  <c r="M991" i="1"/>
  <c r="M992" i="1"/>
  <c r="M993" i="1"/>
  <c r="M994" i="1"/>
  <c r="M995" i="1"/>
  <c r="M996" i="1"/>
  <c r="M997" i="1"/>
  <c r="M999" i="1"/>
  <c r="M1000" i="1"/>
  <c r="M1001" i="1"/>
  <c r="M1002" i="1"/>
  <c r="M1003" i="1"/>
  <c r="M1004" i="1"/>
  <c r="M1005" i="1"/>
  <c r="M1006" i="1"/>
  <c r="M1007" i="1"/>
  <c r="M1008" i="1"/>
  <c r="M1009" i="1"/>
  <c r="M1010" i="1"/>
  <c r="M1011" i="1"/>
  <c r="M1012" i="1"/>
  <c r="M1013" i="1"/>
  <c r="M1014" i="1"/>
  <c r="M1018" i="1"/>
  <c r="M1019" i="1"/>
  <c r="M1020" i="1"/>
  <c r="M1021" i="1"/>
  <c r="M1023" i="1"/>
  <c r="M1024" i="1"/>
  <c r="M1025" i="1"/>
  <c r="M1026" i="1"/>
  <c r="M1027" i="1"/>
  <c r="M1029" i="1"/>
  <c r="M1030" i="1"/>
  <c r="M1031" i="1"/>
  <c r="M1032" i="1"/>
  <c r="M1033" i="1"/>
  <c r="M1034" i="1"/>
  <c r="M1035" i="1"/>
  <c r="M1036" i="1"/>
  <c r="M1037" i="1"/>
  <c r="M1039" i="1"/>
  <c r="M1040" i="1"/>
  <c r="M1042" i="1"/>
  <c r="M1043" i="1"/>
  <c r="M1044" i="1"/>
  <c r="M1046" i="1"/>
  <c r="M1048" i="1"/>
  <c r="M1049" i="1"/>
  <c r="M1050" i="1"/>
  <c r="M1052" i="1"/>
  <c r="M1053" i="1"/>
  <c r="M1054" i="1"/>
  <c r="M1055" i="1"/>
  <c r="M1056" i="1"/>
  <c r="M1057" i="1"/>
  <c r="M1058" i="1"/>
  <c r="M1060" i="1"/>
  <c r="M1062" i="1"/>
  <c r="M1063" i="1"/>
  <c r="M1064" i="1"/>
  <c r="M1065" i="1"/>
  <c r="M1066" i="1"/>
  <c r="M1067" i="1"/>
  <c r="M1068" i="1"/>
  <c r="M1070" i="1"/>
  <c r="M1071" i="1"/>
  <c r="M1072" i="1"/>
  <c r="M1073" i="1"/>
  <c r="M1074" i="1"/>
  <c r="M1075" i="1"/>
  <c r="M1076" i="1"/>
  <c r="M1077" i="1"/>
  <c r="M1078" i="1"/>
  <c r="M1080" i="1"/>
  <c r="M1081" i="1"/>
  <c r="M1082" i="1"/>
  <c r="M1083" i="1"/>
  <c r="M1084" i="1"/>
  <c r="M1085" i="1"/>
  <c r="M1086" i="1"/>
  <c r="M1087" i="1"/>
  <c r="M1088" i="1"/>
  <c r="M1089" i="1"/>
  <c r="M1090" i="1"/>
  <c r="M1091" i="1"/>
  <c r="M1092" i="1"/>
  <c r="M1093" i="1"/>
  <c r="M1094" i="1"/>
  <c r="M1095" i="1"/>
  <c r="M1096" i="1"/>
  <c r="M1097" i="1"/>
  <c r="M1098" i="1"/>
  <c r="M1099" i="1"/>
  <c r="M1100" i="1"/>
  <c r="M1102" i="1"/>
  <c r="M1103" i="1"/>
  <c r="M1104" i="1"/>
  <c r="M1105" i="1"/>
  <c r="M1106" i="1"/>
  <c r="M1107" i="1"/>
  <c r="M1108" i="1"/>
  <c r="M1111" i="1"/>
  <c r="M1112" i="1"/>
  <c r="M1113" i="1"/>
  <c r="M1115" i="1"/>
  <c r="M1116" i="1"/>
  <c r="M1117" i="1"/>
  <c r="M1118" i="1"/>
  <c r="M1119" i="1"/>
  <c r="M1120" i="1"/>
  <c r="M1121" i="1"/>
  <c r="M1122" i="1"/>
  <c r="M1123" i="1"/>
  <c r="M1124" i="1"/>
  <c r="M1125" i="1"/>
  <c r="M1127" i="1"/>
  <c r="M1128" i="1"/>
  <c r="M1129" i="1"/>
  <c r="M1130" i="1"/>
  <c r="M1131" i="1"/>
  <c r="M1132" i="1"/>
  <c r="M1134" i="1"/>
  <c r="M1135" i="1"/>
  <c r="M1136" i="1"/>
  <c r="M1137" i="1"/>
  <c r="M1138" i="1"/>
  <c r="M1139" i="1"/>
  <c r="M1140" i="1"/>
  <c r="M1141" i="1"/>
  <c r="M1142" i="1"/>
  <c r="M1143" i="1"/>
  <c r="M1144" i="1"/>
  <c r="M1145" i="1"/>
  <c r="M1146" i="1"/>
  <c r="M1147" i="1"/>
  <c r="M1148" i="1"/>
  <c r="M1149" i="1"/>
  <c r="M1151" i="1"/>
  <c r="M1152" i="1"/>
  <c r="M1154" i="1"/>
  <c r="M1155" i="1"/>
  <c r="M1156" i="1"/>
  <c r="M1157" i="1"/>
  <c r="M1158" i="1"/>
  <c r="M1159" i="1"/>
  <c r="M1160" i="1"/>
  <c r="M1161" i="1"/>
  <c r="M1162" i="1"/>
  <c r="M1163" i="1"/>
  <c r="M1164" i="1"/>
  <c r="M1165" i="1"/>
  <c r="M1166" i="1"/>
  <c r="M1168" i="1"/>
  <c r="M1169" i="1"/>
  <c r="M1170" i="1"/>
  <c r="M1171" i="1"/>
  <c r="M1172" i="1"/>
  <c r="M1174" i="1"/>
  <c r="M1175" i="1"/>
  <c r="M1177" i="1"/>
  <c r="M1178" i="1"/>
  <c r="M1180" i="1"/>
  <c r="M1181" i="1"/>
  <c r="M1182" i="1"/>
  <c r="M1183" i="1"/>
  <c r="M1184" i="1"/>
  <c r="M1185" i="1"/>
  <c r="M1186" i="1"/>
  <c r="M1187" i="1"/>
  <c r="M1188" i="1"/>
  <c r="M1189" i="1"/>
  <c r="M1190" i="1"/>
  <c r="M1191" i="1"/>
  <c r="M1192" i="1"/>
  <c r="M1194" i="1"/>
  <c r="M1195" i="1"/>
  <c r="M1196" i="1"/>
  <c r="M1197" i="1"/>
  <c r="M1198" i="1"/>
  <c r="M1199" i="1"/>
  <c r="M1200" i="1"/>
  <c r="M1201" i="1"/>
  <c r="M1202" i="1"/>
  <c r="M1203" i="1"/>
  <c r="M1204" i="1"/>
  <c r="M1205" i="1"/>
  <c r="M1206" i="1"/>
  <c r="M1207" i="1"/>
  <c r="M1208" i="1"/>
  <c r="M1209" i="1"/>
  <c r="M1211" i="1"/>
  <c r="M1212" i="1"/>
  <c r="M1213" i="1"/>
  <c r="M1214" i="1"/>
  <c r="M1215" i="1"/>
  <c r="M1216" i="1"/>
  <c r="M1217" i="1"/>
  <c r="M1218" i="1"/>
  <c r="M1219" i="1"/>
  <c r="M1220" i="1"/>
  <c r="M1221" i="1"/>
  <c r="M1222" i="1"/>
  <c r="M1223" i="1"/>
  <c r="M1224" i="1"/>
  <c r="M1225" i="1"/>
  <c r="M1226" i="1"/>
  <c r="M1227" i="1"/>
  <c r="M1228" i="1"/>
  <c r="M1229" i="1"/>
  <c r="M1230" i="1"/>
  <c r="M1231" i="1"/>
  <c r="M1233" i="1"/>
  <c r="M1234" i="1"/>
  <c r="M1235" i="1"/>
  <c r="M1236" i="1"/>
  <c r="M1237" i="1"/>
  <c r="M1238" i="1"/>
  <c r="M1239" i="1"/>
  <c r="M1240" i="1"/>
  <c r="M1241" i="1"/>
  <c r="M1242" i="1"/>
  <c r="M1243" i="1"/>
  <c r="M1244" i="1"/>
  <c r="M1246" i="1"/>
  <c r="M1247" i="1"/>
  <c r="M1248" i="1"/>
  <c r="M1249" i="1"/>
  <c r="M1250" i="1"/>
  <c r="M1251" i="1"/>
  <c r="M1252" i="1"/>
  <c r="M1253" i="1"/>
  <c r="M1254" i="1"/>
  <c r="M1255" i="1"/>
  <c r="M1256" i="1"/>
  <c r="M1257" i="1"/>
  <c r="M1258" i="1"/>
  <c r="M1259" i="1"/>
  <c r="M1260" i="1"/>
  <c r="M1261" i="1"/>
  <c r="M1262" i="1"/>
  <c r="M1263" i="1"/>
  <c r="M1264" i="1"/>
  <c r="M1266" i="1"/>
  <c r="M1268" i="1"/>
  <c r="M1269" i="1"/>
  <c r="M1270" i="1"/>
  <c r="M1272" i="1"/>
  <c r="M1273" i="1"/>
  <c r="M1274" i="1"/>
  <c r="M1275" i="1"/>
  <c r="M1276" i="1"/>
  <c r="M1277" i="1"/>
  <c r="M1278" i="1"/>
  <c r="M1279" i="1"/>
  <c r="M1280" i="1"/>
  <c r="M1281" i="1"/>
  <c r="M1282" i="1"/>
  <c r="M1283" i="1"/>
  <c r="M1284" i="1"/>
  <c r="M1285" i="1"/>
  <c r="M1288" i="1"/>
  <c r="M1289" i="1"/>
  <c r="M1290" i="1"/>
  <c r="M1291" i="1"/>
  <c r="M1292" i="1"/>
  <c r="M1293" i="1"/>
  <c r="M1294" i="1"/>
  <c r="M1295" i="1"/>
  <c r="M1296" i="1"/>
  <c r="M1297" i="1"/>
  <c r="M1298" i="1"/>
  <c r="M1299" i="1"/>
  <c r="M1300" i="1"/>
  <c r="M1301" i="1"/>
  <c r="M1302" i="1"/>
  <c r="M1303" i="1"/>
  <c r="M1304"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2" i="1"/>
  <c r="M1333" i="1"/>
  <c r="M1334" i="1"/>
  <c r="M1335" i="1"/>
  <c r="M1336" i="1"/>
  <c r="M1337" i="1"/>
  <c r="M1338" i="1"/>
  <c r="M1339" i="1"/>
  <c r="M1341" i="1"/>
  <c r="M1342" i="1"/>
  <c r="M1343" i="1"/>
  <c r="M1344" i="1"/>
  <c r="M1345" i="1"/>
  <c r="M1347" i="1"/>
  <c r="M1348" i="1"/>
  <c r="M1349" i="1"/>
  <c r="M1350" i="1"/>
  <c r="M1351" i="1"/>
  <c r="M1352" i="1"/>
  <c r="M1353" i="1"/>
  <c r="M1354" i="1"/>
  <c r="M1355" i="1"/>
  <c r="M1356" i="1"/>
  <c r="M1357" i="1"/>
  <c r="M1358" i="1"/>
  <c r="M1359" i="1"/>
  <c r="M1360" i="1"/>
  <c r="M1361" i="1"/>
  <c r="M1362" i="1"/>
  <c r="M1364" i="1"/>
  <c r="M1365" i="1"/>
  <c r="M1366" i="1"/>
  <c r="M1368" i="1"/>
  <c r="M1369" i="1"/>
  <c r="M1370" i="1"/>
  <c r="M1371" i="1"/>
  <c r="M1372" i="1"/>
  <c r="M1374" i="1"/>
  <c r="M1376" i="1"/>
  <c r="M1377" i="1"/>
  <c r="M1379" i="1"/>
  <c r="M1380" i="1"/>
  <c r="M1381" i="1"/>
  <c r="M1382" i="1"/>
  <c r="M1383" i="1"/>
  <c r="M1384" i="1"/>
  <c r="M1385" i="1"/>
  <c r="M1386" i="1"/>
  <c r="M1388" i="1"/>
  <c r="M1389" i="1"/>
  <c r="M1390" i="1"/>
  <c r="M1391" i="1"/>
  <c r="M1392" i="1"/>
  <c r="M1393" i="1"/>
  <c r="M1394" i="1"/>
  <c r="M1395" i="1"/>
  <c r="M1396" i="1"/>
  <c r="M1397" i="1"/>
  <c r="M1398" i="1"/>
  <c r="M1400" i="1"/>
  <c r="M1401" i="1"/>
  <c r="M1402" i="1"/>
  <c r="M1403" i="1"/>
  <c r="M1404" i="1"/>
  <c r="M1405" i="1"/>
  <c r="M1406" i="1"/>
  <c r="M1407" i="1"/>
  <c r="M1408" i="1"/>
  <c r="M1410" i="1"/>
  <c r="M1411" i="1"/>
  <c r="M1412" i="1"/>
  <c r="M1413" i="1"/>
  <c r="M1414" i="1"/>
  <c r="M1415" i="1"/>
  <c r="M1416" i="1"/>
  <c r="M1417" i="1"/>
  <c r="M1418" i="1"/>
  <c r="M1419" i="1"/>
  <c r="M1420" i="1"/>
  <c r="M1422" i="1"/>
  <c r="M1423" i="1"/>
  <c r="M1424" i="1"/>
  <c r="M1425" i="1"/>
  <c r="M1426" i="1"/>
  <c r="M1427" i="1"/>
  <c r="M1428" i="1"/>
  <c r="M1429" i="1"/>
  <c r="M1430" i="1"/>
  <c r="M1431" i="1"/>
  <c r="M1432" i="1"/>
  <c r="M1437" i="1"/>
  <c r="M1438" i="1"/>
  <c r="M1439" i="1"/>
  <c r="M1440" i="1"/>
  <c r="M1442" i="1"/>
  <c r="M1443" i="1"/>
  <c r="M1444" i="1"/>
  <c r="M1445" i="1"/>
  <c r="M1447" i="1"/>
  <c r="M1448" i="1"/>
  <c r="M1449" i="1"/>
  <c r="M1450" i="1"/>
  <c r="M1451" i="1"/>
  <c r="M1452" i="1"/>
  <c r="M1453" i="1"/>
  <c r="M1454" i="1"/>
  <c r="M1455" i="1"/>
  <c r="M1456" i="1"/>
  <c r="M1457" i="1"/>
  <c r="M1459" i="1"/>
  <c r="M1460" i="1"/>
  <c r="M1461" i="1"/>
  <c r="M1462" i="1"/>
  <c r="M1464" i="1"/>
  <c r="M1465" i="1"/>
  <c r="M1466" i="1"/>
  <c r="M1467" i="1"/>
  <c r="M1468" i="1"/>
  <c r="M1469" i="1"/>
  <c r="M1470" i="1"/>
  <c r="M1471" i="1"/>
  <c r="M1472" i="1"/>
  <c r="M1473" i="1"/>
  <c r="M1474" i="1"/>
  <c r="M1475" i="1"/>
  <c r="M1477" i="1"/>
  <c r="M1478" i="1"/>
  <c r="M1479" i="1"/>
  <c r="M1480" i="1"/>
  <c r="M1481" i="1"/>
  <c r="M1482" i="1"/>
  <c r="M1483" i="1"/>
  <c r="M1484" i="1"/>
  <c r="M1485" i="1"/>
  <c r="M1486" i="1"/>
  <c r="M1489" i="1"/>
  <c r="M1490" i="1"/>
  <c r="M1491" i="1"/>
  <c r="M1492" i="1"/>
  <c r="M1495" i="1"/>
  <c r="M1496" i="1"/>
  <c r="M1497" i="1"/>
  <c r="M1498" i="1"/>
  <c r="M1499" i="1"/>
  <c r="M1500" i="1"/>
  <c r="M1501" i="1"/>
  <c r="M1502" i="1"/>
  <c r="M1503" i="1"/>
  <c r="M1504" i="1"/>
  <c r="M1505" i="1"/>
  <c r="M1506" i="1"/>
  <c r="M1507" i="1"/>
  <c r="M1508" i="1"/>
  <c r="M1509" i="1"/>
  <c r="M1510" i="1"/>
  <c r="M1511" i="1"/>
  <c r="M1512" i="1"/>
  <c r="M1513" i="1"/>
  <c r="M1514" i="1"/>
  <c r="M1515" i="1"/>
  <c r="M1516" i="1"/>
  <c r="M1518" i="1"/>
  <c r="M1519" i="1"/>
  <c r="M1520" i="1"/>
  <c r="M1521" i="1"/>
  <c r="M1522" i="1"/>
  <c r="M1523" i="1"/>
  <c r="M1524" i="1"/>
  <c r="M1525" i="1"/>
  <c r="M1526" i="1"/>
  <c r="M1527" i="1"/>
  <c r="M1529" i="1"/>
  <c r="M1530" i="1"/>
  <c r="M1531" i="1"/>
  <c r="M1532" i="1"/>
  <c r="M1533" i="1"/>
  <c r="M1534" i="1"/>
  <c r="M1535" i="1"/>
  <c r="M1536" i="1"/>
  <c r="M1537" i="1"/>
  <c r="M1538" i="1"/>
  <c r="M1539" i="1"/>
  <c r="M1540" i="1"/>
  <c r="M1541" i="1"/>
  <c r="M1543" i="1"/>
  <c r="M1544" i="1"/>
  <c r="M1546" i="1"/>
  <c r="M1548" i="1"/>
  <c r="M1549" i="1"/>
  <c r="M1550" i="1"/>
  <c r="M1551" i="1"/>
  <c r="M1552" i="1"/>
  <c r="M1553" i="1"/>
  <c r="M1554" i="1"/>
  <c r="M1555" i="1"/>
  <c r="M1556" i="1"/>
  <c r="M1557" i="1"/>
  <c r="M1558" i="1"/>
  <c r="M1560" i="1"/>
  <c r="M1561" i="1"/>
  <c r="M1562" i="1"/>
  <c r="M1563" i="1"/>
  <c r="M1564" i="1"/>
  <c r="M1565" i="1"/>
  <c r="M1566"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2" i="1"/>
  <c r="M1593"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4" i="1"/>
  <c r="M1665" i="1"/>
  <c r="M1666" i="1"/>
  <c r="M1667" i="1"/>
  <c r="M1668" i="1"/>
  <c r="M1669" i="1"/>
  <c r="M1670" i="1"/>
  <c r="M1671" i="1"/>
  <c r="M1672" i="1"/>
  <c r="M1674" i="1"/>
  <c r="M1675" i="1"/>
  <c r="M1676" i="1"/>
  <c r="M1677" i="1"/>
  <c r="M1678" i="1"/>
  <c r="M1679" i="1"/>
  <c r="M1680" i="1"/>
  <c r="M1681" i="1"/>
  <c r="M1682" i="1"/>
  <c r="M1683" i="1"/>
  <c r="M1684" i="1"/>
  <c r="M1686" i="1"/>
  <c r="M1687" i="1"/>
  <c r="M1688" i="1"/>
  <c r="M1690" i="1"/>
  <c r="M1691" i="1"/>
  <c r="M1692" i="1"/>
  <c r="M1693" i="1"/>
  <c r="M1694" i="1"/>
  <c r="M1695" i="1"/>
  <c r="M1696" i="1"/>
  <c r="M1697" i="1"/>
  <c r="M1698" i="1"/>
  <c r="M1699" i="1"/>
  <c r="M1700" i="1"/>
  <c r="M1702" i="1"/>
  <c r="M1703" i="1"/>
  <c r="M1704" i="1"/>
  <c r="M1705" i="1"/>
  <c r="M1707" i="1"/>
  <c r="M1708" i="1"/>
  <c r="M1709" i="1"/>
  <c r="M1710" i="1"/>
  <c r="M1712" i="1"/>
  <c r="M1713" i="1"/>
  <c r="M1714" i="1"/>
  <c r="M1716" i="1"/>
  <c r="M1718" i="1"/>
  <c r="M1719" i="1"/>
  <c r="M1720" i="1"/>
  <c r="M1721" i="1"/>
  <c r="M1722" i="1"/>
  <c r="M1723" i="1"/>
  <c r="M1724" i="1"/>
  <c r="M1725" i="1"/>
  <c r="M1726" i="1"/>
  <c r="M1727" i="1"/>
  <c r="M1728" i="1"/>
  <c r="M1729" i="1"/>
  <c r="M1730" i="1"/>
  <c r="M1731" i="1"/>
  <c r="M1732" i="1"/>
  <c r="M1733" i="1"/>
  <c r="M1734" i="1"/>
  <c r="M1735" i="1"/>
  <c r="M1737" i="1"/>
  <c r="M1738" i="1"/>
  <c r="M1739" i="1"/>
  <c r="M1740" i="1"/>
  <c r="M1741" i="1"/>
  <c r="M1742" i="1"/>
  <c r="M1743" i="1"/>
  <c r="M1744" i="1"/>
  <c r="M1745" i="1"/>
  <c r="M1747" i="1"/>
  <c r="M1749" i="1"/>
  <c r="M1750" i="1"/>
  <c r="M1751" i="1"/>
  <c r="M1752" i="1"/>
  <c r="M1753" i="1"/>
  <c r="M1754" i="1"/>
  <c r="M1755" i="1"/>
  <c r="M1756" i="1"/>
  <c r="M1757" i="1"/>
  <c r="M1758" i="1"/>
  <c r="M1759" i="1"/>
  <c r="M1760" i="1"/>
  <c r="M1761" i="1"/>
  <c r="M1762" i="1"/>
  <c r="M1763" i="1"/>
  <c r="M1765" i="1"/>
  <c r="M1767" i="1"/>
  <c r="M1769" i="1"/>
  <c r="M1771" i="1"/>
  <c r="M1772" i="1"/>
  <c r="M1773" i="1"/>
  <c r="M1775" i="1"/>
  <c r="M1777" i="1"/>
  <c r="M1779" i="1"/>
  <c r="M1780" i="1"/>
  <c r="M1781" i="1"/>
  <c r="M1782" i="1"/>
  <c r="M1784" i="1"/>
  <c r="M1785" i="1"/>
  <c r="M1787" i="1"/>
  <c r="M1788" i="1"/>
  <c r="M1789" i="1"/>
  <c r="M1790" i="1"/>
  <c r="M1791" i="1"/>
  <c r="M1792" i="1"/>
  <c r="M1793" i="1"/>
  <c r="M1794" i="1"/>
  <c r="M1795" i="1"/>
  <c r="M1796" i="1"/>
  <c r="M1798" i="1"/>
  <c r="M1800" i="1"/>
  <c r="M1801" i="1"/>
  <c r="M1802" i="1"/>
  <c r="M1803" i="1"/>
  <c r="M1804" i="1"/>
  <c r="M1805" i="1"/>
  <c r="M1806" i="1"/>
  <c r="M1807" i="1"/>
  <c r="M1809" i="1"/>
  <c r="M1810" i="1"/>
  <c r="M1811" i="1"/>
  <c r="M1812" i="1"/>
  <c r="M1813" i="1"/>
  <c r="M1814" i="1"/>
  <c r="M1815" i="1"/>
  <c r="M1816" i="1"/>
  <c r="M1817" i="1"/>
  <c r="M1818" i="1"/>
  <c r="M1819" i="1"/>
  <c r="M1820" i="1"/>
  <c r="M1821" i="1"/>
  <c r="M1822" i="1"/>
  <c r="M1825" i="1"/>
  <c r="M1827" i="1"/>
  <c r="M1828" i="1"/>
  <c r="M1830" i="1"/>
  <c r="M1831" i="1"/>
  <c r="M1832" i="1"/>
  <c r="M1833" i="1"/>
  <c r="M1834" i="1"/>
  <c r="M1837" i="1"/>
  <c r="M1838" i="1"/>
  <c r="M1839" i="1"/>
  <c r="M1840" i="1"/>
  <c r="M1841" i="1"/>
  <c r="M1842" i="1"/>
  <c r="M1844" i="1"/>
  <c r="M1845" i="1"/>
  <c r="M1846" i="1"/>
  <c r="M1848" i="1"/>
  <c r="M1849" i="1"/>
  <c r="M1850" i="1"/>
  <c r="M1851" i="1"/>
  <c r="M1852" i="1"/>
  <c r="M1854" i="1"/>
  <c r="M1855" i="1"/>
  <c r="M1857" i="1"/>
  <c r="M1858" i="1"/>
  <c r="M1860" i="1"/>
  <c r="M1861" i="1"/>
  <c r="M1862" i="1"/>
  <c r="M1864" i="1"/>
  <c r="M1865" i="1"/>
  <c r="M1866" i="1"/>
  <c r="M1867" i="1"/>
  <c r="M1869" i="1"/>
  <c r="M1870" i="1"/>
  <c r="M1871" i="1"/>
  <c r="M1873" i="1"/>
  <c r="M1874" i="1"/>
  <c r="M1875" i="1"/>
  <c r="M1876" i="1"/>
  <c r="M1878" i="1"/>
  <c r="M1879" i="1"/>
  <c r="M1880" i="1"/>
  <c r="M1881" i="1"/>
  <c r="M1882" i="1"/>
  <c r="M1883" i="1"/>
  <c r="M1884" i="1"/>
  <c r="M1885" i="1"/>
  <c r="M1887" i="1"/>
  <c r="M1888" i="1"/>
  <c r="M1889" i="1"/>
  <c r="M1890" i="1"/>
  <c r="M1891" i="1"/>
  <c r="M1892" i="1"/>
  <c r="M1893" i="1"/>
  <c r="M1894" i="1"/>
  <c r="M1896" i="1"/>
  <c r="M1897" i="1"/>
  <c r="M1899" i="1"/>
  <c r="M1900" i="1"/>
  <c r="M1901" i="1"/>
  <c r="M1902" i="1"/>
  <c r="M1904" i="1"/>
  <c r="M1905" i="1"/>
  <c r="M1906" i="1"/>
  <c r="M1907" i="1"/>
  <c r="M1908" i="1"/>
  <c r="M1913" i="1"/>
  <c r="M1914" i="1"/>
  <c r="M1915" i="1"/>
  <c r="M1916" i="1"/>
  <c r="M1918" i="1"/>
  <c r="M1919" i="1"/>
  <c r="M1920" i="1"/>
  <c r="M1921" i="1"/>
  <c r="M1922" i="1"/>
  <c r="M1923" i="1"/>
  <c r="M1924" i="1"/>
  <c r="M1925" i="1"/>
  <c r="M1926" i="1"/>
  <c r="M1928" i="1"/>
  <c r="M1929" i="1"/>
  <c r="M1930" i="1"/>
  <c r="M1931" i="1"/>
  <c r="M1932" i="1"/>
  <c r="M1934" i="1"/>
  <c r="M1935" i="1"/>
  <c r="M1936" i="1"/>
  <c r="M1937" i="1"/>
  <c r="M1938" i="1"/>
  <c r="M1939" i="1"/>
  <c r="M1940" i="1"/>
  <c r="M1941" i="1"/>
  <c r="M1942" i="1"/>
  <c r="M1943" i="1"/>
  <c r="M1945" i="1"/>
  <c r="M1946" i="1"/>
  <c r="M1947" i="1"/>
  <c r="M1949" i="1"/>
  <c r="M1950" i="1"/>
  <c r="M1951" i="1"/>
  <c r="M1953" i="1"/>
  <c r="M1954" i="1"/>
  <c r="M1955" i="1"/>
  <c r="M1957" i="1"/>
  <c r="M1958" i="1"/>
  <c r="M1959" i="1"/>
  <c r="M1960" i="1"/>
  <c r="M1962" i="1"/>
  <c r="M1965" i="1"/>
  <c r="M1966" i="1"/>
  <c r="M1968" i="1"/>
  <c r="M1970" i="1"/>
  <c r="M1971" i="1"/>
  <c r="M1972" i="1"/>
  <c r="M1973" i="1"/>
  <c r="M1977" i="1"/>
  <c r="M1978" i="1"/>
  <c r="M1979" i="1"/>
  <c r="M1980" i="1"/>
  <c r="M1983" i="1"/>
  <c r="M1984" i="1"/>
  <c r="M1985" i="1"/>
  <c r="M1986" i="1"/>
  <c r="M1987" i="1"/>
  <c r="M1989" i="1"/>
  <c r="M1990" i="1"/>
  <c r="M1991" i="1"/>
  <c r="M1992" i="1"/>
  <c r="M1993" i="1"/>
  <c r="M1995" i="1"/>
  <c r="M1997" i="1"/>
  <c r="M1999" i="1"/>
  <c r="M2000" i="1"/>
  <c r="M2001" i="1"/>
  <c r="M2002" i="1"/>
  <c r="M2003" i="1"/>
  <c r="M2004" i="1"/>
  <c r="M2005" i="1"/>
  <c r="M2007" i="1"/>
  <c r="M2008" i="1"/>
  <c r="M2009" i="1"/>
  <c r="M2010" i="1"/>
  <c r="M2012" i="1"/>
  <c r="M2013" i="1"/>
  <c r="M2014" i="1"/>
  <c r="M2015" i="1"/>
  <c r="M2016" i="1"/>
  <c r="M2018" i="1"/>
  <c r="M2021" i="1"/>
  <c r="M2022" i="1"/>
  <c r="M2023" i="1"/>
  <c r="M2024" i="1"/>
  <c r="M2025" i="1"/>
  <c r="M2026" i="1"/>
  <c r="M2027" i="1"/>
  <c r="M2028" i="1"/>
  <c r="M2030" i="1"/>
  <c r="M2031" i="1"/>
  <c r="M2032" i="1"/>
  <c r="M2033" i="1"/>
  <c r="M2034" i="1"/>
  <c r="M2035" i="1"/>
  <c r="M2036" i="1"/>
  <c r="M2037" i="1"/>
  <c r="M2038" i="1"/>
  <c r="M2041" i="1"/>
  <c r="M2042" i="1"/>
  <c r="M2044" i="1"/>
  <c r="M2045" i="1"/>
  <c r="M2046" i="1"/>
  <c r="M2047" i="1"/>
  <c r="M2048" i="1"/>
  <c r="M2050" i="1"/>
  <c r="M2052" i="1"/>
  <c r="M2055" i="1"/>
  <c r="M2056" i="1"/>
  <c r="M2057" i="1"/>
  <c r="M2058" i="1"/>
  <c r="M2059" i="1"/>
  <c r="M2060" i="1"/>
  <c r="M2061" i="1"/>
  <c r="M2062" i="1"/>
  <c r="M2064" i="1"/>
  <c r="M2065" i="1"/>
  <c r="M2066" i="1"/>
  <c r="M2069" i="1"/>
  <c r="M2070" i="1"/>
  <c r="M2071" i="1"/>
  <c r="M2072" i="1"/>
  <c r="M2073" i="1"/>
  <c r="M2074" i="1"/>
  <c r="M2075" i="1"/>
  <c r="M2076" i="1"/>
  <c r="M2077" i="1"/>
  <c r="M2078" i="1"/>
  <c r="M2080" i="1"/>
  <c r="M2081" i="1"/>
  <c r="M2082" i="1"/>
  <c r="M2084" i="1"/>
  <c r="M2085" i="1"/>
  <c r="M2086" i="1"/>
  <c r="M2087" i="1"/>
  <c r="M2088" i="1"/>
  <c r="M2089" i="1"/>
  <c r="M2090" i="1"/>
  <c r="M2091" i="1"/>
  <c r="M2092" i="1"/>
  <c r="M2093" i="1"/>
  <c r="M2095" i="1"/>
  <c r="M2097" i="1"/>
  <c r="M2098" i="1"/>
  <c r="M2100" i="1"/>
  <c r="M2101" i="1"/>
  <c r="M2102" i="1"/>
  <c r="M2103" i="1"/>
  <c r="M2104" i="1"/>
  <c r="M2105" i="1"/>
  <c r="M2106" i="1"/>
  <c r="M2107" i="1"/>
  <c r="M2109" i="1"/>
  <c r="M2110" i="1"/>
  <c r="M2111" i="1"/>
  <c r="M2112" i="1"/>
  <c r="M2113" i="1"/>
  <c r="M2114" i="1"/>
  <c r="M2116" i="1"/>
  <c r="M2118" i="1"/>
  <c r="M2119" i="1"/>
  <c r="M2120" i="1"/>
  <c r="M2121" i="1"/>
  <c r="M2122" i="1"/>
  <c r="M2124" i="1"/>
  <c r="M2125" i="1"/>
  <c r="M2126" i="1"/>
  <c r="M2128" i="1"/>
  <c r="M2129" i="1"/>
  <c r="M2130" i="1"/>
  <c r="M2131" i="1"/>
  <c r="M2133" i="1"/>
  <c r="M2134" i="1"/>
  <c r="M2135" i="1"/>
  <c r="M2136" i="1"/>
  <c r="M2137" i="1"/>
  <c r="M2138" i="1"/>
  <c r="M2139" i="1"/>
  <c r="M2140" i="1"/>
  <c r="M2141" i="1"/>
  <c r="M2142" i="1"/>
  <c r="M2143" i="1"/>
  <c r="M2144" i="1"/>
  <c r="M2145" i="1"/>
  <c r="M2146" i="1"/>
  <c r="M2148" i="1"/>
  <c r="M2149" i="1"/>
  <c r="M2150" i="1"/>
  <c r="M2151" i="1"/>
  <c r="M2152" i="1"/>
  <c r="M2153" i="1"/>
  <c r="M2154" i="1"/>
  <c r="M2155" i="1"/>
  <c r="M2157" i="1"/>
  <c r="M2158" i="1"/>
  <c r="M2159" i="1"/>
  <c r="M2160" i="1"/>
  <c r="M2161" i="1"/>
  <c r="M2162" i="1"/>
  <c r="M2164" i="1"/>
  <c r="M2165" i="1"/>
  <c r="M2166" i="1"/>
  <c r="M2167" i="1"/>
  <c r="M2169" i="1"/>
  <c r="M2170" i="1"/>
  <c r="M2171" i="1"/>
  <c r="M2173" i="1"/>
  <c r="M2174" i="1"/>
  <c r="M2177" i="1"/>
  <c r="M2178" i="1"/>
  <c r="M2179" i="1"/>
  <c r="M2180" i="1"/>
  <c r="M2181" i="1"/>
  <c r="M2182" i="1"/>
  <c r="M2183" i="1"/>
  <c r="M2184" i="1"/>
  <c r="M2185" i="1"/>
  <c r="M2186" i="1"/>
  <c r="M2187" i="1"/>
  <c r="M2188" i="1"/>
  <c r="M2189" i="1"/>
  <c r="M2190" i="1"/>
  <c r="M2191" i="1"/>
  <c r="M2193" i="1"/>
  <c r="M2195" i="1"/>
  <c r="M2196" i="1"/>
  <c r="M2197" i="1"/>
  <c r="M2198" i="1"/>
  <c r="M2199" i="1"/>
  <c r="M2200" i="1"/>
  <c r="M2201" i="1"/>
  <c r="M2202" i="1"/>
  <c r="M2203" i="1"/>
  <c r="M2204" i="1"/>
  <c r="M2205" i="1"/>
  <c r="M2208" i="1"/>
  <c r="M2209" i="1"/>
  <c r="M2210" i="1"/>
  <c r="M2213" i="1"/>
  <c r="M2214" i="1"/>
  <c r="M2215" i="1"/>
  <c r="M2216" i="1"/>
  <c r="M2217" i="1"/>
  <c r="M2218" i="1"/>
  <c r="M2219" i="1"/>
  <c r="M2220" i="1"/>
  <c r="M2221" i="1"/>
  <c r="M2222" i="1"/>
  <c r="M2223" i="1"/>
  <c r="M2224" i="1"/>
  <c r="M2225" i="1"/>
  <c r="M2227" i="1"/>
  <c r="M2228" i="1"/>
  <c r="M2230" i="1"/>
  <c r="M2232" i="1"/>
  <c r="M2233" i="1"/>
  <c r="M2234" i="1"/>
  <c r="M2235" i="1"/>
  <c r="M2236" i="1"/>
  <c r="M2237" i="1"/>
  <c r="M2238" i="1"/>
  <c r="M2239" i="1"/>
  <c r="M2240" i="1"/>
  <c r="M2242" i="1"/>
  <c r="M2243" i="1"/>
  <c r="M2244" i="1"/>
  <c r="M2245" i="1"/>
  <c r="M2246" i="1"/>
  <c r="M2247" i="1"/>
  <c r="M2248" i="1"/>
  <c r="M2249" i="1"/>
  <c r="M2250" i="1"/>
  <c r="M2251" i="1"/>
  <c r="M2252" i="1"/>
  <c r="M2253" i="1"/>
  <c r="M2254" i="1"/>
  <c r="M2256" i="1"/>
  <c r="M2257" i="1"/>
  <c r="M2258" i="1"/>
  <c r="M2260" i="1"/>
  <c r="M2261" i="1"/>
  <c r="M2263" i="1"/>
  <c r="M2264" i="1"/>
  <c r="M2265" i="1"/>
  <c r="M2266" i="1"/>
  <c r="M2267" i="1"/>
  <c r="M2268" i="1"/>
  <c r="M2269" i="1"/>
  <c r="M2270" i="1"/>
  <c r="M2271" i="1"/>
  <c r="M2272" i="1"/>
  <c r="M2273" i="1"/>
  <c r="M2274" i="1"/>
  <c r="M2276" i="1"/>
  <c r="M2277" i="1"/>
  <c r="M2279" i="1"/>
  <c r="M2281" i="1"/>
  <c r="M2282" i="1"/>
  <c r="M2283" i="1"/>
  <c r="M2284" i="1"/>
  <c r="M2286" i="1"/>
  <c r="M2287" i="1"/>
  <c r="M2288" i="1"/>
  <c r="M2289" i="1"/>
  <c r="M2290" i="1"/>
  <c r="M2291" i="1"/>
  <c r="M2292" i="1"/>
  <c r="M2293" i="1"/>
  <c r="M2297" i="1"/>
  <c r="M2298" i="1"/>
  <c r="M2300" i="1"/>
  <c r="M2301" i="1"/>
  <c r="M2303" i="1"/>
  <c r="M2305" i="1"/>
  <c r="M2306" i="1"/>
  <c r="M2308" i="1"/>
  <c r="M2310" i="1"/>
  <c r="M2311" i="1"/>
  <c r="M2312" i="1"/>
  <c r="M2315" i="1"/>
  <c r="M2316" i="1"/>
  <c r="M2317" i="1"/>
  <c r="M2318" i="1"/>
  <c r="M2319" i="1"/>
  <c r="M2320" i="1"/>
  <c r="M2321" i="1"/>
  <c r="M2322" i="1"/>
  <c r="M2323" i="1"/>
  <c r="M2324" i="1"/>
  <c r="M2325" i="1"/>
  <c r="M2327" i="1"/>
  <c r="M2328" i="1"/>
  <c r="M2329" i="1"/>
  <c r="M2330" i="1"/>
  <c r="M2331" i="1"/>
  <c r="M2332" i="1"/>
  <c r="M2333" i="1"/>
  <c r="M2334" i="1"/>
  <c r="M2335" i="1"/>
  <c r="M2336" i="1"/>
  <c r="M2338" i="1"/>
  <c r="M2340" i="1"/>
  <c r="M2341" i="1"/>
  <c r="M2342" i="1"/>
  <c r="M2343" i="1"/>
  <c r="M2344" i="1"/>
  <c r="M2345" i="1"/>
  <c r="M2346" i="1"/>
  <c r="M2347" i="1"/>
  <c r="M2348" i="1"/>
  <c r="M2349" i="1"/>
  <c r="M2350" i="1"/>
  <c r="M2351" i="1"/>
  <c r="M2352" i="1"/>
  <c r="M2355" i="1"/>
  <c r="M2356" i="1"/>
  <c r="M2357" i="1"/>
  <c r="M2358" i="1"/>
  <c r="M2359" i="1"/>
  <c r="M2360" i="1"/>
  <c r="M2361" i="1"/>
  <c r="M2362" i="1"/>
  <c r="M2363" i="1"/>
  <c r="M2364" i="1"/>
  <c r="M2365" i="1"/>
  <c r="M2366" i="1"/>
  <c r="M2367" i="1"/>
  <c r="M2368" i="1"/>
  <c r="M2369" i="1"/>
  <c r="M2370" i="1"/>
  <c r="M2371" i="1"/>
  <c r="M2372" i="1"/>
  <c r="M2373" i="1"/>
  <c r="M2374" i="1"/>
  <c r="M2376" i="1"/>
  <c r="M2377" i="1"/>
  <c r="M2379" i="1"/>
  <c r="M2380" i="1"/>
  <c r="M2381" i="1"/>
  <c r="M2383" i="1"/>
  <c r="M2384" i="1"/>
  <c r="M2385" i="1"/>
  <c r="M2386" i="1"/>
  <c r="M2387" i="1"/>
  <c r="M2388" i="1"/>
  <c r="M2389" i="1"/>
  <c r="M2390" i="1"/>
  <c r="M2391" i="1"/>
  <c r="M2393" i="1"/>
  <c r="M2394" i="1"/>
  <c r="M2395" i="1"/>
  <c r="M2396" i="1"/>
  <c r="M2397" i="1"/>
  <c r="M2398" i="1"/>
  <c r="M2400" i="1"/>
  <c r="M2401" i="1"/>
  <c r="M2402" i="1"/>
  <c r="M2403" i="1"/>
  <c r="M2404" i="1"/>
  <c r="M2405" i="1"/>
  <c r="M2406" i="1"/>
  <c r="M2407" i="1"/>
  <c r="M2408" i="1"/>
  <c r="M2411" i="1"/>
  <c r="M2412" i="1"/>
  <c r="M2413" i="1"/>
  <c r="M2414" i="1"/>
  <c r="M2415" i="1"/>
  <c r="M2416" i="1"/>
  <c r="M2417" i="1"/>
  <c r="M2418" i="1"/>
  <c r="M2419" i="1"/>
  <c r="M2420" i="1"/>
  <c r="M2422" i="1"/>
  <c r="M2424" i="1"/>
  <c r="M2425" i="1"/>
  <c r="M2426" i="1"/>
  <c r="M2427" i="1"/>
  <c r="M2428" i="1"/>
  <c r="M2429" i="1"/>
  <c r="M2431" i="1"/>
  <c r="M2432" i="1"/>
  <c r="M2433" i="1"/>
  <c r="M2434" i="1"/>
  <c r="M2436" i="1"/>
  <c r="M2437" i="1"/>
  <c r="M2438" i="1"/>
  <c r="M2440" i="1"/>
  <c r="M2441" i="1"/>
  <c r="M2442" i="1"/>
  <c r="M2443" i="1"/>
  <c r="M2445" i="1"/>
  <c r="M2446" i="1"/>
  <c r="M2447" i="1"/>
  <c r="M2449" i="1"/>
  <c r="M2451" i="1"/>
  <c r="M2454" i="1"/>
  <c r="M2455" i="1"/>
  <c r="M2456" i="1"/>
  <c r="M2458" i="1"/>
  <c r="M2460" i="1"/>
  <c r="M2461" i="1"/>
  <c r="M2462" i="1"/>
  <c r="M2463" i="1"/>
  <c r="M2464" i="1"/>
  <c r="M2465" i="1"/>
  <c r="M2466" i="1"/>
  <c r="M2468" i="1"/>
  <c r="M2469" i="1"/>
  <c r="M2471" i="1"/>
  <c r="M2472" i="1"/>
  <c r="M2474" i="1"/>
  <c r="M2475" i="1"/>
  <c r="M2476" i="1"/>
  <c r="M2478" i="1"/>
  <c r="M2479" i="1"/>
  <c r="M2480" i="1"/>
  <c r="M2481" i="1"/>
  <c r="M2482" i="1"/>
  <c r="M2483" i="1"/>
  <c r="M2484" i="1"/>
  <c r="M2485" i="1"/>
  <c r="M2486" i="1"/>
  <c r="M2487" i="1"/>
  <c r="M2489" i="1"/>
  <c r="M2491" i="1"/>
  <c r="M2493" i="1"/>
  <c r="M2494" i="1"/>
  <c r="M2495" i="1"/>
  <c r="M2496" i="1"/>
  <c r="M2497" i="1"/>
  <c r="M2499" i="1"/>
  <c r="M2500" i="1"/>
  <c r="M2501" i="1"/>
  <c r="M2502" i="1"/>
  <c r="M2503" i="1"/>
  <c r="M2505" i="1"/>
  <c r="M2506" i="1"/>
  <c r="M2507" i="1"/>
  <c r="M2508" i="1"/>
  <c r="M2509" i="1"/>
  <c r="M2510" i="1"/>
  <c r="M2511" i="1"/>
  <c r="M2513" i="1"/>
  <c r="M2514" i="1"/>
  <c r="M2515" i="1"/>
  <c r="M2516" i="1"/>
  <c r="M2517" i="1"/>
  <c r="M2518" i="1"/>
  <c r="M2519" i="1"/>
  <c r="M2520" i="1"/>
  <c r="M2521" i="1"/>
  <c r="M2522" i="1"/>
  <c r="M2525" i="1"/>
  <c r="M2527" i="1"/>
  <c r="M2528" i="1"/>
  <c r="M2530" i="1"/>
  <c r="M2531" i="1"/>
  <c r="M2533" i="1"/>
  <c r="M2534" i="1"/>
  <c r="M2535" i="1"/>
  <c r="M2536" i="1"/>
  <c r="M2538" i="1"/>
  <c r="M2539" i="1"/>
  <c r="M2540" i="1"/>
  <c r="M2541" i="1"/>
  <c r="M2543" i="1"/>
  <c r="M2544" i="1"/>
  <c r="M2545" i="1"/>
  <c r="M2546" i="1"/>
  <c r="M2547" i="1"/>
  <c r="M2549" i="1"/>
  <c r="M2550" i="1"/>
  <c r="M2552" i="1"/>
  <c r="M2553" i="1"/>
  <c r="M2554" i="1"/>
  <c r="M2555" i="1"/>
  <c r="M2556" i="1"/>
  <c r="M2557" i="1"/>
  <c r="M2558" i="1"/>
  <c r="M2559" i="1"/>
  <c r="M2560" i="1"/>
  <c r="M2561" i="1"/>
  <c r="M2562" i="1"/>
  <c r="M2563" i="1"/>
  <c r="M2564" i="1"/>
  <c r="M2565" i="1"/>
  <c r="M2567" i="1"/>
  <c r="M2568" i="1"/>
  <c r="M2569" i="1"/>
  <c r="M2570" i="1"/>
  <c r="M2571" i="1"/>
  <c r="M2572" i="1"/>
  <c r="M2573" i="1"/>
  <c r="M2574" i="1"/>
  <c r="M2575" i="1"/>
  <c r="M2576" i="1"/>
  <c r="M2577" i="1"/>
  <c r="M2578" i="1"/>
  <c r="M2580" i="1"/>
  <c r="M2581" i="1"/>
  <c r="M2582" i="1"/>
  <c r="M2583" i="1"/>
  <c r="M2584" i="1"/>
  <c r="M2585" i="1"/>
  <c r="M2587" i="1"/>
  <c r="M2588" i="1"/>
  <c r="M2589" i="1"/>
  <c r="M2590" i="1"/>
  <c r="M2591" i="1"/>
  <c r="M2592" i="1"/>
  <c r="M2593" i="1"/>
  <c r="M2594" i="1"/>
  <c r="M2595" i="1"/>
  <c r="M2596" i="1"/>
  <c r="M2597" i="1"/>
  <c r="M2598" i="1"/>
  <c r="M2599" i="1"/>
  <c r="M2600" i="1"/>
  <c r="M2601" i="1"/>
  <c r="M2602" i="1"/>
  <c r="M2603" i="1"/>
  <c r="M2604" i="1"/>
  <c r="M2605" i="1"/>
  <c r="M2606" i="1"/>
  <c r="M2608" i="1"/>
  <c r="M2609" i="1"/>
  <c r="M2610" i="1"/>
  <c r="M2611" i="1"/>
  <c r="M2612" i="1"/>
  <c r="M2613" i="1"/>
  <c r="M2614" i="1"/>
  <c r="M2615" i="1"/>
  <c r="M2616" i="1"/>
  <c r="M2617" i="1"/>
  <c r="M2618" i="1"/>
  <c r="M2619" i="1"/>
  <c r="M2620" i="1"/>
  <c r="M2621" i="1"/>
  <c r="M2623"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9" i="1"/>
  <c r="M2650" i="1"/>
  <c r="M2651" i="1"/>
  <c r="M2653" i="1"/>
  <c r="M2655" i="1"/>
  <c r="M2656" i="1"/>
  <c r="M2657" i="1"/>
  <c r="M2658" i="1"/>
  <c r="M2659" i="1"/>
  <c r="M2660" i="1"/>
  <c r="M2662" i="1"/>
  <c r="M2663" i="1"/>
  <c r="M2665" i="1"/>
  <c r="M2666" i="1"/>
  <c r="M2667" i="1"/>
  <c r="M2668" i="1"/>
  <c r="M2669" i="1"/>
  <c r="M2670" i="1"/>
  <c r="M2671" i="1"/>
  <c r="M2672" i="1"/>
  <c r="M2673" i="1"/>
  <c r="M2674" i="1"/>
  <c r="M2675" i="1"/>
  <c r="M2676" i="1"/>
  <c r="M2677" i="1"/>
  <c r="M2679" i="1"/>
  <c r="M2681" i="1"/>
  <c r="M2682" i="1"/>
  <c r="M2683" i="1"/>
  <c r="M2684" i="1"/>
  <c r="M2687" i="1"/>
  <c r="M2688" i="1"/>
  <c r="M2689" i="1"/>
  <c r="M2690" i="1"/>
  <c r="M2691" i="1"/>
  <c r="M2693" i="1"/>
  <c r="M2694" i="1"/>
  <c r="M2696" i="1"/>
  <c r="M2697" i="1"/>
  <c r="M2698" i="1"/>
  <c r="M2699" i="1"/>
  <c r="M2700" i="1"/>
  <c r="M2701" i="1"/>
  <c r="M2703" i="1"/>
  <c r="M2705" i="1"/>
  <c r="M2706" i="1"/>
  <c r="M2707" i="1"/>
  <c r="M2708" i="1"/>
  <c r="M2709" i="1"/>
  <c r="M2710" i="1"/>
  <c r="M2711" i="1"/>
  <c r="M2713" i="1"/>
  <c r="M2714" i="1"/>
  <c r="M2715" i="1"/>
  <c r="M2716" i="1"/>
  <c r="M2717" i="1"/>
  <c r="M2718" i="1"/>
  <c r="M2720" i="1"/>
  <c r="M2721" i="1"/>
  <c r="M2722" i="1"/>
  <c r="M2723"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50" i="1"/>
  <c r="M2751" i="1"/>
  <c r="M2752" i="1"/>
  <c r="M2753" i="1"/>
  <c r="M2754" i="1"/>
  <c r="M2758" i="1"/>
  <c r="M2759" i="1"/>
  <c r="M2760" i="1"/>
  <c r="M2761" i="1"/>
  <c r="M2762" i="1"/>
  <c r="M2763" i="1"/>
  <c r="M2764" i="1"/>
  <c r="M2765" i="1"/>
  <c r="M2766" i="1"/>
  <c r="M2767" i="1"/>
  <c r="M2768" i="1"/>
  <c r="M2769" i="1"/>
  <c r="M2770" i="1"/>
  <c r="M2771" i="1"/>
  <c r="M2772" i="1"/>
  <c r="M2773" i="1"/>
  <c r="M2774" i="1"/>
  <c r="M2775" i="1"/>
  <c r="M2777" i="1"/>
  <c r="M2778" i="1"/>
  <c r="M2779" i="1"/>
  <c r="M2781" i="1"/>
  <c r="M2782" i="1"/>
  <c r="M2783"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7" i="1"/>
  <c r="M2818" i="1"/>
  <c r="M2819" i="1"/>
  <c r="M2820" i="1"/>
  <c r="M2821" i="1"/>
  <c r="M2822" i="1"/>
  <c r="M2825" i="1"/>
  <c r="M2826" i="1"/>
  <c r="M2827" i="1"/>
  <c r="M2828" i="1"/>
  <c r="M2829"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7" i="1"/>
  <c r="M2858" i="1"/>
  <c r="M2859" i="1"/>
  <c r="M2861" i="1"/>
  <c r="M2862" i="1"/>
  <c r="M2863" i="1"/>
  <c r="M2864" i="1"/>
  <c r="M2865" i="1"/>
  <c r="M2868" i="1"/>
  <c r="M2869" i="1"/>
  <c r="M2870" i="1"/>
  <c r="M2872" i="1"/>
  <c r="M2873" i="1"/>
  <c r="M2874" i="1"/>
  <c r="M2875" i="1"/>
  <c r="M2876" i="1"/>
  <c r="M2877" i="1"/>
  <c r="M2879" i="1"/>
  <c r="M2882" i="1"/>
  <c r="M2883" i="1"/>
  <c r="M2884" i="1"/>
  <c r="M2885" i="1"/>
  <c r="M2886" i="1"/>
  <c r="M2887" i="1"/>
  <c r="M2888" i="1"/>
  <c r="M2889" i="1"/>
  <c r="M2890" i="1"/>
  <c r="M2892" i="1"/>
  <c r="M2893" i="1"/>
  <c r="M2894" i="1"/>
  <c r="M2895" i="1"/>
  <c r="M2897" i="1"/>
  <c r="M2898" i="1"/>
  <c r="M2899" i="1"/>
  <c r="M2900" i="1"/>
  <c r="M2901" i="1"/>
  <c r="M2902" i="1"/>
  <c r="M2903" i="1"/>
  <c r="M2904" i="1"/>
  <c r="M2905" i="1"/>
  <c r="M2906" i="1"/>
  <c r="M2907" i="1"/>
  <c r="M2908" i="1"/>
  <c r="M2909" i="1"/>
  <c r="M2910" i="1"/>
  <c r="M2911" i="1"/>
  <c r="M2912" i="1"/>
  <c r="M2913" i="1"/>
  <c r="M2914" i="1"/>
  <c r="M2915" i="1"/>
  <c r="M2916" i="1"/>
  <c r="M2917" i="1"/>
  <c r="M2918" i="1"/>
  <c r="M2920" i="1"/>
  <c r="M2921" i="1"/>
  <c r="M2923" i="1"/>
  <c r="M2924" i="1"/>
  <c r="M2925" i="1"/>
  <c r="M2926" i="1"/>
  <c r="M2927" i="1"/>
  <c r="M2928" i="1"/>
  <c r="M2930" i="1"/>
  <c r="M2931" i="1"/>
  <c r="M2932" i="1"/>
  <c r="M2933" i="1"/>
  <c r="M2934" i="1"/>
  <c r="M2935" i="1"/>
  <c r="M2936" i="1"/>
  <c r="M2937" i="1"/>
  <c r="M2938" i="1"/>
  <c r="M2939" i="1"/>
  <c r="M2940" i="1"/>
  <c r="M2941" i="1"/>
  <c r="M2942" i="1"/>
  <c r="M2943" i="1"/>
  <c r="M2944" i="1"/>
  <c r="M2945" i="1"/>
  <c r="M2946" i="1"/>
  <c r="M2947" i="1"/>
  <c r="M2948" i="1"/>
  <c r="M2949" i="1"/>
  <c r="M2950" i="1"/>
  <c r="M2952" i="1"/>
  <c r="M2953" i="1"/>
  <c r="M2954" i="1"/>
  <c r="M2955" i="1"/>
  <c r="M2956" i="1"/>
  <c r="M2957" i="1"/>
  <c r="M2958" i="1"/>
  <c r="M2959" i="1"/>
  <c r="M2960" i="1"/>
  <c r="M2961" i="1"/>
  <c r="M2963" i="1"/>
  <c r="M2964" i="1"/>
  <c r="M2968" i="1"/>
  <c r="M2969" i="1"/>
  <c r="M2970" i="1"/>
  <c r="M2971" i="1"/>
  <c r="M2972" i="1"/>
  <c r="M2973" i="1"/>
  <c r="M2974" i="1"/>
  <c r="M2976" i="1"/>
  <c r="M2977" i="1"/>
  <c r="M2978" i="1"/>
  <c r="M2979" i="1"/>
  <c r="M2980" i="1"/>
  <c r="M2981" i="1"/>
  <c r="M2984" i="1"/>
  <c r="M2986" i="1"/>
  <c r="M2987" i="1"/>
  <c r="M2988" i="1"/>
  <c r="M2989" i="1"/>
  <c r="M2990" i="1"/>
  <c r="M2991" i="1"/>
  <c r="M2994" i="1"/>
  <c r="M2997" i="1"/>
  <c r="M2998" i="1"/>
  <c r="M2999" i="1"/>
  <c r="M3000" i="1"/>
  <c r="M3001" i="1"/>
  <c r="M3002" i="1"/>
  <c r="M3004" i="1"/>
  <c r="M3005" i="1"/>
  <c r="M3006" i="1"/>
  <c r="M3007" i="1"/>
  <c r="M3008" i="1"/>
  <c r="M3009" i="1"/>
  <c r="M3010" i="1"/>
  <c r="M3011" i="1"/>
  <c r="M3012" i="1"/>
  <c r="M3014" i="1"/>
  <c r="M3016" i="1"/>
  <c r="M3017" i="1"/>
  <c r="M3018" i="1"/>
  <c r="M3024" i="1"/>
  <c r="M3025" i="1"/>
  <c r="M3026" i="1"/>
  <c r="M3027" i="1"/>
  <c r="M3028" i="1"/>
  <c r="M3031" i="1"/>
  <c r="M3032" i="1"/>
  <c r="M3033" i="1"/>
  <c r="M3034" i="1"/>
  <c r="M3035" i="1"/>
  <c r="M3036" i="1"/>
  <c r="M3037" i="1"/>
  <c r="M3038" i="1"/>
  <c r="M3039" i="1"/>
  <c r="M3040" i="1"/>
  <c r="M3041" i="1"/>
  <c r="M3042" i="1"/>
  <c r="M3043" i="1"/>
  <c r="M3044" i="1"/>
  <c r="M304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Y15" i="18"/>
  <c r="X15" i="18"/>
  <c r="E5"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D8C4AE-F2DA-4CD4-936F-A63D95206DD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<sst xmlns="http://schemas.openxmlformats.org/spreadsheetml/2006/main" count="59770" uniqueCount="11490">
  <si>
    <t>Sr No.</t>
  </si>
  <si>
    <t>Date</t>
  </si>
  <si>
    <t>Startup Name</t>
  </si>
  <si>
    <t>Industry Vertical</t>
  </si>
  <si>
    <t>SubVertical</t>
  </si>
  <si>
    <t>City  Location</t>
  </si>
  <si>
    <t>Investors Name</t>
  </si>
  <si>
    <t>Amount in USD</t>
  </si>
  <si>
    <t>Remarks</t>
  </si>
  <si>
    <t>Funding Range</t>
  </si>
  <si>
    <t>Byju’S</t>
  </si>
  <si>
    <t>E-Tech</t>
  </si>
  <si>
    <t>E-Learning</t>
  </si>
  <si>
    <t>Bengaluru</t>
  </si>
  <si>
    <t>Tiger Global Management</t>
  </si>
  <si>
    <t>Private Equity Round</t>
  </si>
  <si>
    <t>N/A</t>
  </si>
  <si>
    <t>&gt;10M</t>
  </si>
  <si>
    <t>Shuttl</t>
  </si>
  <si>
    <t>Transportation</t>
  </si>
  <si>
    <t>App Based Shuttle Service</t>
  </si>
  <si>
    <t>Gurgaon</t>
  </si>
  <si>
    <t>Susquehanna Growth Equity</t>
  </si>
  <si>
    <t>Series C</t>
  </si>
  <si>
    <t>1–10M</t>
  </si>
  <si>
    <t>Mamaearth</t>
  </si>
  <si>
    <t>E-Commerce</t>
  </si>
  <si>
    <t>Retailer Of Baby And Toddler Products</t>
  </si>
  <si>
    <t>Sequoia Capital India</t>
  </si>
  <si>
    <t>Series B</t>
  </si>
  <si>
    <t>Wealthbucket</t>
  </si>
  <si>
    <t>Fintech</t>
  </si>
  <si>
    <t>Online Investment</t>
  </si>
  <si>
    <t>New Delhi</t>
  </si>
  <si>
    <t>Vinod Khatumal</t>
  </si>
  <si>
    <t>Pre-Series A</t>
  </si>
  <si>
    <t>Fashor</t>
  </si>
  <si>
    <t>Fashion And Apparel</t>
  </si>
  <si>
    <t>Embroiled Clothes For Women</t>
  </si>
  <si>
    <t>Mumbai</t>
  </si>
  <si>
    <t>Sprout Venture Partners</t>
  </si>
  <si>
    <t>Seed Round</t>
  </si>
  <si>
    <t>Pando</t>
  </si>
  <si>
    <t>Logistics</t>
  </si>
  <si>
    <t>Open-Market, Freight Management Platform</t>
  </si>
  <si>
    <t>Chennai</t>
  </si>
  <si>
    <t>Chiratae Ventures</t>
  </si>
  <si>
    <t>Series A</t>
  </si>
  <si>
    <t>Zomato</t>
  </si>
  <si>
    <t>Hospitality</t>
  </si>
  <si>
    <t>Online Food Delivery Platform</t>
  </si>
  <si>
    <t>Ant Finacial</t>
  </si>
  <si>
    <t>Ecozen</t>
  </si>
  <si>
    <t>Technology</t>
  </si>
  <si>
    <t>Agritech</t>
  </si>
  <si>
    <t>Pune</t>
  </si>
  <si>
    <t>Sathguru Catalyzer Advisors</t>
  </si>
  <si>
    <t>Cardekho</t>
  </si>
  <si>
    <t>Automobile</t>
  </si>
  <si>
    <t>Ping An Global Voyager Fund</t>
  </si>
  <si>
    <t>Series D</t>
  </si>
  <si>
    <t>Dhruva Space</t>
  </si>
  <si>
    <t>Aerospace</t>
  </si>
  <si>
    <t>Satellite Communication</t>
  </si>
  <si>
    <t>Mumbai Angels, Ravikanth Reddy</t>
  </si>
  <si>
    <t>Seed</t>
  </si>
  <si>
    <t>Rivigo</t>
  </si>
  <si>
    <t>Logistics Services And Solutions</t>
  </si>
  <si>
    <t>Saif Partners, Spring Canter Investment Ltd.</t>
  </si>
  <si>
    <t>Series F</t>
  </si>
  <si>
    <t>Healthians</t>
  </si>
  <si>
    <t>B2B-Focused Foodtech Startup</t>
  </si>
  <si>
    <t>Food Solutions For Corporate</t>
  </si>
  <si>
    <t>Paytm, Nptk, Sabre Partners And Neoplux</t>
  </si>
  <si>
    <t>Licious</t>
  </si>
  <si>
    <t>Online Meat And Seafood Ordering Startup</t>
  </si>
  <si>
    <t>Vertex Growth Fund</t>
  </si>
  <si>
    <t>Series E</t>
  </si>
  <si>
    <t>Incred</t>
  </si>
  <si>
    <t>Finace</t>
  </si>
  <si>
    <t>Non-Banking Finacial Company</t>
  </si>
  <si>
    <t>Debt Funding</t>
  </si>
  <si>
    <t>Trell</t>
  </si>
  <si>
    <t>Video</t>
  </si>
  <si>
    <t>Experience Discovery Platform</t>
  </si>
  <si>
    <t>Ruizheng Investment</t>
  </si>
  <si>
    <t>Rein Games</t>
  </si>
  <si>
    <t>Gaming</t>
  </si>
  <si>
    <t>Real Money Based Gaming Startup</t>
  </si>
  <si>
    <t>Noida</t>
  </si>
  <si>
    <t>Manipal Education And Medical Group (Memg)</t>
  </si>
  <si>
    <t>Lenskart.Com</t>
  </si>
  <si>
    <t>Online Eyewear Shopping Portal</t>
  </si>
  <si>
    <t>Faridabad</t>
  </si>
  <si>
    <t>Softbank Vision Fund</t>
  </si>
  <si>
    <t>Series G</t>
  </si>
  <si>
    <t>Freshworks</t>
  </si>
  <si>
    <t>Software</t>
  </si>
  <si>
    <t>Business And Customer Engagement Tools</t>
  </si>
  <si>
    <t>San Francisco</t>
  </si>
  <si>
    <t>Sequoia, Capitalg, Accel</t>
  </si>
  <si>
    <t>Series H</t>
  </si>
  <si>
    <t>Misters</t>
  </si>
  <si>
    <t>Health And Wellness</t>
  </si>
  <si>
    <t>Men'S Health And Wellness Brand</t>
  </si>
  <si>
    <t>Sauce.Vc, Rainforest Ventures</t>
  </si>
  <si>
    <t>&lt;1M</t>
  </si>
  <si>
    <t>Sunstone Eduversity Pvt. Ltd</t>
  </si>
  <si>
    <t>Education</t>
  </si>
  <si>
    <t>Elearning</t>
  </si>
  <si>
    <t>Prime Venture Partners, Letsventure, Ps1 Venture And Globallogic Co-Founder Rajul Garg</t>
  </si>
  <si>
    <t>Burger Singh</t>
  </si>
  <si>
    <t>Food And Beverage</t>
  </si>
  <si>
    <t>Indian Burger Brand</t>
  </si>
  <si>
    <t>Rb Investments</t>
  </si>
  <si>
    <t>Venture</t>
  </si>
  <si>
    <t>Healthcare Services</t>
  </si>
  <si>
    <t>Dg Daiwa Ventures, Dg Incubation</t>
  </si>
  <si>
    <t>Ninjacart</t>
  </si>
  <si>
    <t>B2B Marketing</t>
  </si>
  <si>
    <t>Trifecta Capital Advisors</t>
  </si>
  <si>
    <t>Finacial Services To Msmes</t>
  </si>
  <si>
    <t>Supergaming</t>
  </si>
  <si>
    <t>Video Games</t>
  </si>
  <si>
    <t>Social Gaming Platform</t>
  </si>
  <si>
    <t>Dream Incubator</t>
  </si>
  <si>
    <t>Seed Funding</t>
  </si>
  <si>
    <t>Clumio</t>
  </si>
  <si>
    <t>Saas</t>
  </si>
  <si>
    <t>Recovery Software</t>
  </si>
  <si>
    <t>San Jose,</t>
  </si>
  <si>
    <t>Altimeter Capital, Sutter Hill Ventures</t>
  </si>
  <si>
    <t>Ebikego</t>
  </si>
  <si>
    <t>Last Mile Transportation</t>
  </si>
  <si>
    <t>Electric Bike Rental</t>
  </si>
  <si>
    <t>Amritsar</t>
  </si>
  <si>
    <t>Startup Buddy</t>
  </si>
  <si>
    <t>Digital Mall Asia</t>
  </si>
  <si>
    <t>Virtual E-Commerce Platform</t>
  </si>
  <si>
    <t>Delhi</t>
  </si>
  <si>
    <t>Amour Infrastructure</t>
  </si>
  <si>
    <t>Medikabazaar</t>
  </si>
  <si>
    <t>Healthcare</t>
  </si>
  <si>
    <t>B2B Platform For Medical Supplies</t>
  </si>
  <si>
    <t>Ackermans &amp; Van Haaren, Healthquad, Rebright Partners, Toppan Printing</t>
  </si>
  <si>
    <t>Vogo Automotive</t>
  </si>
  <si>
    <t>Scooter Sharing App</t>
  </si>
  <si>
    <t>Kormangala</t>
  </si>
  <si>
    <t>Matrix Partners, Stellaris Venture Partners, Kalaari Capital</t>
  </si>
  <si>
    <t>Furtados School Of Music</t>
  </si>
  <si>
    <t>Music Education</t>
  </si>
  <si>
    <t>Tulangan</t>
  </si>
  <si>
    <t>Ian Fund And Dsg Consumer Partners</t>
  </si>
  <si>
    <t>Paytm</t>
  </si>
  <si>
    <t>Mobile Wallet</t>
  </si>
  <si>
    <t>Vijay Shekhar Sharma</t>
  </si>
  <si>
    <t>Funding Round</t>
  </si>
  <si>
    <t>Dunzo</t>
  </si>
  <si>
    <t>Customer Service</t>
  </si>
  <si>
    <t>Delivery Service</t>
  </si>
  <si>
    <t>Lightbox</t>
  </si>
  <si>
    <t>Udaan</t>
  </si>
  <si>
    <t>B2B</t>
  </si>
  <si>
    <t>Business Development</t>
  </si>
  <si>
    <t>Altimeter Capital, Dst Global</t>
  </si>
  <si>
    <t>The Man Company</t>
  </si>
  <si>
    <t>Consumer Goods</t>
  </si>
  <si>
    <t>Beauty And Grooming</t>
  </si>
  <si>
    <t>Ayushmann Khurana</t>
  </si>
  <si>
    <t>Corporate Round</t>
  </si>
  <si>
    <t>Fpl Technologies</t>
  </si>
  <si>
    <t>Finacial Services</t>
  </si>
  <si>
    <t>Matrix Partners India, Sequoia India</t>
  </si>
  <si>
    <t>Maiden Round</t>
  </si>
  <si>
    <t>Cashflo</t>
  </si>
  <si>
    <t>Invoice Discounting Platform And Sme Lending Marketplace</t>
  </si>
  <si>
    <t>Saif Partners</t>
  </si>
  <si>
    <t>Digital F5</t>
  </si>
  <si>
    <t>Advertising, Marketing</t>
  </si>
  <si>
    <t>Digital Marketing Firm</t>
  </si>
  <si>
    <t>Tiw Private Equity</t>
  </si>
  <si>
    <t>3Rdflix</t>
  </si>
  <si>
    <t>Education Technology</t>
  </si>
  <si>
    <t>Hyderabad</t>
  </si>
  <si>
    <t>Exfinity Venture Partners</t>
  </si>
  <si>
    <t>75F</t>
  </si>
  <si>
    <t>Iot</t>
  </si>
  <si>
    <t>Building Automation System</t>
  </si>
  <si>
    <t>Burnsville</t>
  </si>
  <si>
    <t>Breakthrough Energy Ventures</t>
  </si>
  <si>
    <t>Myelin Foundry</t>
  </si>
  <si>
    <t>Information Technology</t>
  </si>
  <si>
    <t>Deep-Technology</t>
  </si>
  <si>
    <t>Endiya Partners</t>
  </si>
  <si>
    <t>Atomberg Technology</t>
  </si>
  <si>
    <t>Consumer Technology</t>
  </si>
  <si>
    <t>Consumer Electronics, Home Appliances</t>
  </si>
  <si>
    <t>A91 Partners</t>
  </si>
  <si>
    <t>Goqii</t>
  </si>
  <si>
    <t>Wearable Fitness Bands</t>
  </si>
  <si>
    <t>Menlo Park</t>
  </si>
  <si>
    <t>Bennett Coleman And Company Ltd (Bccl)</t>
  </si>
  <si>
    <t>Vyapar App</t>
  </si>
  <si>
    <t>Accounting</t>
  </si>
  <si>
    <t>Mobile-Based Accounting Software</t>
  </si>
  <si>
    <t>India Quotient, Axilor Ventures</t>
  </si>
  <si>
    <t>Automotive</t>
  </si>
  <si>
    <t>Sc Gg India Mobility Holdings Llc</t>
  </si>
  <si>
    <t>Progcap</t>
  </si>
  <si>
    <t>Supply Chain Management</t>
  </si>
  <si>
    <t>Sequoia India</t>
  </si>
  <si>
    <t>Mypetrolpump</t>
  </si>
  <si>
    <t>Retail</t>
  </si>
  <si>
    <t>Fuel Delivery</t>
  </si>
  <si>
    <t>Seed Funding Round</t>
  </si>
  <si>
    <t>Alteria Capital</t>
  </si>
  <si>
    <t>Vc Funds</t>
  </si>
  <si>
    <t>Azim Premji, Binny Bansal</t>
  </si>
  <si>
    <t>Single Venture</t>
  </si>
  <si>
    <t>Pine Labs</t>
  </si>
  <si>
    <t>Last-Mile Retail Transaction Technology</t>
  </si>
  <si>
    <t>Pine Labs Pte Ltd</t>
  </si>
  <si>
    <t>Meesho</t>
  </si>
  <si>
    <t>Social Commerce</t>
  </si>
  <si>
    <t>Naspers</t>
  </si>
  <si>
    <t>Cars24</t>
  </si>
  <si>
    <t>Car Retail</t>
  </si>
  <si>
    <t>Gurugram</t>
  </si>
  <si>
    <t>Ms Dhoni</t>
  </si>
  <si>
    <t>Uniphore</t>
  </si>
  <si>
    <t>Customer Service Platform</t>
  </si>
  <si>
    <t>Conversational Ai</t>
  </si>
  <si>
    <t>Palo Alto</t>
  </si>
  <si>
    <t>March Capital Partners</t>
  </si>
  <si>
    <t>Zendrive</t>
  </si>
  <si>
    <t>Road Safety Analytics</t>
  </si>
  <si>
    <t>Xl Innovate</t>
  </si>
  <si>
    <t>Lo! Foods</t>
  </si>
  <si>
    <t>Low Carb Food For Diabetics</t>
  </si>
  <si>
    <t>Rashmi Daga (Founder, Freshmenu), Raveen Sastry (Co-Founder, Myntra) And Mitesh Shah (Finace Chief, Bookmyshow)</t>
  </si>
  <si>
    <t>Tala</t>
  </si>
  <si>
    <t>Digital Lending Platform</t>
  </si>
  <si>
    <t>Santa Monica</t>
  </si>
  <si>
    <t>Rps Ventures</t>
  </si>
  <si>
    <t>Indwealth</t>
  </si>
  <si>
    <t>Wealth Management</t>
  </si>
  <si>
    <t>Venture Round</t>
  </si>
  <si>
    <t>Hungerbox</t>
  </si>
  <si>
    <t>B2B Foodtech</t>
  </si>
  <si>
    <t>One97 Communications Ltd.</t>
  </si>
  <si>
    <t>Admitkard</t>
  </si>
  <si>
    <t>Edtech</t>
  </si>
  <si>
    <t>University Admissions</t>
  </si>
  <si>
    <t>Growth Dna</t>
  </si>
  <si>
    <t>Mishry Reviews</t>
  </si>
  <si>
    <t>Services</t>
  </si>
  <si>
    <t>Product Review</t>
  </si>
  <si>
    <t>Vir Sanghvi</t>
  </si>
  <si>
    <t>Grofers</t>
  </si>
  <si>
    <t>Grocery Delivery</t>
  </si>
  <si>
    <t>Rapido Bike Taxi</t>
  </si>
  <si>
    <t>Bike Taxi</t>
  </si>
  <si>
    <t>Westbridge Capital</t>
  </si>
  <si>
    <t>Renewbuy</t>
  </si>
  <si>
    <t>Auto Insurance</t>
  </si>
  <si>
    <t>Lok Capital, Iifl Wealth</t>
  </si>
  <si>
    <t>Atlan</t>
  </si>
  <si>
    <t>Big Data</t>
  </si>
  <si>
    <t>Singapore</t>
  </si>
  <si>
    <t>Waterbridge Ventures</t>
  </si>
  <si>
    <t>Wizcounsel</t>
  </si>
  <si>
    <t>Compliance</t>
  </si>
  <si>
    <t>Consulting</t>
  </si>
  <si>
    <t>Kapil Dev</t>
  </si>
  <si>
    <t>Angel</t>
  </si>
  <si>
    <t>Ola Cabs</t>
  </si>
  <si>
    <t>Transport</t>
  </si>
  <si>
    <t>Cabs</t>
  </si>
  <si>
    <t>Dig Investment Ab, Deshe Holdings, Samih Toukan And Hussam Khoury</t>
  </si>
  <si>
    <t>Series J</t>
  </si>
  <si>
    <t>Artificial Intelligence</t>
  </si>
  <si>
    <t>Speech Recognition</t>
  </si>
  <si>
    <t>Taramani</t>
  </si>
  <si>
    <t>Daalchini Technologies</t>
  </si>
  <si>
    <t>Digital Vending Machine</t>
  </si>
  <si>
    <t>Artha Venture</t>
  </si>
  <si>
    <t>Byju'S</t>
  </si>
  <si>
    <t>Qatar Investment Authority</t>
  </si>
  <si>
    <t>Moglix</t>
  </si>
  <si>
    <t>Industrial Tools And Equipments</t>
  </si>
  <si>
    <t>Composite Capital Management, Sequoia Capital India, Tiger Global Management</t>
  </si>
  <si>
    <t>Ezyhaul</t>
  </si>
  <si>
    <t>Tech</t>
  </si>
  <si>
    <t>Undisclosed</t>
  </si>
  <si>
    <t>Indus Os</t>
  </si>
  <si>
    <t>Smartphone Operating System</t>
  </si>
  <si>
    <t>Andheri</t>
  </si>
  <si>
    <t>Ventureast</t>
  </si>
  <si>
    <t>Healthassure</t>
  </si>
  <si>
    <t>Health Care</t>
  </si>
  <si>
    <t>Primary Care Medical Network</t>
  </si>
  <si>
    <t>Blume Ventures</t>
  </si>
  <si>
    <t>House Of Msasaba</t>
  </si>
  <si>
    <t>Luxury Label</t>
  </si>
  <si>
    <t>Clothes And Apparel</t>
  </si>
  <si>
    <t>Binny Bansal</t>
  </si>
  <si>
    <t>Board Infinity</t>
  </si>
  <si>
    <t>Full-Stack Career Platform</t>
  </si>
  <si>
    <t>Chembur</t>
  </si>
  <si>
    <t>Multiple Angel Investors</t>
  </si>
  <si>
    <t>Angel Round</t>
  </si>
  <si>
    <t>Nobroker</t>
  </si>
  <si>
    <t>Real Estate</t>
  </si>
  <si>
    <t>General Atlantic</t>
  </si>
  <si>
    <t>Bira91</t>
  </si>
  <si>
    <t>Brewery</t>
  </si>
  <si>
    <t>Anicut Capital</t>
  </si>
  <si>
    <t>Fabhotels</t>
  </si>
  <si>
    <t>Goldman Sachs, Accel Partners And Qualcomm</t>
  </si>
  <si>
    <t>Matrix Partners</t>
  </si>
  <si>
    <t>Bharatpe</t>
  </si>
  <si>
    <t>Insight Partners</t>
  </si>
  <si>
    <t>Recykal</t>
  </si>
  <si>
    <t>Waste Management Service</t>
  </si>
  <si>
    <t>Optimization</t>
  </si>
  <si>
    <t>Triton Investment Advisors, Pidilite Industries Director Ajay Parekh</t>
  </si>
  <si>
    <t>Agara Labs</t>
  </si>
  <si>
    <t>Deep-Tech</t>
  </si>
  <si>
    <t>Blume Ventures And Rtp Global</t>
  </si>
  <si>
    <t>Sistema.Bio</t>
  </si>
  <si>
    <t>Agriculture</t>
  </si>
  <si>
    <t>Hybrid Reactor Biodigestor</t>
  </si>
  <si>
    <t>Nairobi</t>
  </si>
  <si>
    <t>Shell Foundation, Dila Capital, Engie Rde Fund, Ecoenterprise Fund, Edfimc (Electrifi), Endeavor Catalyst Fund, Cocapital, Triodos, Alpha Mundi, And Lendahand</t>
  </si>
  <si>
    <t>Chakr Innovation</t>
  </si>
  <si>
    <t>Energy</t>
  </si>
  <si>
    <t>Renewable Energy</t>
  </si>
  <si>
    <t>Ian Fund</t>
  </si>
  <si>
    <t>Pratilipi</t>
  </si>
  <si>
    <t>Digital Media</t>
  </si>
  <si>
    <t>E-Books</t>
  </si>
  <si>
    <t>Qiming Venture Partners</t>
  </si>
  <si>
    <t>Bolo App</t>
  </si>
  <si>
    <t>Video Platform</t>
  </si>
  <si>
    <t>Nexus Venture Partners</t>
  </si>
  <si>
    <t>Okcredit</t>
  </si>
  <si>
    <t>Haryana</t>
  </si>
  <si>
    <t>Biz2Credit</t>
  </si>
  <si>
    <t>Online Lending Platform</t>
  </si>
  <si>
    <t>New York</t>
  </si>
  <si>
    <t>Vogo Automotive Pvt. Ltd.</t>
  </si>
  <si>
    <t>Dockless Scooter Rental Company</t>
  </si>
  <si>
    <t>Karnataka</t>
  </si>
  <si>
    <t>Leegality</t>
  </si>
  <si>
    <t>Digital Documentation</t>
  </si>
  <si>
    <t>Mumbai/Bengaluru</t>
  </si>
  <si>
    <t>Mumbai Angels</t>
  </si>
  <si>
    <t>Ola Electric</t>
  </si>
  <si>
    <t>Tata Sons</t>
  </si>
  <si>
    <t>Saahas Zero Waste</t>
  </si>
  <si>
    <t>C4D Partners</t>
  </si>
  <si>
    <t>Venture - Series Unknown</t>
  </si>
  <si>
    <t>Styledotme</t>
  </si>
  <si>
    <t>Fashion And Shopping</t>
  </si>
  <si>
    <t>Indian Angel Network And Other Angel Investors, Innov8 Founder Ritesh Malik, Josh Talks Founders Supriya Paul And Shobha Banga, And Former Hero Corporate President Rohit Chanaa</t>
  </si>
  <si>
    <t>Bridge Round</t>
  </si>
  <si>
    <t>Blackbuck</t>
  </si>
  <si>
    <t>Zenoti</t>
  </si>
  <si>
    <t>Beauty And Wellness Industry</t>
  </si>
  <si>
    <t>Ather Energy</t>
  </si>
  <si>
    <t>Electric Vehicle</t>
  </si>
  <si>
    <t>Sachin Bansal</t>
  </si>
  <si>
    <t>Freshvnf</t>
  </si>
  <si>
    <t>Agtech</t>
  </si>
  <si>
    <t>Fresh Agriculture Produces</t>
  </si>
  <si>
    <t>Equanimity Ventures</t>
  </si>
  <si>
    <t>Glowroad</t>
  </si>
  <si>
    <t>Korea Investment Partners, Vertex Ventures</t>
  </si>
  <si>
    <t>Sixth Sense Ventures</t>
  </si>
  <si>
    <t>Kuvera</t>
  </si>
  <si>
    <t>Eight Roads</t>
  </si>
  <si>
    <t>Medlife</t>
  </si>
  <si>
    <t>Online Medicine</t>
  </si>
  <si>
    <t>Prasid Uno Family Trust</t>
  </si>
  <si>
    <t>Private Equity</t>
  </si>
  <si>
    <t>Kabadiwala</t>
  </si>
  <si>
    <t>Waste Management</t>
  </si>
  <si>
    <t>Bhopal</t>
  </si>
  <si>
    <t>Unilever, Beehive Capital Advisor, Abcom Investments, Parekh Marine Transport,</t>
  </si>
  <si>
    <t>Tripoto</t>
  </si>
  <si>
    <t>Social Media</t>
  </si>
  <si>
    <t>Travel</t>
  </si>
  <si>
    <t>Orchid India, Hornbill Orchid India Fund, Chiratae Ventures (Formerly Idg Ventures), 3One4 Capital, Lasmer Nv</t>
  </si>
  <si>
    <t>Azah</t>
  </si>
  <si>
    <t>Organic Wellness</t>
  </si>
  <si>
    <t>Unnamed Angel Investors</t>
  </si>
  <si>
    <t>Setu</t>
  </si>
  <si>
    <t>Banking</t>
  </si>
  <si>
    <t>Lightspeed India Partners</t>
  </si>
  <si>
    <t>Toppr</t>
  </si>
  <si>
    <t>Milestone</t>
  </si>
  <si>
    <t>Debt And Preference Capital</t>
  </si>
  <si>
    <t>Craftsvilla</t>
  </si>
  <si>
    <t>Supera Pte Ltd</t>
  </si>
  <si>
    <t>Inhouse Funding</t>
  </si>
  <si>
    <t>Unacademy</t>
  </si>
  <si>
    <t>Kalyan Krishnamurthy</t>
  </si>
  <si>
    <t>Seed Angel Funding</t>
  </si>
  <si>
    <t>Clevertap</t>
  </si>
  <si>
    <t>Mobile Analytics And Marketing</t>
  </si>
  <si>
    <t>Sequoia India, Tiger Global Management, Accel Partners</t>
  </si>
  <si>
    <t>My Healthcare</t>
  </si>
  <si>
    <t>Software Solutions</t>
  </si>
  <si>
    <t>Krazybee</t>
  </si>
  <si>
    <t>Lending Platform</t>
  </si>
  <si>
    <t>Bac Acquisitions, Unifi Aif, Brd Securities, Northern R Capital</t>
  </si>
  <si>
    <t>Debt</t>
  </si>
  <si>
    <t>Bus Aggregation</t>
  </si>
  <si>
    <t>New Atlantic Ventures</t>
  </si>
  <si>
    <t>Increff</t>
  </si>
  <si>
    <t>Supply-Chain Technology Solutions</t>
  </si>
  <si>
    <t>021 Capita, Binny Bansal</t>
  </si>
  <si>
    <t>Fleetx</t>
  </si>
  <si>
    <t>Ai</t>
  </si>
  <si>
    <t>India Quotient And Letsventures Angel Fund</t>
  </si>
  <si>
    <t>Pre Series A</t>
  </si>
  <si>
    <t>Zilingo</t>
  </si>
  <si>
    <t>Ecommerce</t>
  </si>
  <si>
    <t>Fashion &amp; Apparel</t>
  </si>
  <si>
    <t>India/Singapore</t>
  </si>
  <si>
    <t>Sequoia Capital And Temasek Holdings, Edbi, Burda Principal Investments, And Sofina</t>
  </si>
  <si>
    <t>Anti-Pollution</t>
  </si>
  <si>
    <t>Letsventure, Pitchright Venture, 91Springboard, Al Nour International Holdings And Mark V Investments</t>
  </si>
  <si>
    <t>Oyorooms</t>
  </si>
  <si>
    <t>Budget Rooms</t>
  </si>
  <si>
    <t>Didi Chuxing</t>
  </si>
  <si>
    <t>Equity</t>
  </si>
  <si>
    <t>Online Marketplace</t>
  </si>
  <si>
    <t>Jaipur</t>
  </si>
  <si>
    <t>Sequoia India, Hillhouse Capital, Alphabets Growth Investment Arm Capital G And Axis Bank</t>
  </si>
  <si>
    <t>Vyome Therapeutics Inc.</t>
  </si>
  <si>
    <t>Specialty Pharmaceutical</t>
  </si>
  <si>
    <t>India/Us</t>
  </si>
  <si>
    <t>Iron Pillar, Perceptive Advisors, Romulus Capital And Kalaari Capital</t>
  </si>
  <si>
    <t>Massif, A Dutch Government Fund</t>
  </si>
  <si>
    <t>Debt-Funding</t>
  </si>
  <si>
    <t>Manch</t>
  </si>
  <si>
    <t>Hyperlocal Content</t>
  </si>
  <si>
    <t>Stellaris Venture Partners</t>
  </si>
  <si>
    <t>Urbanclap Technologies Pvt. Ltd</t>
  </si>
  <si>
    <t>Services Platform</t>
  </si>
  <si>
    <t>Home Services Marketplace</t>
  </si>
  <si>
    <t>Steadview Capital And Vy Capital.</t>
  </si>
  <si>
    <t>Guiddoo</t>
  </si>
  <si>
    <t>Travel Tech</t>
  </si>
  <si>
    <t>Platform For Travel Agents</t>
  </si>
  <si>
    <t>Individual Investors</t>
  </si>
  <si>
    <t>Career Anna</t>
  </si>
  <si>
    <t>Online Education</t>
  </si>
  <si>
    <t>Video-Based Certification, Trainings</t>
  </si>
  <si>
    <t>Nagpur Wholesale</t>
  </si>
  <si>
    <t>Nagpur</t>
  </si>
  <si>
    <t>Omphalos Ventures India Llp</t>
  </si>
  <si>
    <t>Shopkirana</t>
  </si>
  <si>
    <t>Indore</t>
  </si>
  <si>
    <t>Info Edge, Aet Fund, Akatsuki And Incubate Fund From Japan And Better Capital Angellist Syndicate.</t>
  </si>
  <si>
    <t>Buildsupply</t>
  </si>
  <si>
    <t>Saas, Ecommerce</t>
  </si>
  <si>
    <t>Real Estate, Erp</t>
  </si>
  <si>
    <t>Venture Highway, Gree Ventures, Space Matrix, Individual Investors</t>
  </si>
  <si>
    <t>Godesi</t>
  </si>
  <si>
    <t>Regional Flavours</t>
  </si>
  <si>
    <t>Lead Angels Network</t>
  </si>
  <si>
    <t>Nbfc</t>
  </si>
  <si>
    <t>Norwest Venture Partners, Cdc Group, The Uks Development Finace Institution And P Surendra Pai</t>
  </si>
  <si>
    <t>Shunwei Capital, Dst Partners And Rps Ventures</t>
  </si>
  <si>
    <t>Mobile Premier League</t>
  </si>
  <si>
    <t>Mobile E-Sports</t>
  </si>
  <si>
    <t>A&amp;R Bon Vivants</t>
  </si>
  <si>
    <t>Food</t>
  </si>
  <si>
    <t>Meat Retail Chain</t>
  </si>
  <si>
    <t>Rb Investments, Singapore</t>
  </si>
  <si>
    <t>Food Tech</t>
  </si>
  <si>
    <t>Pos For Online Ordering</t>
  </si>
  <si>
    <t>New York, Bengaluru</t>
  </si>
  <si>
    <t>Tiger Global</t>
  </si>
  <si>
    <t>Milkbasket</t>
  </si>
  <si>
    <t>Micro-Delivery Grocery Service</t>
  </si>
  <si>
    <t>Mayfield Fund</t>
  </si>
  <si>
    <t>Driveu</t>
  </si>
  <si>
    <t>On-Demand Drivers</t>
  </si>
  <si>
    <t>Stevens Creek Ventures</t>
  </si>
  <si>
    <t>Mezzanine</t>
  </si>
  <si>
    <t>Cleansecar</t>
  </si>
  <si>
    <t>Car Wash</t>
  </si>
  <si>
    <t>Venture Catalysts</t>
  </si>
  <si>
    <t>Automation Anywhere</t>
  </si>
  <si>
    <t>Automation</t>
  </si>
  <si>
    <t>Robotics</t>
  </si>
  <si>
    <t>California</t>
  </si>
  <si>
    <t>Healthifyme</t>
  </si>
  <si>
    <t>Wellness Coach</t>
  </si>
  <si>
    <t>Sistema Asia Fund, Vc Samsung Next, Chiratae Ventures, Inventus Capital, Blume Ventures And Innoven Capital.</t>
  </si>
  <si>
    <t>Series B (Extension)</t>
  </si>
  <si>
    <t>Genius Corner</t>
  </si>
  <si>
    <t>Personalized Learning</t>
  </si>
  <si>
    <t>Aavishkaar-Intellecap Group</t>
  </si>
  <si>
    <t>Investment</t>
  </si>
  <si>
    <t>Sme Funding</t>
  </si>
  <si>
    <t>Teachers Insurance And Annuity Association (Tiaa)</t>
  </si>
  <si>
    <t>Equity Based Funding</t>
  </si>
  <si>
    <t>Skillbox</t>
  </si>
  <si>
    <t>Social Network</t>
  </si>
  <si>
    <t>Art</t>
  </si>
  <si>
    <t>Signzy</t>
  </si>
  <si>
    <t>Finace Tech</t>
  </si>
  <si>
    <t>Digital Onboarding Solution</t>
  </si>
  <si>
    <t>Stellaris Venture Partners And Kalaari Capital, Rajan Anadan From Google, Dilip Khandwelwal From Sap Labs India, And Amrish Rau From Payu India</t>
  </si>
  <si>
    <t>Engineer.Ai</t>
  </si>
  <si>
    <t>Ai Platform</t>
  </si>
  <si>
    <t>Lakestar And Jungle Ventures, Softbanks Deepcore.</t>
  </si>
  <si>
    <t>Sme Lending</t>
  </si>
  <si>
    <t>India</t>
  </si>
  <si>
    <t>Paragon Partners, Individual Investors</t>
  </si>
  <si>
    <t>Roposo</t>
  </si>
  <si>
    <t>Video Sharing</t>
  </si>
  <si>
    <t>Bertelsmann India Investments</t>
  </si>
  <si>
    <t>Northmist</t>
  </si>
  <si>
    <t>Fashion</t>
  </si>
  <si>
    <t>Mens Wear</t>
  </si>
  <si>
    <t>Prashant Jaiswal</t>
  </si>
  <si>
    <t>Origo Commodities India Pvt. Ltd</t>
  </si>
  <si>
    <t>Supply Chain</t>
  </si>
  <si>
    <t>Cooperative Oikocredit, Caspian And Hivos-Triodos Fund</t>
  </si>
  <si>
    <t>Seed/ Angel Funding</t>
  </si>
  <si>
    <t>Grover Zampa</t>
  </si>
  <si>
    <t>Wine</t>
  </si>
  <si>
    <t>Ravi Viswanathan</t>
  </si>
  <si>
    <t>Droom</t>
  </si>
  <si>
    <t>New And Used Cars Platform</t>
  </si>
  <si>
    <t>Zigexn</t>
  </si>
  <si>
    <t>Innov8</t>
  </si>
  <si>
    <t>Co-Working</t>
  </si>
  <si>
    <t>Credence Family Office</t>
  </si>
  <si>
    <t>Logistics Tech</t>
  </si>
  <si>
    <t>Largest Trucking Platform</t>
  </si>
  <si>
    <t>Private Funding</t>
  </si>
  <si>
    <t>Letstransport</t>
  </si>
  <si>
    <t>Book Trucks Online</t>
  </si>
  <si>
    <t>Fosun International</t>
  </si>
  <si>
    <t>Netmeds</t>
  </si>
  <si>
    <t>Consumer Internet</t>
  </si>
  <si>
    <t>Online Pharmacy Chain</t>
  </si>
  <si>
    <t>Sistema Asia Fund, Sistema Jsfc And Tanncam Investment</t>
  </si>
  <si>
    <t>B2B Platform</t>
  </si>
  <si>
    <t>Logistics And Shipping</t>
  </si>
  <si>
    <t>Dst Global And Lightspeed Venture Partners Global Fund.</t>
  </si>
  <si>
    <t>Daily Hunt</t>
  </si>
  <si>
    <t>News And Ebooks Mobile App</t>
  </si>
  <si>
    <t>Falcon Edge</t>
  </si>
  <si>
    <t>3Hcare</t>
  </si>
  <si>
    <t>Healthcare Service Provider</t>
  </si>
  <si>
    <t>Happygoeasy</t>
  </si>
  <si>
    <t>Online Travel Agecy</t>
  </si>
  <si>
    <t>Korea Investment Partners (Kip), Samsung And China-Based Citic Capital And Others</t>
  </si>
  <si>
    <t>Nykaa</t>
  </si>
  <si>
    <t>Online Marketplace For Multi-Brand Beauty Cosmetic And Wellness Products</t>
  </si>
  <si>
    <t>Lighthouse</t>
  </si>
  <si>
    <t>Mad Street Den</t>
  </si>
  <si>
    <t>Computer Vision And Artificial Intelligence (Ai) Platform</t>
  </si>
  <si>
    <t>Kddi</t>
  </si>
  <si>
    <t>Dream11</t>
  </si>
  <si>
    <t>Online Gaming Platform</t>
  </si>
  <si>
    <t>Tencent, Kalaari Capital And Private Equity Firm Multiples Alternate Asset Management</t>
  </si>
  <si>
    <t>Online Marketplace For Mother And Babycare Products</t>
  </si>
  <si>
    <t>Stellaris Ventures &amp; Others</t>
  </si>
  <si>
    <t>Autogrid</t>
  </si>
  <si>
    <t>Ai-Based Energy Optimisation And Control Provider</t>
  </si>
  <si>
    <t>Clp Holdings Group, Innogy, \\Xc3\\X98Rstead, And Tenaska</t>
  </si>
  <si>
    <t>Pharmeasy</t>
  </si>
  <si>
    <t>Online Marketplace For Pharmaceutical Products</t>
  </si>
  <si>
    <t>Innoven Capital</t>
  </si>
  <si>
    <t>Upwards</t>
  </si>
  <si>
    <t>Fin-Tech</t>
  </si>
  <si>
    <t>Online Micro Lending Marketplace</t>
  </si>
  <si>
    <t>Shunwei Capital,Quotient, Mayfield &amp; Others</t>
  </si>
  <si>
    <t>Kissht</t>
  </si>
  <si>
    <t>Vertex Ventures Southeast Asia (Sea) And India And Sistema Asia Fund, Fosun Rz Capital, Ventureast, And Endiya Partners.\\N\\N</t>
  </si>
  <si>
    <t>Dishq</t>
  </si>
  <si>
    <t>Food-Tech</t>
  </si>
  <si>
    <t>Personalisation Technology Firm Focusing On The Food And Beverage Industry</t>
  </si>
  <si>
    <t>Farm To Fork, Arts Alliance, The Syndicate Fund, Sven Hensen, Zeroth And Artesian Venture Partners</t>
  </si>
  <si>
    <t>Healthfin</t>
  </si>
  <si>
    <t>Patient Finacing Platform</t>
  </si>
  <si>
    <t>Axilor, Sprout Venture Partners And Others</t>
  </si>
  <si>
    <t>Samosa Labs</t>
  </si>
  <si>
    <t>Social Media And Chat Entertainment Platform</t>
  </si>
  <si>
    <t>Xiaomi And Sequoia Capital India</t>
  </si>
  <si>
    <t>Ziffyhomes</t>
  </si>
  <si>
    <t>Online Home Rental Marketplace</t>
  </si>
  <si>
    <t>Y Combinator</t>
  </si>
  <si>
    <t>My Omnamo</t>
  </si>
  <si>
    <t>Holy Platform Offering Customised Puja Packages To Individuals And Corporates</t>
  </si>
  <si>
    <t>Shopx</t>
  </si>
  <si>
    <t>Assisted E-Commerce Platform</t>
  </si>
  <si>
    <t>Fung Strategic Holdings</t>
  </si>
  <si>
    <t>Makemytrip</t>
  </si>
  <si>
    <t>Online Travel Aggregator</t>
  </si>
  <si>
    <t>Makemytrip Limited</t>
  </si>
  <si>
    <t>Hansel Io</t>
  </si>
  <si>
    <t>Real-Time Mobile App Management</t>
  </si>
  <si>
    <t>Vertex Ventures</t>
  </si>
  <si>
    <t>Metro Bikes</t>
  </si>
  <si>
    <t>Online Bike Rental Marketplace</t>
  </si>
  <si>
    <t>Sequoia Capital India Advisors, Accel Partners And G Raghunadan</t>
  </si>
  <si>
    <t>Phone Pe</t>
  </si>
  <si>
    <t>Upi Payments App</t>
  </si>
  <si>
    <t>Flipkart</t>
  </si>
  <si>
    <t>Quizizz</t>
  </si>
  <si>
    <t>Ed-Tech</t>
  </si>
  <si>
    <t>E-Learning Platform</t>
  </si>
  <si>
    <t>Nexus Venture Partners, Prime Venture Partners And Others</t>
  </si>
  <si>
    <t>Happy Emi</t>
  </si>
  <si>
    <t>Aj Ventures And Jain International Trade Organisation (Jito)</t>
  </si>
  <si>
    <t>Inthree</t>
  </si>
  <si>
    <t>Rural E-Commerce Platform</t>
  </si>
  <si>
    <t>Ventureast, Orios Venture Partners And The Ian Fund</t>
  </si>
  <si>
    <t>Observe Ai</t>
  </si>
  <si>
    <t>Ai Based Solutions Platform</t>
  </si>
  <si>
    <t>Nexus Venture Partners, Mgv, Liquid 2 Ventures, Hack Vc, Emergent Ventures And Y Combinator</t>
  </si>
  <si>
    <t>Enakshi</t>
  </si>
  <si>
    <t>Ahemadabad</t>
  </si>
  <si>
    <t>Eazydiner</t>
  </si>
  <si>
    <t>Online Restaurant Table Reservation Platform</t>
  </si>
  <si>
    <t>Denlow Investment Trust And Beenext</t>
  </si>
  <si>
    <t>Finzy</t>
  </si>
  <si>
    <t>Online Loan Matchmaking Platform</t>
  </si>
  <si>
    <t>Rawpressery</t>
  </si>
  <si>
    <t>Online Organic Juice Delivery Service</t>
  </si>
  <si>
    <t>Pi Ventures</t>
  </si>
  <si>
    <t>Applied Artificial Intelligence And Iot Focusedplatform</t>
  </si>
  <si>
    <t>Cdc Group Plc</t>
  </si>
  <si>
    <t>Revv</t>
  </si>
  <si>
    <t>Online Indian Car Rental Platform</t>
  </si>
  <si>
    <t>Hyundai, Edelweiss And Beenext, Dream Incubator, Sunjay Kapoor And Telama Investment</t>
  </si>
  <si>
    <t>Zestmoney</t>
  </si>
  <si>
    <t>Xiaomi,Payu, Ribbit Capital And Omidyar Network</t>
  </si>
  <si>
    <t>Shubh Loans</t>
  </si>
  <si>
    <t>Customer Sourcing Platform</t>
  </si>
  <si>
    <t>Saama Capital, Sri Capital, Beenext, And Pravega Ventures</t>
  </si>
  <si>
    <t>Myupchar</t>
  </si>
  <si>
    <t>Local Language Health Content App</t>
  </si>
  <si>
    <t>Nexus Venture Partners, Omidyar Network And Shunwei Capital</t>
  </si>
  <si>
    <t>Narvar</t>
  </si>
  <si>
    <t>It</t>
  </si>
  <si>
    <t>Post-Purchase Customer Engagement Platform</t>
  </si>
  <si>
    <t>Accel (Formerly Known As Accel Partners)</t>
  </si>
  <si>
    <t>True North</t>
  </si>
  <si>
    <t>Private Equity Firm</t>
  </si>
  <si>
    <t>Leena Ai</t>
  </si>
  <si>
    <t>Hr Virtual Agent For Employees</t>
  </si>
  <si>
    <t>Biryani By Kilo</t>
  </si>
  <si>
    <t>Online Food Delivery</t>
  </si>
  <si>
    <t>Ajay Relan And Vinay Mittal</t>
  </si>
  <si>
    <t>Anchanto</t>
  </si>
  <si>
    <t>E-Commerce Fulfilment Platform</t>
  </si>
  <si>
    <t>Mdi Ventures &amp; Telkom Indonesia</t>
  </si>
  <si>
    <t>Loan Tap</t>
  </si>
  <si>
    <t>Online Lending Platform For Salaried Professionals</t>
  </si>
  <si>
    <t>Shunwei Capital, Tuscan Ventures, Ashish Goenka, Vc Firms India Quotient And Kae Capital</t>
  </si>
  <si>
    <t>Policybazaar</t>
  </si>
  <si>
    <t>Online Insurance Selling Platform</t>
  </si>
  <si>
    <t>Info Edge (India) Ltd And Temasek</t>
  </si>
  <si>
    <t>Zippserv</t>
  </si>
  <si>
    <t>Online Platform For Risk-Assessment Services For Real Estate Investments</t>
  </si>
  <si>
    <t>Info Edge (India) Ltd</t>
  </si>
  <si>
    <t>Groww</t>
  </si>
  <si>
    <t>Online Platform That Sells Direct Plans Of Mutual Funds</t>
  </si>
  <si>
    <t>Insignia Ventures Partners, Lightbridge Partners &amp; Kairos</t>
  </si>
  <si>
    <t>Avenue Growth</t>
  </si>
  <si>
    <t>Online Platform That Connects Brands With Freelance Sales Professionals</t>
  </si>
  <si>
    <t>Avtar Monga, Chief Operating Office At Idfc Bank, Aditya Malik &amp; Others</t>
  </si>
  <si>
    <t>Inicu</t>
  </si>
  <si>
    <t>Med-Tech Platform Providing Care For Newborns</t>
  </si>
  <si>
    <t>Kinara Capital</t>
  </si>
  <si>
    <t>Lending Platform For Micro And Small Enterprises</t>
  </si>
  <si>
    <t>Responsability</t>
  </si>
  <si>
    <t>Shop 101</t>
  </si>
  <si>
    <t>Mobile Storefront And Commerce Platform For Sellers</t>
  </si>
  <si>
    <t>Stellaris Venture Partners, Vy Capital, Raghunadan G, And Ramakant Sharma</t>
  </si>
  <si>
    <t>Sambandh</t>
  </si>
  <si>
    <t>Online Micro Lending Platform</t>
  </si>
  <si>
    <t>Rourkela</t>
  </si>
  <si>
    <t>Base Of Pyramid Asia (Bopa) Pte Ltd</t>
  </si>
  <si>
    <t>19Th Mile</t>
  </si>
  <si>
    <t>Artificial Intelligence-Based Sales Acceleration Software Platform</t>
  </si>
  <si>
    <t>Rishi Vasudev, Excelsior Investments, Ritesh Vohra, Praveer Kumar, Prashant Gupta And Others</t>
  </si>
  <si>
    <t>5Th Vital</t>
  </si>
  <si>
    <t>Home Diagnostics Services Provider</t>
  </si>
  <si>
    <t>Brand Capital And Others</t>
  </si>
  <si>
    <t>Mengage</t>
  </si>
  <si>
    <t>A Doctor-Patient Engagement Platform</t>
  </si>
  <si>
    <t>Siddharth Agarwal, Mahavir Sharma, Amit Singal, 100 Co-Founders Lab And Others.</t>
  </si>
  <si>
    <t>Ofbusiness</t>
  </si>
  <si>
    <t>Online Lending Platform For Sme</t>
  </si>
  <si>
    <t>Creation Investments, Falcon Edge, Matrix Partners India And Zodius Capital</t>
  </si>
  <si>
    <t>Online Used Car Marketplace</t>
  </si>
  <si>
    <t>Kingsway Fci Fund, Kck Global &amp; Others</t>
  </si>
  <si>
    <t>The Ken</t>
  </si>
  <si>
    <t>Subscription-Only News Website</t>
  </si>
  <si>
    <t>Omidyar Network &amp; Others</t>
  </si>
  <si>
    <t>Book My Show</t>
  </si>
  <si>
    <t>Online Ticketing Platform</t>
  </si>
  <si>
    <t>Tpg Growth, The Rise Fund &amp; Others</t>
  </si>
  <si>
    <t>Housingman</t>
  </si>
  <si>
    <t>Property Discovery Platform</t>
  </si>
  <si>
    <t>Paysense</t>
  </si>
  <si>
    <t>Online Consumer Lending Platform</t>
  </si>
  <si>
    <t>Payu &amp; Others</t>
  </si>
  <si>
    <t>Yulu Bikes</t>
  </si>
  <si>
    <t>Bicycle-Sharing Platform</t>
  </si>
  <si>
    <t>Vtion</t>
  </si>
  <si>
    <t>Media Analytics</t>
  </si>
  <si>
    <t>Angellist, Rahul Khanna, Rajeev Arora And Ram Ramsundar.</t>
  </si>
  <si>
    <t>Log9 Materials</t>
  </si>
  <si>
    <t>Metaform Ventures, Hemant Luthra, Micro Venture Capital Firm Gems Partners And Others</t>
  </si>
  <si>
    <t>Kidovators</t>
  </si>
  <si>
    <t>Skill Learning Platform</t>
  </si>
  <si>
    <t>Gray Matters</t>
  </si>
  <si>
    <t>Digit</t>
  </si>
  <si>
    <t>Online Insurance Startup</t>
  </si>
  <si>
    <t>Fairfax</t>
  </si>
  <si>
    <t>Black Soil</t>
  </si>
  <si>
    <t>Allcargo Logistics, Navneet Education And Mahavir Agency</t>
  </si>
  <si>
    <t>Mobile-First Video Blogging App</t>
  </si>
  <si>
    <t>Beenext , Weh Ventures And Sprout Ventures</t>
  </si>
  <si>
    <t>Iqlect</t>
  </si>
  <si>
    <t>Data Analytics Firm</t>
  </si>
  <si>
    <t>Ventureast And Exfinity</t>
  </si>
  <si>
    <t>Entropik</t>
  </si>
  <si>
    <t>Software-As-A-Service Platform</t>
  </si>
  <si>
    <t>Bharat Innovation, Idfc-Parampara Capital, Arthavida Ventures, Jitendra Gupta &amp; Others</t>
  </si>
  <si>
    <t>Bitla Software</t>
  </si>
  <si>
    <t>Travel-Focused Tech Startup</t>
  </si>
  <si>
    <t>Thecapitalnet</t>
  </si>
  <si>
    <t>Unified Global Investments Ecosystem</t>
  </si>
  <si>
    <t>Lindwall Family Investments Llc (Lfi)</t>
  </si>
  <si>
    <t>Bus Aggregation Platform</t>
  </si>
  <si>
    <t>Amazon Alexa Fund &amp; Dentsu Ventures</t>
  </si>
  <si>
    <t>Cure Fit</t>
  </si>
  <si>
    <t>Health And Fitness Platform</t>
  </si>
  <si>
    <t>Idg Ventures, Accel Partners, Kalaari Capital And Others</t>
  </si>
  <si>
    <t>Five Star Group</t>
  </si>
  <si>
    <t>Non-Bank Lending Platform For Sme</t>
  </si>
  <si>
    <t>Tpg, Norwest Venture Partners, Sequoia Capital &amp; Matrix Partners</t>
  </si>
  <si>
    <t>Healthsignz</t>
  </si>
  <si>
    <t>Health And Well Being Platform</t>
  </si>
  <si>
    <t>Kantilal Patel</t>
  </si>
  <si>
    <t>Cointribe</t>
  </si>
  <si>
    <t>Credit-Based Lending Marketplace For Small And Medium Enterprises</t>
  </si>
  <si>
    <t>Sabre Partners, Puneet Dalmia &amp; Others</t>
  </si>
  <si>
    <t>Digiconectt</t>
  </si>
  <si>
    <t>Sales Analytics And Enablement Platform</t>
  </si>
  <si>
    <t>Aspire Logistics Llc</t>
  </si>
  <si>
    <t>Kashmir Box</t>
  </si>
  <si>
    <t>Online Marketplace For Handicrafts, Handlooms And Local Produce</t>
  </si>
  <si>
    <t>Srinagar</t>
  </si>
  <si>
    <t>Bhairavi Jani, Alok Divatia, Namrata Kaul, Sohail Hashemi, Aijaz Saleem</t>
  </si>
  <si>
    <t>Crowdera</t>
  </si>
  <si>
    <t>Online Crowdfunding Platform</t>
  </si>
  <si>
    <t>Anil Advani, Pramod Jain, Amrendra Reddy And Manish Satnaliwala.</t>
  </si>
  <si>
    <t>Zoctr</t>
  </si>
  <si>
    <t>Online Healthcare Aggregator</t>
  </si>
  <si>
    <t>Nb Ventures And Others</t>
  </si>
  <si>
    <t>Bhubneswar</t>
  </si>
  <si>
    <t>Oman India Joint Investment Fund (Oijif)</t>
  </si>
  <si>
    <t>Online Marketplace For Resellers</t>
  </si>
  <si>
    <t>Sequoia Capital India, Saif Partners, Y Combinator And Venture Highway</t>
  </si>
  <si>
    <t>Capitalg, Saif Partners And Lgt Impact Ventures</t>
  </si>
  <si>
    <t>Theranosis</t>
  </si>
  <si>
    <t>Specialised Diagnostics Platform</t>
  </si>
  <si>
    <t>Mumbai Angels Network</t>
  </si>
  <si>
    <t>Alpha Capital</t>
  </si>
  <si>
    <t>Eshakti</t>
  </si>
  <si>
    <t>Fashion E-Tailer</t>
  </si>
  <si>
    <t>Paragon Partners</t>
  </si>
  <si>
    <t>Daily Ninja</t>
  </si>
  <si>
    <t>Hyperlocal Delivery Platform</t>
  </si>
  <si>
    <t>Saama Capital And Sequoia Capital</t>
  </si>
  <si>
    <t>Nirogstreet</t>
  </si>
  <si>
    <t>An Online Platform That Connects Ayurveda Doctors With Patients</t>
  </si>
  <si>
    <t>Spiral Ventures, Subho Ray And Samir Kumar</t>
  </si>
  <si>
    <t>Nivesh</t>
  </si>
  <si>
    <t>Mass Market Mutual Fund Investment Platform</t>
  </si>
  <si>
    <t>Letsventure, Rajan Anadan, Basab Pradhan, Vivek Khare And Bijoy George</t>
  </si>
  <si>
    <t>Whats Up Life</t>
  </si>
  <si>
    <t>A Local Discovery App For Dining-Out, Party, Leisure And Events</t>
  </si>
  <si>
    <t>Rannvijay Singha</t>
  </si>
  <si>
    <t>Homelane</t>
  </si>
  <si>
    <t>Online Home Furnishing Solutions</t>
  </si>
  <si>
    <t>Brand Capital</t>
  </si>
  <si>
    <t>Network Intelligence</t>
  </si>
  <si>
    <t>Cybersecurity Specialist</t>
  </si>
  <si>
    <t>Helix Investments</t>
  </si>
  <si>
    <t>Tynor Othontics</t>
  </si>
  <si>
    <t>Prosthetics Manufacturers</t>
  </si>
  <si>
    <t>Chandigarh</t>
  </si>
  <si>
    <t>Lighthouse Funds &amp; Thuasne Participations</t>
  </si>
  <si>
    <t>Elucidata</t>
  </si>
  <si>
    <t>Data Analytics (Saas)</t>
  </si>
  <si>
    <t>Delhi &amp; Cambridge</t>
  </si>
  <si>
    <t>Hyperplane Venture Capital And Several Angel Investors</t>
  </si>
  <si>
    <t>Chrysalis</t>
  </si>
  <si>
    <t>Education Services Provider</t>
  </si>
  <si>
    <t>Menterra Venture &amp; Artha Initiatives</t>
  </si>
  <si>
    <t>Rentsher</t>
  </si>
  <si>
    <t>Online Rental Marketplace</t>
  </si>
  <si>
    <t>Shorooq Investments, Letsventure &amp; Others</t>
  </si>
  <si>
    <t>Drip Capital</t>
  </si>
  <si>
    <t>Trade Finace Firm</t>
  </si>
  <si>
    <t>Accel Partners, Sequoia India, Y Combinator And Others.</t>
  </si>
  <si>
    <t>Wickedride</t>
  </si>
  <si>
    <t>Online Motorbike And Scooter Rental Platforms</t>
  </si>
  <si>
    <t>Sequoia Capital, Accel Partners &amp; Raghunadan Gangappa</t>
  </si>
  <si>
    <t>Softbank Vision Fund &amp; Info Edge (India) Ltd</t>
  </si>
  <si>
    <t>Hipbar</t>
  </si>
  <si>
    <t>Digital Payment Platform For Beverage Delivery</t>
  </si>
  <si>
    <t>Diageo India</t>
  </si>
  <si>
    <t>Sqqrl</t>
  </si>
  <si>
    <t>App-Based Investment Platform</t>
  </si>
  <si>
    <t>Equanimity Venture Fund</t>
  </si>
  <si>
    <t>Digital Payment Platform</t>
  </si>
  <si>
    <t>One 97 Communications</t>
  </si>
  <si>
    <t>Sigtuple</t>
  </si>
  <si>
    <t>Data Driven Intelligence Solutions Platform</t>
  </si>
  <si>
    <t>Accel Partners, Idg Venture, Endiya Partners, Pi Ventures, Vh Capital, Axilor Ventures And Binny Bansal</t>
  </si>
  <si>
    <t>Wow Express</t>
  </si>
  <si>
    <t>E-Commerce Logistics Platform</t>
  </si>
  <si>
    <t>Undisclosed Existing Investors As Well As The Tamarind Family Trust</t>
  </si>
  <si>
    <t>Front Desk Ai</t>
  </si>
  <si>
    <t>An Ai Platform Offering Automated Customer Service Software</t>
  </si>
  <si>
    <t>Speciale Invest &amp; Others</t>
  </si>
  <si>
    <t>Edureka</t>
  </si>
  <si>
    <t>Online Education Platform</t>
  </si>
  <si>
    <t>Leo Capital</t>
  </si>
  <si>
    <t>Numeroseven</t>
  </si>
  <si>
    <t>An Artificial Intelligence-Based Recruitment Platform</t>
  </si>
  <si>
    <t>Shiva Gunapu &amp; Others</t>
  </si>
  <si>
    <t>Opentap</t>
  </si>
  <si>
    <t>Unknown High Net-Worth Individuals</t>
  </si>
  <si>
    <t>Bizongo</t>
  </si>
  <si>
    <t>Aggregator For Packaging Material</t>
  </si>
  <si>
    <t>B Capital, International Finace Corporation (Ifc), Accel Partners And Idg Ventures</t>
  </si>
  <si>
    <t>Disprz</t>
  </si>
  <si>
    <t>Il&amp;Fs Private Equity, Kae Capital &amp; Others</t>
  </si>
  <si>
    <t>Paisadukan</t>
  </si>
  <si>
    <t>P2P Lending Platform</t>
  </si>
  <si>
    <t>I3Sysytems</t>
  </si>
  <si>
    <t>Ai Product Company For Health And Life Insurane Companies</t>
  </si>
  <si>
    <t>Unitus Ventures, Behram Vakil And Jerxis Vandrevala</t>
  </si>
  <si>
    <t>Earth Food</t>
  </si>
  <si>
    <t>Agri-Tech</t>
  </si>
  <si>
    <t>Rairah Corporation</t>
  </si>
  <si>
    <t>Beauty E-Tailer</t>
  </si>
  <si>
    <t>Sunil Munjal, Harsh Mariwala, Dalip Pathak And Others</t>
  </si>
  <si>
    <t>Mfine</t>
  </si>
  <si>
    <t>Doctor-Consultation App</t>
  </si>
  <si>
    <t>Prime Venture Partners, Stellaris Venture Partners And Mayur Abhaya Srisrimal</t>
  </si>
  <si>
    <t>Rocketium</t>
  </si>
  <si>
    <t>Online Video Creation Platform</t>
  </si>
  <si>
    <t>Micro-Delivery Grocery Startup</t>
  </si>
  <si>
    <t>Kalaari Capital, Unilever Ventures And Blume Ventures</t>
  </si>
  <si>
    <t>Vola</t>
  </si>
  <si>
    <t>Micro Lending Platform</t>
  </si>
  <si>
    <t>Credika And Unnamed Angel Investors</t>
  </si>
  <si>
    <t>Cashkumar</t>
  </si>
  <si>
    <t>Letsventure</t>
  </si>
  <si>
    <t>Edyoo</t>
  </si>
  <si>
    <t>Products For Shoolgoing Children</t>
  </si>
  <si>
    <t>Rs Shanbag</t>
  </si>
  <si>
    <t>Aashiyaan</t>
  </si>
  <si>
    <t>Kolkata</t>
  </si>
  <si>
    <t>Insistor, Oikocredit</t>
  </si>
  <si>
    <t>Smartivity</t>
  </si>
  <si>
    <t>Designer Of Toys And Learning Projects For Kids</t>
  </si>
  <si>
    <t>Ashish Kacholi, S Chand Group</t>
  </si>
  <si>
    <t>Bonphulapl</t>
  </si>
  <si>
    <t>Clean-Tech</t>
  </si>
  <si>
    <t>Oxygen Optimiser Manufacturer</t>
  </si>
  <si>
    <t>Atul Gupta And Saurabh Rastogi</t>
  </si>
  <si>
    <t>Acko</t>
  </si>
  <si>
    <t>Online Insurance Platform</t>
  </si>
  <si>
    <t>Amazon, Ashish Dhawan, Catamaran Ventures, Nr Narayana Murthy.</t>
  </si>
  <si>
    <t>Hwell24</t>
  </si>
  <si>
    <t>Home Healthcare Aggregator</t>
  </si>
  <si>
    <t>Prashant Mehta, Mitali Pawar, Nikhil G And Bhavesh P, R Ranganathan, Oncotrust And Medintel Services Pvt. Ltd</t>
  </si>
  <si>
    <t>Toffee</t>
  </si>
  <si>
    <t>Kalaari Capital, Omidyar Network And Accion Venture Labs</t>
  </si>
  <si>
    <t>Tonetag</t>
  </si>
  <si>
    <t>Mobile Payments Technology Platform</t>
  </si>
  <si>
    <t>Amazon Inc. And Mastercard</t>
  </si>
  <si>
    <t>Events High</t>
  </si>
  <si>
    <t>Events And Activities Discovery Platform</t>
  </si>
  <si>
    <t>Treebo</t>
  </si>
  <si>
    <t>Stellaps</t>
  </si>
  <si>
    <t>Iot Application Platform In Agriculture</t>
  </si>
  <si>
    <t>Indusage Partners, Bill &amp; Melinda Gates Foundation, Qualcomm Venture, Abb Technology Ventures, Omnivore, Blume Ventures, Venture Highway And Beenext</t>
  </si>
  <si>
    <t>Credright</t>
  </si>
  <si>
    <t>Lending Platform For Smes</t>
  </si>
  <si>
    <t>Accion Venture Lab, Yournest Venture Capital And Other Angel Investors</t>
  </si>
  <si>
    <t>Fitternity</t>
  </si>
  <si>
    <t>Online Fitness Discovey Platform</t>
  </si>
  <si>
    <t>Exfinity Venture, Saha Fund Partners, Arihant Patni Of Patni Family Office, Anjali Bansal, Shardul Amarchand Mangaldas, Satish Khanna And Taparia Family Office.</t>
  </si>
  <si>
    <t>Synctag</t>
  </si>
  <si>
    <t>Social Media Anlaytics Platform</t>
  </si>
  <si>
    <t>Coimbatore</t>
  </si>
  <si>
    <t>Subhkam Ventures And Mohit Khadaria</t>
  </si>
  <si>
    <t>Benepik</t>
  </si>
  <si>
    <t>Enhanced Employee Engagement Platform</t>
  </si>
  <si>
    <t>Vishal Bali, Yogesh Misra, Thomas Assessments And Others</t>
  </si>
  <si>
    <t>Varthana</t>
  </si>
  <si>
    <t>Loans And Services To Affordable Private Schools In India</t>
  </si>
  <si>
    <t>Chryscapital, Existing Investors, Elevar Equity, Lgt Impact, Omidyar Network And Kaizen Private Equity Also Participated In The Round</t>
  </si>
  <si>
    <t>Indigolearn</t>
  </si>
  <si>
    <t>Maheshwar Peri, Founder And Chairman Of Career Information Portal Careers360, And Jamshed Jeejeebhoy, Director At Byramjee Jeejeebhoy Pvt. Ltd Were Among The Angels</t>
  </si>
  <si>
    <t>Vedantu</t>
  </si>
  <si>
    <t>Interactive Online Tutoring Platform</t>
  </si>
  <si>
    <t>Bangalore</t>
  </si>
  <si>
    <t>Accel Partners, Tiger Global And Others</t>
  </si>
  <si>
    <t>Kaleidofin</t>
  </si>
  <si>
    <t>Omidyar Network. Blume Ventures And Professor Shlomo Ben-Haim</t>
  </si>
  <si>
    <t>Pipabella</t>
  </si>
  <si>
    <t>Fashion Accessories Etailer</t>
  </si>
  <si>
    <t>Fireside Ventures</t>
  </si>
  <si>
    <t>Elemential</t>
  </si>
  <si>
    <t>Blockchain Platform</t>
  </si>
  <si>
    <t>Matrix Partner, Amrish Rau, Investopad, Digital Currency Group, Hinduja Group, Lightspeed India, Eight Innovate, Amit Ranjan, Prashant Malik And Others</t>
  </si>
  <si>
    <t>Kriger Campus</t>
  </si>
  <si>
    <t>Mobile-Based Education Network</t>
  </si>
  <si>
    <t>Loanzen</t>
  </si>
  <si>
    <t>Digital Lending Platform In Logistics</t>
  </si>
  <si>
    <t>Kae Capital Management</t>
  </si>
  <si>
    <t>Traveltriangle</t>
  </si>
  <si>
    <t>Online Travel Marketplace</t>
  </si>
  <si>
    <t>Fundamentum, Saif Partners, Bessemer Venture Partners, Rb Investments &amp; Others</t>
  </si>
  <si>
    <t>Letsmd</t>
  </si>
  <si>
    <t>Sri Capital, Waterbridge Ventures And Thinkuvate</t>
  </si>
  <si>
    <t>Mintifi</t>
  </si>
  <si>
    <t>Lok Capital</t>
  </si>
  <si>
    <t>Icanstay</t>
  </si>
  <si>
    <t>Online Platform For Luxury Hotel Stay For Business Travelers</t>
  </si>
  <si>
    <t>Mr. Manoj Prasad</t>
  </si>
  <si>
    <t>Pregbuddy</t>
  </si>
  <si>
    <t>Coverfox</t>
  </si>
  <si>
    <t>Online Insurance Aggregator</t>
  </si>
  <si>
    <t>International Finace Corporation, Transamerica And Others.</t>
  </si>
  <si>
    <t>Lenskart</t>
  </si>
  <si>
    <t>Online Eyewear Retailer</t>
  </si>
  <si>
    <t>Tr Capital</t>
  </si>
  <si>
    <t>Online Baby Care Products</t>
  </si>
  <si>
    <t>Shilpa Shetty Kundra</t>
  </si>
  <si>
    <t>Fyle Technologies</t>
  </si>
  <si>
    <t>Ai Based Expense Management Platform</t>
  </si>
  <si>
    <t>Pravega Ventures And Beenext</t>
  </si>
  <si>
    <t>True Balance</t>
  </si>
  <si>
    <t>Mobile Balance Checking App</t>
  </si>
  <si>
    <t>Line Ventures Corporation, Line Corp, Naver, Shinhan Bank And Ts Investment</t>
  </si>
  <si>
    <t>Visit</t>
  </si>
  <si>
    <t>Ai Driven Health Tech Platform</t>
  </si>
  <si>
    <t>Biz Stone, Kunal Bahl, Rohit Bansal, Alagu Periyanna And Karthee Madasamy</t>
  </si>
  <si>
    <t>Doxper</t>
  </si>
  <si>
    <t>Digitized Health-Tech Solutions For Practitioners</t>
  </si>
  <si>
    <t>Vidal Healthcare</t>
  </si>
  <si>
    <t>Mihuru</t>
  </si>
  <si>
    <t>Online Platform Providing Micro Loans For Air Travel</t>
  </si>
  <si>
    <t>Capital Float</t>
  </si>
  <si>
    <t>Amazon</t>
  </si>
  <si>
    <t>Trip Shelf</t>
  </si>
  <si>
    <t>Gems Advisory, Alok Mittal And Sachin Bhatia</t>
  </si>
  <si>
    <t>Popxo</t>
  </si>
  <si>
    <t>Women Focussed Digital Media Platform</t>
  </si>
  <si>
    <t>Neoplux, Oppo, Idg Ventures India, Kalaari Capital, Gree Ventures And Summit Media</t>
  </si>
  <si>
    <t>Railyatri</t>
  </si>
  <si>
    <t>Online Travel Ticketing Platform</t>
  </si>
  <si>
    <t>Omidyar Network, Nadan Nilekani, Blume Ventures, Helion Venture Partners</t>
  </si>
  <si>
    <t>1Mg</t>
  </si>
  <si>
    <t>Online Pharmacy Store</t>
  </si>
  <si>
    <t>Sequoia Capital, Maverick Capital Ltd And Hbm Healthcare Investments Ltd</t>
  </si>
  <si>
    <t>Rubique</t>
  </si>
  <si>
    <t>Online Lending Marketplace</t>
  </si>
  <si>
    <t>Emery Capital, Blacksoil And Kalaari Capital</t>
  </si>
  <si>
    <t>Samco</t>
  </si>
  <si>
    <t>Online Stock Broker</t>
  </si>
  <si>
    <t>Bay Capital Investments And Others</t>
  </si>
  <si>
    <t>Myloancare</t>
  </si>
  <si>
    <t>B2C Online Loans Marketplace</t>
  </si>
  <si>
    <t>Sar Group</t>
  </si>
  <si>
    <t>Bessemer Venture Partners And Orios Venture Partners, Jm Finacials And Memg</t>
  </si>
  <si>
    <t>Buddy4Studdy</t>
  </si>
  <si>
    <t>Online Scholarship Portal</t>
  </si>
  <si>
    <t>Cba Capital And Others</t>
  </si>
  <si>
    <t>Urban Ladder</t>
  </si>
  <si>
    <t>Online Furniture Store</t>
  </si>
  <si>
    <t>Sequoia Capital, Saif Partners And Kalaari Capital</t>
  </si>
  <si>
    <t>Baskar Subramanian, Saket Kumar, Gaurav Suri And Ankit Kesarwani</t>
  </si>
  <si>
    <t>Gramophone</t>
  </si>
  <si>
    <t>Infoedge</t>
  </si>
  <si>
    <t>Wellthy</t>
  </si>
  <si>
    <t>Therapeutics</t>
  </si>
  <si>
    <t>Ranjan Pai, Apoorva Patni, Beenext Ventures,Growx Ventures</t>
  </si>
  <si>
    <t>Medgenome</t>
  </si>
  <si>
    <t>Genetic Screening, Dna Diagnostics Labs &amp; Research Centers</t>
  </si>
  <si>
    <t>Hdfc Life, Hdfc Asset Management</t>
  </si>
  <si>
    <t>Finova Capital</t>
  </si>
  <si>
    <t>Online Lending</t>
  </si>
  <si>
    <t>Sequoia Capital</t>
  </si>
  <si>
    <t>Hotelogix</t>
  </si>
  <si>
    <t>Cloud Based Online Hotel Management Software</t>
  </si>
  <si>
    <t>Vertex Ventures, Accel Partners And Saama Capital</t>
  </si>
  <si>
    <t>Livehealth</t>
  </si>
  <si>
    <t>Health Service Aggregator Platform</t>
  </si>
  <si>
    <t>Ad2Pro</t>
  </si>
  <si>
    <t>Creative Design, Brand, Media And Technology Platform Solutions</t>
  </si>
  <si>
    <t>Avendus Finace Pvt. Ltd</t>
  </si>
  <si>
    <t>Aegon Nv</t>
  </si>
  <si>
    <t>Pepperfry</t>
  </si>
  <si>
    <t>Online Furniture Shopping Store</t>
  </si>
  <si>
    <t>State Street Global Advisors</t>
  </si>
  <si>
    <t>Magicpin</t>
  </si>
  <si>
    <t>Hyperlocal Discovery</t>
  </si>
  <si>
    <t>Trifecta Capital</t>
  </si>
  <si>
    <t>Healthcare Aggregator</t>
  </si>
  <si>
    <t>Hr Fund</t>
  </si>
  <si>
    <t>Pinelabs</t>
  </si>
  <si>
    <t>Actis, Altimeter Capital</t>
  </si>
  <si>
    <t>Stumagz</t>
  </si>
  <si>
    <t>Online Communication And Collaboration Platform For Educational Institutions</t>
  </si>
  <si>
    <t>Venkat Subramanian, Sudhakar Pennam, And Other Tech Investors From Silicon Valley</t>
  </si>
  <si>
    <t>Matrix Partners, Bhavish Aggarwal, Ankit Bhati, Binny Bansal, Kunal Shah And Manish Patel.</t>
  </si>
  <si>
    <t>Online Grocery Shop</t>
  </si>
  <si>
    <t>Softbank, Tiger Global And Apoletto Managers.</t>
  </si>
  <si>
    <t>Fingerlix</t>
  </si>
  <si>
    <t>Ready To Cook Food Solution</t>
  </si>
  <si>
    <t>Karma Healthcare</t>
  </si>
  <si>
    <t>Technology Enabled Equitable Healthcare For India</t>
  </si>
  <si>
    <t>Udaipur</t>
  </si>
  <si>
    <t>1Crowd, Ankur Capital</t>
  </si>
  <si>
    <t>Zappfresh</t>
  </si>
  <si>
    <t>Food &amp; Beverages</t>
  </si>
  <si>
    <t>Online Raw Meat E-Tailer</t>
  </si>
  <si>
    <t>Amit Burman, Sidbi Venture Capital</t>
  </si>
  <si>
    <t>Customersucessbox</t>
  </si>
  <si>
    <t>Customer Success Software For B2B Saas</t>
  </si>
  <si>
    <t>Pi Ventures, Axilor Ventures</t>
  </si>
  <si>
    <t>One Labs</t>
  </si>
  <si>
    <t>Consumer Technology And Artificial Intelligence Based Aggregator App</t>
  </si>
  <si>
    <t>Micromax Informatics Ltd</t>
  </si>
  <si>
    <t>Gigindia</t>
  </si>
  <si>
    <t>Micro Jobs Provider For Students</t>
  </si>
  <si>
    <t>Jessica Wong, Hiro Mashita, Xue Manzi And Yiyun Zhang.</t>
  </si>
  <si>
    <t>Chargebee</t>
  </si>
  <si>
    <t>Subscription Billing &amp; Recurring Payments Software</t>
  </si>
  <si>
    <t>Insight Venture Partners, Accel Partners And Tiger Global Management.</t>
  </si>
  <si>
    <t>I2I Funding</t>
  </si>
  <si>
    <t>Online Loan Platform</t>
  </si>
  <si>
    <t>Sucseed Venture Partners</t>
  </si>
  <si>
    <t>Slang Labs</t>
  </si>
  <si>
    <t>Voice-Based Assistant Platform</t>
  </si>
  <si>
    <t>Urbanpiper</t>
  </si>
  <si>
    <t>Online Ordering Solution For Restaurants And Food Chains</t>
  </si>
  <si>
    <t>Kumar Vembu, Axilor Ventures</t>
  </si>
  <si>
    <t>Cash Suvidha</t>
  </si>
  <si>
    <t>Initia Holdings,Vipin Agarwal And Others.</t>
  </si>
  <si>
    <t>Roadcast</t>
  </si>
  <si>
    <t>Fleet Management And Asset Monitoring Platform</t>
  </si>
  <si>
    <t>Smartcoin</t>
  </si>
  <si>
    <t>Micro Lending Company</t>
  </si>
  <si>
    <t>Accion Venture Lab, Unicorn India Ventures And Isme Ace.</t>
  </si>
  <si>
    <t>The Print</t>
  </si>
  <si>
    <t>Media</t>
  </si>
  <si>
    <t>News Portal</t>
  </si>
  <si>
    <t>Ratan Tata</t>
  </si>
  <si>
    <t>Professional Car Drivers Hiring App</t>
  </si>
  <si>
    <t>Amit Singhal And Unitus Seed Fund</t>
  </si>
  <si>
    <t>Fynd</t>
  </si>
  <si>
    <t>O2O Fashion Ecommerce Platform</t>
  </si>
  <si>
    <t>Google, Kae Capital, Iifl, Singularity Ventures, Growx, Tracxn Labs, Venture Catalyst, Patni Family Office And Axis Capital.</t>
  </si>
  <si>
    <t>Bigbasket</t>
  </si>
  <si>
    <t>Online Grocery &amp; Food Store</t>
  </si>
  <si>
    <t>Alibaba, Helion Venture Partners, Bessemer Venture Partners, Ascent Capital</t>
  </si>
  <si>
    <t>Food And Beverages</t>
  </si>
  <si>
    <t>Food Ordering And Restaurant Discovery</t>
  </si>
  <si>
    <t>Publishing</t>
  </si>
  <si>
    <t>E-Publishing</t>
  </si>
  <si>
    <t>Omidyar Network</t>
  </si>
  <si>
    <t>Asia Institute Of Medical Science</t>
  </si>
  <si>
    <t>Super-Specialty Hospital</t>
  </si>
  <si>
    <t>Collegedekho</t>
  </si>
  <si>
    <t>Online Platform For Higher Education Services</t>
  </si>
  <si>
    <t>Man Capital Llp, Girnar Software, Others</t>
  </si>
  <si>
    <t>Foodmemories</t>
  </si>
  <si>
    <t>Online Food Marketplace</t>
  </si>
  <si>
    <t>Bhavesh Manglani, Suraj Saharan, Darshan Upadhyay, Sanjay Notani &amp; Others</t>
  </si>
  <si>
    <t>Healthi</t>
  </si>
  <si>
    <t>Preventive Health Checkup</t>
  </si>
  <si>
    <t>Montane Ventures</t>
  </si>
  <si>
    <t>Swiggy</t>
  </si>
  <si>
    <t>Shape</t>
  </si>
  <si>
    <t>Online Portal For Diet,Fitness And Beauty</t>
  </si>
  <si>
    <t>Sandeep Mathur</t>
  </si>
  <si>
    <t>Icertis</t>
  </si>
  <si>
    <t>Enterprise Contract Management Platform</t>
  </si>
  <si>
    <t>Meritech Capital Partners</t>
  </si>
  <si>
    <t>Mobile Weight Loss Coach</t>
  </si>
  <si>
    <t>Sistema Asia Fund</t>
  </si>
  <si>
    <t>Medtel</t>
  </si>
  <si>
    <t>Virtual Health Clinics</t>
  </si>
  <si>
    <t>British And Indian Governments</t>
  </si>
  <si>
    <t>Rupeek</t>
  </si>
  <si>
    <t>Online Gold Loan</t>
  </si>
  <si>
    <t>Accel Partners, Sequoia Capital</t>
  </si>
  <si>
    <t>Webengage</t>
  </si>
  <si>
    <t>Marketing Cloud For Consumer Businesses</t>
  </si>
  <si>
    <t>Social Capital</t>
  </si>
  <si>
    <t>Lendingkart</t>
  </si>
  <si>
    <t>Wydr</t>
  </si>
  <si>
    <t>B2B Marketplace</t>
  </si>
  <si>
    <t>Bessemer Venture Partners, Stellaris Venture Partners, Axis Capital, Singapore, Jungle Venture Partners</t>
  </si>
  <si>
    <t>Cashify</t>
  </si>
  <si>
    <t>Online Selling</t>
  </si>
  <si>
    <t>Holachef</t>
  </si>
  <si>
    <t>Ashok Kumar Gajera</t>
  </si>
  <si>
    <t>Awaaz De</t>
  </si>
  <si>
    <t>Mobile Solutions For Social Impact</t>
  </si>
  <si>
    <t>Tribe Impact Capital Llp</t>
  </si>
  <si>
    <t>Imax Program</t>
  </si>
  <si>
    <t>Individualised Progressive Learning Program</t>
  </si>
  <si>
    <t>Michael &amp; Susan Dell Foundation, Lgt Impact Ventures</t>
  </si>
  <si>
    <t>Littlemore</t>
  </si>
  <si>
    <t>Kalpavriksh</t>
  </si>
  <si>
    <t>Axis Capital Partners</t>
  </si>
  <si>
    <t>Shirsa Labs</t>
  </si>
  <si>
    <t>Integrated Kids Engagement Company</t>
  </si>
  <si>
    <t>Dewang Neralla, Mahesh Kothurkar,Atul Agarwal</t>
  </si>
  <si>
    <t>Moneyonmobile</t>
  </si>
  <si>
    <t>Mobile Payment Platform</t>
  </si>
  <si>
    <t>S7 Group</t>
  </si>
  <si>
    <t>Petsutra</t>
  </si>
  <si>
    <t>Online Pet Care Products</t>
  </si>
  <si>
    <t>Michael Patrick Hickey</t>
  </si>
  <si>
    <t>Infibeam</t>
  </si>
  <si>
    <t>Online Retailing</t>
  </si>
  <si>
    <t>Network 18</t>
  </si>
  <si>
    <t>Happay</t>
  </si>
  <si>
    <t>Expense Management</t>
  </si>
  <si>
    <t>Sequoia And Jerry Yang</t>
  </si>
  <si>
    <t>Fincash</t>
  </si>
  <si>
    <t>Mohammed Khan, Sameer Narayan &amp; Others</t>
  </si>
  <si>
    <t>Agricxlab</t>
  </si>
  <si>
    <t>Ankur Capital</t>
  </si>
  <si>
    <t>Lightspeed &amp; Yuri Milner</t>
  </si>
  <si>
    <t>Capillary</t>
  </si>
  <si>
    <t>Wargburg Pincus, Sequoia</t>
  </si>
  <si>
    <t>The Healthy Billions</t>
  </si>
  <si>
    <t>Analytics</t>
  </si>
  <si>
    <t>Blume Ventures, Healthquad And Fireside Ventures</t>
  </si>
  <si>
    <t>Highradius</t>
  </si>
  <si>
    <t>Cloud-Based Software</t>
  </si>
  <si>
    <t>Pnc, Citi Ventures</t>
  </si>
  <si>
    <t>Avishkaar Box</t>
  </si>
  <si>
    <t>Auxano Deals</t>
  </si>
  <si>
    <t>Planys Technologies</t>
  </si>
  <si>
    <t>Robotic Inspectionstartup</t>
  </si>
  <si>
    <t>Lollypop</t>
  </si>
  <si>
    <t>Digital Design</t>
  </si>
  <si>
    <t>Dr Devi Shetty</t>
  </si>
  <si>
    <t>Trilyo</t>
  </si>
  <si>
    <t>Ai Platform For Hospitality Industry</t>
  </si>
  <si>
    <t>Startup Buddy,Amit Manocha And Others</t>
  </si>
  <si>
    <t>Gaana</t>
  </si>
  <si>
    <t>Online Music Streaming</t>
  </si>
  <si>
    <t>Tencent Holdings Ltd, Times Internet</t>
  </si>
  <si>
    <t>Credy</t>
  </si>
  <si>
    <t>Y Combinator, Khosla Ventures, Vy Capital And Others</t>
  </si>
  <si>
    <t>Predible Health</t>
  </si>
  <si>
    <t>Cancer Radiology</t>
  </si>
  <si>
    <t>Unitus Seed Fund</t>
  </si>
  <si>
    <t>Mobile App Analytics</t>
  </si>
  <si>
    <t>Recruit Holdings, Sequoia Capital India, Accel Partners</t>
  </si>
  <si>
    <t>Earlysalary</t>
  </si>
  <si>
    <t>Eight Roads Ventures India</t>
  </si>
  <si>
    <t>Private</t>
  </si>
  <si>
    <t>Wotu</t>
  </si>
  <si>
    <t>Claris Capital, Mumbai Angels Network</t>
  </si>
  <si>
    <t>Daaki</t>
  </si>
  <si>
    <t>Sports Nutrition Supplement Etailer</t>
  </si>
  <si>
    <t>Rohan Agila</t>
  </si>
  <si>
    <t>Kinsane Entertainment Inc</t>
  </si>
  <si>
    <t>Entertainment</t>
  </si>
  <si>
    <t>Digital Entertainment For Children</t>
  </si>
  <si>
    <t>Tapzo</t>
  </si>
  <si>
    <t>Personal Assistant</t>
  </si>
  <si>
    <t>Runet &amp; Other</t>
  </si>
  <si>
    <t>Appario Retail Pvt Ltd.</t>
  </si>
  <si>
    <t>Amazon-Patni Jv</t>
  </si>
  <si>
    <t>Samunnati</t>
  </si>
  <si>
    <t>Agricultural Loan</t>
  </si>
  <si>
    <t>Responsability, Elevar Equity And Accel Partners</t>
  </si>
  <si>
    <t>Medical Devices</t>
  </si>
  <si>
    <t>Surat</t>
  </si>
  <si>
    <t>Morgan Stanley Private Equity Asia</t>
  </si>
  <si>
    <t>Kuants</t>
  </si>
  <si>
    <t>Algorithmic Trading</t>
  </si>
  <si>
    <t>Pankaj Chopra, Ankush Gupta</t>
  </si>
  <si>
    <t>Razorpay</t>
  </si>
  <si>
    <t>Payment Gateway</t>
  </si>
  <si>
    <t>Tiger Global, Y Combinator</t>
  </si>
  <si>
    <t>Streak</t>
  </si>
  <si>
    <t>Indian Fintech Fund, Rainmatter</t>
  </si>
  <si>
    <t>Venture Capital</t>
  </si>
  <si>
    <t>Newgen Software</t>
  </si>
  <si>
    <t>Goldman Sachs, Hedge Fund &amp; Others</t>
  </si>
  <si>
    <t>Rubix</t>
  </si>
  <si>
    <t>Polaris Fund</t>
  </si>
  <si>
    <t>Sharechat</t>
  </si>
  <si>
    <t>Social</t>
  </si>
  <si>
    <t>Xiaomi Singapore, Shunwei Capital</t>
  </si>
  <si>
    <t>Paperflite</t>
  </si>
  <si>
    <t>The Chennai Angels</t>
  </si>
  <si>
    <t>Lionrock Capital</t>
  </si>
  <si>
    <t>Skillate</t>
  </si>
  <si>
    <t>Artificial Intellegence</t>
  </si>
  <si>
    <t>Incubate Fund India, Anuj Agrawal</t>
  </si>
  <si>
    <t>Optacredit</t>
  </si>
  <si>
    <t>Alternative Lending</t>
  </si>
  <si>
    <t>Aeon Learning</t>
  </si>
  <si>
    <t>Dr. Ranjan Pai</t>
  </si>
  <si>
    <t>Online Grocery</t>
  </si>
  <si>
    <t>Unilever Ventures</t>
  </si>
  <si>
    <t>Neogrowth Credit</t>
  </si>
  <si>
    <t>Digital Lending</t>
  </si>
  <si>
    <t>Leapfrog Investments, Aspada Investment, Quona Capital</t>
  </si>
  <si>
    <t>Rao Iit Academy</t>
  </si>
  <si>
    <t>Coaching Services</t>
  </si>
  <si>
    <t>Structured Debt</t>
  </si>
  <si>
    <t>Ifmr Capital</t>
  </si>
  <si>
    <t>Term Loan</t>
  </si>
  <si>
    <t>Glassic</t>
  </si>
  <si>
    <t>Eyewear</t>
  </si>
  <si>
    <t>Chennai Angels, Lead Angels, Letsventure</t>
  </si>
  <si>
    <t>Greyatom</t>
  </si>
  <si>
    <t>Pravega Ventures</t>
  </si>
  <si>
    <t>Axio</t>
  </si>
  <si>
    <t>Hemostatic Dressing Solutions</t>
  </si>
  <si>
    <t>Rnt Capital</t>
  </si>
  <si>
    <t>Ekincare</t>
  </si>
  <si>
    <t>Ventureast, Endiya Partners, Eight Roads Ventures, Touchstone Equities, Bvr Mohan Reddy</t>
  </si>
  <si>
    <t>The Wedding Brigade</t>
  </si>
  <si>
    <t>Online Services</t>
  </si>
  <si>
    <t>Peesafe</t>
  </si>
  <si>
    <t>Hygiene</t>
  </si>
  <si>
    <t>Shivani Singh, Rahul Maroli, Mitesh Shah, Venture Catalysts, Alfa Capital, Green Shots Capital, Real Time Ventures.</t>
  </si>
  <si>
    <t>Browserstack</t>
  </si>
  <si>
    <t>Browser Testing</t>
  </si>
  <si>
    <t>Accel Partners</t>
  </si>
  <si>
    <t>Scapic</t>
  </si>
  <si>
    <t>Virtual Reality</t>
  </si>
  <si>
    <t>Axilor Ventures, Newfort Capital</t>
  </si>
  <si>
    <t>Undisclosed Investors</t>
  </si>
  <si>
    <t>Curefit</t>
  </si>
  <si>
    <t>Fitness</t>
  </si>
  <si>
    <t>Hdfc Bank, Axis Bank</t>
  </si>
  <si>
    <t>Inurture</t>
  </si>
  <si>
    <t>Education Solutions</t>
  </si>
  <si>
    <t>Strata Enviro</t>
  </si>
  <si>
    <t>Iot Based Air Pollution Controller</t>
  </si>
  <si>
    <t>Scale Minds</t>
  </si>
  <si>
    <t>Daily Task Management Mobile App</t>
  </si>
  <si>
    <t>Google</t>
  </si>
  <si>
    <t>Tata Housing</t>
  </si>
  <si>
    <t>Residential Project</t>
  </si>
  <si>
    <t>Hines</t>
  </si>
  <si>
    <t>Handytrain</t>
  </si>
  <si>
    <t>Mobile Learning Management Platform</t>
  </si>
  <si>
    <t>Goa</t>
  </si>
  <si>
    <t>Nb Ventures</t>
  </si>
  <si>
    <t>Mobycy</t>
  </si>
  <si>
    <t>Bicycle Sharing Platform</t>
  </si>
  <si>
    <t>Greenlight Planet</t>
  </si>
  <si>
    <t>Off-Grid Solar Products Platform</t>
  </si>
  <si>
    <t>Apis Partner, Eight Roads Ventures, Bamboo Capital Partners</t>
  </si>
  <si>
    <t>Fintobox</t>
  </si>
  <si>
    <t>Child Learning &amp; Development Platform</t>
  </si>
  <si>
    <t>Mswipe</t>
  </si>
  <si>
    <t>Mobile Point Of Sale Services Provider</t>
  </si>
  <si>
    <t>Eduardo Saverin</t>
  </si>
  <si>
    <t>The Label Life</t>
  </si>
  <si>
    <t>Home Decor And Online Fashion Portal</t>
  </si>
  <si>
    <t>Kalpvriksh</t>
  </si>
  <si>
    <t>Cygnus Hospitals</t>
  </si>
  <si>
    <t>Super Speciality Hospitals</t>
  </si>
  <si>
    <t>Somerset Indus Capital Ventures</t>
  </si>
  <si>
    <t>Women'S Fashion Clothing Online Platform</t>
  </si>
  <si>
    <t>Idg Ventures</t>
  </si>
  <si>
    <t>Inshorts</t>
  </si>
  <si>
    <t>Mobile News Curation App</t>
  </si>
  <si>
    <t>Vahdam Tea</t>
  </si>
  <si>
    <t>Online Platform Selling Indian Tea Globally</t>
  </si>
  <si>
    <t>Singapore Angel Network, Mumbai Angel</t>
  </si>
  <si>
    <t>Logic Roots</t>
  </si>
  <si>
    <t>Educational Platform To Learn Mathematics</t>
  </si>
  <si>
    <t>Village Capital</t>
  </si>
  <si>
    <t>Project Mudra</t>
  </si>
  <si>
    <t>Assisting Visually Impaired To Learn Through Braille</t>
  </si>
  <si>
    <t>Furlenco</t>
  </si>
  <si>
    <t>Furniture Rental Platform</t>
  </si>
  <si>
    <t>Aamir Khan</t>
  </si>
  <si>
    <t>I Can Stay</t>
  </si>
  <si>
    <t>Hotel Aggregator Platform</t>
  </si>
  <si>
    <t>Ht Media</t>
  </si>
  <si>
    <t>Fracktal Works</t>
  </si>
  <si>
    <t>Platform Based On 3D Printing And Digital Manufacturing</t>
  </si>
  <si>
    <t>Hyderabad Angels</t>
  </si>
  <si>
    <t>Simility</t>
  </si>
  <si>
    <t>Adaptive Fraud Intelligence Platform</t>
  </si>
  <si>
    <t>Shopholix</t>
  </si>
  <si>
    <t>Fashion And Lifestyle Coupon Platform</t>
  </si>
  <si>
    <t>Munesh Khanna</t>
  </si>
  <si>
    <t>Mindtickle</t>
  </si>
  <si>
    <t>Gamification Platform To Train Sales People</t>
  </si>
  <si>
    <t>Canaan Partners</t>
  </si>
  <si>
    <t>Nazara Technologies</t>
  </si>
  <si>
    <t>Mobile Games Development Firm</t>
  </si>
  <si>
    <t>Rakesh Jhunjhunwala</t>
  </si>
  <si>
    <t>Docsapp</t>
  </si>
  <si>
    <t>Mobile Application For Doctor Consultation</t>
  </si>
  <si>
    <t>Bessemer Venture Partners</t>
  </si>
  <si>
    <t>Capita World</t>
  </si>
  <si>
    <t>Artificial Intelligence Platform To Raise Funds</t>
  </si>
  <si>
    <t>Mohan Tanksale, Kiran Shetty, Darshak Shah, Mandar Mhatre</t>
  </si>
  <si>
    <t>Tea Box</t>
  </si>
  <si>
    <t>Fresh Indian Tea Selling Platform Across 112 Countries</t>
  </si>
  <si>
    <t>Transversal Technologies</t>
  </si>
  <si>
    <t>Hyperlocal Video Information Sharing Platform</t>
  </si>
  <si>
    <t>Curofy</t>
  </si>
  <si>
    <t>Mobile App For Network Of Doctors</t>
  </si>
  <si>
    <t>Roundglass Partners Llc</t>
  </si>
  <si>
    <t>Online Furniture Marketplace</t>
  </si>
  <si>
    <t>Accel Partners, Sequoia Capital, Rb Investments</t>
  </si>
  <si>
    <t>Wedosky</t>
  </si>
  <si>
    <t>Provides Business Insights Using Drone Imaginary</t>
  </si>
  <si>
    <t>Purplle</t>
  </si>
  <si>
    <t>Beauty Products Online Marketplace</t>
  </si>
  <si>
    <t>Mountain Pain Capital, Suncoast Investments</t>
  </si>
  <si>
    <t>Online Micro-Lending Platform</t>
  </si>
  <si>
    <t>Sky Met Weather</t>
  </si>
  <si>
    <t>Weather Forecast Platform</t>
  </si>
  <si>
    <t>Insuresillience Investment Fund</t>
  </si>
  <si>
    <t>Springboard</t>
  </si>
  <si>
    <t>Online Courses And Mentoring From Experts</t>
  </si>
  <si>
    <t>Costanoa, Learn Capital, Jyoti Bansal</t>
  </si>
  <si>
    <t>Peel Works</t>
  </si>
  <si>
    <t>Saas Based Big Data Analytics Platform</t>
  </si>
  <si>
    <t>9Stacks</t>
  </si>
  <si>
    <t>Online Poker Platform</t>
  </si>
  <si>
    <t>Swati Gupta, Purnima Khandelwal, Maheshwar Peri, Sanjay Singh</t>
  </si>
  <si>
    <t>Your Quote</t>
  </si>
  <si>
    <t>Vernacular And Video Content Platform</t>
  </si>
  <si>
    <t>Axilor Ventures, E-City Ventures Atul Goel</t>
  </si>
  <si>
    <t>Spandana Sphoorty</t>
  </si>
  <si>
    <t>Micro Finace Institution Providing Small Ticket Unsecured Loans To Women</t>
  </si>
  <si>
    <t>"Kedaraa Capital, Ontario Teachers\\'"</t>
  </si>
  <si>
    <t>Regional Operating System For Smartphones</t>
  </si>
  <si>
    <t>Easyecom</t>
  </si>
  <si>
    <t>Ecommerce Enabler Platform</t>
  </si>
  <si>
    <t>Ambarish Gupta, Aneesh Reddy, Bold Ventures, Vona Investments</t>
  </si>
  <si>
    <t>Igp.Com</t>
  </si>
  <si>
    <t>Online Gifting Platform</t>
  </si>
  <si>
    <t>Uttar Pradesh</t>
  </si>
  <si>
    <t>Specsmakers</t>
  </si>
  <si>
    <t>Online Spects Platform For Men And Women</t>
  </si>
  <si>
    <t>Garage On Road</t>
  </si>
  <si>
    <t>Online Vehicle Service Booking Platform</t>
  </si>
  <si>
    <t>Gaurav Gupta</t>
  </si>
  <si>
    <t>Foyr.Com</t>
  </si>
  <si>
    <t>Realty Tech Startup Solving Real Life Interior Designing Problems</t>
  </si>
  <si>
    <t>Jones Lang Lasalle</t>
  </si>
  <si>
    <t>Prest Loans</t>
  </si>
  <si>
    <t>Business &amp; Sme Loans Provider</t>
  </si>
  <si>
    <t>Manish Poddar, Arun Garg, Parmeshwar Sharma</t>
  </si>
  <si>
    <t>Aadharapi.Com</t>
  </si>
  <si>
    <t>Aadhaar-Based Api Provider</t>
  </si>
  <si>
    <t>Cio Angel Network</t>
  </si>
  <si>
    <t>Freshboxx</t>
  </si>
  <si>
    <t>Online Grocery Store</t>
  </si>
  <si>
    <t>Jayant Humbarwadi</t>
  </si>
  <si>
    <t>Vagupu</t>
  </si>
  <si>
    <t>Online Tutorial Marketplace</t>
  </si>
  <si>
    <t>Halaplay</t>
  </si>
  <si>
    <t>Online Fantasy Games</t>
  </si>
  <si>
    <t>Kae Capital Management, Nazara Technologies</t>
  </si>
  <si>
    <t>Kalpnik Technologies</t>
  </si>
  <si>
    <t>Vr Based Spiritual Platform</t>
  </si>
  <si>
    <t>Hevo Data</t>
  </si>
  <si>
    <t>Real Time Data Analytics &amp; Reporting</t>
  </si>
  <si>
    <t>Idg Ventures India</t>
  </si>
  <si>
    <t>Smart Karma</t>
  </si>
  <si>
    <t>Finacial Technology Research Platform</t>
  </si>
  <si>
    <t>Leverage Edu</t>
  </si>
  <si>
    <t>Alok Mittal, Deepak Jain, Ritesh Malik, Jim Schimdktke</t>
  </si>
  <si>
    <t>Crayon Data</t>
  </si>
  <si>
    <t>Customer Engagement Platform</t>
  </si>
  <si>
    <t>Doctalk</t>
  </si>
  <si>
    <t>Doctor Patient Communication Platform</t>
  </si>
  <si>
    <t>Matrix Partners India, Khosla Ventures</t>
  </si>
  <si>
    <t>Coveiot</t>
  </si>
  <si>
    <t>Wearable Tech And Internet Of Things Platform</t>
  </si>
  <si>
    <t>Titan Co Ltd, Tata Groups Watch And Jewellery Retailing Firm</t>
  </si>
  <si>
    <t>Talentedge</t>
  </si>
  <si>
    <t>Distance Education Learning Platform</t>
  </si>
  <si>
    <t>Lumis Partners</t>
  </si>
  <si>
    <t>Fisdom</t>
  </si>
  <si>
    <t>Mutual Fund Investment App</t>
  </si>
  <si>
    <t>Quona Capital Management</t>
  </si>
  <si>
    <t>Farmlink</t>
  </si>
  <si>
    <t>Online Platform For Agricultural Products</t>
  </si>
  <si>
    <t>Pioneering Ventures, Syngenta Ag</t>
  </si>
  <si>
    <t>Openapp</t>
  </si>
  <si>
    <t>Iot Based Tech Startup</t>
  </si>
  <si>
    <t>Axilor Ventures, Kumar Vembu</t>
  </si>
  <si>
    <t>Nopaperforms</t>
  </si>
  <si>
    <t>Enrolment Management Platform</t>
  </si>
  <si>
    <t>Info Edge</t>
  </si>
  <si>
    <t>Tilite Technologies Pvt. Ltd</t>
  </si>
  <si>
    <t>Saas Based Corporate Travel Management Solution</t>
  </si>
  <si>
    <t>Mobiliz Ar</t>
  </si>
  <si>
    <t>Augmented Reality Based Tech Platform</t>
  </si>
  <si>
    <t>Idg Ventures, Idfc-Parampara Fund</t>
  </si>
  <si>
    <t>Qubole</t>
  </si>
  <si>
    <t>Big Data Based Analytics Platform</t>
  </si>
  <si>
    <t>Singtel, Innov8, Harmony Partners</t>
  </si>
  <si>
    <t>Happily Unmarried</t>
  </si>
  <si>
    <t>Wipro Consumer Care</t>
  </si>
  <si>
    <t>Universal Sportsbiz Pvt. Ltd</t>
  </si>
  <si>
    <t>Celebrity Fashion Accessories And Merchandise</t>
  </si>
  <si>
    <t>Privateequity</t>
  </si>
  <si>
    <t>Hungry Foal</t>
  </si>
  <si>
    <t>Healthy &amp; Nutrition Based Snacks Online Platform</t>
  </si>
  <si>
    <t>Gail India Ltd</t>
  </si>
  <si>
    <t>Active Ai</t>
  </si>
  <si>
    <t>Ai Based Fintech Platform</t>
  </si>
  <si>
    <t>Sumeru</t>
  </si>
  <si>
    <t>Banking Software License Platform</t>
  </si>
  <si>
    <t>Elderaid Wellness</t>
  </si>
  <si>
    <t>Social Healthcare Enterprise</t>
  </si>
  <si>
    <t>Rugmini Menon</t>
  </si>
  <si>
    <t>Angel Funding</t>
  </si>
  <si>
    <t>Omnia Information</t>
  </si>
  <si>
    <t>Wifi Analytics Platform</t>
  </si>
  <si>
    <t>Josh Talks</t>
  </si>
  <si>
    <t>Inspiration</t>
  </si>
  <si>
    <t>Storytelling Platform</t>
  </si>
  <si>
    <t>Reniso</t>
  </si>
  <si>
    <t>End-To-End Property Management For Landlords Living Away</t>
  </si>
  <si>
    <t>Nishit Sharma, Alok Srivastava</t>
  </si>
  <si>
    <t>Kanhaiya</t>
  </si>
  <si>
    <t>Perspectico</t>
  </si>
  <si>
    <t>Placement Preparation And Career Growth Training Platform</t>
  </si>
  <si>
    <t>Sscbs Innovation, Incubation Foundation (Siif)</t>
  </si>
  <si>
    <t>Onn Bikes</t>
  </si>
  <si>
    <t>Self Riding Bike Rental Program</t>
  </si>
  <si>
    <t>Z Nation Lab</t>
  </si>
  <si>
    <t>Rapido</t>
  </si>
  <si>
    <t>Bike And Taxi Pooling Online Platform</t>
  </si>
  <si>
    <t>Skycatcher Fund, Aravind Sanka</t>
  </si>
  <si>
    <t>Heckyl</t>
  </si>
  <si>
    <t>Big Data Analytics Platform</t>
  </si>
  <si>
    <t>Notion Capital, Idg Ventures</t>
  </si>
  <si>
    <t>Nuvepro</t>
  </si>
  <si>
    <t>Managed Cloud Environment Solutions</t>
  </si>
  <si>
    <t>1Crowd</t>
  </si>
  <si>
    <t>Redbook</t>
  </si>
  <si>
    <t>Ai Based Pharmacy Drugs Insights Platform</t>
  </si>
  <si>
    <t>Vida Ventures, Dr. Aniruddha Malpani</t>
  </si>
  <si>
    <t>Portea</t>
  </si>
  <si>
    <t>Healthcare Facilities At Doorstep</t>
  </si>
  <si>
    <t>Sabre Partners, Memg Cdc</t>
  </si>
  <si>
    <t>Credit Mate</t>
  </si>
  <si>
    <t>Vehicle Loan Approval Platform</t>
  </si>
  <si>
    <t>Epiq Capital</t>
  </si>
  <si>
    <t>Tech Based Investor Firm</t>
  </si>
  <si>
    <t>Global Institutional Investors</t>
  </si>
  <si>
    <t>Mistay</t>
  </si>
  <si>
    <t>Online Hotel Reservation Platform</t>
  </si>
  <si>
    <t>Axilor Ventures</t>
  </si>
  <si>
    <t>Wittyfeed</t>
  </si>
  <si>
    <t>Storytelling</t>
  </si>
  <si>
    <t>Viral Content And Storytelling Platform</t>
  </si>
  <si>
    <t>Sandeep Aggarwal</t>
  </si>
  <si>
    <t>Venture Capitalist</t>
  </si>
  <si>
    <t>Uniliver Ventures</t>
  </si>
  <si>
    <t>Tempgo</t>
  </si>
  <si>
    <t>Iot And Saas Based Transportation Platform</t>
  </si>
  <si>
    <t>Javelin Startupo Victory Fund</t>
  </si>
  <si>
    <t>Edelweiss</t>
  </si>
  <si>
    <t>Era</t>
  </si>
  <si>
    <t>Identity Management Platform</t>
  </si>
  <si>
    <t>Amit Patni</t>
  </si>
  <si>
    <t>Smaaash</t>
  </si>
  <si>
    <t>Virtual Reality Based Gaming Platform</t>
  </si>
  <si>
    <t>Chumbak</t>
  </si>
  <si>
    <t>Lifestyle</t>
  </si>
  <si>
    <t>Designer-Led Consumer Products</t>
  </si>
  <si>
    <t>Gaja Capital</t>
  </si>
  <si>
    <t>Fr8</t>
  </si>
  <si>
    <t>Online Truck Aggregator Platform</t>
  </si>
  <si>
    <t>Mobiefit</t>
  </si>
  <si>
    <t>Health And Fitness Based Mobile App</t>
  </si>
  <si>
    <t>Nb Ventures, Mediassist</t>
  </si>
  <si>
    <t>Stanza Living</t>
  </si>
  <si>
    <t>Student Accommodation Platform</t>
  </si>
  <si>
    <t>Matrix Partners, Accel</t>
  </si>
  <si>
    <t>Chqbook</t>
  </si>
  <si>
    <t>Home Loans Aggregation Platform</t>
  </si>
  <si>
    <t>Startup Buddy, Apurva Chamaria,Sachin Arora, Bharat Gupta, Amit Manocha</t>
  </si>
  <si>
    <t>Homecapital</t>
  </si>
  <si>
    <t>Home Loan Down Payment Assistance Program</t>
  </si>
  <si>
    <t>App Based Cab Hailing Services</t>
  </si>
  <si>
    <t>Tencent, Softbank Group</t>
  </si>
  <si>
    <t>Elanic</t>
  </si>
  <si>
    <t>P2P Platform For Fashion Sales</t>
  </si>
  <si>
    <t>Digital Garage</t>
  </si>
  <si>
    <t>Collpoll</t>
  </si>
  <si>
    <t>Education Collaboration Platform</t>
  </si>
  <si>
    <t>Sprout Angels</t>
  </si>
  <si>
    <t>Phonepe</t>
  </si>
  <si>
    <t>Digital Wallet</t>
  </si>
  <si>
    <t>Little Black Book</t>
  </si>
  <si>
    <t>Local Recommendations And Discoveries Platform</t>
  </si>
  <si>
    <t>Blume Ventures, Idg Ventures &amp; Indian Angel Network</t>
  </si>
  <si>
    <t>Oorjan</t>
  </si>
  <si>
    <t>Rooftop Solar Platform</t>
  </si>
  <si>
    <t>Globevestor</t>
  </si>
  <si>
    <t>Zefo</t>
  </si>
  <si>
    <t>Ecommerce Portal For Used Goods</t>
  </si>
  <si>
    <t>Sequoia India, Helion Venture Partners, Beenext</t>
  </si>
  <si>
    <t>Yaantra</t>
  </si>
  <si>
    <t>Mobile Repair And Refurbishment Platform</t>
  </si>
  <si>
    <t>Carpediem Capital</t>
  </si>
  <si>
    <t>Farm Taaza</t>
  </si>
  <si>
    <t>Fresh Produce Scm Company</t>
  </si>
  <si>
    <t>Epsilon Venture Partners, Tara India Fund Iv And Others</t>
  </si>
  <si>
    <t>Drivezy</t>
  </si>
  <si>
    <t>Self Drive Car And Bike Rental Platform</t>
  </si>
  <si>
    <t>Das Capital, Axan Partners, Das Capital And It Farm</t>
  </si>
  <si>
    <t>Slice Pay</t>
  </si>
  <si>
    <t>Das Capital, Simile Ventures</t>
  </si>
  <si>
    <t>Agrowave</t>
  </si>
  <si>
    <t>Agriculture Supply Chain Management Solutions</t>
  </si>
  <si>
    <t>Daffodil Software</t>
  </si>
  <si>
    <t>Mygubbi</t>
  </si>
  <si>
    <t>Home Interior Designing Seller</t>
  </si>
  <si>
    <t>Ibsfintech</t>
  </si>
  <si>
    <t>Treasury Risk Management Solution</t>
  </si>
  <si>
    <t>Shailesh Haribhakti</t>
  </si>
  <si>
    <t>Letsservice</t>
  </si>
  <si>
    <t>Auto Service Logistics &amp; Saas Platform</t>
  </si>
  <si>
    <t>Aequs Group</t>
  </si>
  <si>
    <t>Onestepup</t>
  </si>
  <si>
    <t>Education Technology Platform</t>
  </si>
  <si>
    <t>Orient Blackswan</t>
  </si>
  <si>
    <t>Thirdwatch</t>
  </si>
  <si>
    <t>Ai-Powered Anti-Fraud Solutions</t>
  </si>
  <si>
    <t>Rahul Agarwalla, Keshav Sanghi, Batlivala &amp; Karani Securities</t>
  </si>
  <si>
    <t>Parallel Dots</t>
  </si>
  <si>
    <t>Ai-Powered Deep Learning Solutions</t>
  </si>
  <si>
    <t>Multipoint Capital,</t>
  </si>
  <si>
    <t>Easy Diner</t>
  </si>
  <si>
    <t>Online Restaurant Reservation Platform</t>
  </si>
  <si>
    <t>Saama Capital And Dsg Consumer Partners</t>
  </si>
  <si>
    <t>Online Reseller Network</t>
  </si>
  <si>
    <t>Saif Partners, Ycombinator, Venture Highway</t>
  </si>
  <si>
    <t>Stanplus</t>
  </si>
  <si>
    <t>Medical Transportation Services</t>
  </si>
  <si>
    <t>Kstart Capital</t>
  </si>
  <si>
    <t>Uclid</t>
  </si>
  <si>
    <t>Education Network For Institutions, Teachers &amp; Students</t>
  </si>
  <si>
    <t>Policy Bazaar</t>
  </si>
  <si>
    <t>Online Insurance Policy Aggregator</t>
  </si>
  <si>
    <t>Wellington Management, Dg Ventures India, True North</t>
  </si>
  <si>
    <t>Gapoon</t>
  </si>
  <si>
    <t>Vida Ventures, Snehal Mantri, Anshu Bahadur</t>
  </si>
  <si>
    <t>Chaayos</t>
  </si>
  <si>
    <t>Online Chai Ordering Platform</t>
  </si>
  <si>
    <t>Micro-Lending Platform</t>
  </si>
  <si>
    <t>Xiaomi Technologies, Shunwei Capital</t>
  </si>
  <si>
    <t>Renew Buy</t>
  </si>
  <si>
    <t>Amicus Capital</t>
  </si>
  <si>
    <t>Food Ordering Portal</t>
  </si>
  <si>
    <t>Accel Partners, Zephyr Peacock</t>
  </si>
  <si>
    <t>Bank Bazaar</t>
  </si>
  <si>
    <t>Experian</t>
  </si>
  <si>
    <t>Hasura</t>
  </si>
  <si>
    <t>App Building Platform</t>
  </si>
  <si>
    <t>Nexus, Gree Ventures</t>
  </si>
  <si>
    <t>B2B Logistics Provider</t>
  </si>
  <si>
    <t>Lenden Club</t>
  </si>
  <si>
    <t>Online Peer-To-Peer Lending Platform</t>
  </si>
  <si>
    <t>Undisclosed Investor</t>
  </si>
  <si>
    <t>Mobile Based Learning App</t>
  </si>
  <si>
    <t>Saif Partners, Helion Ventures, Fil Capital Management</t>
  </si>
  <si>
    <t>Raw Pressery</t>
  </si>
  <si>
    <t>Food &amp; Beverage</t>
  </si>
  <si>
    <t>Cold Pressed Juice Maker</t>
  </si>
  <si>
    <t>Dsg Consumer Partners, Sequoia Capital, Saama Capital</t>
  </si>
  <si>
    <t>Cashe</t>
  </si>
  <si>
    <t>App-Only Lending Platform</t>
  </si>
  <si>
    <t>Park Easy</t>
  </si>
  <si>
    <t>Machine Learning Based Parking Discovery</t>
  </si>
  <si>
    <t>Rockstart Accelerator</t>
  </si>
  <si>
    <t>Tagbox</t>
  </si>
  <si>
    <t>Cold Chain Monitoring Solution</t>
  </si>
  <si>
    <t>Indian Angel Network, Ian Fund</t>
  </si>
  <si>
    <t>Fyre</t>
  </si>
  <si>
    <t>Herbal Energy Shot Maker</t>
  </si>
  <si>
    <t>Ziploan</t>
  </si>
  <si>
    <t>Sme Lending Platform</t>
  </si>
  <si>
    <t>Matrix Partners India, Waterbridge Ventures, Whiteboard Capital, Sarbvir Singh</t>
  </si>
  <si>
    <t>Skillenza</t>
  </si>
  <si>
    <t>Online Learning Platform</t>
  </si>
  <si>
    <t>Blume Ventures, Indian Angel Network</t>
  </si>
  <si>
    <t>Chevon</t>
  </si>
  <si>
    <t>Frozen Meat Provider</t>
  </si>
  <si>
    <t>Greenfield Advisory</t>
  </si>
  <si>
    <t>Propstory</t>
  </si>
  <si>
    <t>Real Estate Content Portal</t>
  </si>
  <si>
    <t>Abhishek Bhatewara, Vivek Shah, Haitong Securities, Suraj Saharan, Paras Arora</t>
  </si>
  <si>
    <t>Spotdraft</t>
  </si>
  <si>
    <t>Contract Automation</t>
  </si>
  <si>
    <t>Hunch Ventures, Spiral Ventures, 500 Startups, Singapore Angel Network, Citrus Payments</t>
  </si>
  <si>
    <t>Big Basket</t>
  </si>
  <si>
    <t>Online Grocery Portal</t>
  </si>
  <si>
    <t>Helion Ventures Partners</t>
  </si>
  <si>
    <t>Kotak Mahindra Bank</t>
  </si>
  <si>
    <t>Olly Credit</t>
  </si>
  <si>
    <t>Credit + Payment Mobile App</t>
  </si>
  <si>
    <t>Cashfree</t>
  </si>
  <si>
    <t>Payments Platform For Marketplaces And Fintechs</t>
  </si>
  <si>
    <t>Ani Technologies Pvt. Ltd</t>
  </si>
  <si>
    <t>Goldfarm</t>
  </si>
  <si>
    <t>Agriculture Technology</t>
  </si>
  <si>
    <t>Mahindra &amp; Mahindra And Infuse Ventures</t>
  </si>
  <si>
    <t>Online Pharmacy</t>
  </si>
  <si>
    <t>Tanncam Investment &amp; Sistema Asia Fund</t>
  </si>
  <si>
    <t>Mse</t>
  </si>
  <si>
    <t>Equity Stock Exchange</t>
  </si>
  <si>
    <t>Il&amp;Fs, Trust Capital, Rosy Blue Securities, Radhakrishan Damani And Rakesh Jhunjhunwala</t>
  </si>
  <si>
    <t>Aahaa Stores</t>
  </si>
  <si>
    <t>Online B2B Store For Office Supplies</t>
  </si>
  <si>
    <t>Yournest Angel Fund</t>
  </si>
  <si>
    <t>Online Doctor Discovery Platform</t>
  </si>
  <si>
    <t>Stellaris Venture Partners, Mayur Abhaya, Rohit Ma</t>
  </si>
  <si>
    <t>Canvera</t>
  </si>
  <si>
    <t>Online Photography Platform</t>
  </si>
  <si>
    <t>Primaryio</t>
  </si>
  <si>
    <t>Application Performance Acceleration</t>
  </si>
  <si>
    <t>Accel Partners, Exfinity Ventures, Partech Ventures</t>
  </si>
  <si>
    <t>Sri Capital, Beenext, Pravega Ventures</t>
  </si>
  <si>
    <t>Nest Education</t>
  </si>
  <si>
    <t>Edutech Platform</t>
  </si>
  <si>
    <t>Lending Kart</t>
  </si>
  <si>
    <t>Bertelsmann India, Mayfield Capital, Saama Capital, Darrin Capital</t>
  </si>
  <si>
    <t>Gofro</t>
  </si>
  <si>
    <t>Online Travel Booking Platform</t>
  </si>
  <si>
    <t>His Co. Ltd, Makemytrip</t>
  </si>
  <si>
    <t>Oncostem</t>
  </si>
  <si>
    <t>Medical Diagnostic Solutions</t>
  </si>
  <si>
    <t>Sequoia Capital India, Artiman Ventures</t>
  </si>
  <si>
    <t>Power2Sme</t>
  </si>
  <si>
    <t>Buying Club For Small Businesses</t>
  </si>
  <si>
    <t>Credit Vidya</t>
  </si>
  <si>
    <t>Online Credit Scoring Platform</t>
  </si>
  <si>
    <t>Tails Life</t>
  </si>
  <si>
    <t>Pet Care Portal &amp; Mobile App</t>
  </si>
  <si>
    <t>Oyo Rooms</t>
  </si>
  <si>
    <t>Branded Budget Hotels Marketplace</t>
  </si>
  <si>
    <t>Softbank Group, Sequoia Capital India, Lightspeed Venture Partners, Greenoaks Capital, Hero Enterprise</t>
  </si>
  <si>
    <t>Early Salary</t>
  </si>
  <si>
    <t>Online Unsecured Lending Platform</t>
  </si>
  <si>
    <t>Online Babycare Products Marketplace</t>
  </si>
  <si>
    <t>Seniority</t>
  </si>
  <si>
    <t>Ecommerce Portal For Senior Citizens</t>
  </si>
  <si>
    <t>Rpg Enterprises</t>
  </si>
  <si>
    <t>Triodos Investment Management,</t>
  </si>
  <si>
    <t>Farmizen</t>
  </si>
  <si>
    <t>Agre-Tech Mobile App</t>
  </si>
  <si>
    <t>Venture Highway, Alok Mittal, Mohit Agarwal, Anuj Gupta,</t>
  </si>
  <si>
    <t>Ecom Express</t>
  </si>
  <si>
    <t>Logistics Solutions Provider</t>
  </si>
  <si>
    <t>Warburg Pincus</t>
  </si>
  <si>
    <t>Call Health</t>
  </si>
  <si>
    <t>Healthcare Services Aggregator</t>
  </si>
  <si>
    <t>Sachin Tendulkar, P.V Sindhu, Pullela Gopichand</t>
  </si>
  <si>
    <t>Sattviko</t>
  </si>
  <si>
    <t>Health Food Etailer</t>
  </si>
  <si>
    <t>Raman Roy, Arvind Uppal, Sonu Bhasin, G Ravishankar</t>
  </si>
  <si>
    <t>Healthcare Services Portal</t>
  </si>
  <si>
    <t>Tonbo Imaging</t>
  </si>
  <si>
    <t>Imaging Technology For Armed Forces</t>
  </si>
  <si>
    <t>Wrv Capital, Qualcomm Ventures, Edelweiss Private Equity, Artiman Ventures</t>
  </si>
  <si>
    <t>Get My Parking</t>
  </si>
  <si>
    <t>Smart Parking Enabler</t>
  </si>
  <si>
    <t>Ian Fund, Beenext, Indian Angel Network</t>
  </si>
  <si>
    <t>Content Marketing Platform</t>
  </si>
  <si>
    <t>Women Focussed Customer-To-Customer Reseller Network</t>
  </si>
  <si>
    <t>Accel Partners,</t>
  </si>
  <si>
    <t>Udget Hotel Marketplace</t>
  </si>
  <si>
    <t>China Lodging Group</t>
  </si>
  <si>
    <t>Sequoia Capital India, Saif Partners, Nexus Venture Partners And Blume Ventures,</t>
  </si>
  <si>
    <t>Heterogenous</t>
  </si>
  <si>
    <t>Telecom &amp; Iot Platform</t>
  </si>
  <si>
    <t>Chennai Angels, Keiretsu Forum &amp; Others</t>
  </si>
  <si>
    <t>Gurukul</t>
  </si>
  <si>
    <t>Co-Working Space Provider</t>
  </si>
  <si>
    <t>Virtual Reality Gaming And Entertainment Platform</t>
  </si>
  <si>
    <t>Wheelstreet</t>
  </si>
  <si>
    <t>Consumer Portal</t>
  </si>
  <si>
    <t>Bike Rental Platform</t>
  </si>
  <si>
    <t>Xprep</t>
  </si>
  <si>
    <t>Online Tutoring Platform</t>
  </si>
  <si>
    <t>Rising Stars, Manish Amin, Pallav Pandey, Chavi Jafa</t>
  </si>
  <si>
    <t>The Moms Co</t>
  </si>
  <si>
    <t>Dsg Consumer Partners, Saama Capital</t>
  </si>
  <si>
    <t>Noticeboard</t>
  </si>
  <si>
    <t>Mobile-First Communication Platform For On-Field Staff,</t>
  </si>
  <si>
    <t>Shamik Sharma, Aprameya Radhakrishna</t>
  </si>
  <si>
    <t>High Radius</t>
  </si>
  <si>
    <t>Integrated Receivables Software Solutions</t>
  </si>
  <si>
    <t>Susquehanna Growth Equity Llc</t>
  </si>
  <si>
    <t>Hwell24 Plus</t>
  </si>
  <si>
    <t>Technology-Empowered Healthcare Solutions</t>
  </si>
  <si>
    <t>Savebc</t>
  </si>
  <si>
    <t>Finacial Services Firm</t>
  </si>
  <si>
    <t>Gaya</t>
  </si>
  <si>
    <t>Incofin Investment Management.</t>
  </si>
  <si>
    <t>Gaming Monk</t>
  </si>
  <si>
    <t>E-Sports Platform</t>
  </si>
  <si>
    <t>Advantedge</t>
  </si>
  <si>
    <t>91Springboard</t>
  </si>
  <si>
    <t>Co-Working Spaces</t>
  </si>
  <si>
    <t>Sandway Investment Ltd, Pearl Brook Holdings, Silo Holdings And Al Nour</t>
  </si>
  <si>
    <t>Homergize</t>
  </si>
  <si>
    <t>Home Furnishing &amp; Building Material Marketplace</t>
  </si>
  <si>
    <t>Lg Chandrasekhar</t>
  </si>
  <si>
    <t>Yatra.Com</t>
  </si>
  <si>
    <t>Online Travel Agency</t>
  </si>
  <si>
    <t>Innoven Capital India</t>
  </si>
  <si>
    <t>Ace Turtle</t>
  </si>
  <si>
    <t>Omni-Channel Web Commerce Solutions Provider</t>
  </si>
  <si>
    <t>Vogo</t>
  </si>
  <si>
    <t>Scooter Rental Platform</t>
  </si>
  <si>
    <t>Av Thomas Group</t>
  </si>
  <si>
    <t>Synup</t>
  </si>
  <si>
    <t>Sme Marketing Management Solution</t>
  </si>
  <si>
    <t>Vertex Ventures, Prime Venture Partners.</t>
  </si>
  <si>
    <t>Tinmen</t>
  </si>
  <si>
    <t>Food Delivery Platform</t>
  </si>
  <si>
    <t>Zomato Media Pvt. Ltd</t>
  </si>
  <si>
    <t>Cropin</t>
  </si>
  <si>
    <t>Crop Technology Solutions</t>
  </si>
  <si>
    <t>Beenext</t>
  </si>
  <si>
    <t>Bike Aggregator Mobile App</t>
  </si>
  <si>
    <t>Battery Road Digital Holdings Llc</t>
  </si>
  <si>
    <t>Sportobuddy</t>
  </si>
  <si>
    <t>Sports &amp; Sport Related Equipment Portal</t>
  </si>
  <si>
    <t>Mehul Shah</t>
  </si>
  <si>
    <t>Credifiable</t>
  </si>
  <si>
    <t>Kae Capital</t>
  </si>
  <si>
    <t>Inclov</t>
  </si>
  <si>
    <t>Matchmaking App For The Differently Abled</t>
  </si>
  <si>
    <t>Multibhashi</t>
  </si>
  <si>
    <t>Language Learning Mobile App</t>
  </si>
  <si>
    <t>Aniruddha Malpani, Startup Oasis</t>
  </si>
  <si>
    <t>Transerve</t>
  </si>
  <si>
    <t>Geospatial Technology-Based Saas Solutions</t>
  </si>
  <si>
    <t>Il&amp;Fs Investment Managers, Omidyar Network.</t>
  </si>
  <si>
    <t>Fashalot</t>
  </si>
  <si>
    <t>O2O Fashion Discovery Platform</t>
  </si>
  <si>
    <t>Capillary Technologies, Whiteboard Capital, Yournest Angel Fund, Rajul Garg</t>
  </si>
  <si>
    <t>Pitstop</t>
  </si>
  <si>
    <t>Car Repair And Servicing Platform</t>
  </si>
  <si>
    <t>Gochoppers</t>
  </si>
  <si>
    <t>Luxury Helicopter Tourism Services Portal</t>
  </si>
  <si>
    <t>Rivergate Capital,</t>
  </si>
  <si>
    <t>Local Language Health Information Portal</t>
  </si>
  <si>
    <t>Aadyah</t>
  </si>
  <si>
    <t>Defense Tech &amp; Aerospace Startup</t>
  </si>
  <si>
    <t>Keiretsu Forum</t>
  </si>
  <si>
    <t>Touchkin</t>
  </si>
  <si>
    <t>Predictive Care Platform</t>
  </si>
  <si>
    <t>Ethinos</t>
  </si>
  <si>
    <t>Digital Marketing Agency</t>
  </si>
  <si>
    <t>Triton Investment Advisors</t>
  </si>
  <si>
    <t>Zepo</t>
  </si>
  <si>
    <t>Diy Ecommerce Platform</t>
  </si>
  <si>
    <t>Kunal Shah, Letsventure, Anupam Mittal, Hetal Sonpal</t>
  </si>
  <si>
    <t>Click2Clinic</t>
  </si>
  <si>
    <t>Healthcare Service Aggregator</t>
  </si>
  <si>
    <t>Narottam Thudi, Shireesh Palle</t>
  </si>
  <si>
    <t>Speedbox</t>
  </si>
  <si>
    <t>On-Demand Logistics Service Provider</t>
  </si>
  <si>
    <t>Cismat Cargo Services Pvt. Ltd.</t>
  </si>
  <si>
    <t>Skill Connect</t>
  </si>
  <si>
    <t>Recruitment Portal</t>
  </si>
  <si>
    <t>Rajasthan Angel Investor Network</t>
  </si>
  <si>
    <t>Chai Point</t>
  </si>
  <si>
    <t>Tea Delivery Portal &amp; Offline Stores</t>
  </si>
  <si>
    <t>Dsg Consumer Partners, Eight Roads Ventures India</t>
  </si>
  <si>
    <t>Health Products &amp; Services Aggregator</t>
  </si>
  <si>
    <t>Sidbi</t>
  </si>
  <si>
    <t>Lime Tray</t>
  </si>
  <si>
    <t>Restaurant Management Solutions</t>
  </si>
  <si>
    <t>Jsw Ventures</t>
  </si>
  <si>
    <t>Coutloot</t>
  </si>
  <si>
    <t>Fashion Resale Marketplace</t>
  </si>
  <si>
    <t>Anuj Puri, Redcliffe Capital, Artha India Ventures, Siddharth Kothari, Apoorv Ranjan Sharma,</t>
  </si>
  <si>
    <t>Box My Space</t>
  </si>
  <si>
    <t>Warehouse Aggregator</t>
  </si>
  <si>
    <t>R. Jayakumar, Vaibhav Vohra, Aditya Vazirani, Rhea Vazirani, Avn Business Solutions, Dreamweaver Investments</t>
  </si>
  <si>
    <t>Curatio</t>
  </si>
  <si>
    <t>Skincare Speciality Services</t>
  </si>
  <si>
    <t>New Castle Technologies</t>
  </si>
  <si>
    <t>Hospital Management Software</t>
  </si>
  <si>
    <t>My Forex Eye</t>
  </si>
  <si>
    <t>Foreign Exchange Services</t>
  </si>
  <si>
    <t>Rahul Dev Kumar, Rajesh Mahajan, Ankit Sharma And Others</t>
  </si>
  <si>
    <t>Truxapp</t>
  </si>
  <si>
    <t>Mobile Based Logistics Service</t>
  </si>
  <si>
    <t>Venugopal Dhoot, Ajay Bhatia, Tarun Khandelwal, Ganpat Singhvi, Mandhian Family &amp; Others</t>
  </si>
  <si>
    <t>Crofarm</t>
  </si>
  <si>
    <t>Agriculture Supply Chain Solutions</t>
  </si>
  <si>
    <t>Factor[E] Ventures</t>
  </si>
  <si>
    <t>Doodhwala</t>
  </si>
  <si>
    <t>Online Milk Delivery</t>
  </si>
  <si>
    <t>Tom Varkey</t>
  </si>
  <si>
    <t>Stayabode</t>
  </si>
  <si>
    <t>Co-Living Space Aggregator</t>
  </si>
  <si>
    <t>Incubate Fund, Sanjay Shenoy, Mridul Upreti,</t>
  </si>
  <si>
    <t>Softbank</t>
  </si>
  <si>
    <t>Moong Labs</t>
  </si>
  <si>
    <t>Mobile Games Developer</t>
  </si>
  <si>
    <t>Nazara Games</t>
  </si>
  <si>
    <t>App Based Cab Aggregation Service</t>
  </si>
  <si>
    <t>Tekne Capital Management</t>
  </si>
  <si>
    <t>Sports Flashes</t>
  </si>
  <si>
    <t>Sports Content Mobile App</t>
  </si>
  <si>
    <t>Bennett, Coleman And Company Ltd (Bccl),</t>
  </si>
  <si>
    <t>Digilend</t>
  </si>
  <si>
    <t>Personal Loans &amp; Emi Solutions Platform</t>
  </si>
  <si>
    <t>Unsecured Small Business Loans</t>
  </si>
  <si>
    <t>Incred, Krishnakumar Natarajan, Ravi Bhardwaj</t>
  </si>
  <si>
    <t>Get Simpl</t>
  </si>
  <si>
    <t>Payment Solution Mobile App</t>
  </si>
  <si>
    <t>Green Visor Capital Lp Ii, Ia Venture Strategies Fund Ii Lp, Boillot Family Trust, Russell M Byrne, The Oliver R. Grace, Jr. Millennium Trust, Sf Capital Investments Lp</t>
  </si>
  <si>
    <t>Rootefy</t>
  </si>
  <si>
    <t>Building Material Online Store</t>
  </si>
  <si>
    <t>Abhinav Gupta,</t>
  </si>
  <si>
    <t>Speech Recognition Startup</t>
  </si>
  <si>
    <t>Cerebroz</t>
  </si>
  <si>
    <t>E-Tech Platform</t>
  </si>
  <si>
    <t>Vadodara</t>
  </si>
  <si>
    <t>Undisclosed Hnis</t>
  </si>
  <si>
    <t>Flochat</t>
  </si>
  <si>
    <t>Instant Messaging Platform</t>
  </si>
  <si>
    <t>Isquare Global,</t>
  </si>
  <si>
    <t>Easygov</t>
  </si>
  <si>
    <t>Govt Service Application Portal</t>
  </si>
  <si>
    <t>Milk Basket</t>
  </si>
  <si>
    <t>Online Grocery Platform</t>
  </si>
  <si>
    <t>Blume Ventures. Lenovo Capital And Incubator Group (Lcig)</t>
  </si>
  <si>
    <t>Dhruva</t>
  </si>
  <si>
    <t>Cloud Data Protection And Management Solutions</t>
  </si>
  <si>
    <t>Riverwood Capital, Sequoia Capital India, Nexus Venture Partners, Tenaya Capital</t>
  </si>
  <si>
    <t>Bombay Shaving Company</t>
  </si>
  <si>
    <t>Men Grooming Product Etailer</t>
  </si>
  <si>
    <t>Awign</t>
  </si>
  <si>
    <t>Operations And Manpower Outsourcing</t>
  </si>
  <si>
    <t>Iit Ropar, Imanpreet Singh Arora, Sidharth Rozario, Saurabh Abichandani, Shikhar Gupta,</t>
  </si>
  <si>
    <t>Indiez</t>
  </si>
  <si>
    <t>Software &amp; Mobile App Development Platform</t>
  </si>
  <si>
    <t>Haresh Chawla</t>
  </si>
  <si>
    <t>Ezetap</t>
  </si>
  <si>
    <t>Mpos Solutions Provider</t>
  </si>
  <si>
    <t>Js Capital Management, Social Capital, Horizons Ventures,</t>
  </si>
  <si>
    <t>Ink Monk</t>
  </si>
  <si>
    <t>Online Printing Marketplace</t>
  </si>
  <si>
    <t>Vamm Ventures, Raksul, Dena</t>
  </si>
  <si>
    <t>Medinfi</t>
  </si>
  <si>
    <t>Pbs Srinivas, Vinod Martin,</t>
  </si>
  <si>
    <t>Mobikon</t>
  </si>
  <si>
    <t>Restaurant &amp; Hotel Crm Platform</t>
  </si>
  <si>
    <t>Sistema Asia Fund, C31 Ventures, Qualgro.</t>
  </si>
  <si>
    <t>End To End Health And Wellness Platform.</t>
  </si>
  <si>
    <t>Accel Partners, Idg Ventures, Kalaari Capital, Uc-Rnt Fund</t>
  </si>
  <si>
    <t>Healthtech Iot Platform</t>
  </si>
  <si>
    <t>Idal Health, Growx Ventures, Capier Investments, Globevestor &amp; Others</t>
  </si>
  <si>
    <t>Fieldassist</t>
  </si>
  <si>
    <t>Saas Based Sales Force Automation Services</t>
  </si>
  <si>
    <t>Small Industries Development Bank Of India (Sidbi)</t>
  </si>
  <si>
    <t>Budget Hotel Aggregator Platform</t>
  </si>
  <si>
    <t>Ward Ferry Management And Karst Peak Capital,</t>
  </si>
  <si>
    <t>Genomics Research And Diagnostics Solutions</t>
  </si>
  <si>
    <t>Billion Loans</t>
  </si>
  <si>
    <t>Peer To Peer Lending Platform</t>
  </si>
  <si>
    <t>Reliance Corporate Advisory Services Ltd</t>
  </si>
  <si>
    <t>Ecolibriumenergy</t>
  </si>
  <si>
    <t>Energy Management Solutions Provider</t>
  </si>
  <si>
    <t>Infuse Ventures, Jll</t>
  </si>
  <si>
    <t>Online Marketplace For Automobiles</t>
  </si>
  <si>
    <t>Asset Management (Asia) Ltd, Digital Garage Inc</t>
  </si>
  <si>
    <t>Jumbotail</t>
  </si>
  <si>
    <t>Online Marketplace For Food And Grocery</t>
  </si>
  <si>
    <t>Kalaari Capital, Nexus India Capital Advisors</t>
  </si>
  <si>
    <t>B2B Marketplace For Industrial Products</t>
  </si>
  <si>
    <t>Timesaverz</t>
  </si>
  <si>
    <t>Hyperlocal Home Services Provider</t>
  </si>
  <si>
    <t>Bccl</t>
  </si>
  <si>
    <t>Minjar</t>
  </si>
  <si>
    <t>Cloud Solutions Provider</t>
  </si>
  <si>
    <t>Blume Ventures, Contrarian Capital India Partners, Emergent Ventures India, Pallav Nadhani, Ashish Gupta, Sharad Sharma, Sirion Labs</t>
  </si>
  <si>
    <t>Mycity4Kids</t>
  </si>
  <si>
    <t>Parenting Blog And Kids Events Discovery Platform</t>
  </si>
  <si>
    <t>Clip App</t>
  </si>
  <si>
    <t>Digital Media Video Platform</t>
  </si>
  <si>
    <t>India Quotient, Shunwei Capital</t>
  </si>
  <si>
    <t>Upwardly.In</t>
  </si>
  <si>
    <t>Mf Investment Platform</t>
  </si>
  <si>
    <t>Sreeram Iyer, Suvo Sarkar, Anita Gupta, Likemind Ventures</t>
  </si>
  <si>
    <t>Autorox.Co</t>
  </si>
  <si>
    <t>Workshop Management Software Platform</t>
  </si>
  <si>
    <t>Mitsui &amp; Co.</t>
  </si>
  <si>
    <t>Fabogo</t>
  </si>
  <si>
    <t>Salon &amp; Spa Aggregation &amp; Discovery Platform</t>
  </si>
  <si>
    <t>Dunamis Ventures Pte Ltd</t>
  </si>
  <si>
    <t>Flickstree</t>
  </si>
  <si>
    <t>Video Content Discovery Platform</t>
  </si>
  <si>
    <t>Venture Catalysts, Sourav Ganguly, Ankit Aditya, Moksh Sports Ventures</t>
  </si>
  <si>
    <t>Design Cafe</t>
  </si>
  <si>
    <t>Online Interior Design Platform</t>
  </si>
  <si>
    <t>Fireside Ventures, Apurva Salarpuria, Sidharth Pansari, Sprout Capital</t>
  </si>
  <si>
    <t>Innoviti</t>
  </si>
  <si>
    <t>Digital Payments Solutions</t>
  </si>
  <si>
    <t>Sbi-Fmo Fund, Bessemer Venture Partners, Catamaran Ventures</t>
  </si>
  <si>
    <t>Vdeliver</t>
  </si>
  <si>
    <t>Door Step Delivery Platform</t>
  </si>
  <si>
    <t>Corvus Ventures, Mape Advisory Group</t>
  </si>
  <si>
    <t>Bottr.Me</t>
  </si>
  <si>
    <t>Chatbot Creation Tool</t>
  </si>
  <si>
    <t>Arcatron</t>
  </si>
  <si>
    <t>Next Gen Mobility Device Manufacturer</t>
  </si>
  <si>
    <t>Indian Angel Network</t>
  </si>
  <si>
    <t>Qwikspec</t>
  </si>
  <si>
    <t>Construction Site Operations And Analytics Platform</t>
  </si>
  <si>
    <t>Brigade Innovations Llp, Tv Mohandas Pai, Suhail Rahman, Bobby Reddy, M George Oommen</t>
  </si>
  <si>
    <t>Designer Consumer Products Marketplace</t>
  </si>
  <si>
    <t>Blacksoil Capital Pvt. Ltd</t>
  </si>
  <si>
    <t>Sales Solutions For Fashion Brands</t>
  </si>
  <si>
    <t>Sequoia Capital, Grey Orange, Rajesh Ramaiah, Anshuman Das, Rishi Das</t>
  </si>
  <si>
    <t>Vayana</t>
  </si>
  <si>
    <t>Enterprise Banking Solutions</t>
  </si>
  <si>
    <t>Idg Ventures India Advisors, Jungle Ventures</t>
  </si>
  <si>
    <t>Mobiquest</t>
  </si>
  <si>
    <t>Mobile Services &amp; Solutions</t>
  </si>
  <si>
    <t>One97 Communication Ltd</t>
  </si>
  <si>
    <t>Ambee</t>
  </si>
  <si>
    <t>Ambulance Aggregation Services</t>
  </si>
  <si>
    <t>Uber Technologies Inc, Amaya Capital Llp</t>
  </si>
  <si>
    <t>Ideal Insurance</t>
  </si>
  <si>
    <t>Xelpmoc</t>
  </si>
  <si>
    <t>Hypernova Interactive</t>
  </si>
  <si>
    <t>Mobile Games Creator</t>
  </si>
  <si>
    <t>Rentomojo</t>
  </si>
  <si>
    <t>Consumer Leasing Platform</t>
  </si>
  <si>
    <t>Ain Capital Ventures, Renaud Laplanche</t>
  </si>
  <si>
    <t>Aircto</t>
  </si>
  <si>
    <t>Ai Powered Recruitment Platform</t>
  </si>
  <si>
    <t>Francesco Cara</t>
  </si>
  <si>
    <t>Playablo</t>
  </si>
  <si>
    <t>Gamified Learning App</t>
  </si>
  <si>
    <t>Abi-Showatech (India) Ltd</t>
  </si>
  <si>
    <t>Trupay</t>
  </si>
  <si>
    <t>Online Payments Platform</t>
  </si>
  <si>
    <t>Kae Capital, M&amp;S Partners,</t>
  </si>
  <si>
    <t>Brick2Wall</t>
  </si>
  <si>
    <t>Online Marketplace For Construction Material</t>
  </si>
  <si>
    <t>Subramani Somasundaram, Sundeep Sahni, Mayank Mittal &amp; Others</t>
  </si>
  <si>
    <t>Fablestreet</t>
  </si>
  <si>
    <t>Women Work Wear Etailer</t>
  </si>
  <si>
    <t>Harmeet Bajaj, Pameela P, Fusiontech Ventures &amp; Others</t>
  </si>
  <si>
    <t>Monsoon Fintech</t>
  </si>
  <si>
    <t>Machine Learning Access Platform</t>
  </si>
  <si>
    <t>Monkeybox</t>
  </si>
  <si>
    <t>Healthy Food Delivery Platform</t>
  </si>
  <si>
    <t>Blume Ventures, Nb Ventures, Nspira</t>
  </si>
  <si>
    <t>Mobile-First Enterprise Communication Platform</t>
  </si>
  <si>
    <t>Stellaris Venture Partners,</t>
  </si>
  <si>
    <t>Byjus</t>
  </si>
  <si>
    <t>Mobile Learning App</t>
  </si>
  <si>
    <t>Tencent Holdings</t>
  </si>
  <si>
    <t>Creators Gurukul</t>
  </si>
  <si>
    <t>Others</t>
  </si>
  <si>
    <t>Yuvraj Singh</t>
  </si>
  <si>
    <t>Fab Hotels</t>
  </si>
  <si>
    <t>Budget Hotels Brand &amp; Aggregator Platform</t>
  </si>
  <si>
    <t>Goldman Sachs</t>
  </si>
  <si>
    <t>Thinkerbell</t>
  </si>
  <si>
    <t>Assisted Learning Startup</t>
  </si>
  <si>
    <t>Hbm Healthcare Investments, Maverick Capital Ventures, Sequoia India, Omidyar Network And Kae Capital</t>
  </si>
  <si>
    <t>Jhakaas</t>
  </si>
  <si>
    <t>App-Based Aggregator Of Offline Businesses</t>
  </si>
  <si>
    <t>Amen Dhyllon</t>
  </si>
  <si>
    <t>Bigstylist</t>
  </si>
  <si>
    <t>Beauty Services Marketplace</t>
  </si>
  <si>
    <t>Gympik.Com</t>
  </si>
  <si>
    <t>Online Marketplace For Discovering Fitness Centres</t>
  </si>
  <si>
    <t>Roundglass Partners</t>
  </si>
  <si>
    <t>Tripeur</t>
  </si>
  <si>
    <t>Mobile Based Travel Erp Platform</t>
  </si>
  <si>
    <t>Grace Grace Techno Ventures Llp, Rajul Garg &amp; Other Undisclosed Investors</t>
  </si>
  <si>
    <t>Rentongo</t>
  </si>
  <si>
    <t>Online Marketplace For Renting Bikes, Electronics &amp; Appliances</t>
  </si>
  <si>
    <t>Tvs Motor Company</t>
  </si>
  <si>
    <t>Goomo</t>
  </si>
  <si>
    <t>Online Travel &amp; Holiday Booking Platform</t>
  </si>
  <si>
    <t>Emerging India</t>
  </si>
  <si>
    <t>Maxmywealth</t>
  </si>
  <si>
    <t>Online Wealth Management &amp; Savings Platform</t>
  </si>
  <si>
    <t>Lockchain Ecosystem Global Advisors, Horseferry</t>
  </si>
  <si>
    <t>Spinny</t>
  </si>
  <si>
    <t>Blume Ventures, Indian Angel Network, Kunal Shah, Sandeep Tandon</t>
  </si>
  <si>
    <t>Healthbuds</t>
  </si>
  <si>
    <t>Healthcare Discovery &amp; Booking Platform</t>
  </si>
  <si>
    <t>Arun Patodia, Bharat Kedia</t>
  </si>
  <si>
    <t>Ftcash</t>
  </si>
  <si>
    <t>Mobile Payments Platform</t>
  </si>
  <si>
    <t>500 Startups, Ivycap Ventures</t>
  </si>
  <si>
    <t>Bhive Workspace</t>
  </si>
  <si>
    <t>Wayforward</t>
  </si>
  <si>
    <t>Mobile App For Mental Health</t>
  </si>
  <si>
    <t>Harsh Mahajan, Farhan Naqvi, Sreepathy Viswanathan</t>
  </si>
  <si>
    <t>Gyandhan</t>
  </si>
  <si>
    <t>Education Marketplace</t>
  </si>
  <si>
    <t>For Profit Social Venture</t>
  </si>
  <si>
    <t>Sbi (Stand Up India Scheme)</t>
  </si>
  <si>
    <t>Growfitter</t>
  </si>
  <si>
    <t>Health And Fitness Discovery Platform</t>
  </si>
  <si>
    <t>Sque Capital</t>
  </si>
  <si>
    <t>Stratfit</t>
  </si>
  <si>
    <t>Health Coaching Programs</t>
  </si>
  <si>
    <t>Bodhtree Consulting Limited</t>
  </si>
  <si>
    <t>Multiplier Solutions</t>
  </si>
  <si>
    <t>Crm Software For Healthcare Space</t>
  </si>
  <si>
    <t>Norwest Venture Partners</t>
  </si>
  <si>
    <t>Abi Health</t>
  </si>
  <si>
    <t>Unified Digital Health Platform</t>
  </si>
  <si>
    <t>Stockal</t>
  </si>
  <si>
    <t>App-Based Investment Advisory Services</t>
  </si>
  <si>
    <t>Mohan Alexander, R. Natarajan, Vikrant Varshney, Amit Sinha</t>
  </si>
  <si>
    <t>Guidoo</t>
  </si>
  <si>
    <t>Travel &amp; Adventure Planning Platform</t>
  </si>
  <si>
    <t>Pawan Borle, Nirmal Singh, Manish Prasad, Vineet Varma, Nick Haulkoury, Abhai S. Rao</t>
  </si>
  <si>
    <t>Esahai.In</t>
  </si>
  <si>
    <t>Ambulance Aggregator And Medical Taxi Provider</t>
  </si>
  <si>
    <t>Dr Ramesh Ayyala, Satya Muthyala</t>
  </si>
  <si>
    <t>Loanmeet</t>
  </si>
  <si>
    <t>Cao Yibin, Huang Wei, Madhusudan E,</t>
  </si>
  <si>
    <t>Yes Bank</t>
  </si>
  <si>
    <t>Boxx.Ai</t>
  </si>
  <si>
    <t>Unicorn India Ventures, Venky Krishnakumar, Suresh Shankar, Vivek Bhargava</t>
  </si>
  <si>
    <t>Peesafe.In</t>
  </si>
  <si>
    <t>Hygiene Care Product Manufacturer</t>
  </si>
  <si>
    <t>Venture Catalysts, Alfa Capital, Green Shots Capital, Real Time Ventures</t>
  </si>
  <si>
    <t>Vista Rooms</t>
  </si>
  <si>
    <t>Online Rooms Aggregation Platform</t>
  </si>
  <si>
    <t>Online Insurance Brokerage Platform</t>
  </si>
  <si>
    <t>Transamerica</t>
  </si>
  <si>
    <t>Hypertrack</t>
  </si>
  <si>
    <t>Location Tracking Solutions</t>
  </si>
  <si>
    <t>Nexus Venture Partners, Founders Fund</t>
  </si>
  <si>
    <t>Goodera</t>
  </si>
  <si>
    <t>Csr And Sustainability Management Platform</t>
  </si>
  <si>
    <t>Nexus Venture Partners, Omidyar Network</t>
  </si>
  <si>
    <t>Tech Driven Insurance Platform</t>
  </si>
  <si>
    <t>Fairfax Holdings</t>
  </si>
  <si>
    <t>Ola</t>
  </si>
  <si>
    <t>Cab Aggregation App</t>
  </si>
  <si>
    <t>Tekne Capital Management Llc</t>
  </si>
  <si>
    <t>Vanitycask</t>
  </si>
  <si>
    <t>Beauty Products Discovery Platform</t>
  </si>
  <si>
    <t>Mrneeds</t>
  </si>
  <si>
    <t>Micro Food Delivery Platform</t>
  </si>
  <si>
    <t>Moneytap</t>
  </si>
  <si>
    <t>Money Lending Platform</t>
  </si>
  <si>
    <t>Sequoia India, Nea, Prime Venture Partners</t>
  </si>
  <si>
    <t>Goodbox</t>
  </si>
  <si>
    <t>Mobile Saas Ecommerce Platform For Smes</t>
  </si>
  <si>
    <t>Nexus Venture Partners, Mekin Maheshwari</t>
  </si>
  <si>
    <t>Personal Finace Platform</t>
  </si>
  <si>
    <t>Portdesk</t>
  </si>
  <si>
    <t>Maritime Solutions</t>
  </si>
  <si>
    <t>Alphard Maritime Group</t>
  </si>
  <si>
    <t>Edgefx</t>
  </si>
  <si>
    <t>Diy Project Kits Seller</t>
  </si>
  <si>
    <t>Cross Border Angels &amp; Experts, Rajasthan Angel Innovators Network, The Chennai Angels</t>
  </si>
  <si>
    <t>Youwecan Ventures</t>
  </si>
  <si>
    <t>Healthintel</t>
  </si>
  <si>
    <t>Blip Initiatives</t>
  </si>
  <si>
    <t>Unbxd</t>
  </si>
  <si>
    <t>Cloud-Based Product Discovery Platform</t>
  </si>
  <si>
    <t>Eight Roads Ventures</t>
  </si>
  <si>
    <t>Darwinbox</t>
  </si>
  <si>
    <t>Enterprise Human Resources Management Platform</t>
  </si>
  <si>
    <t>Lightspeed India Partners, Endiya Partners, 3One4 Capital Advisors Llp, Startupxseed Ventures Llp</t>
  </si>
  <si>
    <t>Forevershop</t>
  </si>
  <si>
    <t>Mobile Based Ecommerce Platform</t>
  </si>
  <si>
    <t>91Maker.Com</t>
  </si>
  <si>
    <t>Insider.In</t>
  </si>
  <si>
    <t>Events Ticketing Platform</t>
  </si>
  <si>
    <t>Fashion Etailer</t>
  </si>
  <si>
    <t>Iifl Seed Ventures, Kae Capital, Fj Labs, Singularity Ventures, Growx, Tracxn Labs, Axis Capital</t>
  </si>
  <si>
    <t>Grow Fit</t>
  </si>
  <si>
    <t>Health-Tech Platform</t>
  </si>
  <si>
    <t>Manipal Education And Medical Group (Memg), Sar Group, The Grover Trust</t>
  </si>
  <si>
    <t>Fabulyst</t>
  </si>
  <si>
    <t>Artificial Intelligence Based Platform</t>
  </si>
  <si>
    <t>Ibhubs</t>
  </si>
  <si>
    <t>Point-Of-Sale Services</t>
  </si>
  <si>
    <t>Uc-Rnt Fund, Matrix Partners, Alcon Edge Capital, Dsg Consumer Partners</t>
  </si>
  <si>
    <t>Oneassist</t>
  </si>
  <si>
    <t>Credit Card Fraud Protection</t>
  </si>
  <si>
    <t>Julia Computing</t>
  </si>
  <si>
    <t>Open Source Language For Data Science And Machine Learning</t>
  </si>
  <si>
    <t>General Catalyst, Founder Collective</t>
  </si>
  <si>
    <t>Consumer Lending Platform</t>
  </si>
  <si>
    <t>Endiya Partners, Ventureast</t>
  </si>
  <si>
    <t>Explore Life Traveling</t>
  </si>
  <si>
    <t>Local Homes Booking Platform</t>
  </si>
  <si>
    <t>Mekin Maheshwari, Bharat Vijay, Krish Seshadri, Amar Arsikere</t>
  </si>
  <si>
    <t>Loantap</t>
  </si>
  <si>
    <t>Lending Platform For Salaried Professionals</t>
  </si>
  <si>
    <t>Voxweb</t>
  </si>
  <si>
    <t>Mobile Based Social Networking Platform</t>
  </si>
  <si>
    <t>Hug Innovations</t>
  </si>
  <si>
    <t>Gesture Based Smartwatch Manufacturer</t>
  </si>
  <si>
    <t>Mohit Srivastav, Kishore Ganji, Venkat Vallabhaneni, Rajeev Menon</t>
  </si>
  <si>
    <t>V Resorts</t>
  </si>
  <si>
    <t>Holiday &amp; Vacation Resort Aggregator</t>
  </si>
  <si>
    <t>Seedfund, Rb International</t>
  </si>
  <si>
    <t>Stashfin</t>
  </si>
  <si>
    <t>Personal Finace App</t>
  </si>
  <si>
    <t>Snow Leopard Ventures, Alto Partners</t>
  </si>
  <si>
    <t>Formcept</t>
  </si>
  <si>
    <t>Unified Data Analysis Platform</t>
  </si>
  <si>
    <t>Spares Hub</t>
  </si>
  <si>
    <t>Automobile Parts Marketplace</t>
  </si>
  <si>
    <t>The Chennai Angels, Anthill Scale Ventures, Esvee Technologies Inc, Inc95 Consulting</t>
  </si>
  <si>
    <t>Fitraq</t>
  </si>
  <si>
    <t>Fitness Centre Discovery Platform</t>
  </si>
  <si>
    <t>Aparup Sengupta, Devendra Reddy,</t>
  </si>
  <si>
    <t>Kalaari Capital, Udayan Goyal</t>
  </si>
  <si>
    <t>Niki.Ai</t>
  </si>
  <si>
    <t>Ai Based Personal Assistant</t>
  </si>
  <si>
    <t>Sap.Io, Unilazer Ventures</t>
  </si>
  <si>
    <t>Fitpass</t>
  </si>
  <si>
    <t>Online Fitness Marketplace</t>
  </si>
  <si>
    <t>Abhinav Bindra, Gaurav Marya</t>
  </si>
  <si>
    <t>Zinghr</t>
  </si>
  <si>
    <t>Digital Employee Solutions,</t>
  </si>
  <si>
    <t>Zeta</t>
  </si>
  <si>
    <t>Tagos Design</t>
  </si>
  <si>
    <t>In-Video Discovery Platform</t>
  </si>
  <si>
    <t>Urbanclap</t>
  </si>
  <si>
    <t>Mobile Services Marketplace</t>
  </si>
  <si>
    <t>Vy Capital, Saif Partners, Accel Partner, Bessemer Venture Partners</t>
  </si>
  <si>
    <t>Ace2Three</t>
  </si>
  <si>
    <t>Online Rummy Playing Website</t>
  </si>
  <si>
    <t>Clairvest Group</t>
  </si>
  <si>
    <t>Buying Portal For Smes</t>
  </si>
  <si>
    <t>Innovapptive</t>
  </si>
  <si>
    <t>Enterprise Mobility Solutions</t>
  </si>
  <si>
    <t>4Tigo</t>
  </si>
  <si>
    <t>Truck Network Company</t>
  </si>
  <si>
    <t>Smecorner</t>
  </si>
  <si>
    <t>Online Platform For Small Business Loans</t>
  </si>
  <si>
    <t>Dutch Government Fund</t>
  </si>
  <si>
    <t>Zippserve</t>
  </si>
  <si>
    <t>Real Estate Risk Assessment Platform</t>
  </si>
  <si>
    <t>Falcon Edge Capital, Capital Advisers</t>
  </si>
  <si>
    <t>Software &amp; Mobile Development Services</t>
  </si>
  <si>
    <t>Online Diagnostics And Wellness Platform</t>
  </si>
  <si>
    <t>Asuka Holdings, Youwecan Ventures, Beenext, Beenos, M&amp;S Partners</t>
  </si>
  <si>
    <t>Healthmir</t>
  </si>
  <si>
    <t>Ai-Based Health Content Platform</t>
  </si>
  <si>
    <t>Nimit Panigrahi</t>
  </si>
  <si>
    <t>Uactive</t>
  </si>
  <si>
    <t>Health-Based Social Networking &amp; Discovery App</t>
  </si>
  <si>
    <t>Hinduja Family</t>
  </si>
  <si>
    <t>I-Lend</t>
  </si>
  <si>
    <t>Peer-To-Peer Lending Platform</t>
  </si>
  <si>
    <t>50K Ventures</t>
  </si>
  <si>
    <t>Good Methods Global</t>
  </si>
  <si>
    <t>Cloud Based Practice Management Software</t>
  </si>
  <si>
    <t>Trivandrum</t>
  </si>
  <si>
    <t>Balance App</t>
  </si>
  <si>
    <t>Money Savings &amp; Management App</t>
  </si>
  <si>
    <t>Rainmatter</t>
  </si>
  <si>
    <t>Yepme</t>
  </si>
  <si>
    <t>Private Label Fashion Etailer</t>
  </si>
  <si>
    <t>Nightstay</t>
  </si>
  <si>
    <t>Last Minute Hotel Booking Mobile App</t>
  </si>
  <si>
    <t>Indian Angels Network, Letsventure</t>
  </si>
  <si>
    <t>Devourin</t>
  </si>
  <si>
    <t>Restaurant Automation Solution</t>
  </si>
  <si>
    <t>Deepak Nathani</t>
  </si>
  <si>
    <t>Mygreens</t>
  </si>
  <si>
    <t>Cold-Press Juices Manufacturer</t>
  </si>
  <si>
    <t>Ajay Relan, Letsventure</t>
  </si>
  <si>
    <t>Omni-Channel Platform</t>
  </si>
  <si>
    <t>Vertex Ventures, C31 Ventures</t>
  </si>
  <si>
    <t>Trifecta Capital Advisors Llp, Prathithi Investment Trust, Rnt Capital, Gokul Rajaram, Aditya Agarwal, Ruchi Sanghvi &amp; Others</t>
  </si>
  <si>
    <t>Curie Labs</t>
  </si>
  <si>
    <t>Energy Analytics Startup</t>
  </si>
  <si>
    <t>Satoshi Studios</t>
  </si>
  <si>
    <t>Uncanny Vision</t>
  </si>
  <si>
    <t>Computer Vision On Embedded Systems</t>
  </si>
  <si>
    <t>Ecommerce Fulfilment And Technology Platform</t>
  </si>
  <si>
    <t>Luxasia Group</t>
  </si>
  <si>
    <t>Sequretek</t>
  </si>
  <si>
    <t>It Security &amp; Data Management Services</t>
  </si>
  <si>
    <t>Gvfl, Unicorn India Ventures</t>
  </si>
  <si>
    <t>Lucideus</t>
  </si>
  <si>
    <t>Cyber Security Startup</t>
  </si>
  <si>
    <t>Vidooly</t>
  </si>
  <si>
    <t>Video Intelligence Platform</t>
  </si>
  <si>
    <t>Times Internet, Gvfl</t>
  </si>
  <si>
    <t>Shopclues</t>
  </si>
  <si>
    <t>Fourth Ambit</t>
  </si>
  <si>
    <t>Community Building Platform</t>
  </si>
  <si>
    <t>Chymera Vr</t>
  </si>
  <si>
    <t>Advertising Platform For Virtual Reality</t>
  </si>
  <si>
    <t>Varsha Rao, Surojit Chatterjee, Nirav Choksi &amp; Others</t>
  </si>
  <si>
    <t>Book My Diamond</t>
  </si>
  <si>
    <t>Diamond B2B Etailer</t>
  </si>
  <si>
    <t>Chirag Nikunj Sheth &amp; Others</t>
  </si>
  <si>
    <t>Ion Energy</t>
  </si>
  <si>
    <t>Clean Tech Startup</t>
  </si>
  <si>
    <t>Aakrit Vaish, Swapan Rajdev, Sushill Jiwarajka</t>
  </si>
  <si>
    <t>Legal Raasta</t>
  </si>
  <si>
    <t>Legal Services To Smes &amp; Individuals</t>
  </si>
  <si>
    <t>Impanix Capital</t>
  </si>
  <si>
    <t>Log 9 Materials</t>
  </si>
  <si>
    <t>Gems</t>
  </si>
  <si>
    <t>Remit Guru</t>
  </si>
  <si>
    <t>Digital Money Transfer Platform</t>
  </si>
  <si>
    <t>Infibeam, Ccavenue</t>
  </si>
  <si>
    <t>Aequm</t>
  </si>
  <si>
    <t>Cloud Ecommerce Platform</t>
  </si>
  <si>
    <t>Zapty</t>
  </si>
  <si>
    <t>Project Management Tool</t>
  </si>
  <si>
    <t>Ideaspring Capital</t>
  </si>
  <si>
    <t>Vernacular.Ai</t>
  </si>
  <si>
    <t>Multi-Lingual Ai Platform For Businesses</t>
  </si>
  <si>
    <t>Ai-Based Chatbot</t>
  </si>
  <si>
    <t>Sap</t>
  </si>
  <si>
    <t>Telr</t>
  </si>
  <si>
    <t>Online Payment Gateway</t>
  </si>
  <si>
    <t>Innovations East</t>
  </si>
  <si>
    <t>Fashion Ecommerce Portal</t>
  </si>
  <si>
    <t>Rocketship</t>
  </si>
  <si>
    <t>Genie</t>
  </si>
  <si>
    <t>Hyperlocal Delivery And Logistics Mobile App</t>
  </si>
  <si>
    <t>Jungle Ventures</t>
  </si>
  <si>
    <t>The Good Life</t>
  </si>
  <si>
    <t>Online Luxury Tea Etailer</t>
  </si>
  <si>
    <t>Ayesha Takia Azmi, Abu Farhan Azmi</t>
  </si>
  <si>
    <t>Pumpkart</t>
  </si>
  <si>
    <t>Online Water Pumps Etailer</t>
  </si>
  <si>
    <t>Dr. Ritesh Malik</t>
  </si>
  <si>
    <t>Mobile Wallet &amp; Ecommerce Platform</t>
  </si>
  <si>
    <t>Softbank Group</t>
  </si>
  <si>
    <t>Ezcred</t>
  </si>
  <si>
    <t>Healthsutra</t>
  </si>
  <si>
    <t>Health Food Maker</t>
  </si>
  <si>
    <t>Ankur Capital, Hyderabad Angels</t>
  </si>
  <si>
    <t>Private Fashion Brand Etailer</t>
  </si>
  <si>
    <t>Gokaldas Exports Ltd</t>
  </si>
  <si>
    <t>Delhivery</t>
  </si>
  <si>
    <t>Ecommerce Logistics Provider</t>
  </si>
  <si>
    <t>Zipgrid</t>
  </si>
  <si>
    <t>Cashless, Paperless Solutions For Housing Societies</t>
  </si>
  <si>
    <t>Jll, 1Crowd</t>
  </si>
  <si>
    <t>Travelspice</t>
  </si>
  <si>
    <t>Travel Ecommerce Portal</t>
  </si>
  <si>
    <t>Eagle10 Ventures</t>
  </si>
  <si>
    <t>Hyperlocal Discovery Platform</t>
  </si>
  <si>
    <t>Lightspeed Venture Partners, Vy Capital,</t>
  </si>
  <si>
    <t>Box8</t>
  </si>
  <si>
    <t>Gennext Students</t>
  </si>
  <si>
    <t>Online Tutoring Services</t>
  </si>
  <si>
    <t>Blue Orchard</t>
  </si>
  <si>
    <t>Whatsloan</t>
  </si>
  <si>
    <t>Online Lending Mobile App</t>
  </si>
  <si>
    <t>Lahiri Musics Family Office</t>
  </si>
  <si>
    <t>Cube Consumer Services</t>
  </si>
  <si>
    <t>Finace Management Mobile App</t>
  </si>
  <si>
    <t>Online Mf Investment Platform</t>
  </si>
  <si>
    <t>Pv Sahad, Sandeep Shroff, Rahul Gupta</t>
  </si>
  <si>
    <t>Wowflux</t>
  </si>
  <si>
    <t>Image Processing Solution</t>
  </si>
  <si>
    <t>Collateral Medical</t>
  </si>
  <si>
    <t>Online Medical Equipment Supplier</t>
  </si>
  <si>
    <t>Loadshare</t>
  </si>
  <si>
    <t>Express Logistics Network</t>
  </si>
  <si>
    <t>Simplilend</t>
  </si>
  <si>
    <t>Supr Daily</t>
  </si>
  <si>
    <t>Subscription Based Delivery Platform</t>
  </si>
  <si>
    <t>Soma Capital, Great Oaks Ventures, 122 West Ventures</t>
  </si>
  <si>
    <t>Nasper, Accel India, Saif Partners, Bessemer Venture Partners, Harmony Partners, Norwest Venture Partners</t>
  </si>
  <si>
    <t>Sastasundar</t>
  </si>
  <si>
    <t>Rohto Pharmaceutical</t>
  </si>
  <si>
    <t>Hyperlocal Discovery &amp; Rewards Platform</t>
  </si>
  <si>
    <t>Lightspeed India Partners, Waterbridge Ventures</t>
  </si>
  <si>
    <t>Online &amp; Mobile Based Lending Platform</t>
  </si>
  <si>
    <t>Mathew Cyriac, Florintree Advisors,</t>
  </si>
  <si>
    <t>Eruditus</t>
  </si>
  <si>
    <t>Executive Education Provider</t>
  </si>
  <si>
    <t>Bertelsmann India</t>
  </si>
  <si>
    <t>Testbook</t>
  </si>
  <si>
    <t>Online Test Preparation Platform</t>
  </si>
  <si>
    <t>Matrix Partners India</t>
  </si>
  <si>
    <t>Healthcare At Home</t>
  </si>
  <si>
    <t>Home Healthcare Provider</t>
  </si>
  <si>
    <t>Quadria Capital Advisors</t>
  </si>
  <si>
    <t>Tyre Express</t>
  </si>
  <si>
    <t>Enterprise Iot Solutions For Tyre Performance</t>
  </si>
  <si>
    <t>Rohitash Gupta</t>
  </si>
  <si>
    <t>Unicorn India Ventures &amp; Others</t>
  </si>
  <si>
    <t>Waycool</t>
  </si>
  <si>
    <t>Fresh-Produce Distribution Platform</t>
  </si>
  <si>
    <t>Aspada Investments</t>
  </si>
  <si>
    <t>Perfios</t>
  </si>
  <si>
    <t>Fin-Tech Solutions</t>
  </si>
  <si>
    <t>Whatfix</t>
  </si>
  <si>
    <t>Interactive Tech-Support Guides</t>
  </si>
  <si>
    <t>Stellaris Venture Partners, Helion Venture Partners, Powerhouse Ventures, Gokul Rajaram, Girish Mathrubootham, Aneesh Reddy, Vispi Daver</t>
  </si>
  <si>
    <t>Elastirun</t>
  </si>
  <si>
    <t>App Based Logistics &amp; Distribution Platform</t>
  </si>
  <si>
    <t>Kalaari Capital, Norwest Venture Partners</t>
  </si>
  <si>
    <t>Trukky</t>
  </si>
  <si>
    <t>Online Truck Aggregator &amp; Booking Platform</t>
  </si>
  <si>
    <t>Keyur Joshi, Pavan Bakeri</t>
  </si>
  <si>
    <t>Konsult App</t>
  </si>
  <si>
    <t>App Based Doctor Consulting Platform</t>
  </si>
  <si>
    <t>Koen Bouwers, Lomesh Agarwal, Jeroen Mensen, Pablo Van Den Bosch &amp; Others</t>
  </si>
  <si>
    <t>Credit Sudhaar</t>
  </si>
  <si>
    <t>Credit Score Improvement Platform</t>
  </si>
  <si>
    <t>Deepak Kulkarni, Sandeep Pangal</t>
  </si>
  <si>
    <t>Zephyr Peacock India</t>
  </si>
  <si>
    <t>Dataweave</t>
  </si>
  <si>
    <t>Business Intelligence Solutions</t>
  </si>
  <si>
    <t>Freakout Group, Blume Ventures, Herb Madan, Waterbridge Ventures</t>
  </si>
  <si>
    <t>Medwell Ventures</t>
  </si>
  <si>
    <t>Home-Based Healthcare Provider</t>
  </si>
  <si>
    <t>Mahindra Partners, Eight Roads Ventures, F-Prime Capital Partners</t>
  </si>
  <si>
    <t>Mech Mocha</t>
  </si>
  <si>
    <t>Mobile Gaming Startup</t>
  </si>
  <si>
    <t>Accel Partners, Shunwei Capital</t>
  </si>
  <si>
    <t>Startup Support Platform</t>
  </si>
  <si>
    <t>Youwecan Ventures,</t>
  </si>
  <si>
    <t>Qorqi</t>
  </si>
  <si>
    <t>Online Healthcare Provider</t>
  </si>
  <si>
    <t>Twenty Two Motors</t>
  </si>
  <si>
    <t>Smart Scooter Manufacturer</t>
  </si>
  <si>
    <t>Ishwar Singh,Farhaan Shabbir</t>
  </si>
  <si>
    <t>Bessemer Venture Partners, Orios Venture Partners, Trifecta Capital,</t>
  </si>
  <si>
    <t>Wonderchef</t>
  </si>
  <si>
    <t>Online Marketplace For Kitchen Products</t>
  </si>
  <si>
    <t>Labruyere Eberl\\Xc3\\Xa9</t>
  </si>
  <si>
    <t>Fastfox</t>
  </si>
  <si>
    <t>Online Rental Discovery Platform</t>
  </si>
  <si>
    <t>Lightspeed India Partners, Blume Ventures, Cyberagent Ventures, Growx Ventures, Imj Investment Partners</t>
  </si>
  <si>
    <t>Omnify</t>
  </si>
  <si>
    <t>Saas Platform For Smes</t>
  </si>
  <si>
    <t>B2B Agri-Marketing Platform</t>
  </si>
  <si>
    <t>Mergerware</t>
  </si>
  <si>
    <t>Software Solutions For M&amp;As</t>
  </si>
  <si>
    <t>Philippe Bouchet</t>
  </si>
  <si>
    <t>Online Sports Portal &amp; Mobile App</t>
  </si>
  <si>
    <t>Sushil Kumar, Sandeep Singh</t>
  </si>
  <si>
    <t>Clovia</t>
  </si>
  <si>
    <t>Online Lingerie &amp; Sleepwear Etailer</t>
  </si>
  <si>
    <t>Ivycap Ventures Advisors, Singularity Ventures And Ravi Dhariwal</t>
  </si>
  <si>
    <t>Emiza</t>
  </si>
  <si>
    <t>Third Party Logistics Provider</t>
  </si>
  <si>
    <t>Mayfield, Nishant Rao, Dileep Nath</t>
  </si>
  <si>
    <t>Hackerearth</t>
  </si>
  <si>
    <t>Online Skill Assessment Platform</t>
  </si>
  <si>
    <t>Dhi Group Inc, Prime Venture Partners, Beenext, Beenos, Digital Garage, Bizreach</t>
  </si>
  <si>
    <t>Squadrun</t>
  </si>
  <si>
    <t>Blume Ventures, Contrarian Capital, 91Springboard, Emergent Ventures, Abstract Ventures, Anthill Ventures, Axilor Ventures</t>
  </si>
  <si>
    <t>Mape Advisory Group, R Ramaraj, Corvus Ventures</t>
  </si>
  <si>
    <t>Scoutmytrip</t>
  </si>
  <si>
    <t>Online Travel Planner</t>
  </si>
  <si>
    <t>Safetykart</t>
  </si>
  <si>
    <t>Safety &amp; Hygiene Products Etailer</t>
  </si>
  <si>
    <t>Redcliffe Capital</t>
  </si>
  <si>
    <t>Weareholidays</t>
  </si>
  <si>
    <t>Travel Packages &amp; Planner Marketplace</t>
  </si>
  <si>
    <t>Urrshila Kerkar,</t>
  </si>
  <si>
    <t>Cab Aggregator App</t>
  </si>
  <si>
    <t>Simi Pacific Pte</t>
  </si>
  <si>
    <t>Myly</t>
  </si>
  <si>
    <t>Mobile App For Schools</t>
  </si>
  <si>
    <t>Mall Industries Development Bank Of India (Sidbi)</t>
  </si>
  <si>
    <t>Credihealth</t>
  </si>
  <si>
    <t>Online Medical Assistance Platform</t>
  </si>
  <si>
    <t>Tolaram Inc, Mountain Pine Capital</t>
  </si>
  <si>
    <t>Navia Life Care</t>
  </si>
  <si>
    <t>Health Technology Platform</t>
  </si>
  <si>
    <t>Benori Ventures Llp</t>
  </si>
  <si>
    <t>Raw Pressed Juices Manufacturer</t>
  </si>
  <si>
    <t>Snackible</t>
  </si>
  <si>
    <t>Healthy Snacks Manufacturer</t>
  </si>
  <si>
    <t>Be U Salons</t>
  </si>
  <si>
    <t>Online Salon Discovery &amp; Booking Services</t>
  </si>
  <si>
    <t>Gaurav Kachru, Sundeep Singh Sahni, Jatin Aneja, Arun Malhotra</t>
  </si>
  <si>
    <t>Simulanis</t>
  </si>
  <si>
    <t>Elearning &amp; Skills Development Plat</t>
  </si>
  <si>
    <t>Lending Platform For Small Businesses</t>
  </si>
  <si>
    <t>Innefu Security Consulting</t>
  </si>
  <si>
    <t>Cyber Security Solutions Using Ai</t>
  </si>
  <si>
    <t>Indianivesh Venture Capital Fund</t>
  </si>
  <si>
    <t>Whodat</t>
  </si>
  <si>
    <t>Markerless Ar Platform</t>
  </si>
  <si>
    <t>Absentia Vr</t>
  </si>
  <si>
    <t>Virtual Reality Startup</t>
  </si>
  <si>
    <t>Iotrek</t>
  </si>
  <si>
    <t>Iot Platform For Bus</t>
  </si>
  <si>
    <t>Sidbi Venture Capital Ltd, Kalaari Capital</t>
  </si>
  <si>
    <t>Wooplr</t>
  </si>
  <si>
    <t>Social Commerce Fashion Platform</t>
  </si>
  <si>
    <t>Ankit Nagori</t>
  </si>
  <si>
    <t>Video Ken</t>
  </si>
  <si>
    <t>Video Based Collaborative Learning</t>
  </si>
  <si>
    <t>Ravi Garikipati, Surot Chatterjee, Ashish Agrawal, Lg Chandrasekhar, Sashi Reddi</t>
  </si>
  <si>
    <t>Faasos</t>
  </si>
  <si>
    <t>Qsr Chain And Online Food Delivery</t>
  </si>
  <si>
    <t>Ligthbox Ventures Ii, Lightbox Expansion Fund, Sequoia Capital India, Runet South Asia, Rb Investments</t>
  </si>
  <si>
    <t>Branded Budget Hotels Aggregator</t>
  </si>
  <si>
    <t>Softbank Vision Fund, Lightspeed Venture Partners, Sequoia Capital India Advisors, Greenoaks Capital Partners</t>
  </si>
  <si>
    <t>Learning Mobile App For Students</t>
  </si>
  <si>
    <t>Wgg International</t>
  </si>
  <si>
    <t>Niramai</t>
  </si>
  <si>
    <t>Breast Cancer Screening Solutions</t>
  </si>
  <si>
    <t>Pi Ventures, Axilor Ventures, 500 Startups, Binny Bansal</t>
  </si>
  <si>
    <t>The Office Pass</t>
  </si>
  <si>
    <t>Coworking Spaces Booking Platform</t>
  </si>
  <si>
    <t>Arun Tadanki, Aditya Verma</t>
  </si>
  <si>
    <t>Awfis</t>
  </si>
  <si>
    <t>Collaborative Co-Working Spaces</t>
  </si>
  <si>
    <t>Myra</t>
  </si>
  <si>
    <t>Times Internet,Matrix Partners</t>
  </si>
  <si>
    <t>Flytxt</t>
  </si>
  <si>
    <t>Customer Data Analytics Software</t>
  </si>
  <si>
    <t>Dah Beteiligungs Gmbh</t>
  </si>
  <si>
    <t>Howdy Ventures</t>
  </si>
  <si>
    <t>Public And Private Events Creation App</t>
  </si>
  <si>
    <t>S. Xavier Britto</t>
  </si>
  <si>
    <t>Stalkbuylove</t>
  </si>
  <si>
    <t>Online Fashion Marketplace</t>
  </si>
  <si>
    <t>Zipgo</t>
  </si>
  <si>
    <t>Bus Pooling Services Platform</t>
  </si>
  <si>
    <t>Orios Ventures Partners, Team Builder Ventures, Omidyar Networks</t>
  </si>
  <si>
    <t>Scootsy</t>
  </si>
  <si>
    <t>On-Demand Food Delivery</t>
  </si>
  <si>
    <t>Agnus Capital, Khattar Holdings</t>
  </si>
  <si>
    <t>Autobix</t>
  </si>
  <si>
    <t>Software Solutions For Auto Dealership</t>
  </si>
  <si>
    <t>Gardx International</t>
  </si>
  <si>
    <t>Eshiksha</t>
  </si>
  <si>
    <t>Education Institution Management Solutions</t>
  </si>
  <si>
    <t>Cross Border Angels &amp; Experts</t>
  </si>
  <si>
    <t>Online Educational Courses</t>
  </si>
  <si>
    <t>Sepalika</t>
  </si>
  <si>
    <t>Healthcare Related Content Platform</t>
  </si>
  <si>
    <t>Mintwalk</t>
  </si>
  <si>
    <t>Finacial Advisory Mobile App</t>
  </si>
  <si>
    <t>Qriyo</t>
  </si>
  <si>
    <t>Tutor Discovery &amp; Booking Platform</t>
  </si>
  <si>
    <t>App Based Cab Aggregator</t>
  </si>
  <si>
    <t>Softbank Group Corp</t>
  </si>
  <si>
    <t>Belong</t>
  </si>
  <si>
    <t>Online Jon Portal</t>
  </si>
  <si>
    <t>Seenit</t>
  </si>
  <si>
    <t>Ai Based Fashion Search Portal</t>
  </si>
  <si>
    <t>Calcutta Angels Network (Can), Augment Ventures</t>
  </si>
  <si>
    <t>Paalak</t>
  </si>
  <si>
    <t>Fresh Produce Selling Portal</t>
  </si>
  <si>
    <t>Celes Care</t>
  </si>
  <si>
    <t>Women Healthcare &amp; Information Portal</t>
  </si>
  <si>
    <t>Ventureast, Endiya Partners, Eight Roads Ventures, F-Prime Capital Partners</t>
  </si>
  <si>
    <t>Karomi</t>
  </si>
  <si>
    <t>Packaging Artwork Management Software</t>
  </si>
  <si>
    <t>Red Carpet</t>
  </si>
  <si>
    <t>Lightspeed Venture Partners</t>
  </si>
  <si>
    <t>Kreate Konnect</t>
  </si>
  <si>
    <t>End-To-End Seller E-Commerce Solutions Provider</t>
  </si>
  <si>
    <t>Langoor</t>
  </si>
  <si>
    <t>Creditmantri</t>
  </si>
  <si>
    <t>Online Credit Score &amp; Lending Platform</t>
  </si>
  <si>
    <t>Quona Capital</t>
  </si>
  <si>
    <t>Lets Endorse</t>
  </si>
  <si>
    <t>Online Ecosystem Of Social Innovators</t>
  </si>
  <si>
    <t>Chandigarh Angels Network, Social Alpha And Other Unnamed Angel Investors</t>
  </si>
  <si>
    <t>Tydy</t>
  </si>
  <si>
    <t>Employee Onboarding And Engagement Platform</t>
  </si>
  <si>
    <t>Bhupen Shah, Jayesh Parekh, Sanjay Sathe</t>
  </si>
  <si>
    <t>Nactus</t>
  </si>
  <si>
    <t>Professional Tutors Discovery &amp; Booking Mobile App</t>
  </si>
  <si>
    <t>Sandeep Aggarwal, Gautam Chhaochharia, R Balachandar</t>
  </si>
  <si>
    <t>Oho Shop</t>
  </si>
  <si>
    <t>Ecommerce Mobile App Builder</t>
  </si>
  <si>
    <t>Bennett, Coleman And Company Ltd</t>
  </si>
  <si>
    <t>Emojifi</t>
  </si>
  <si>
    <t>Mobile App For Live Emoji</t>
  </si>
  <si>
    <t>Undisclosed Angel Investors</t>
  </si>
  <si>
    <t>Paytm Marketplace</t>
  </si>
  <si>
    <t>Ecommerce Marketplace</t>
  </si>
  <si>
    <t>Alibaba</t>
  </si>
  <si>
    <t>Igenetics</t>
  </si>
  <si>
    <t>Health Diagnostic Solutions</t>
  </si>
  <si>
    <t>Juno Clinic</t>
  </si>
  <si>
    <t>Online Counseling Platform</t>
  </si>
  <si>
    <t>Atul Nishar</t>
  </si>
  <si>
    <t>Summerlabel</t>
  </si>
  <si>
    <t>Fashion And Lifestyle Discovery Platform</t>
  </si>
  <si>
    <t>Aneesh Seth, Tushar Mittal</t>
  </si>
  <si>
    <t>Pickme</t>
  </si>
  <si>
    <t>Gadget Insurance &amp; Repair Services Platform</t>
  </si>
  <si>
    <t>Sidbi Venture Capital Fund</t>
  </si>
  <si>
    <t>Agrostar</t>
  </si>
  <si>
    <t>Direct-To-Farmer Mobile-Based Retail Platform</t>
  </si>
  <si>
    <t>Zapr</t>
  </si>
  <si>
    <t>Dsp, Tv Analytics &amp; Cross-Platform Advertising</t>
  </si>
  <si>
    <t>Star India Pvt Ltd</t>
  </si>
  <si>
    <t>Data Resolve</t>
  </si>
  <si>
    <t>Cyber Security Solutions</t>
  </si>
  <si>
    <t>Idfc Parampara Early Stage Opportunities Fund</t>
  </si>
  <si>
    <t>Book Servicing</t>
  </si>
  <si>
    <t>Online Vehicle Services Booking Platform</t>
  </si>
  <si>
    <t>National Science And Technology Entrepreneurship Development Board</t>
  </si>
  <si>
    <t>Blowhorn</t>
  </si>
  <si>
    <t>Intra-City Logistics Provider</t>
  </si>
  <si>
    <t>Idg Ventures India, Michael &amp; Susan Dell Foundation, Draper Associates, Unitus Seed Fund</t>
  </si>
  <si>
    <t>Technology Enabled Logistics Company</t>
  </si>
  <si>
    <t>Private Sector Banks (Debt Funding)</t>
  </si>
  <si>
    <t>Pipecandy</t>
  </si>
  <si>
    <t>Intelligent Sales Prospecting Platform</t>
  </si>
  <si>
    <t>Idg Ventures, Axilor Ventures, Emergent Ventures, Indian Angel Network</t>
  </si>
  <si>
    <t>Subscription Based Home Delivery Platform</t>
  </si>
  <si>
    <t>Parentune</t>
  </si>
  <si>
    <t>Online Community For Parents</t>
  </si>
  <si>
    <t>Kae Capital, Segnel Ventures</t>
  </si>
  <si>
    <t>Appbrowzer</t>
  </si>
  <si>
    <t>Instant Mobile Apps Store</t>
  </si>
  <si>
    <t>Magicbricks</t>
  </si>
  <si>
    <t>Online Real Estate Portal</t>
  </si>
  <si>
    <t>Times Internet Ltd</t>
  </si>
  <si>
    <t>Peebuddy</t>
  </si>
  <si>
    <t>Female Hygiene Product Manufacturer</t>
  </si>
  <si>
    <t>Iorderfresh</t>
  </si>
  <si>
    <t>Online Fresh Fruits And Grocery Store</t>
  </si>
  <si>
    <t>Singapore Angel Network</t>
  </si>
  <si>
    <t>Lavelle Networks</t>
  </si>
  <si>
    <t>Sdn Solutions</t>
  </si>
  <si>
    <t>Propertyshare</t>
  </si>
  <si>
    <t>Fractional Proerty Ownership &amp; Rental Platform</t>
  </si>
  <si>
    <t>Asuka, Pravega Ventures, Beenext</t>
  </si>
  <si>
    <t>Mydermacy</t>
  </si>
  <si>
    <t>Online Dermatology Consultation Platform</t>
  </si>
  <si>
    <t>Cyber Carrier</t>
  </si>
  <si>
    <t>Latestone</t>
  </si>
  <si>
    <t>Tech Accessories E-Tailer</t>
  </si>
  <si>
    <t>Florintree, Mathew Cyriac, Chidambaram Palaniappan, Bharat Sheth</t>
  </si>
  <si>
    <t>Frapperz</t>
  </si>
  <si>
    <t>On-Demand Home Services Provider</t>
  </si>
  <si>
    <t>Mpaani</t>
  </si>
  <si>
    <t>Loyalty Rewards App</t>
  </si>
  <si>
    <t>Idg Ventures, Blume Ventures, Saha Fund,</t>
  </si>
  <si>
    <t>Shilpmis</t>
  </si>
  <si>
    <t>Virtual Reality Platform</t>
  </si>
  <si>
    <t>Puneet Gupta, Nimitt Desai &amp; Others</t>
  </si>
  <si>
    <t>Digital Media Publication For Women</t>
  </si>
  <si>
    <t>Gree Ventures, Kalaari Capital And Idg Ventures India, Summit Media, Atul Goel, And Gurpreet Singh</t>
  </si>
  <si>
    <t>Fitso</t>
  </si>
  <si>
    <t>Fitness Mobile App</t>
  </si>
  <si>
    <t>Sujeet Kumar, Bhupender Singh, Yashish Dhaiya</t>
  </si>
  <si>
    <t>Farmart</t>
  </si>
  <si>
    <t>Farming Rental Equipment Provider</t>
  </si>
  <si>
    <t>Microsoft, Ebay, Tencent Holdings</t>
  </si>
  <si>
    <t>Airpay</t>
  </si>
  <si>
    <t>Kalaari Capital, Rakesh And Rajesh Jhunjhunwala</t>
  </si>
  <si>
    <t>Myglamm</t>
  </si>
  <si>
    <t>On-Demand Beauty Services</t>
  </si>
  <si>
    <t>Loccitane</t>
  </si>
  <si>
    <t>The Mons Co.</t>
  </si>
  <si>
    <t>Haqdarshak</t>
  </si>
  <si>
    <t>Tech-Enabled Social Enterprise</t>
  </si>
  <si>
    <t>Ravi Saxena, Sandeep Raju,</t>
  </si>
  <si>
    <t>Ixigo</t>
  </si>
  <si>
    <t>Online Travel Search Engine</t>
  </si>
  <si>
    <t>Sequoia Capital, Kinzon Capital</t>
  </si>
  <si>
    <t>Markets And Markets</t>
  </si>
  <si>
    <t>Marketing Research Company</t>
  </si>
  <si>
    <t>Ftv Capital, Zodius Capital</t>
  </si>
  <si>
    <t>Bizom</t>
  </si>
  <si>
    <t>Supply Chain Automation Platform</t>
  </si>
  <si>
    <t>Ojas Ventures</t>
  </si>
  <si>
    <t>Babyonboard</t>
  </si>
  <si>
    <t>Parenting Mobile App</t>
  </si>
  <si>
    <t>Mahavir Sharma, Vishal Jain, Rohit Sethi, Gaurav Luniya</t>
  </si>
  <si>
    <t>Tech Enabled Fulfilment &amp; Logistics Solutions</t>
  </si>
  <si>
    <t>Carlyle Group, Tiger Global</t>
  </si>
  <si>
    <t>Sport Flashes</t>
  </si>
  <si>
    <t>Sports Based Online Media Portal</t>
  </si>
  <si>
    <t>Vikas Bajaj, Amit Kharbanda,</t>
  </si>
  <si>
    <t>Wigzo</t>
  </si>
  <si>
    <t>Enterprise Automation Suite</t>
  </si>
  <si>
    <t>3One4 Capital</t>
  </si>
  <si>
    <t>Donething</t>
  </si>
  <si>
    <t>On-Demand Personal Assistant Service</t>
  </si>
  <si>
    <t>Zapyle</t>
  </si>
  <si>
    <t>Luxury Fashion Marketplace</t>
  </si>
  <si>
    <t>Ithaka</t>
  </si>
  <si>
    <t>Vacation Trip Planning Platform</t>
  </si>
  <si>
    <t>Ankit Gupta, Puneet Motihar</t>
  </si>
  <si>
    <t>Perpule</t>
  </si>
  <si>
    <t>Self-Checkout Ecommerce App</t>
  </si>
  <si>
    <t>Verlinvest</t>
  </si>
  <si>
    <t>Online Meat Ordering Platform</t>
  </si>
  <si>
    <t>Mayfield India, 3One4 Capital, Sistema Asia Fund, Neoplux Technology Fund</t>
  </si>
  <si>
    <t>Doctor &amp; Hospital Search Platform</t>
  </si>
  <si>
    <t>Vinod Martin, Hemant Kaul, Prof. Ram Kumar Kakani &amp; Others</t>
  </si>
  <si>
    <t>Mobile Os Creator</t>
  </si>
  <si>
    <t>Jsw Ventures, Ventureast</t>
  </si>
  <si>
    <t>Emflux Motors</t>
  </si>
  <si>
    <t>Electric Motorcycle Manufacturer</t>
  </si>
  <si>
    <t>Meher Roy, Nikhil Arora, Meet Kanodia, Krit Sankalp, Nitish Singh, Risabh Gupta</t>
  </si>
  <si>
    <t>Klinic App</t>
  </si>
  <si>
    <t>Pathology &amp; Diagnostic Tests Portal</t>
  </si>
  <si>
    <t>Om Chaudhry</t>
  </si>
  <si>
    <t>Offline Business Aggregator App</t>
  </si>
  <si>
    <t>Malini Patel, Stelcore Management Services, Anjani Prasad</t>
  </si>
  <si>
    <t>Oriano Solar</t>
  </si>
  <si>
    <t>Turnkey Solar Solutions</t>
  </si>
  <si>
    <t>Samridhi Fund</t>
  </si>
  <si>
    <t>Online Grocer</t>
  </si>
  <si>
    <t>Rooter</t>
  </si>
  <si>
    <t>Sports Engagement Platform</t>
  </si>
  <si>
    <t>Intex Technologies</t>
  </si>
  <si>
    <t>Falconbrick</t>
  </si>
  <si>
    <t>Real-Estate Workflow Mobile App</t>
  </si>
  <si>
    <t>Satveer Thakral, Letsventure, Mumbai Angels</t>
  </si>
  <si>
    <t>Erp Solutions Provider</t>
  </si>
  <si>
    <t>B Capital Group, Ignition Partners, Greycroft, E.Ventures, Eight Roads Ventures</t>
  </si>
  <si>
    <t>Clodura</t>
  </si>
  <si>
    <t>Intelligent Sales Assistant</t>
  </si>
  <si>
    <t>Stockroom.Io</t>
  </si>
  <si>
    <t>Curated Platform For Developers</t>
  </si>
  <si>
    <t>Satya D Sinha, Gyanendra Singh</t>
  </si>
  <si>
    <t>Imanagemyhotel</t>
  </si>
  <si>
    <t>Hotel Management Solution</t>
  </si>
  <si>
    <t>Jaarvis Accelerator</t>
  </si>
  <si>
    <t>Inner Hour</t>
  </si>
  <si>
    <t>Online Counselling Platform</t>
  </si>
  <si>
    <t>Batlivala &amp; Karani Securities, Venture Works</t>
  </si>
  <si>
    <t>Travel Triangle</t>
  </si>
  <si>
    <t>Online Travel Agent Marketplace</t>
  </si>
  <si>
    <t>Rb Investments, Saif Partners, Bessemer Venture Partners</t>
  </si>
  <si>
    <t>Wandertrails</t>
  </si>
  <si>
    <t>Online Travel, Adventure &amp; Activities Portal</t>
  </si>
  <si>
    <t>Earlsfield Capital</t>
  </si>
  <si>
    <t>Zenatix</t>
  </si>
  <si>
    <t>Iot Based Energy Monitoring &amp; Control</t>
  </si>
  <si>
    <t>Pi Ventures, Blume Ventures</t>
  </si>
  <si>
    <t>Cartrade</t>
  </si>
  <si>
    <t>Automobile Classifieds Portal</t>
  </si>
  <si>
    <t>Temasek Holdings</t>
  </si>
  <si>
    <t>Mindyourfleet</t>
  </si>
  <si>
    <t>Car Rental Software Solutions</t>
  </si>
  <si>
    <t>Japan Vyas, Tarun Adlakha</t>
  </si>
  <si>
    <t>Edurev</t>
  </si>
  <si>
    <t>Online Education Portal</t>
  </si>
  <si>
    <t>Facebook Fb Start Programme</t>
  </si>
  <si>
    <t>Voonik</t>
  </si>
  <si>
    <t>Women Apparel &amp; Lifestyle Etailer</t>
  </si>
  <si>
    <t>Rb Investments, Sequoia Capital</t>
  </si>
  <si>
    <t>Startup Crowd-Funding Platform</t>
  </si>
  <si>
    <t>Ganesh Natarajan</t>
  </si>
  <si>
    <t>Women Fashion Portal</t>
  </si>
  <si>
    <t>Sistema Asia Fund, Amereus Group, Helion Ventures</t>
  </si>
  <si>
    <t>48East</t>
  </si>
  <si>
    <t>Al Dhaheri Family</t>
  </si>
  <si>
    <t>Redesyn</t>
  </si>
  <si>
    <t>Tech Enabler For Artists</t>
  </si>
  <si>
    <t>Thinqbate</t>
  </si>
  <si>
    <t>Medical Automation Platform</t>
  </si>
  <si>
    <t>Accel Partners, Idg Ventures, Endiya Partners, Pi Ventures, Vh Capital, Axilor Partners</t>
  </si>
  <si>
    <t>Flutura</t>
  </si>
  <si>
    <t>Decision Sciences Analytics Solutions</t>
  </si>
  <si>
    <t>Vertex Ventures, Lumis Partners</t>
  </si>
  <si>
    <t>Wassup</t>
  </si>
  <si>
    <t>On Demand Laundry &amp; Dry Cleaning Services</t>
  </si>
  <si>
    <t>Anil Jain &amp; Other Hnis</t>
  </si>
  <si>
    <t>Better Mortgage</t>
  </si>
  <si>
    <t>Mortgage Offering Platform</t>
  </si>
  <si>
    <t>Kleiner Perkins, Goldman Sachs, Pine Brook</t>
  </si>
  <si>
    <t>Nurturey</t>
  </si>
  <si>
    <t>Mohit Joshi &amp; Others</t>
  </si>
  <si>
    <t>Fyle</t>
  </si>
  <si>
    <t>Expense Management Solution</t>
  </si>
  <si>
    <t>Gobumpr</t>
  </si>
  <si>
    <t>Online Bike &amp; Car Services Provider</t>
  </si>
  <si>
    <t>Mahalingam K, Girish Mathrubootham</t>
  </si>
  <si>
    <t>Ccavenue</t>
  </si>
  <si>
    <t>Connaizen</t>
  </si>
  <si>
    <t>Data Analytics Platform</t>
  </si>
  <si>
    <t>Vikram Sud</t>
  </si>
  <si>
    <t>Co-Working Space Platform</t>
  </si>
  <si>
    <t>Payu, Ribbit Capital, Omidyar Network</t>
  </si>
  <si>
    <t>Airzaar</t>
  </si>
  <si>
    <t>Drone Operations Management Platform</t>
  </si>
  <si>
    <t>Missourie</t>
  </si>
  <si>
    <t>Quake Capital</t>
  </si>
  <si>
    <t>Truebil</t>
  </si>
  <si>
    <t>Online Marketplace For Used Cars</t>
  </si>
  <si>
    <t>Shunwei Capital</t>
  </si>
  <si>
    <t>Yourstory</t>
  </si>
  <si>
    <t>Online Media</t>
  </si>
  <si>
    <t>Kalaari Capital Partners, Qualcomm, 3One4 Capital Advisors, Uc-Rnt</t>
  </si>
  <si>
    <t>Imaginate</t>
  </si>
  <si>
    <t>Ar &amp; Vr Platform</t>
  </si>
  <si>
    <t>Sri Capital</t>
  </si>
  <si>
    <t>Online Media Platform</t>
  </si>
  <si>
    <t>Aprameya Radhakrishna, Deepak Natraj, Girish Mathrubootham, Mahesh Murthy, Pallav Nadhani, Pavan Ongole, Sandeep Mathur, Vijay Shekhar Sharma &amp; Others</t>
  </si>
  <si>
    <t>Kalaari Capital, Saif Partners, Steadview Capital, Sequoia Capital</t>
  </si>
  <si>
    <t>Aisle</t>
  </si>
  <si>
    <t>Online Match-Making App</t>
  </si>
  <si>
    <t>Konglo Ventures, White Unicorn Ventures, Letsventure</t>
  </si>
  <si>
    <t>Townscript</t>
  </si>
  <si>
    <t>Diy Event Registration And Ticketing Portal</t>
  </si>
  <si>
    <t>Bookmyshow</t>
  </si>
  <si>
    <t>Leopetra</t>
  </si>
  <si>
    <t>Solution Provider For Pet Needs</t>
  </si>
  <si>
    <t>Facebook Fbstart</t>
  </si>
  <si>
    <t>Blood N Care</t>
  </si>
  <si>
    <t>First Aid Care App</t>
  </si>
  <si>
    <t>Bennett, Coleman And Co. Ltd (Bccl)</t>
  </si>
  <si>
    <t>Softbank Ventures Korea, Imm Investment</t>
  </si>
  <si>
    <t>Vebbler</t>
  </si>
  <si>
    <t>Photo Sharing For Groups</t>
  </si>
  <si>
    <t>Smart Parking Platform</t>
  </si>
  <si>
    <t>Indian Angel Network (Ian), Beenext, The Chennai Angels, Sunil Munjal</t>
  </si>
  <si>
    <t>Lets Reap</t>
  </si>
  <si>
    <t>B2B Mobile App For Pharmacies</t>
  </si>
  <si>
    <t>Kunal Shah, Sandeep Tandon, Nitin Saluja, Gagan Goyal</t>
  </si>
  <si>
    <t>Oglas</t>
  </si>
  <si>
    <t>Mobile Advertising App</t>
  </si>
  <si>
    <t>Pankaj Rungta, Yogesh Agarwal</t>
  </si>
  <si>
    <t>Staydobe</t>
  </si>
  <si>
    <t>Co-Living Spaces Aggregator</t>
  </si>
  <si>
    <t>Ishan Manaktala</t>
  </si>
  <si>
    <t>Online Food Ordering &amp; Delivery Portal</t>
  </si>
  <si>
    <t>Chandigarh Angels, Ashish Gupta, Rohit, Ashish Chand, Sunil Singh &amp; Others</t>
  </si>
  <si>
    <t>Johari Shop</t>
  </si>
  <si>
    <t>Online Jewellery Etailer</t>
  </si>
  <si>
    <t>Neostencil</t>
  </si>
  <si>
    <t>Live Online Coaching Classes</t>
  </si>
  <si>
    <t>Brand Capital, Paragon Trust</t>
  </si>
  <si>
    <t>Online Freight Aggregator</t>
  </si>
  <si>
    <t>Sands Capital, Ifc, Accel Partners, Flipkart, Sanjiv Rangrass</t>
  </si>
  <si>
    <t>Taxsutra</t>
  </si>
  <si>
    <t>Online Tax Filing Platform</t>
  </si>
  <si>
    <t>Tempogo</t>
  </si>
  <si>
    <t>Iot &amp; Saas Solutions For Transportation Industry</t>
  </si>
  <si>
    <t>Panaji</t>
  </si>
  <si>
    <t>K2 Capital</t>
  </si>
  <si>
    <t>Gofynd</t>
  </si>
  <si>
    <t>Vow Car Clinic</t>
  </si>
  <si>
    <t>Online App Based Car Cleaning Service Provider</t>
  </si>
  <si>
    <t>Vishal Malik</t>
  </si>
  <si>
    <t>Learntron</t>
  </si>
  <si>
    <t>Blended Learning Delivery App For Schools &amp; Corporates</t>
  </si>
  <si>
    <t>Mobident</t>
  </si>
  <si>
    <t>Dentist Appointments Booking Platform</t>
  </si>
  <si>
    <t>Dangold Investment Corp</t>
  </si>
  <si>
    <t>Yostra</t>
  </si>
  <si>
    <t>Healthcare Technology Solutions</t>
  </si>
  <si>
    <t>Marico Innovation Foundation (Mif), Villgro</t>
  </si>
  <si>
    <t>Leap India</t>
  </si>
  <si>
    <t>Supply Chain Solutions Provider</t>
  </si>
  <si>
    <t>India Nivesh Growth Fund, Sixth Sense, Tci Ventures</t>
  </si>
  <si>
    <t>Freecharge</t>
  </si>
  <si>
    <t>Jasper Infotech Pvt Ltd</t>
  </si>
  <si>
    <t>Ticketnew</t>
  </si>
  <si>
    <t>Movie Ticket Booking Platform</t>
  </si>
  <si>
    <t>Alibaba Pictures</t>
  </si>
  <si>
    <t>Intelligence Node</t>
  </si>
  <si>
    <t>Saas Based Retail Analytics Solutions</t>
  </si>
  <si>
    <t>Blacksoil Capital Pvt Ltd</t>
  </si>
  <si>
    <t>Securens</t>
  </si>
  <si>
    <t>E-Surveillance Services Provider</t>
  </si>
  <si>
    <t>Mayfield India, Trifecta Capital</t>
  </si>
  <si>
    <t>Loan Frame</t>
  </si>
  <si>
    <t>Small Business Loans Marketplace Platform</t>
  </si>
  <si>
    <t>Vedanta Capital, William Campbell, Toos N Daruvala</t>
  </si>
  <si>
    <t>Driveskool</t>
  </si>
  <si>
    <t>Online Marketplace For Driving Schools</t>
  </si>
  <si>
    <t>Aavya Ventures</t>
  </si>
  <si>
    <t>Doctor &amp; Clinic Discovery Portal</t>
  </si>
  <si>
    <t>Vinod Martin, Evan Lim, Kanchan Ghoshal, Ram Kumar Kakani</t>
  </si>
  <si>
    <t>Ronnie Screwvala</t>
  </si>
  <si>
    <t>Instaoffice</t>
  </si>
  <si>
    <t>Zishaan Hayath, Karan Chellani, Mohit Satyan</t>
  </si>
  <si>
    <t>Hansel.Io</t>
  </si>
  <si>
    <t>Real-Time Mobile App Management Platform</t>
  </si>
  <si>
    <t>Idg Ventures, Endiya Partners</t>
  </si>
  <si>
    <t>Square Yards</t>
  </si>
  <si>
    <t>Property Search Aggregator Platform</t>
  </si>
  <si>
    <t>Lohia Group, Andre Hoffman</t>
  </si>
  <si>
    <t>Roambee</t>
  </si>
  <si>
    <t>Iot Smart Logistics And Asset Management Company</t>
  </si>
  <si>
    <t>Deutsche Telekom Strategic Investments &amp; Others</t>
  </si>
  <si>
    <t>Paisawapas</t>
  </si>
  <si>
    <t>Cashback &amp; Coupons Platform</t>
  </si>
  <si>
    <t>Vividhity Ventures</t>
  </si>
  <si>
    <t>Iservice</t>
  </si>
  <si>
    <t>Gadgets Repair &amp; Service Booking Platform</t>
  </si>
  <si>
    <t>Blume Ventures, Girish Mathrubootham, Aprameya Radhakrishna</t>
  </si>
  <si>
    <t>Nexus Venture Partners, Blume Ventures</t>
  </si>
  <si>
    <t>Secururax</t>
  </si>
  <si>
    <t>Cloud-Based Solutions Provider</t>
  </si>
  <si>
    <t>Axilor Ventures, Parampara Early Stage Opportunities Fund &amp; Others</t>
  </si>
  <si>
    <t>Leadburg</t>
  </si>
  <si>
    <t>Personality Development Mobile App</t>
  </si>
  <si>
    <t>Harsh V. Pant, Ratheesh Raveendran</t>
  </si>
  <si>
    <t>Zolostays</t>
  </si>
  <si>
    <t>Branded Pg Accomodation Booking Platform</t>
  </si>
  <si>
    <t>Nexus Venture Partners, Innoven Capital</t>
  </si>
  <si>
    <t>Oi Media</t>
  </si>
  <si>
    <t>Saas Based Media Marketing Platform</t>
  </si>
  <si>
    <t>Quarizon</t>
  </si>
  <si>
    <t>Hipcouch</t>
  </si>
  <si>
    <t>Custom &amp; Modular Furniture Platform</t>
  </si>
  <si>
    <t>Curiositi</t>
  </si>
  <si>
    <t>Menterra Social Impact Fund, Unitus Seed Fund</t>
  </si>
  <si>
    <t>Tinystep</t>
  </si>
  <si>
    <t>Parenting Info &amp; Social Network</t>
  </si>
  <si>
    <t>Practo</t>
  </si>
  <si>
    <t>Online Healthcare Platform</t>
  </si>
  <si>
    <t>Tencent, Ru-Net, Rsi Fund, Thrive Capital</t>
  </si>
  <si>
    <t>Ketchupp</t>
  </si>
  <si>
    <t>Food Discovery Platform</t>
  </si>
  <si>
    <t>India Quotient And Others</t>
  </si>
  <si>
    <t>Hoopy</t>
  </si>
  <si>
    <t>Online Car Service Platform</t>
  </si>
  <si>
    <t>Gwalior</t>
  </si>
  <si>
    <t>Ezytruk</t>
  </si>
  <si>
    <t>Logistics And Truck Aggregator Platform</t>
  </si>
  <si>
    <t>Ajith Nair, Anish K</t>
  </si>
  <si>
    <t>Kratikal</t>
  </si>
  <si>
    <t>Cyber Security Solution Provider</t>
  </si>
  <si>
    <t>Amajit Gupta, Praveen Dubey, J.P. Bhatt</t>
  </si>
  <si>
    <t>Direct Create</t>
  </si>
  <si>
    <t>B2B Marketplace For Handicrafts</t>
  </si>
  <si>
    <t>Rajasthan Venture Capital Fund</t>
  </si>
  <si>
    <t>Vahdam Teas</t>
  </si>
  <si>
    <t>Online Tea Etailer</t>
  </si>
  <si>
    <t>Mumbai Angels Network, Fireside Ventures, Singapore Angel Network</t>
  </si>
  <si>
    <t>Cloud-Based Construction</t>
  </si>
  <si>
    <t>Pparke</t>
  </si>
  <si>
    <t>Parking Solutions Mobile App</t>
  </si>
  <si>
    <t>Sb Ventures</t>
  </si>
  <si>
    <t>Weddingz.In</t>
  </si>
  <si>
    <t>Online Marketplace For Wedding Venues And Vendors</t>
  </si>
  <si>
    <t>Singularity Ventures</t>
  </si>
  <si>
    <t>Native Special</t>
  </si>
  <si>
    <t>Indian Sweets &amp; Snacks Etailer</t>
  </si>
  <si>
    <t>Karur</t>
  </si>
  <si>
    <t>Indian Angel Network, Native Angels Network</t>
  </si>
  <si>
    <t>Fitnapp</t>
  </si>
  <si>
    <t>Sd Group</t>
  </si>
  <si>
    <t>Ethosh</t>
  </si>
  <si>
    <t>Visual And Interactive Communications Solutions</t>
  </si>
  <si>
    <t>B2B Wholesale Marketplace In India</t>
  </si>
  <si>
    <t>Bessemer Venture Partners, Stellaris Venture Partners, Jungle Venture Partners, Axis Capital</t>
  </si>
  <si>
    <t>Iot Platform For Tyre Performance Management &amp; Tracking</t>
  </si>
  <si>
    <t>Ivycamp Ventures</t>
  </si>
  <si>
    <t>Umang Moondra</t>
  </si>
  <si>
    <t>Messagif</t>
  </si>
  <si>
    <t>Social Messaging Platform</t>
  </si>
  <si>
    <t>Smarthi</t>
  </si>
  <si>
    <t>Audit Automation Solutions</t>
  </si>
  <si>
    <t>Singapore Based Investor</t>
  </si>
  <si>
    <t>Cron Systems</t>
  </si>
  <si>
    <t>Border Intrusion Alert Solutions</t>
  </si>
  <si>
    <t>Yournest Fund Ii</t>
  </si>
  <si>
    <t>Cuemath</t>
  </si>
  <si>
    <t>Maths Learning Program</t>
  </si>
  <si>
    <t>Capitalg, Sequoia India</t>
  </si>
  <si>
    <t>Chippersage</t>
  </si>
  <si>
    <t>India Educational Investment Fund</t>
  </si>
  <si>
    <t>Selectjobs</t>
  </si>
  <si>
    <t>Online Job Portal</t>
  </si>
  <si>
    <t>Khel Now</t>
  </si>
  <si>
    <t>Mobile-Based Social Platform For Sports</t>
  </si>
  <si>
    <t>Indochine International</t>
  </si>
  <si>
    <t>Nowfloats</t>
  </si>
  <si>
    <t>Platform To Take Businesses Online</t>
  </si>
  <si>
    <t>Iron Pillar And Iifl, Blume Ventures, Omidyar Network</t>
  </si>
  <si>
    <t>Lets Transport</t>
  </si>
  <si>
    <t>Online Transport Vehicle Booking Platform</t>
  </si>
  <si>
    <t>Gmo Japan, Neelesh Bhatnagar</t>
  </si>
  <si>
    <t>Betaout</t>
  </si>
  <si>
    <t>Ecommerce Marketing Software</t>
  </si>
  <si>
    <t>East Ventures &amp; Others</t>
  </si>
  <si>
    <t>Wishberry</t>
  </si>
  <si>
    <t>Crowdfunding Platform</t>
  </si>
  <si>
    <t>Rml Agtech</t>
  </si>
  <si>
    <t>Agri Decision Support Solution For Farmers</t>
  </si>
  <si>
    <t>Ivycap Ventures</t>
  </si>
  <si>
    <t>Loyaltyprime</t>
  </si>
  <si>
    <t>Loyalty Program Management Solutions</t>
  </si>
  <si>
    <t>Senovo, Unternehmertum Venture Capital, Alexander Bruehl</t>
  </si>
  <si>
    <t>Instasafe</t>
  </si>
  <si>
    <t>Security-As-A-Service Solution Provider</t>
  </si>
  <si>
    <t>Abm Knowledgeware</t>
  </si>
  <si>
    <t>99Games</t>
  </si>
  <si>
    <t>Mobile Game Developer Studio</t>
  </si>
  <si>
    <t>Udupi</t>
  </si>
  <si>
    <t>Airmed Labs</t>
  </si>
  <si>
    <t>Health Tests Booking Platform &amp; Epharmacy</t>
  </si>
  <si>
    <t>99Perhour</t>
  </si>
  <si>
    <t>Hyper-Local Handyman Service Provider</t>
  </si>
  <si>
    <t>Kochi Post</t>
  </si>
  <si>
    <t>English Online News Portal</t>
  </si>
  <si>
    <t>Kochi</t>
  </si>
  <si>
    <t>Intuit Things</t>
  </si>
  <si>
    <t>Iot Solutions For Home Automation Applications</t>
  </si>
  <si>
    <t>Sanjay Mehta &amp; Others ( The Ten Minute Million)</t>
  </si>
  <si>
    <t>Cloudrino</t>
  </si>
  <si>
    <t>Cloud Based Virtual Servers</t>
  </si>
  <si>
    <t>The Ten Minute Million</t>
  </si>
  <si>
    <t>Fabx</t>
  </si>
  <si>
    <t>Used Furniture Marketplace</t>
  </si>
  <si>
    <t>Maptags</t>
  </si>
  <si>
    <t>Smart Online Address Tags</t>
  </si>
  <si>
    <t>Yolo Health</t>
  </si>
  <si>
    <t>Chandigarh Angels Network (Can)</t>
  </si>
  <si>
    <t>Heads Up For Tails</t>
  </si>
  <si>
    <t>Online Pet Products Store</t>
  </si>
  <si>
    <t>Register My Marriage</t>
  </si>
  <si>
    <t>Online Marriage Registration Services</t>
  </si>
  <si>
    <t>Sidqam</t>
  </si>
  <si>
    <t>Healthcare Software System</t>
  </si>
  <si>
    <t>Sque Capital, Grace Capital Ventures, Soham Vencaps</t>
  </si>
  <si>
    <t>India Lends</t>
  </si>
  <si>
    <t>Online Instant Personal Loan Provider</t>
  </si>
  <si>
    <t>Dsg Consumer Partners, American Express Ventures, Cyber Carrier Vc, Advantedge Partners</t>
  </si>
  <si>
    <t>Slide App</t>
  </si>
  <si>
    <t>Lock Screen Rewards Mobile App</t>
  </si>
  <si>
    <t>Songhyun Investment</t>
  </si>
  <si>
    <t>Badiyajobs</t>
  </si>
  <si>
    <t>Entry-Level Job Seekers Platform</t>
  </si>
  <si>
    <t>Streo</t>
  </si>
  <si>
    <t>Live Music Streaming App</t>
  </si>
  <si>
    <t>Gems Advisory, Quarizon</t>
  </si>
  <si>
    <t>Tygr</t>
  </si>
  <si>
    <t>Transport And Logistics Mobile App</t>
  </si>
  <si>
    <t>Franchise India</t>
  </si>
  <si>
    <t>Mr Hot Foods</t>
  </si>
  <si>
    <t>Urdoorstep</t>
  </si>
  <si>
    <t>Lakshmi Vilas Bank &amp; Undisclosed Hnis</t>
  </si>
  <si>
    <t>On-Demand, Self-Drive Bike Rental Platform</t>
  </si>
  <si>
    <t>Grace Capital Ventures</t>
  </si>
  <si>
    <t>Diro Labs</t>
  </si>
  <si>
    <t>Mobile Contacts Management App</t>
  </si>
  <si>
    <t>Info Edge (India)</t>
  </si>
  <si>
    <t>Thb</t>
  </si>
  <si>
    <t>Clinical Research And Data Analytics</t>
  </si>
  <si>
    <t>Ajith Sukumaran, Currae Healthtech Fund</t>
  </si>
  <si>
    <t>Lookatme</t>
  </si>
  <si>
    <t>Mobile App Based Fashion Network</t>
  </si>
  <si>
    <t>Eros Labs</t>
  </si>
  <si>
    <t>Netree</t>
  </si>
  <si>
    <t>Mobile-Only Retailers Engagement Solution</t>
  </si>
  <si>
    <t>The Chennai Angels, Letsventure</t>
  </si>
  <si>
    <t>Bookeventz</t>
  </si>
  <si>
    <t>Venue, Events Booking Platform</t>
  </si>
  <si>
    <t>Investors From Mumbai Angels &amp; Letsventure</t>
  </si>
  <si>
    <t>Tailslife</t>
  </si>
  <si>
    <t>Pet Parenting Mobile App</t>
  </si>
  <si>
    <t>Self-Driven Car Services Booking Portal</t>
  </si>
  <si>
    <t>Edelweiss Private Equity</t>
  </si>
  <si>
    <t>Wealthapp</t>
  </si>
  <si>
    <t>Online Investment Advisory Platform</t>
  </si>
  <si>
    <t>Vehico</t>
  </si>
  <si>
    <t>Connected Transportation Solutions</t>
  </si>
  <si>
    <t>Calcutta Angel Network, Appliyifi</t>
  </si>
  <si>
    <t>Zest Money</t>
  </si>
  <si>
    <t>Payu</t>
  </si>
  <si>
    <t>Gomechanic</t>
  </si>
  <si>
    <t>Online Car Servicing Booking Platform</t>
  </si>
  <si>
    <t>Stalk Buy Love</t>
  </si>
  <si>
    <t>Fashion Apparel Etailer</t>
  </si>
  <si>
    <t>Kalaari Capital</t>
  </si>
  <si>
    <t>Beauty Products Etailer</t>
  </si>
  <si>
    <t>Max Ventures And Industries</t>
  </si>
  <si>
    <t>Wittyparot</t>
  </si>
  <si>
    <t>Content Management &amp; Productivity Platform</t>
  </si>
  <si>
    <t>Neuroequilibrium</t>
  </si>
  <si>
    <t>Unicorn India Ventures</t>
  </si>
  <si>
    <t>Xseed Education</t>
  </si>
  <si>
    <t>Education &amp; Learning Tech Platform</t>
  </si>
  <si>
    <t>Verlinvest Sa</t>
  </si>
  <si>
    <t>Rupaiya Exchange</t>
  </si>
  <si>
    <t>Doctor Insta</t>
  </si>
  <si>
    <t>Online Doctor Consulting Platform</t>
  </si>
  <si>
    <t>Self-Branded Websites &amp; Apps For Ecommerce</t>
  </si>
  <si>
    <t>Axilor, Undisclosed Investors</t>
  </si>
  <si>
    <t>Fresh Food Concepts</t>
  </si>
  <si>
    <t>Cold Press Juice Manufacturer &amp; Seller</t>
  </si>
  <si>
    <t>Siddhartha Gupta, Ashvin Chadha</t>
  </si>
  <si>
    <t>Indifi</t>
  </si>
  <si>
    <t>Gocomet</t>
  </si>
  <si>
    <t>Marketplace For International Freight</t>
  </si>
  <si>
    <t>India Quotient, Rajul Garg, Rajesh Yabaji, Chanakya Hridaya, Ramasubramaniam B, Vishwanathan, Nobel House, Sunstone Capital</t>
  </si>
  <si>
    <t>Online Business-To-Business (B2B) Marketplace</t>
  </si>
  <si>
    <t>Zodius Technology Opportunities Fund, Matrix Partners</t>
  </si>
  <si>
    <t>Fitmein</t>
  </si>
  <si>
    <t>Fitness Discovery &amp; Booking Platform</t>
  </si>
  <si>
    <t>Finc, Ghv</t>
  </si>
  <si>
    <t>Qacco</t>
  </si>
  <si>
    <t>Hotel Booking Platform</t>
  </si>
  <si>
    <t>Lead Angels Network, Anbu Pandian, Prabhakar Mr &amp; Others</t>
  </si>
  <si>
    <t>Fitness Center Aggregator &amp; Booking Mobile App</t>
  </si>
  <si>
    <t>Moengage</t>
  </si>
  <si>
    <t>User Analytics And Engagement Platform</t>
  </si>
  <si>
    <t>Ten3T Health</t>
  </si>
  <si>
    <t>Medical Grade Wearable Patch Maker</t>
  </si>
  <si>
    <t>V. Krishna Prasad, Bhupen Shah &amp; Others</t>
  </si>
  <si>
    <t>Trading Bells</t>
  </si>
  <si>
    <t>Online Share &amp; Commodity Broking Platform</t>
  </si>
  <si>
    <t>Swastika Investmart Ltd</t>
  </si>
  <si>
    <t>Servd</t>
  </si>
  <si>
    <t>Finacial Services For Unorganized Workforce</t>
  </si>
  <si>
    <t>Ideaforge</t>
  </si>
  <si>
    <t>Drone Manufacturing</t>
  </si>
  <si>
    <t>Wrv Capital And Indusage Partners, Infosys Innovation Fund</t>
  </si>
  <si>
    <t>Amagi Media Labs</t>
  </si>
  <si>
    <t>Media Technology Solutions</t>
  </si>
  <si>
    <t>Emerald Media, Premji Invest</t>
  </si>
  <si>
    <t>Pocket Aces</t>
  </si>
  <si>
    <t>Digital Entertainment Company</t>
  </si>
  <si>
    <t>Sequoia Capital India, North Base Media, Aarin Capital, 3One4 Capital, Axilor Ventures, Kunal Shah, Sandeep Tandon</t>
  </si>
  <si>
    <t>Pi Data Centers</t>
  </si>
  <si>
    <t>Cloud Data Center Solutions Provider</t>
  </si>
  <si>
    <t>Epsilon Venture Partners</t>
  </si>
  <si>
    <t>Tripshelf</t>
  </si>
  <si>
    <t>Holiday Packages Provider</t>
  </si>
  <si>
    <t>Events &amp; Activities Marketplace</t>
  </si>
  <si>
    <t>Rental Property Search Portal</t>
  </si>
  <si>
    <t>Ktb Network, Saif Partners, Beenext, Digital Garage</t>
  </si>
  <si>
    <t>Vivocarat</t>
  </si>
  <si>
    <t>Online Jewellery Marketplace</t>
  </si>
  <si>
    <t>Tiyo</t>
  </si>
  <si>
    <t>Doctor Search Mobile App</t>
  </si>
  <si>
    <t>Ajith Nair</t>
  </si>
  <si>
    <t>Zoomcar</t>
  </si>
  <si>
    <t>Self-Driven Cab Booking Platform</t>
  </si>
  <si>
    <t>Cyber Carrier Cl</t>
  </si>
  <si>
    <t>Daily Subscription Based Delivery Service</t>
  </si>
  <si>
    <t>Dr. Apoorv Ranjan Sharma, Anil Jain, Anuj Golecha, Krishna Jhunjhunwala, Anirudh Damani</t>
  </si>
  <si>
    <t>The Bluebook</t>
  </si>
  <si>
    <t>Online To Offline Marketing Platform</t>
  </si>
  <si>
    <t>Indian Angel Network, Lets Venture</t>
  </si>
  <si>
    <t>Babycare Products Seller</t>
  </si>
  <si>
    <t>Fireside Ventures &amp; Others</t>
  </si>
  <si>
    <t>Vegetall</t>
  </si>
  <si>
    <t>Online Vegetable Etailer</t>
  </si>
  <si>
    <t>Innoplexus</t>
  </si>
  <si>
    <t>Data As A Service Provider</t>
  </si>
  <si>
    <t>Hcs Venture Capital Fund</t>
  </si>
  <si>
    <t>Mindler</t>
  </si>
  <si>
    <t>Career Planning &amp; Assessment Platform</t>
  </si>
  <si>
    <t>Taxmann</t>
  </si>
  <si>
    <t>Mcaffeine</t>
  </si>
  <si>
    <t>Personal Care Product Etailer</t>
  </si>
  <si>
    <t>Kaushal Agarwal, Harminder Sahani, Kk Mehra, Pranay Jivrajka, Navjot Saini</t>
  </si>
  <si>
    <t>Enkast</t>
  </si>
  <si>
    <t>Cloud Based Crm For Agencies</t>
  </si>
  <si>
    <t>Ivy League Alumni Angel Network</t>
  </si>
  <si>
    <t>B2B Platform For Merchants &amp; Retailers</t>
  </si>
  <si>
    <t>Incubate Fund, Lead Angels Group &amp; Others</t>
  </si>
  <si>
    <t>Myadvo</t>
  </si>
  <si>
    <t>Legal Advice Platform</t>
  </si>
  <si>
    <t>Pradyumna Dalmia, S. Somasegar &amp; Others</t>
  </si>
  <si>
    <t>Asocon</t>
  </si>
  <si>
    <t>Process Management Startup</t>
  </si>
  <si>
    <t>Lexcomply</t>
  </si>
  <si>
    <t>Compliance Management Software</t>
  </si>
  <si>
    <t>Ajay Relan</t>
  </si>
  <si>
    <t>The Postbox</t>
  </si>
  <si>
    <t>Art &amp; Lifestyle Ecommerce Store</t>
  </si>
  <si>
    <t>The Chennai Angels, Ritesh Mehta, Aruna Ganesh Ram</t>
  </si>
  <si>
    <t>Pandorum Technologies</t>
  </si>
  <si>
    <t>3D Printed Experimental Human Liver Tissue Creator</t>
  </si>
  <si>
    <t>Sachin Bansal, Binny Bansal</t>
  </si>
  <si>
    <t>Dekkho</t>
  </si>
  <si>
    <t>Video Streaming Platform</t>
  </si>
  <si>
    <t>Shadowfox</t>
  </si>
  <si>
    <t>On-Demand Delivery Service</t>
  </si>
  <si>
    <t>Saas Ecommerce Retail App</t>
  </si>
  <si>
    <t>Online Event-Booking Platform</t>
  </si>
  <si>
    <t>Lead Angels, Mumbai Angels, Letsventure, Girish Mathrubootham, Anbu Pandian</t>
  </si>
  <si>
    <t>Healthcare Plan Comparison Platform</t>
  </si>
  <si>
    <t>Waterbridge Ventures,</t>
  </si>
  <si>
    <t>Justbooks</t>
  </si>
  <si>
    <t>Library Chain Aggregator</t>
  </si>
  <si>
    <t>Cocreate Ventures</t>
  </si>
  <si>
    <t>Instantpay</t>
  </si>
  <si>
    <t>Digital Payments &amp; Recharge Platform</t>
  </si>
  <si>
    <t>Rb Investments, Kaleden Holdings</t>
  </si>
  <si>
    <t>Pickmylaundry</t>
  </si>
  <si>
    <t>On-Demand Washing &amp; Dry Cleaning Services</t>
  </si>
  <si>
    <t>Kedar Lele, Ghv Accelerator</t>
  </si>
  <si>
    <t>Freshdesk</t>
  </si>
  <si>
    <t>Saas Based Helpdesk Services</t>
  </si>
  <si>
    <t>Sequoia Capital India, Accel Partners</t>
  </si>
  <si>
    <t>Laundryanna</t>
  </si>
  <si>
    <t>Healthcare Services Comparison Platform</t>
  </si>
  <si>
    <t>Calcutta Angels Network, Letsventure, Anupam Mittal, Currae Healthtech Fund</t>
  </si>
  <si>
    <t>Health Food Restaurant Chain</t>
  </si>
  <si>
    <t>Raman Roy, Ashish Gupta, Yogesh Andlay, Vaibhav Jain</t>
  </si>
  <si>
    <t>Zarget</t>
  </si>
  <si>
    <t>Saas-Based Web Optimisation And Marketing Platform</t>
  </si>
  <si>
    <t>Doselect</t>
  </si>
  <si>
    <t>Skill Showcasing Platform</t>
  </si>
  <si>
    <t>3One4 Capital, Mumbai Angels, Aarin Capital</t>
  </si>
  <si>
    <t>Easypolicy</t>
  </si>
  <si>
    <t>Online Insurance Portal</t>
  </si>
  <si>
    <t>Unilazer Ventures,</t>
  </si>
  <si>
    <t>Browntape</t>
  </si>
  <si>
    <t>Cloud-Based Software Solutions Company</t>
  </si>
  <si>
    <t>Gati Ltd</t>
  </si>
  <si>
    <t>Connect India</t>
  </si>
  <si>
    <t>Last Mile Delivery Network</t>
  </si>
  <si>
    <t>Aavishkaar Venture Management</t>
  </si>
  <si>
    <t>Corseco</t>
  </si>
  <si>
    <t>Ai-Based Software As A Service Solution Provider</t>
  </si>
  <si>
    <t>Ameera Shah, Vivek Bhargava</t>
  </si>
  <si>
    <t>Vimmune</t>
  </si>
  <si>
    <t>Immunisation Management Platform</t>
  </si>
  <si>
    <t>The Gourmet Jar</t>
  </si>
  <si>
    <t>Gourmet Food Etailer</t>
  </si>
  <si>
    <t>Chandigarh Angels Network</t>
  </si>
  <si>
    <t>Medzin</t>
  </si>
  <si>
    <t>Online Ordering &amp; Delivery Of Medicines</t>
  </si>
  <si>
    <t>A M Sikander</t>
  </si>
  <si>
    <t>Packaging Material Marketplace</t>
  </si>
  <si>
    <t>Idg Ventures, Accel Partners</t>
  </si>
  <si>
    <t>Technology Based Logistics Platform</t>
  </si>
  <si>
    <t>Justride</t>
  </si>
  <si>
    <t>Online Car Sharing Platform</t>
  </si>
  <si>
    <t>Justin Kan, Qasar Younis, Paul Bucche, Susa Ventures, Kima Ventures, Axan Venture, Scm Holdings</t>
  </si>
  <si>
    <t>Iim Jobs</t>
  </si>
  <si>
    <t>India Quotient</t>
  </si>
  <si>
    <t>Online Property Search Portal</t>
  </si>
  <si>
    <t>Adag Reliance Private Equity</t>
  </si>
  <si>
    <t>Golflan</t>
  </si>
  <si>
    <t>Golf Session Online Bookings Platform</t>
  </si>
  <si>
    <t>Yournest Angel Fund, Ison</t>
  </si>
  <si>
    <t>Yottaasys</t>
  </si>
  <si>
    <t>Data Sciences Platform</t>
  </si>
  <si>
    <t>Gleevoaz Ventures</t>
  </si>
  <si>
    <t>Tone Tag</t>
  </si>
  <si>
    <t>Contactless Payment Solution</t>
  </si>
  <si>
    <t>Life In Control</t>
  </si>
  <si>
    <t>Online Diabetes Management Platform</t>
  </si>
  <si>
    <t>Active.Ai</t>
  </si>
  <si>
    <t>Banking &amp; Fintech Platform</t>
  </si>
  <si>
    <t>Kalaari Capital, Idg Ventures India</t>
  </si>
  <si>
    <t>Elasticrun</t>
  </si>
  <si>
    <t>Tech Driven Logistic &amp; Distribution Platform</t>
  </si>
  <si>
    <t>Online Rental Discovery</t>
  </si>
  <si>
    <t>Used Furniture &amp; Appliances Marketplace</t>
  </si>
  <si>
    <t>Sequoia India, Beenext, Helion Ventures</t>
  </si>
  <si>
    <t>Playsimple</t>
  </si>
  <si>
    <t>Mobile Gaming Portal</t>
  </si>
  <si>
    <t>Saif Partners, Idg Ventures India</t>
  </si>
  <si>
    <t>Stasis Labs</t>
  </si>
  <si>
    <t>Cloud Based Health Monitoring Platform</t>
  </si>
  <si>
    <t>Rtp-Hc, Wonder Ventures, Techstars Ventures &amp; Others</t>
  </si>
  <si>
    <t>Scienaptic</t>
  </si>
  <si>
    <t>Pramod Bhasin</t>
  </si>
  <si>
    <t>Koovs</t>
  </si>
  <si>
    <t>Times Of India Group &amp; Existing Investors</t>
  </si>
  <si>
    <t>Lawrato</t>
  </si>
  <si>
    <t>Free Legal Advice</t>
  </si>
  <si>
    <t>Trip Tap Toe</t>
  </si>
  <si>
    <t>Online Travel Portal</t>
  </si>
  <si>
    <t>R.S Sharma</t>
  </si>
  <si>
    <t>Pictor Imaging</t>
  </si>
  <si>
    <t>Product Photography Mobile App</t>
  </si>
  <si>
    <t>Gramcover</t>
  </si>
  <si>
    <t>Insurance Marketplace For The Rural Sector</t>
  </si>
  <si>
    <t>Omnivore Capital</t>
  </si>
  <si>
    <t>Aermed</t>
  </si>
  <si>
    <t>Hitesh Windlass</t>
  </si>
  <si>
    <t>Workindia</t>
  </si>
  <si>
    <t>Job Board For Clue Collar Jobs</t>
  </si>
  <si>
    <t>Asuka Holdings</t>
  </si>
  <si>
    <t>Bats On Delivery</t>
  </si>
  <si>
    <t>Online Food, Grocery Ordering &amp; Delivery</t>
  </si>
  <si>
    <t>Devdeep Singh</t>
  </si>
  <si>
    <t>Numberz.In</t>
  </si>
  <si>
    <t>Cash Flow Management Solution For Businesses</t>
  </si>
  <si>
    <t>Kae Capital, Khosla Impact</t>
  </si>
  <si>
    <t>Housing.Com</t>
  </si>
  <si>
    <t>Real Estate Portal</t>
  </si>
  <si>
    <t>Awesummly</t>
  </si>
  <si>
    <t>Short News Mobile App</t>
  </si>
  <si>
    <t>Vivek Bhargava, Ameera Shah</t>
  </si>
  <si>
    <t>Volt</t>
  </si>
  <si>
    <t>Ed-Tech Platform</t>
  </si>
  <si>
    <t>Yms Mobitech</t>
  </si>
  <si>
    <t>Vymo</t>
  </si>
  <si>
    <t>Saas-Based Predictive Analytics Platform</t>
  </si>
  <si>
    <t>Shubhloans</t>
  </si>
  <si>
    <t>Sanjai Vohra, V. Bunty Bohra</t>
  </si>
  <si>
    <t>Noddapp</t>
  </si>
  <si>
    <t>App Based Networking Platform</t>
  </si>
  <si>
    <t>Undisclosed Multiple Investors</t>
  </si>
  <si>
    <t>Knowlarity</t>
  </si>
  <si>
    <t>Cloud Telephony Platform</t>
  </si>
  <si>
    <t>Delta Partners, Sequoia India, Mayfield, Blacksoil, Trifecta Capital</t>
  </si>
  <si>
    <t>Infisecure</t>
  </si>
  <si>
    <t>Bot Protection Solutions</t>
  </si>
  <si>
    <t>Idg Ventures, Axilor Ventures</t>
  </si>
  <si>
    <t>Lightspeed Venture Partners India, Lightspeed Us</t>
  </si>
  <si>
    <t>Froyofit</t>
  </si>
  <si>
    <t>Fitness Discovery Platform</t>
  </si>
  <si>
    <t>Dr. Pooja Gandhi</t>
  </si>
  <si>
    <t>Betterplace</t>
  </si>
  <si>
    <t>Background Verification Services</t>
  </si>
  <si>
    <t>Venture Highway</t>
  </si>
  <si>
    <t>Local Language Social Networking Platform</t>
  </si>
  <si>
    <t>Lightspeed India Partners, Saif Partners, India Quotient, Venture Highway</t>
  </si>
  <si>
    <t>Uclean</t>
  </si>
  <si>
    <t>Tech Enabled Laundry Service Provider</t>
  </si>
  <si>
    <t>Servify</t>
  </si>
  <si>
    <t>Personal Device Assistant App</t>
  </si>
  <si>
    <t>Blume Ventures, Beenext, Barkawi Holdings Gmbh, Tm Service Technology Holdings Gmbh, Sreevathsa Prabhakar</t>
  </si>
  <si>
    <t>Hubilo</t>
  </si>
  <si>
    <t>End-To-End Event Organizers Solutions</t>
  </si>
  <si>
    <t>Funongo</t>
  </si>
  <si>
    <t>Digital Media Content And Distribution Platform</t>
  </si>
  <si>
    <t>Reliance Entertainment</t>
  </si>
  <si>
    <t>121Policy</t>
  </si>
  <si>
    <t>Tapchief</t>
  </si>
  <si>
    <t>Professional Expert Advice Platform</t>
  </si>
  <si>
    <t>Kloseby</t>
  </si>
  <si>
    <t>Proximity Based Rewards Platform</t>
  </si>
  <si>
    <t>Wholesalebox</t>
  </si>
  <si>
    <t>B2B Wholesale Apparel Marketplace</t>
  </si>
  <si>
    <t>Manish Maheshwari, Contrarian Vriddhi Fund</t>
  </si>
  <si>
    <t>Crossahead</t>
  </si>
  <si>
    <t>Creative Artists Discovery &amp; Booking Platform</t>
  </si>
  <si>
    <t>Mohit Sharma</t>
  </si>
  <si>
    <t>Affordplan</t>
  </si>
  <si>
    <t>Savings Platform For Medical Expenses</t>
  </si>
  <si>
    <t>Prime Venture Partners, Kalaari Capital</t>
  </si>
  <si>
    <t>Mobile App For Saas Based Training</t>
  </si>
  <si>
    <t>Silver Range Investments, Lumina Datamatics, Shun Yoshida &amp; Others</t>
  </si>
  <si>
    <t>Shopsup</t>
  </si>
  <si>
    <t>Hyperlocal Shopping App</t>
  </si>
  <si>
    <t>Indofash</t>
  </si>
  <si>
    <t>Ethnic Indian Fashion Marketplace</t>
  </si>
  <si>
    <t>Shekhar Sahu, Nitesh Pant</t>
  </si>
  <si>
    <t>Entropika</t>
  </si>
  <si>
    <t>Ai, Machine Learning Solutions</t>
  </si>
  <si>
    <t>Dileep Bhatt, Milind Chaudhary</t>
  </si>
  <si>
    <t>Marianaiq</t>
  </si>
  <si>
    <t>Ai-Driven B2B Marketing Platform</t>
  </si>
  <si>
    <t>Chai Thela</t>
  </si>
  <si>
    <t>Quick Service Restaurants</t>
  </si>
  <si>
    <t>Interviewpad</t>
  </si>
  <si>
    <t>Engineering Interview Facilitation Platform</t>
  </si>
  <si>
    <t>Krishna Rokhale</t>
  </si>
  <si>
    <t>Math Buddy</t>
  </si>
  <si>
    <t>Online Math Learn</t>
  </si>
  <si>
    <t>Menterra Social Impact Fund</t>
  </si>
  <si>
    <t>Pulse</t>
  </si>
  <si>
    <t>Campus Social Networking App</t>
  </si>
  <si>
    <t>Blume Ventures &amp; Others</t>
  </si>
  <si>
    <t>Carcrew.In</t>
  </si>
  <si>
    <t>Online Car Repair Marketplace</t>
  </si>
  <si>
    <t>Tvs Group</t>
  </si>
  <si>
    <t>Merakisan</t>
  </si>
  <si>
    <t>Fruit &amp; Vegetable Etailer</t>
  </si>
  <si>
    <t>Mahindra Univeg</t>
  </si>
  <si>
    <t>Mystifly</t>
  </si>
  <si>
    <t>Airline Ticket Aggregator</t>
  </si>
  <si>
    <t>Recruit Holdings</t>
  </si>
  <si>
    <t>Helpchat</t>
  </si>
  <si>
    <t>Ai Powered Content &amp; Commerce Platform</t>
  </si>
  <si>
    <t>American Express Ventures, Sequoia Capital</t>
  </si>
  <si>
    <t>Speech Recognition Solutions</t>
  </si>
  <si>
    <t>Idg Ventures, Indian Angel Network (Ian), Yournest Angel Fund</t>
  </si>
  <si>
    <t>World Art Community</t>
  </si>
  <si>
    <t>Art &amp; Craft Marketplace</t>
  </si>
  <si>
    <t>Viraj Tyagi &amp; Others</t>
  </si>
  <si>
    <t>Giftxoxo</t>
  </si>
  <si>
    <t>Mahindra Holidays &amp; Resorts India Ltd</t>
  </si>
  <si>
    <t>Bharat Bazaar</t>
  </si>
  <si>
    <t>Online B2B Marketplace</t>
  </si>
  <si>
    <t>Beenext, Tv Mohandas Pai, Kunal Shah, Sandeep Tandon</t>
  </si>
  <si>
    <t>Health &amp; Fitness Wearable Device</t>
  </si>
  <si>
    <t>India Gifts Portal</t>
  </si>
  <si>
    <t>Naveen Arya, Tarun Joshi</t>
  </si>
  <si>
    <t>Industrial &amp; Home Products Marketplace</t>
  </si>
  <si>
    <t>Accel Partners, Jungle Ventures, Seedplus</t>
  </si>
  <si>
    <t>Netlinx</t>
  </si>
  <si>
    <t>Internet Service Provider</t>
  </si>
  <si>
    <t>Xchange Investors Nv, Transglobal Fzc</t>
  </si>
  <si>
    <t>Scandid</t>
  </si>
  <si>
    <t>Product Shopping Comparison App</t>
  </si>
  <si>
    <t>Remitr</t>
  </si>
  <si>
    <t>Foreign Currency Payments Platform</t>
  </si>
  <si>
    <t>Vijay Shekhar Sharma, Pravin Gandhi, Smart Start Fund; Kunal Shah, Sandeep Tandon, Vishal Gondal, &amp; Others</t>
  </si>
  <si>
    <t>Innerchef</t>
  </si>
  <si>
    <t>Online Food Ordering Platform</t>
  </si>
  <si>
    <t>Mistletoe, M&amp;S Partners</t>
  </si>
  <si>
    <t>Appsdaily</t>
  </si>
  <si>
    <t>Mobile Phone Theft, Damage Protection Platform</t>
  </si>
  <si>
    <t>Zodius Capital, Kalaari Capital, Qualcomm Ventures, Russian Venture Capital Fund Ru-Net, Mumbai Angels</t>
  </si>
  <si>
    <t>Muhurtmaza</t>
  </si>
  <si>
    <t>Online Puja Booking Service</t>
  </si>
  <si>
    <t>Azuro</t>
  </si>
  <si>
    <t>Rental Property Finder Platform</t>
  </si>
  <si>
    <t>White Unicorn Ventures, Kae Capital, Mumbai Angels</t>
  </si>
  <si>
    <t>Neurosynaptic</t>
  </si>
  <si>
    <t>Remote Healthcare Delivery Solutions</t>
  </si>
  <si>
    <t>Indian Angel Network, Healthsquad, Axilor Ventures</t>
  </si>
  <si>
    <t>Ue Lifesciences</t>
  </si>
  <si>
    <t>Mobile Health Technology Solutions</t>
  </si>
  <si>
    <t>Kiran Mazumdar-Shaw, Unitus Seed Fund</t>
  </si>
  <si>
    <t>Findmeashoe</t>
  </si>
  <si>
    <t>Footwear Recommendation App</t>
  </si>
  <si>
    <t>Ventureast Fund Advisors</t>
  </si>
  <si>
    <t>Realbox</t>
  </si>
  <si>
    <t>Sportido</t>
  </si>
  <si>
    <t>Sports Discovery Platform</t>
  </si>
  <si>
    <t>Sumpoorna Group</t>
  </si>
  <si>
    <t>Gozefo</t>
  </si>
  <si>
    <t>Helion Venture Partners, Beenext</t>
  </si>
  <si>
    <t>Rayiot</t>
  </si>
  <si>
    <t>Baby Monitoring Devices Manufacturer</t>
  </si>
  <si>
    <t>Hax Accelerator</t>
  </si>
  <si>
    <t>Kooh Sports</t>
  </si>
  <si>
    <t>Sports Training &amp; Technology</t>
  </si>
  <si>
    <t>Hdfc, Faering Capital, Elevate Sports</t>
  </si>
  <si>
    <t>Flexiloans</t>
  </si>
  <si>
    <t>Online Funds Raising Platform</t>
  </si>
  <si>
    <t>Sanjay Nayar, Vikram Sud, Anil Jaggia, Narayan Seshadri</t>
  </si>
  <si>
    <t>Sibia Analytics</t>
  </si>
  <si>
    <t>Marketing &amp; Customer Analytics Solutions</t>
  </si>
  <si>
    <t>Vithi.Com</t>
  </si>
  <si>
    <t>Online Hair Extension Etailer</t>
  </si>
  <si>
    <t>Yupp Tv</t>
  </si>
  <si>
    <t>Internet-Based Tv Streaming Service Provider</t>
  </si>
  <si>
    <t>Emerald Media</t>
  </si>
  <si>
    <t>Deyor Camps</t>
  </si>
  <si>
    <t>Branded Camping Location Aggregator</t>
  </si>
  <si>
    <t>Nitin Passi, Manickam Mahalingam, Udaan Angels, Rajesh Arora, Arkas Industries</t>
  </si>
  <si>
    <t>Growx Ventures, Sunil Kalra, Arun Venkatachalam, Badal Malick</t>
  </si>
  <si>
    <t>Faballey</t>
  </si>
  <si>
    <t>Online Fashion Brand Store</t>
  </si>
  <si>
    <t>India Quotient, Fao Ventures, Indian Angel Network, Tushar Singh, Ranjan Sharma</t>
  </si>
  <si>
    <t>Shoekonnect</t>
  </si>
  <si>
    <t>B2B Marketplace For Shoes</t>
  </si>
  <si>
    <t>Agra</t>
  </si>
  <si>
    <t>Maya</t>
  </si>
  <si>
    <t>Womens Health Tracker App</t>
  </si>
  <si>
    <t>Robovac</t>
  </si>
  <si>
    <t>Waterless Car Washing Solution</t>
  </si>
  <si>
    <t>Virendra Patel</t>
  </si>
  <si>
    <t>Newspatrolling</t>
  </si>
  <si>
    <t>Online News Portal</t>
  </si>
  <si>
    <t>Postman</t>
  </si>
  <si>
    <t>Api Platform</t>
  </si>
  <si>
    <t>Isfc</t>
  </si>
  <si>
    <t>Education Sector Lending</t>
  </si>
  <si>
    <t>Gray Matters Capital</t>
  </si>
  <si>
    <t>Beatroute</t>
  </si>
  <si>
    <t>Saas Based Mobile Application Platform</t>
  </si>
  <si>
    <t>Quarizon Consultancy Services Llp</t>
  </si>
  <si>
    <t>Kidsstoppress</t>
  </si>
  <si>
    <t>Parenting And Baby Care Platform</t>
  </si>
  <si>
    <t>Karan Bhagat</t>
  </si>
  <si>
    <t>Co-Working Spaces Aggregator</t>
  </si>
  <si>
    <t>Punit Soni</t>
  </si>
  <si>
    <t>Dailyhunt</t>
  </si>
  <si>
    <t>Vernacular Content Mobile App</t>
  </si>
  <si>
    <t>Bytedance, Arun Sarin, Matrix Partners, Sequoia Capital India, Omidyar Network, Falcon Edge</t>
  </si>
  <si>
    <t>Tazzo Bikes</t>
  </si>
  <si>
    <t>Motorbike Rental Platform</t>
  </si>
  <si>
    <t>Dsg Consumer Partners</t>
  </si>
  <si>
    <t>Mykindofjob</t>
  </si>
  <si>
    <t>Internet &amp; Fresher Job Platform</t>
  </si>
  <si>
    <t>Mayank Shah, Shreyans Shah</t>
  </si>
  <si>
    <t>B2B Saas Based Product</t>
  </si>
  <si>
    <t>Vishnu Bhat, Rajiv Lunkad, Naresh Ravindranath</t>
  </si>
  <si>
    <t>Sports Social Network Mobile App</t>
  </si>
  <si>
    <t>Boman Irani, Dhruv Chitgopekar, Prantik Dasgupta</t>
  </si>
  <si>
    <t>Yumigo</t>
  </si>
  <si>
    <t>App Based Travel Discovery And Transactions Platform</t>
  </si>
  <si>
    <t>Hemant Sahni</t>
  </si>
  <si>
    <t>Rentalpha</t>
  </si>
  <si>
    <t>Equipment Rental And Leasing Company</t>
  </si>
  <si>
    <t>Bravia Capital</t>
  </si>
  <si>
    <t>3Dexter</t>
  </si>
  <si>
    <t>3D Printing Solutions For Edu Space</t>
  </si>
  <si>
    <t>Newbie Promoters</t>
  </si>
  <si>
    <t>Babychakra</t>
  </si>
  <si>
    <t>Parenting And Child Care Portal</t>
  </si>
  <si>
    <t>Coppre</t>
  </si>
  <si>
    <t>Copper Based Items Etailer</t>
  </si>
  <si>
    <t>Mysun</t>
  </si>
  <si>
    <t>Solar Energy Harnessing Products Marketplace</t>
  </si>
  <si>
    <t>General Catalyst Partners</t>
  </si>
  <si>
    <t>Epathsala</t>
  </si>
  <si>
    <t>Cloud Based Erp For Accreditation &amp; Ict</t>
  </si>
  <si>
    <t>Hyderabad Angels, Tlabs</t>
  </si>
  <si>
    <t>Online Furniture Rental Platform</t>
  </si>
  <si>
    <t>Lightbox Ventures, Axis Capital &amp; Others</t>
  </si>
  <si>
    <t>Personal Wealth Management Platform &amp; App</t>
  </si>
  <si>
    <t>Actofit</t>
  </si>
  <si>
    <t>Wearable Technology Platform &amp; Devices</t>
  </si>
  <si>
    <t>Next Orbit Ventures Fund</t>
  </si>
  <si>
    <t>Stayology</t>
  </si>
  <si>
    <t>Stay &amp; Travel Related Services</t>
  </si>
  <si>
    <t>Ranjan Pai</t>
  </si>
  <si>
    <t>Hipcask</t>
  </si>
  <si>
    <t>Alcoholic Beverage Discovery Platform</t>
  </si>
  <si>
    <t>Train Travel Info Mobile App</t>
  </si>
  <si>
    <t>Helion Ventures, Blume Ventures</t>
  </si>
  <si>
    <t>Chatongo</t>
  </si>
  <si>
    <t>Hyperlocal Communication Mobile App</t>
  </si>
  <si>
    <t>Janak Jain</t>
  </si>
  <si>
    <t>B2B Marketplace For Traders</t>
  </si>
  <si>
    <t>Health Test Discovery &amp; Ordering Service</t>
  </si>
  <si>
    <t>Online Food Ordering Platform/App</t>
  </si>
  <si>
    <t>Iifl Seed Ventures Fund, Mayfield Ventures</t>
  </si>
  <si>
    <t>Kredx</t>
  </si>
  <si>
    <t>Invoice Discounting Marketplace</t>
  </si>
  <si>
    <t>Creditmate</t>
  </si>
  <si>
    <t>Credit Report Info Platform</t>
  </si>
  <si>
    <t>Pickrr</t>
  </si>
  <si>
    <t>Courier Logistics &amp; Order Management Solutions</t>
  </si>
  <si>
    <t>Swastika Company Ltd</t>
  </si>
  <si>
    <t>Satvakart</t>
  </si>
  <si>
    <t>Online Grocery Etailer</t>
  </si>
  <si>
    <t>Soopermo</t>
  </si>
  <si>
    <t>Android Utility App Suite Creator</t>
  </si>
  <si>
    <t>Lalit Vase</t>
  </si>
  <si>
    <t>Orangetwig</t>
  </si>
  <si>
    <t>Social Media Marketing Platform</t>
  </si>
  <si>
    <t>Fashion Discovery App</t>
  </si>
  <si>
    <t>The Kettlery</t>
  </si>
  <si>
    <t>Hooting Starts Sports Llp, Franchise India Brands</t>
  </si>
  <si>
    <t>Idea Bubbles</t>
  </si>
  <si>
    <t>Doctor Consulting Platform</t>
  </si>
  <si>
    <t>1Crowd, Eureka Forbes Ltd, Shapoorji Pallonji &amp; Co. Ltd.</t>
  </si>
  <si>
    <t>Truck Fleet Operation Platform</t>
  </si>
  <si>
    <t>Omnivore Partners</t>
  </si>
  <si>
    <t>Electric Vehicle Manufacturer</t>
  </si>
  <si>
    <t>Hero Motocorp</t>
  </si>
  <si>
    <t>Pikkol</t>
  </si>
  <si>
    <t>Relocation Service Provider</t>
  </si>
  <si>
    <t>Velmenni</t>
  </si>
  <si>
    <t>Lifi Based Wireless Communication Provider</t>
  </si>
  <si>
    <t>Volta Motors</t>
  </si>
  <si>
    <t>Electric Bike Manufacturer</t>
  </si>
  <si>
    <t>Cyclops</t>
  </si>
  <si>
    <t>Clinical And Wearable Diagnostic Product Creator</t>
  </si>
  <si>
    <t>Impact Analytics</t>
  </si>
  <si>
    <t>Business Intelligence And Data Science Startup</t>
  </si>
  <si>
    <t>Aarin Capital, Michael Herzig, Ashish Lakhanpal</t>
  </si>
  <si>
    <t>Talent Next</t>
  </si>
  <si>
    <t>Talent Discovery &amp; Audition Management Platform</t>
  </si>
  <si>
    <t>Karanpal Singh &amp; Others</t>
  </si>
  <si>
    <t>Artificial Intelligence Platform</t>
  </si>
  <si>
    <t>Sequoia India, Exfinity Ventures, Growx Ventures,</t>
  </si>
  <si>
    <t>Mihup</t>
  </si>
  <si>
    <t>Personal Digital Assistant</t>
  </si>
  <si>
    <t>Renowala</t>
  </si>
  <si>
    <t>Home Improvement Marketplace</t>
  </si>
  <si>
    <t>Pradeep Dhobale</t>
  </si>
  <si>
    <t>It Risk Assessment And Digital Security Services Provider.</t>
  </si>
  <si>
    <t>Amit Choudhary</t>
  </si>
  <si>
    <t>Trackbizz</t>
  </si>
  <si>
    <t>Field Force Automation System</t>
  </si>
  <si>
    <t>Grasshoppers</t>
  </si>
  <si>
    <t>Social Quotient</t>
  </si>
  <si>
    <t>Platform For Social Causes</t>
  </si>
  <si>
    <t>Anita Dongre, Yash Dongre, Milind Sarwate</t>
  </si>
  <si>
    <t>William Bissel</t>
  </si>
  <si>
    <t>Women Fashion Apparel Etailer</t>
  </si>
  <si>
    <t>Cheersoye!</t>
  </si>
  <si>
    <t>Online Gift Vouchers Platform</t>
  </si>
  <si>
    <t>Online Eyewear Etailer</t>
  </si>
  <si>
    <t>Premjiinvest</t>
  </si>
  <si>
    <t>Hyperlocal Doorstep Beauty Services Provider</t>
  </si>
  <si>
    <t>Online Fashion Retailer</t>
  </si>
  <si>
    <t>Bangalore/ Bangkok</t>
  </si>
  <si>
    <t>Venturra Capital, Sequoia India, Susquehanna International Group. Wavemaker Partners, Beenext, Beenos, Digital Garage</t>
  </si>
  <si>
    <t>Alternacare</t>
  </si>
  <si>
    <t>Simplilearn</t>
  </si>
  <si>
    <t>Online Certification Programs</t>
  </si>
  <si>
    <t>Prozo</t>
  </si>
  <si>
    <t>Study Material Marketplace</t>
  </si>
  <si>
    <t>Earlsfield Capital, Sailender Solanki, Rajiv Solanki</t>
  </si>
  <si>
    <t>Toprankers</t>
  </si>
  <si>
    <t>Careernet Consulting Pvt. Ltd, Ideation Initiative Pvt. Ltd,</t>
  </si>
  <si>
    <t>Buildtraders</t>
  </si>
  <si>
    <t>Online Construction Materials Marketplace</t>
  </si>
  <si>
    <t>Idein Ventures</t>
  </si>
  <si>
    <t>Online Learning App</t>
  </si>
  <si>
    <t>Chan Zuckerberg Initiative, Times Internet Ltd, Sequoia Capital, Sofina, Lightspeed Ventures</t>
  </si>
  <si>
    <t>Online Home Rental Platform</t>
  </si>
  <si>
    <t>Fruits &amp; Vegetable Etailer</t>
  </si>
  <si>
    <t>Hubli</t>
  </si>
  <si>
    <t>Ravi Linganuri</t>
  </si>
  <si>
    <t>Cureinstant</t>
  </si>
  <si>
    <t>Social Health Networking Platform</t>
  </si>
  <si>
    <t>Dr. Rameshwar Kumar</t>
  </si>
  <si>
    <t>Poshtic</t>
  </si>
  <si>
    <t>Online Health &amp; Wellness Platform</t>
  </si>
  <si>
    <t>Havya Sharma, Amit Nagar</t>
  </si>
  <si>
    <t>Karmacircles</t>
  </si>
  <si>
    <t>Peer-To-Peer Social Learning Platform</t>
  </si>
  <si>
    <t>Harinder Takhar, Zain Raj, Dr. Prasad Kaipa, Abaran Deep, Aseem Sood, Mustafa Patni</t>
  </si>
  <si>
    <t>Purple Style Labs</t>
  </si>
  <si>
    <t>Personal Styling Online Platform</t>
  </si>
  <si>
    <t>Augment Ventures, Rahul Kayan, Nikhil Golcha, Shubham Gupta, Roy Kwan</t>
  </si>
  <si>
    <t>Inuxu</t>
  </si>
  <si>
    <t>Online Advertising Solutions</t>
  </si>
  <si>
    <t>Fork Media</t>
  </si>
  <si>
    <t>Online Beauty Products Etailer</t>
  </si>
  <si>
    <t>Sunil Munjal, Mariwala Family</t>
  </si>
  <si>
    <t>Glam Studios</t>
  </si>
  <si>
    <t>Beauty Salon Aggregator</t>
  </si>
  <si>
    <t>Findow</t>
  </si>
  <si>
    <t>Fashion Discovery Mobile App</t>
  </si>
  <si>
    <t>Raj Singh Bhandal</t>
  </si>
  <si>
    <t>Ideachakki</t>
  </si>
  <si>
    <t>Restaurant Menu &amp; Food Mobile App</t>
  </si>
  <si>
    <t>Footwear &amp; Leather B2B App</t>
  </si>
  <si>
    <t>Indian Angels Network</t>
  </si>
  <si>
    <t>Nearbuy</t>
  </si>
  <si>
    <t>Online Deals &amp; Discount Platform</t>
  </si>
  <si>
    <t>Blacksoil Capital Pvt. Ltd.</t>
  </si>
  <si>
    <t>Zeroinfy</t>
  </si>
  <si>
    <t>Online Video Lectures Platform</t>
  </si>
  <si>
    <t>Calcutta Angels Network</t>
  </si>
  <si>
    <t>Flocareer</t>
  </si>
  <si>
    <t>Jobs &amp; Skill Validation Platform</t>
  </si>
  <si>
    <t>Balasubramanian Krishnamurthy, Sidhartha Hazarika &amp; Others</t>
  </si>
  <si>
    <t>Lenspick</t>
  </si>
  <si>
    <t>Eyewear Etailer</t>
  </si>
  <si>
    <t>Scadea Solutions Inc</t>
  </si>
  <si>
    <t>Infeedo</t>
  </si>
  <si>
    <t>Employee Engagement Platform</t>
  </si>
  <si>
    <t>Dheeraj Jain, Palash Jain, Anupam Mittal, Ameera Shah, Vivek Bhargava, Rahul Singh, Ambarish Gupta,</t>
  </si>
  <si>
    <t>Online Furniture Rental Startup</t>
  </si>
  <si>
    <t>Lightbox Ventures And Others</t>
  </si>
  <si>
    <t>Gopigeon</t>
  </si>
  <si>
    <t>Newsdistill</t>
  </si>
  <si>
    <t>City Based News Aggregator App</t>
  </si>
  <si>
    <t>Ganesh Narasimhan, Ramana Thumu, Sudhir Mallem</t>
  </si>
  <si>
    <t>Doctorinsta</t>
  </si>
  <si>
    <t>Online Doctor Consultations</t>
  </si>
  <si>
    <t>Milofy</t>
  </si>
  <si>
    <t>Couple Socialization App</t>
  </si>
  <si>
    <t>Liqvid</t>
  </si>
  <si>
    <t>Integrated Elearning Content Solutions</t>
  </si>
  <si>
    <t>Online Food Ordering &amp; Delivery</t>
  </si>
  <si>
    <t>Codemojo</t>
  </si>
  <si>
    <t>Justlikenew</t>
  </si>
  <si>
    <t>Online Gadget Repair Services Marketplace</t>
  </si>
  <si>
    <t>Joehukum</t>
  </si>
  <si>
    <t>Enterprise Customer Engagement Solutions</t>
  </si>
  <si>
    <t>Sumit Jain</t>
  </si>
  <si>
    <t>Co Life</t>
  </si>
  <si>
    <t>Shared Living And Working Spaces Platform</t>
  </si>
  <si>
    <t>Purpledocs</t>
  </si>
  <si>
    <t>Electronic Health Care Records Platform</t>
  </si>
  <si>
    <t>Kellygamma, Lead Angels &amp; Others</t>
  </si>
  <si>
    <t>Furniture Etailer</t>
  </si>
  <si>
    <t>Goldman Sachs Group, Zodius Technology Fund, Norwest Venture Partners, Bertelsmann India</t>
  </si>
  <si>
    <t>Equickies</t>
  </si>
  <si>
    <t>Online Book Etailer</t>
  </si>
  <si>
    <t>Lothal Angel Ventures</t>
  </si>
  <si>
    <t>Mobile-Based Social Networking Platform</t>
  </si>
  <si>
    <t>Anglian Omega Network</t>
  </si>
  <si>
    <t>Gadgetwood</t>
  </si>
  <si>
    <t>On-Demand Gadget Repair Services Platform</t>
  </si>
  <si>
    <t>Dailyrounds</t>
  </si>
  <si>
    <t>Mobile App For Doctors</t>
  </si>
  <si>
    <t>Accel Partners, Beenext, Powerhouse Ventures, Akusa Holdings</t>
  </si>
  <si>
    <t>Flixy Games</t>
  </si>
  <si>
    <t>Mobile Game Publisher For Indian Audience</t>
  </si>
  <si>
    <t>Rebright Partners</t>
  </si>
  <si>
    <t>Hashtaag</t>
  </si>
  <si>
    <t>Mobile App Development Company</t>
  </si>
  <si>
    <t>Pharmarack</t>
  </si>
  <si>
    <t>Saas Application For Pharma Industry</t>
  </si>
  <si>
    <t>Currae Healthtech Fund, Unicorn India Ventures</t>
  </si>
  <si>
    <t>Cloudcherry</t>
  </si>
  <si>
    <t>Crm Saas Platform</t>
  </si>
  <si>
    <t>Vertex Ventures, Cisco Ventures, Idg Ventures</t>
  </si>
  <si>
    <t>Parentlane</t>
  </si>
  <si>
    <t>Social Platform For Babycare And Parenting</t>
  </si>
  <si>
    <t>Rohit Ma</t>
  </si>
  <si>
    <t>First Moms Club</t>
  </si>
  <si>
    <t>Social Network For Mothers</t>
  </si>
  <si>
    <t>Idea Wave Labs</t>
  </si>
  <si>
    <t>Inmotion</t>
  </si>
  <si>
    <t>Finacial Platform For Daily Wage Earning Communities</t>
  </si>
  <si>
    <t>Prashant Tandon, Gaurav Agarwal, Gaurav Bhogle, Shrishti Sahu, Shantanu Mathur, Prabhat Aggarwal</t>
  </si>
  <si>
    <t>Let\Xe2\X80\X99S Barter</t>
  </si>
  <si>
    <t>Goods &amp; Services Barter Platform</t>
  </si>
  <si>
    <t>Scale Ventures Funds</t>
  </si>
  <si>
    <t>Evengini</t>
  </si>
  <si>
    <t>Event Registration And Ticketing Platform</t>
  </si>
  <si>
    <t>Procam International Pvt. Ltd</t>
  </si>
  <si>
    <t>Parenting Network Platform</t>
  </si>
  <si>
    <t>Flipkart Logistics Pvt. Ltd</t>
  </si>
  <si>
    <t>Canvs</t>
  </si>
  <si>
    <t>Community Platform For Artists And Designers</t>
  </si>
  <si>
    <t>Pratik Seal</t>
  </si>
  <si>
    <t>Beardo</t>
  </si>
  <si>
    <t>Mens Grooming Products Etailer</t>
  </si>
  <si>
    <t>Instacar</t>
  </si>
  <si>
    <t>Out-Station Taxi Rental Platform</t>
  </si>
  <si>
    <t>Swastika Co Ltd.</t>
  </si>
  <si>
    <t>Virtual Health Clinic For Women</t>
  </si>
  <si>
    <t>Druva</t>
  </si>
  <si>
    <t>Cloud Based Data Protection Solution</t>
  </si>
  <si>
    <t>Sequoia India, Edbi, Blue Cloud Ventures, Hercules Capital</t>
  </si>
  <si>
    <t>Promon</t>
  </si>
  <si>
    <t>Local Commerce Platform</t>
  </si>
  <si>
    <t>Now Capital</t>
  </si>
  <si>
    <t>Fastudent</t>
  </si>
  <si>
    <t>Education Ecommerce Platform</t>
  </si>
  <si>
    <t>Kanwaljit Singh, Ajay Lakhotia, Pavan Ongole, Ashish Gupta</t>
  </si>
  <si>
    <t>Unocoin</t>
  </si>
  <si>
    <t>Bitcoin Wallet</t>
  </si>
  <si>
    <t>Blume Ventures, Mumbai Angels, Ah! Ventures, Digital Currency Group, Boost Vc, Bank To The Future And Funders Club</t>
  </si>
  <si>
    <t>Demyto</t>
  </si>
  <si>
    <t>Vehicle Maintenace Services Platform</t>
  </si>
  <si>
    <t>Enterprise Cloud Solutions</t>
  </si>
  <si>
    <t>Bhavin Turakhia</t>
  </si>
  <si>
    <t>Kalaage</t>
  </si>
  <si>
    <t>Social Networking Platform For Writers</t>
  </si>
  <si>
    <t>Rajasthan Angel Innovators Network</t>
  </si>
  <si>
    <t>Healthkart</t>
  </si>
  <si>
    <t>Online Pharmacy &amp; Health Marketplace</t>
  </si>
  <si>
    <t>Sequoia Capital India, Omidyar Network, Kae Capital</t>
  </si>
  <si>
    <t>Doctor &amp; Clinic Discovery Platform</t>
  </si>
  <si>
    <t>Mudit Saxena, Evan Lim</t>
  </si>
  <si>
    <t>Repaireasy</t>
  </si>
  <si>
    <t>Gadget Repair Services Platform</t>
  </si>
  <si>
    <t>Online Womens Fashion Marketplace</t>
  </si>
  <si>
    <t>Tokri</t>
  </si>
  <si>
    <t>Hyperlocal Grocery Delivery Platform</t>
  </si>
  <si>
    <t>Syska Led Group</t>
  </si>
  <si>
    <t>Sheroes</t>
  </si>
  <si>
    <t>Online Job And Career Platform For Women</t>
  </si>
  <si>
    <t>Lumis Partners, The Hr Fund, Rajul Garg, Quintillion Media</t>
  </si>
  <si>
    <t>Hyperlocal Daily Needs Products Delivery Platform</t>
  </si>
  <si>
    <t>Yumlane</t>
  </si>
  <si>
    <t>Retail Food &amp; Snack Offline Centres</t>
  </si>
  <si>
    <t>Binny Bansal, Anupam Mittal, Sachin Bhatia, Darius Pandole, Kunal Khattar, Dheerag Jain</t>
  </si>
  <si>
    <t>Xcode</t>
  </si>
  <si>
    <t>Personal Genomics</t>
  </si>
  <si>
    <t>Extracarbon</t>
  </si>
  <si>
    <t>Waste Recycle Management Platform</t>
  </si>
  <si>
    <t>Flickbay</t>
  </si>
  <si>
    <t>Mobile Based Bollywood Discovery Platform</t>
  </si>
  <si>
    <t>Paul Roy</t>
  </si>
  <si>
    <t>Petoo</t>
  </si>
  <si>
    <t>Existing Investors</t>
  </si>
  <si>
    <t>Lehlehsports</t>
  </si>
  <si>
    <t>Sports Arena Discovery</t>
  </si>
  <si>
    <t>Tricog</t>
  </si>
  <si>
    <t>Healthcare Analytics Platform</t>
  </si>
  <si>
    <t>Inventus Capital Partners, Blume Ventures &amp; Others</t>
  </si>
  <si>
    <t>Vst Travels</t>
  </si>
  <si>
    <t>Travel Ticket Booking Software</t>
  </si>
  <si>
    <t>Kerala</t>
  </si>
  <si>
    <t>Promatus Group</t>
  </si>
  <si>
    <t>Adpushup</t>
  </si>
  <si>
    <t>Ad Optimization Platform</t>
  </si>
  <si>
    <t>Geniee, Inc, Purvi Capital</t>
  </si>
  <si>
    <t>Wefly Indoor Skydiving</t>
  </si>
  <si>
    <t>Indoor Skydiving Sports Provider</t>
  </si>
  <si>
    <t>Swastika Company Ltd.</t>
  </si>
  <si>
    <t>Mojarto</t>
  </si>
  <si>
    <t>Original Art, Digital Prints Etailer</t>
  </si>
  <si>
    <t>Community Services Platform</t>
  </si>
  <si>
    <t>1Crowd (Through Crowd Funding)</t>
  </si>
  <si>
    <t>Dental Protection Solution</t>
  </si>
  <si>
    <t>Centre For Innovation Incubation And Entrepreneurship (Ciie)</t>
  </si>
  <si>
    <t>Zeolr/Respiron</t>
  </si>
  <si>
    <t>Healthcare Related Iot Platform</t>
  </si>
  <si>
    <t>Photo Sharing Mobile App</t>
  </si>
  <si>
    <t>Anupam Mittal, Sharad Sharma &amp; 14 Others</t>
  </si>
  <si>
    <t>Mens Grooming Product Etailer</t>
  </si>
  <si>
    <t>Noshir Kaka, Subramanian Ramadorai, Kiran Deshpande, Pankaj Gupta, Ravi Nigam &amp; Others</t>
  </si>
  <si>
    <t>Travelyaari</t>
  </si>
  <si>
    <t>Online Ticket Booking Platform</t>
  </si>
  <si>
    <t>Co-Working Spaces Discovery &amp; Booking Platform</t>
  </si>
  <si>
    <t>Khattar Holdings, Thirtythree Investments, Soumitra Sharma, Deepak Sharma, Sumit Dayal And Others</t>
  </si>
  <si>
    <t>Genextstudents</t>
  </si>
  <si>
    <t>Online Tutoring Service Provider</t>
  </si>
  <si>
    <t>1Crowd (Through Crowdfunding)</t>
  </si>
  <si>
    <t>Cloud Based Software Solutions Provider</t>
  </si>
  <si>
    <t>Norwest Venture Partners, Accel India</t>
  </si>
  <si>
    <t>Agri-Tech Supply Chain Solution Provider</t>
  </si>
  <si>
    <t>Mukul Singhal, Rohit Jain, Himanshu Aggrawal, Sunil Goyal Ashish Gupta,</t>
  </si>
  <si>
    <t>Faircent.Com</t>
  </si>
  <si>
    <t>Innovaccer</t>
  </si>
  <si>
    <t>Integrated Enterprise Analytics Platform</t>
  </si>
  <si>
    <t>Westbridge Capital Partners</t>
  </si>
  <si>
    <t>Cuberoot</t>
  </si>
  <si>
    <t>Data Analytics &amp; Audience Management Platform</t>
  </si>
  <si>
    <t>Funcastic</t>
  </si>
  <si>
    <t>B2C Vernacular Podcast Aggregator Platform</t>
  </si>
  <si>
    <t>Ht Media Ltd, North Base Media</t>
  </si>
  <si>
    <t>Buttercups</t>
  </si>
  <si>
    <t>Women Intimate Wear Etailer</t>
  </si>
  <si>
    <t>Raw Meat Products Etailer</t>
  </si>
  <si>
    <t>Ashvin Chadha</t>
  </si>
  <si>
    <t>Budget Hotels Aggregator</t>
  </si>
  <si>
    <t>Hike</t>
  </si>
  <si>
    <t>Mobile Messaging App</t>
  </si>
  <si>
    <t>Tencent Holdings, Foxconn Technology Group, Tiger Global, Softbank Group, Bharti Enterprises</t>
  </si>
  <si>
    <t>Joolz</t>
  </si>
  <si>
    <t>Online Jewellery Store</t>
  </si>
  <si>
    <t>Powerhouse Ventures, M&amp;S Partners</t>
  </si>
  <si>
    <t>Salebhai</t>
  </si>
  <si>
    <t>Sweets, Dry Fruits &amp; Handicrafts Etailer</t>
  </si>
  <si>
    <t>Makkajai</t>
  </si>
  <si>
    <t>Online &amp; Mobile Learning For Kids</t>
  </si>
  <si>
    <t>Gradopedia</t>
  </si>
  <si>
    <t>Career Progression Portal</t>
  </si>
  <si>
    <t>Undisclosed Dubai Based Hnis</t>
  </si>
  <si>
    <t>Maalgaadi</t>
  </si>
  <si>
    <t>Online Logistics Marketplace</t>
  </si>
  <si>
    <t>Swan Angel Network,Sachin Khandelwal And Others</t>
  </si>
  <si>
    <t>Zipi</t>
  </si>
  <si>
    <t>Mobile Chatbot App</t>
  </si>
  <si>
    <t>Swan Angel Network</t>
  </si>
  <si>
    <t>Appknox</t>
  </si>
  <si>
    <t>Mobile Security Solutions</t>
  </si>
  <si>
    <t>Seedplus, Infocomm Investments, Accel Partners Rnt Associates</t>
  </si>
  <si>
    <t>Packers &amp; Movers</t>
  </si>
  <si>
    <t>Mobile Based Ecommerce Saas Platform</t>
  </si>
  <si>
    <t>Kashyap Deorah, Rajul Garg, Maninder Gulati</t>
  </si>
  <si>
    <t>Sesame Software</t>
  </si>
  <si>
    <t>Finacial Technology Solutions Provider</t>
  </si>
  <si>
    <t>Kozhikode</t>
  </si>
  <si>
    <t>Speridian Technologies</t>
  </si>
  <si>
    <t>Quikr</t>
  </si>
  <si>
    <t>Classified Listings Platform</t>
  </si>
  <si>
    <t>Digio</t>
  </si>
  <si>
    <t>Aadhar Based Document Signing Platform</t>
  </si>
  <si>
    <t>Ziffity</t>
  </si>
  <si>
    <t>Full Service Ecommerce Agency</t>
  </si>
  <si>
    <t>Aspire Systems</t>
  </si>
  <si>
    <t>Zzungry</t>
  </si>
  <si>
    <t>Satish Vasudeva, Madhusudhan Jujare &amp; Others</t>
  </si>
  <si>
    <t>Puro Wellness</t>
  </si>
  <si>
    <t>Organic, Natural Food Substitute Manufacturer</t>
  </si>
  <si>
    <t>Torrent Group</t>
  </si>
  <si>
    <t>Fitness Gym &amp; Services Discovery Platform</t>
  </si>
  <si>
    <t>Saha Fund, Exfinity Venture Partners &amp; Others</t>
  </si>
  <si>
    <t>Tac Security</t>
  </si>
  <si>
    <t>Cyber-Security Solutions Provider</t>
  </si>
  <si>
    <t>Vijay Kedia</t>
  </si>
  <si>
    <t>Notesgen</t>
  </si>
  <si>
    <t>Online Notes Sharing Portal</t>
  </si>
  <si>
    <t>Riju Gupta, Kamal Chabra</t>
  </si>
  <si>
    <t>Nearu</t>
  </si>
  <si>
    <t>Marketing App For Retailers</t>
  </si>
  <si>
    <t>Dr. Goutam Challagalla</t>
  </si>
  <si>
    <t>Octo.Ai</t>
  </si>
  <si>
    <t>Artificial Intelligence Based Marketing Platform</t>
  </si>
  <si>
    <t>Outbox Ventures, Jaspreet Bindra, Arjun Malhotra, Rohan Malhotra, Sidharth Rao, Rakesh Agrawal</t>
  </si>
  <si>
    <t>Shaadisaga</t>
  </si>
  <si>
    <t>Wedding Website Creator</t>
  </si>
  <si>
    <t>Ah! Ventures, Anupam Mittal, Kunal Shah, Sandeep Tandon, Dheeraj Jain, Rohit Chokhani</t>
  </si>
  <si>
    <t>Unaacademy</t>
  </si>
  <si>
    <t>Free Interactive Education Platform</t>
  </si>
  <si>
    <t>Blume Ventures, Sachin Bansal, Vijay Shekhar Sharma, Binny Bansal, Kunal Shah, Sandeep Tandon, Ashish Tulsian</t>
  </si>
  <si>
    <t>Advenio</t>
  </si>
  <si>
    <t>Clinical Imaging Solution Provider</t>
  </si>
  <si>
    <t>Guarented</t>
  </si>
  <si>
    <t>Home Furnishing Rental Marketplace</t>
  </si>
  <si>
    <t>Beyond Evolution</t>
  </si>
  <si>
    <t>Mobile Apps &amp; Tech Services Provider</t>
  </si>
  <si>
    <t>Vineet Taneja, Kamal Puri</t>
  </si>
  <si>
    <t>Uber Dreams</t>
  </si>
  <si>
    <t>Dreams Fulfilling Marketplace</t>
  </si>
  <si>
    <t>Mohit Lalvani</t>
  </si>
  <si>
    <t>Convegenius</t>
  </si>
  <si>
    <t>Edutainment Platform</t>
  </si>
  <si>
    <t>Michael And Susan Dell Foundation</t>
  </si>
  <si>
    <t>Urbanladder</t>
  </si>
  <si>
    <t>Encashea</t>
  </si>
  <si>
    <t>Scrap Collection And Recycling Platform</t>
  </si>
  <si>
    <t>Kunal Shah, Sandeep Tandon, Tracxn Labs</t>
  </si>
  <si>
    <t>Engineerbabu</t>
  </si>
  <si>
    <t>Mobile App &amp; Web Development Company</t>
  </si>
  <si>
    <t>Scale Ventures</t>
  </si>
  <si>
    <t>Cult</t>
  </si>
  <si>
    <t>Health And Fitness Centres</t>
  </si>
  <si>
    <t>Witworks</t>
  </si>
  <si>
    <t>Consumer Iot Startup</t>
  </si>
  <si>
    <t>Fireside Ventures, Investopad, P39 Capital, Anupam Mittal, Pranay Jivrajka, Maninder Gulati, Abhinav Sinha</t>
  </si>
  <si>
    <t>Nearfox</t>
  </si>
  <si>
    <t>Local Lifestyle Content And Discovery Platform</t>
  </si>
  <si>
    <t>Globevestor Angel Fund, Devendra Rane, Ravi Jain, Arpan Nagdeve</t>
  </si>
  <si>
    <t>Self-Driven Car Booking Platform</t>
  </si>
  <si>
    <t>Ford Smart Mobility Llc</t>
  </si>
  <si>
    <t>Plix</t>
  </si>
  <si>
    <t>Photo And Video Sharing App</t>
  </si>
  <si>
    <t>Instalabs</t>
  </si>
  <si>
    <t>Mobikwik</t>
  </si>
  <si>
    <t>Digital Wallet Platform</t>
  </si>
  <si>
    <t>Net1 Ueps Technologies Inc</t>
  </si>
  <si>
    <t>Mydidi</t>
  </si>
  <si>
    <t>On-Demand, Hyper-Local Cleaning Services Provider</t>
  </si>
  <si>
    <t>Undisclosed Ex Mckinsey Directors And Partners</t>
  </si>
  <si>
    <t>Crownit</t>
  </si>
  <si>
    <t>Cashback Mobile App</t>
  </si>
  <si>
    <t>Dr. Abhishek Pandey, Jaysukh Sapra</t>
  </si>
  <si>
    <t>Runnr</t>
  </si>
  <si>
    <t>Hyperlocal Logistics Services Provider</t>
  </si>
  <si>
    <t>Zolo</t>
  </si>
  <si>
    <t>On-Demand Online Talent Marketplace</t>
  </si>
  <si>
    <t>Hitouch Ag</t>
  </si>
  <si>
    <t>Notion Press</t>
  </si>
  <si>
    <t>Self-Publishing Books Platform</t>
  </si>
  <si>
    <t>Undisclosed Hni Investors</t>
  </si>
  <si>
    <t>Livspace</t>
  </si>
  <si>
    <t>Online Portal For Home Design</t>
  </si>
  <si>
    <t>Bessemer Venture Partners, Jungle Ventures, Helion Ventures</t>
  </si>
  <si>
    <t>Iaugmentor Labs</t>
  </si>
  <si>
    <t>Assessment &amp; Learning Platform</t>
  </si>
  <si>
    <t>Rajasthan Angel Investor Network &amp; Others</t>
  </si>
  <si>
    <t>Daybox</t>
  </si>
  <si>
    <t>Fruit &amp; Vegetable Delivery Platform</t>
  </si>
  <si>
    <t>Ashutosh Lawania, Rajul Jain, Badal Malick, Rishi Gupta &amp; Others</t>
  </si>
  <si>
    <t>Mediatek Inc.</t>
  </si>
  <si>
    <t>Agriculture Technology Solutions</t>
  </si>
  <si>
    <t>Sophia Investment Aps</t>
  </si>
  <si>
    <t>Photographer Discovery &amp; Information Platform</t>
  </si>
  <si>
    <t>Prime Focus Technologies</t>
  </si>
  <si>
    <t>Hybrid Cloud Technology Enabled Media Erp Platform</t>
  </si>
  <si>
    <t>Ambit Pragma</t>
  </si>
  <si>
    <t>Flyrobe</t>
  </si>
  <si>
    <t>Online Fashion Rental Platform</t>
  </si>
  <si>
    <t>Idg Ventures, Sequoia Capital, Gree Ventures</t>
  </si>
  <si>
    <t>Matchmaking App For Disabled</t>
  </si>
  <si>
    <t>Sarbvir Singh, Raghav Bahl</t>
  </si>
  <si>
    <t>Mastercard</t>
  </si>
  <si>
    <t>Hr Software Services Startup</t>
  </si>
  <si>
    <t>3One4 Capital, Tracxn Labs, Aaruha Technology Fund, Endiya Partners</t>
  </si>
  <si>
    <t>Seed Investment &amp; Innovation Platform</t>
  </si>
  <si>
    <t>Zaffiro Ventures</t>
  </si>
  <si>
    <t>Pressplay Tv</t>
  </si>
  <si>
    <t>Sequoia Capital, Sd Ventures, Vistaar Investment Advisors Pvt. Ltd.</t>
  </si>
  <si>
    <t>Playment</t>
  </si>
  <si>
    <t>Mobile Marketplace For Crowdsourced Work</t>
  </si>
  <si>
    <t>Wealthtrust</t>
  </si>
  <si>
    <t>Wealth Management App</t>
  </si>
  <si>
    <t>Online Preventive Healthcare Platform</t>
  </si>
  <si>
    <t>Accel Partners, Idg Ventures, Kalaari Capital</t>
  </si>
  <si>
    <t>Stitchwood</t>
  </si>
  <si>
    <t>Custom Furniture Online</t>
  </si>
  <si>
    <t>Deepak Gupta</t>
  </si>
  <si>
    <t>Grab.In</t>
  </si>
  <si>
    <t>Hyperlocal Logistics Service</t>
  </si>
  <si>
    <t>Aramex Ventures Llc</t>
  </si>
  <si>
    <t>Fulfil.Io</t>
  </si>
  <si>
    <t>Cloud Based Erp Software</t>
  </si>
  <si>
    <t>Neogrowth</t>
  </si>
  <si>
    <t>Iifl Wealth Management Seed Venture Fund, Omidyar Network, Khosla Impact, Aspada</t>
  </si>
  <si>
    <t>Seedoc</t>
  </si>
  <si>
    <t>Video Based Doctor Consulting Platform App</t>
  </si>
  <si>
    <t>Yournest Angel Fund &amp; Others</t>
  </si>
  <si>
    <t>Event &amp; Movie Ticketing Platform</t>
  </si>
  <si>
    <t>Stripes Group, Network 18, Accel Partners, Saif Partners</t>
  </si>
  <si>
    <t>Sequoia Capital, Rohit Bansal, Kunal Bahl, Sandeep Tandon, Kunal Shah, Zishaan Hayath, Abhishek Jain</t>
  </si>
  <si>
    <t>Happilyunmarried</t>
  </si>
  <si>
    <t>Online Merchandize Etailer</t>
  </si>
  <si>
    <t>Dont Scratch Your Head</t>
  </si>
  <si>
    <t>Full Stack Offline &amp; Online Erp Solution</t>
  </si>
  <si>
    <t>Gaurav Singhvi, Zaffiro Ventures</t>
  </si>
  <si>
    <t>Wedding Wishlist</t>
  </si>
  <si>
    <t>Wedding Wishlist, Gifts &amp; Registry Creation Platform</t>
  </si>
  <si>
    <t>Kirthiga Reddy, Renuka Ramanath,Cherry Tin</t>
  </si>
  <si>
    <t>Appdaily</t>
  </si>
  <si>
    <t>Mobile Security App Development &amp; Distribution</t>
  </si>
  <si>
    <t>Kalaari Capital, Qualcomm Ventures, Ru-Net, Zodius Technology Opportunities Fund,</t>
  </si>
  <si>
    <t>Adytude</t>
  </si>
  <si>
    <t>Gamified Consumer Insights Portal</t>
  </si>
  <si>
    <t>Quickli</t>
  </si>
  <si>
    <t>On-Demand Delivery Startup</t>
  </si>
  <si>
    <t>Avg Group, 500 Startups</t>
  </si>
  <si>
    <t>Spectravr</t>
  </si>
  <si>
    <t>Virtual Reality Content Studio</t>
  </si>
  <si>
    <t>Rothenberg Ventures</t>
  </si>
  <si>
    <t>Online Car Repair And Servicing Booking Platform</t>
  </si>
  <si>
    <t>Alex Chua, Rahul Garg</t>
  </si>
  <si>
    <t>Online Food Ordering &amp; Delivery Platform</t>
  </si>
  <si>
    <t>Kalaari Capital, India Quotient</t>
  </si>
  <si>
    <t>Beauty Products Marketplace</t>
  </si>
  <si>
    <t>Jsw Ventures, Blume Ventures &amp; Ivycap Ventures</t>
  </si>
  <si>
    <t>Trak N Tell</t>
  </si>
  <si>
    <t>Car Tracking &amp; Safety System</t>
  </si>
  <si>
    <t>Brian Acton</t>
  </si>
  <si>
    <t>Overcart.Com</t>
  </si>
  <si>
    <t>Unboxed &amp; Refurbished Electronic Products Marketplace</t>
  </si>
  <si>
    <t>Jsw Ventures, Omidyar Network, Sattva Capital, Venture Works</t>
  </si>
  <si>
    <t>Sirionlabs</t>
  </si>
  <si>
    <t>Saas Based Service Agreement Management</t>
  </si>
  <si>
    <t>Stanford Angels &amp; Entrepreneurs, Harvard Angels</t>
  </si>
  <si>
    <t>Mintm</t>
  </si>
  <si>
    <t>Digital Marketing &amp; Adtech Platform</t>
  </si>
  <si>
    <t>Mumbai Angels, Times Internet</t>
  </si>
  <si>
    <t>Hitgrit</t>
  </si>
  <si>
    <t>Online Legal Consultation Platform</t>
  </si>
  <si>
    <t>Ashish Mahajan, Sarvesh Sharma</t>
  </si>
  <si>
    <t>Find My Stay</t>
  </si>
  <si>
    <t>Online Budget Hotel Aggregator &amp; Booking Platform</t>
  </si>
  <si>
    <t>Rishi Parti, Yogesh Bansal</t>
  </si>
  <si>
    <t>Yaap</t>
  </si>
  <si>
    <t>Online Content Discovery, Creation &amp; Distribution Platform</t>
  </si>
  <si>
    <t>Rainmaker Ventures</t>
  </si>
  <si>
    <t>Utoo Cabs</t>
  </si>
  <si>
    <t>Cab Aggregation &amp; Rental Platform</t>
  </si>
  <si>
    <t>Ajay Piramal</t>
  </si>
  <si>
    <t>Twigly</t>
  </si>
  <si>
    <t>Online Food Ordering &amp; Delivery Startup</t>
  </si>
  <si>
    <t>Tracxn Labs, Hyderabad Angels, Kunal Shah, Gaurav Bhalotia</t>
  </si>
  <si>
    <t>Vernacular Language Content Creation &amp; Sharing App</t>
  </si>
  <si>
    <t>Saif Partners, India Quotient</t>
  </si>
  <si>
    <t>Urban Tailor</t>
  </si>
  <si>
    <t>E-Tailoring Service Provider</t>
  </si>
  <si>
    <t>Rentmojo</t>
  </si>
  <si>
    <t>Online Furniture Renting Platform</t>
  </si>
  <si>
    <t>Accel Partners, Idg Ventures India</t>
  </si>
  <si>
    <t>Cityfurnish</t>
  </si>
  <si>
    <t>Heal Institute</t>
  </si>
  <si>
    <t>Sports Focused Healthcare Startup</t>
  </si>
  <si>
    <t>Jaspal Bindra, Parth Jindal</t>
  </si>
  <si>
    <t>Augrav</t>
  </si>
  <si>
    <t>Personalized Precious Jewellery Etailer</t>
  </si>
  <si>
    <t>Shoppinpal</t>
  </si>
  <si>
    <t>M-Commerce Solutions For Retail Stores</t>
  </si>
  <si>
    <t>Plug And Play Tech Center, Steelhead Ventures &amp; Others</t>
  </si>
  <si>
    <t>Transtutors / Askiitians</t>
  </si>
  <si>
    <t>Online Education &amp; Tutoring Portals</t>
  </si>
  <si>
    <t>500 Startups</t>
  </si>
  <si>
    <t>Workapps</t>
  </si>
  <si>
    <t>Enterprise Work Management Software</t>
  </si>
  <si>
    <t>Bankerbay</t>
  </si>
  <si>
    <t>Online Investment Banking Platform</t>
  </si>
  <si>
    <t>Baggout</t>
  </si>
  <si>
    <t>Womens Fashion Etailer</t>
  </si>
  <si>
    <t>Sumit Jain, Sumit Jain, Anurag Gupta, Varun Khanna, Faraz Khan</t>
  </si>
  <si>
    <t>Travel Package Marketplace</t>
  </si>
  <si>
    <t>Gems Group</t>
  </si>
  <si>
    <t>Satvacart</t>
  </si>
  <si>
    <t>Online Grocers</t>
  </si>
  <si>
    <t>Abhijit Avasthi, Karan Chellani, Sp Vijay</t>
  </si>
  <si>
    <t>Ridlr</t>
  </si>
  <si>
    <t>Public Transport Mobile App</t>
  </si>
  <si>
    <t>Times Internet, Innoven Capital, Matrix Partners India, Qualcomm Ventures</t>
  </si>
  <si>
    <t>Yellowdig</t>
  </si>
  <si>
    <t>Zuppler</t>
  </si>
  <si>
    <t>Bluestone</t>
  </si>
  <si>
    <t>Jewellery Etailer</t>
  </si>
  <si>
    <t>Iifl And Accel Partners, Kalaari Capital, Ivycap Ventures, Rb Investments</t>
  </si>
  <si>
    <t>Underdogs</t>
  </si>
  <si>
    <t>Game Development Startup</t>
  </si>
  <si>
    <t>Intelli Reboot Digital Pvt. Ltd</t>
  </si>
  <si>
    <t>Imageprovision</t>
  </si>
  <si>
    <t>Image Analysis Solutions</t>
  </si>
  <si>
    <t>Satish Jamdar</t>
  </si>
  <si>
    <t>Sagacito</t>
  </si>
  <si>
    <t>Cloud-Based Enterprise Solutions</t>
  </si>
  <si>
    <t>Star India Pvt. Ltd</t>
  </si>
  <si>
    <t xml:space="preserve">Deal4Loans </t>
  </si>
  <si>
    <t>Nloans Comparison Platform</t>
  </si>
  <si>
    <t>Franklin Templeton International Services Pvt. Ltd</t>
  </si>
  <si>
    <t>Niyo Solutions</t>
  </si>
  <si>
    <t>Payroll &amp; Benefits Software Solutions</t>
  </si>
  <si>
    <t>Prime Venture Partners</t>
  </si>
  <si>
    <t>Applop</t>
  </si>
  <si>
    <t>Mobile Apps Saas Platform</t>
  </si>
  <si>
    <t>Green House Ventures Accelerator</t>
  </si>
  <si>
    <t>Tax2Win</t>
  </si>
  <si>
    <t>Online Tax Filing Portal</t>
  </si>
  <si>
    <t>Truckola</t>
  </si>
  <si>
    <t>Tech-Focused Cargo Transport Startup</t>
  </si>
  <si>
    <t>Abhishek Agarwal, Krishnakumar Nataraj, Sarath Sura, Shanti Mohan, Sarthak And Nihit Agarwal, Suramya Gupta</t>
  </si>
  <si>
    <t>Loan Comparison &amp; Deals Platform</t>
  </si>
  <si>
    <t>Nilesh Shah</t>
  </si>
  <si>
    <t>Mytaxiindia</t>
  </si>
  <si>
    <t>Online Car Rental Booking Platform</t>
  </si>
  <si>
    <t>Nihon Kotsu Co</t>
  </si>
  <si>
    <t>Aberuk</t>
  </si>
  <si>
    <t>Online Marketplace For Books</t>
  </si>
  <si>
    <t>Swastika Company Pvt Ltd</t>
  </si>
  <si>
    <t>Wiwigo</t>
  </si>
  <si>
    <t>Inter-City Taxi Booking Platform</t>
  </si>
  <si>
    <t>Drums Food</t>
  </si>
  <si>
    <t>Yogurt And Ice Cream Maker</t>
  </si>
  <si>
    <t>Verlinvest, Dsg Consumer Partners</t>
  </si>
  <si>
    <t>Chikoop</t>
  </si>
  <si>
    <t>Free Ad Based Voice Calling</t>
  </si>
  <si>
    <t>Bridgei2I</t>
  </si>
  <si>
    <t>Online Marketplace For Used Automobiles</t>
  </si>
  <si>
    <t>Beenext, Digital Garage, Lightbox, Beenos</t>
  </si>
  <si>
    <t>On-Demand Healthcare Service Provider</t>
  </si>
  <si>
    <t>Mapmyindia</t>
  </si>
  <si>
    <t>Atomberg</t>
  </si>
  <si>
    <t>Smart, Energy Efficient Home Appliance Manufacturer</t>
  </si>
  <si>
    <t>Parampara Capital</t>
  </si>
  <si>
    <t>Fashion Re-Commerce Platform</t>
  </si>
  <si>
    <t>Limo</t>
  </si>
  <si>
    <t>Bus Aggregator Mobile App</t>
  </si>
  <si>
    <t>Icliniq</t>
  </si>
  <si>
    <t>Doctor Consultation Platform</t>
  </si>
  <si>
    <t>Madhankumar Madathupalayam</t>
  </si>
  <si>
    <t>Gogo Truck</t>
  </si>
  <si>
    <t>Truck Aggregator &amp; Booking Platform</t>
  </si>
  <si>
    <t>Vyome Biosciences</t>
  </si>
  <si>
    <t>Treatment Development For Antibiotic-Resistant Diseases</t>
  </si>
  <si>
    <t>Romulus Capital</t>
  </si>
  <si>
    <t>Sillymonks</t>
  </si>
  <si>
    <t>Digital Media And Entertainment Startup</t>
  </si>
  <si>
    <t>Sreenivasa Reddy Musani</t>
  </si>
  <si>
    <t>K-12 Maths Learning Courses</t>
  </si>
  <si>
    <t>Sequoia Capital, Unitus Seed Fund</t>
  </si>
  <si>
    <t>Student Micro-Loan Platform</t>
  </si>
  <si>
    <t>Yeahmobi, Fenqile</t>
  </si>
  <si>
    <t>Intgrea</t>
  </si>
  <si>
    <t>Post Merger Integration Partners</t>
  </si>
  <si>
    <t>Helpshift</t>
  </si>
  <si>
    <t>Mobile Crm Platform</t>
  </si>
  <si>
    <t>Microsoft Ventures, Salesforce Ventures</t>
  </si>
  <si>
    <t>Creditvidya</t>
  </si>
  <si>
    <t>Credit Scoring Platform</t>
  </si>
  <si>
    <t>Grey Campus</t>
  </si>
  <si>
    <t>Sarath Sura</t>
  </si>
  <si>
    <t>Listup</t>
  </si>
  <si>
    <t>Location Based Classified Mobile App</t>
  </si>
  <si>
    <t>Kae Capital, Kunal Shah, Sandeep Tandon</t>
  </si>
  <si>
    <t>6Degree</t>
  </si>
  <si>
    <t>Tech-Enabled Fashion Talent Platform</t>
  </si>
  <si>
    <t>Shopwati</t>
  </si>
  <si>
    <t>Online Fashion Discussion Community</t>
  </si>
  <si>
    <t>Sanjiv Rai</t>
  </si>
  <si>
    <t>Cookifi</t>
  </si>
  <si>
    <t>Online Chef Discovery &amp; Booking Service</t>
  </si>
  <si>
    <t>Kunal Shah, Aneesh Reddy, Tracxn Labs, Venkat Tadanki, Krishna Mehra, Amit Rathore</t>
  </si>
  <si>
    <t>Storeking</t>
  </si>
  <si>
    <t>Connecting Small Town Consumers To E-Commerce</t>
  </si>
  <si>
    <t>Axiata Digital</t>
  </si>
  <si>
    <t>Wired Hub</t>
  </si>
  <si>
    <t>Myseniordoctor</t>
  </si>
  <si>
    <t>Online Medical Support Platform</t>
  </si>
  <si>
    <t>Blackjag Partners</t>
  </si>
  <si>
    <t>Teabox</t>
  </si>
  <si>
    <t>Online Tea Store</t>
  </si>
  <si>
    <t>Siliguri</t>
  </si>
  <si>
    <t>Cameron Jones</t>
  </si>
  <si>
    <t>Extraaedge</t>
  </si>
  <si>
    <t>Student Acquisition Platform</t>
  </si>
  <si>
    <t>Ritesh Dwivedy, Priti Padhy</t>
  </si>
  <si>
    <t>Epaylater</t>
  </si>
  <si>
    <t>Fin-Tech Platform</t>
  </si>
  <si>
    <t>3 Undisclosed Hnis</t>
  </si>
  <si>
    <t>Kyazoonga</t>
  </si>
  <si>
    <t>Online Event Ticketing Platform</t>
  </si>
  <si>
    <t>Paytunes</t>
  </si>
  <si>
    <t>Mobile Based Rewards Platform</t>
  </si>
  <si>
    <t>Cio Angel Network, Indian Angel Network</t>
  </si>
  <si>
    <t>Kickstart Jobs</t>
  </si>
  <si>
    <t>Entry Level Hiring Platform</t>
  </si>
  <si>
    <t>Freshee</t>
  </si>
  <si>
    <t>Fmcg</t>
  </si>
  <si>
    <t>Household Packaging &amp; Storage Product Manufacturer</t>
  </si>
  <si>
    <t>Madrat Games</t>
  </si>
  <si>
    <t>Wearable Gaming Platform</t>
  </si>
  <si>
    <t>Ratan Tata, Bhavish Aggarwal, Ankit Bhati, Binny Bansal, Girish Mathrubootham</t>
  </si>
  <si>
    <t>Jazzmyride</t>
  </si>
  <si>
    <t>Auto Parts &amp; Accessories Etailer</t>
  </si>
  <si>
    <t>Tvs Automobile Solutions Ltd</t>
  </si>
  <si>
    <t>Autosense</t>
  </si>
  <si>
    <t>Data Analytics Based Customer Management Services</t>
  </si>
  <si>
    <t>Redsun Telematics</t>
  </si>
  <si>
    <t>Internet Of Things Platform</t>
  </si>
  <si>
    <t>Khanagadi</t>
  </si>
  <si>
    <t>Online Food Delivery For Train Travelers</t>
  </si>
  <si>
    <t>Bombay Shirt Company</t>
  </si>
  <si>
    <t>Online Custom Shirt Retailer</t>
  </si>
  <si>
    <t>Matrubharti</t>
  </si>
  <si>
    <t>E-Book Publisher</t>
  </si>
  <si>
    <t>Viridian Capital</t>
  </si>
  <si>
    <t>Edtechreview</t>
  </si>
  <si>
    <t>Education Based Online Portal</t>
  </si>
  <si>
    <t>Evc Ventures</t>
  </si>
  <si>
    <t>Bonhomia</t>
  </si>
  <si>
    <t>Premium Tea &amp; Coffee Capsules Maker</t>
  </si>
  <si>
    <t>Valpro Capital And Existing Investors</t>
  </si>
  <si>
    <t>Gobolt</t>
  </si>
  <si>
    <t>Mcube8</t>
  </si>
  <si>
    <t>Jivox</t>
  </si>
  <si>
    <t>Data Driven Advertising Platform</t>
  </si>
  <si>
    <t>You &amp; Mr Jones, Fortisure Ventures, Diaz Nesamoney</t>
  </si>
  <si>
    <t>Sminq</t>
  </si>
  <si>
    <t>Queue Management Mobile App</t>
  </si>
  <si>
    <t>Saama Capital, Blume Ventures &amp; Vaibhav Domkundwar</t>
  </si>
  <si>
    <t>Curejoy</t>
  </si>
  <si>
    <t>Online Alternative Health Community Platform</t>
  </si>
  <si>
    <t>Accel Partners India</t>
  </si>
  <si>
    <t>Oneway.Cab</t>
  </si>
  <si>
    <t>Taxi Rental Platform</t>
  </si>
  <si>
    <t>Grabonrent</t>
  </si>
  <si>
    <t>On-Demand Product Rental Marketplace</t>
  </si>
  <si>
    <t>Ivycap Ventures And Unicorn India Ventures</t>
  </si>
  <si>
    <t>Contact Management Mobile App</t>
  </si>
  <si>
    <t>Unnati Helpers</t>
  </si>
  <si>
    <t>Help Hiring Platform</t>
  </si>
  <si>
    <t>Athletto</t>
  </si>
  <si>
    <t>Sports Venue Discovery And Booking Platform</t>
  </si>
  <si>
    <t>Atul Ingle</t>
  </si>
  <si>
    <t>Saavn</t>
  </si>
  <si>
    <t>Web/Mobile Music Streaming Service</t>
  </si>
  <si>
    <t>Usa</t>
  </si>
  <si>
    <t>Guy Oseary</t>
  </si>
  <si>
    <t>Thinkphi</t>
  </si>
  <si>
    <t>Sustainable Green Tech Solution Developer</t>
  </si>
  <si>
    <t>Nimmagadda Prasad</t>
  </si>
  <si>
    <t>Cleartax</t>
  </si>
  <si>
    <t>Ravi Adusumalli, Saif Partners</t>
  </si>
  <si>
    <t>Silvan Innovation Labs</t>
  </si>
  <si>
    <t>Home Automation Solutions</t>
  </si>
  <si>
    <t>Infuse Ventures</t>
  </si>
  <si>
    <t>Greythr</t>
  </si>
  <si>
    <t>Payroll &amp; Hr Software Developer</t>
  </si>
  <si>
    <t>New Enterprise Associates (Nea), Blume Ventures</t>
  </si>
  <si>
    <t>Duffl</t>
  </si>
  <si>
    <t>Fashion Rental Marketplace</t>
  </si>
  <si>
    <t>Betonindia Technology Pvt Ltd</t>
  </si>
  <si>
    <t>Byg</t>
  </si>
  <si>
    <t>Fitness Centre Discovery &amp; Booking Mobile App</t>
  </si>
  <si>
    <t>Sanjay Verma, Amit Khanna (Letsventure)</t>
  </si>
  <si>
    <t>Dipper</t>
  </si>
  <si>
    <t>Freight Logistics Marketplace</t>
  </si>
  <si>
    <t>Qonfuse</t>
  </si>
  <si>
    <t>Online Test Papers For Competitive Exams</t>
  </si>
  <si>
    <t>Hamraj Kumar</t>
  </si>
  <si>
    <t>The Indian Iris</t>
  </si>
  <si>
    <t>Govt Policy Research &amp; Information Portal</t>
  </si>
  <si>
    <t>Timbru Ventures</t>
  </si>
  <si>
    <t>Onspoon</t>
  </si>
  <si>
    <t>Online Platform For Event Sponsorship</t>
  </si>
  <si>
    <t>Restate</t>
  </si>
  <si>
    <t>Real Estate Platform</t>
  </si>
  <si>
    <t>Cleartrip</t>
  </si>
  <si>
    <t>Concur Technologies, Gund Investment</t>
  </si>
  <si>
    <t>Procmart</t>
  </si>
  <si>
    <t>Online Procurement Marketplace</t>
  </si>
  <si>
    <t>Indiamart</t>
  </si>
  <si>
    <t>Celerix</t>
  </si>
  <si>
    <t>Fintech Product Development &amp; Services Startup</t>
  </si>
  <si>
    <t>Bitkemy Ventures</t>
  </si>
  <si>
    <t>Naturenama</t>
  </si>
  <si>
    <t>Online Outdoors &amp; Travel</t>
  </si>
  <si>
    <t>Unicorn Venture</t>
  </si>
  <si>
    <t>Cyclopsmedtech</t>
  </si>
  <si>
    <t>Medical Technology Provider</t>
  </si>
  <si>
    <t>Cp Bothra</t>
  </si>
  <si>
    <t>Syona Cosmetics</t>
  </si>
  <si>
    <t>Beauty Products &amp; Training To Salons &amp; Spas</t>
  </si>
  <si>
    <t>Prettysecrets</t>
  </si>
  <si>
    <t>Women Lingerie Store</t>
  </si>
  <si>
    <t>Rb Investments Pte Ltd, Orios Venture Partners</t>
  </si>
  <si>
    <t>Spiderg</t>
  </si>
  <si>
    <t>Online Invoice App For Smes</t>
  </si>
  <si>
    <t>Fareye</t>
  </si>
  <si>
    <t>Logistics Management Software</t>
  </si>
  <si>
    <t>The Uolo</t>
  </si>
  <si>
    <t>School Parent Communication App</t>
  </si>
  <si>
    <t>Purvi Ventures, Rajul Garg, Vipin Arora</t>
  </si>
  <si>
    <t>Staqu</t>
  </si>
  <si>
    <t>Artificial Intelligence Based Search Platform</t>
  </si>
  <si>
    <t>Padhopadhao</t>
  </si>
  <si>
    <t>Home Tutors Search &amp; Discovery</t>
  </si>
  <si>
    <t>Rise India</t>
  </si>
  <si>
    <t>Drivify</t>
  </si>
  <si>
    <t>Professional Driver Discovery &amp; Booking Mobile App</t>
  </si>
  <si>
    <t>Jitendra Gupta, Pankaj Tripathi</t>
  </si>
  <si>
    <t>Multi-Lingual Self-Publishing Platform</t>
  </si>
  <si>
    <t>Parablu</t>
  </si>
  <si>
    <t>Cloud Data Security &amp; Privacy Solutions</t>
  </si>
  <si>
    <t>Schedulers Logistics</t>
  </si>
  <si>
    <t>Cold Storage Logistics Solutions</t>
  </si>
  <si>
    <t>Gvfl</t>
  </si>
  <si>
    <t>Supply Chain Equipment &amp; Services Provider</t>
  </si>
  <si>
    <t>Mayfield Ventures</t>
  </si>
  <si>
    <t>Kabadiexpress</t>
  </si>
  <si>
    <t>Free Door Step Scrap Pickup Service</t>
  </si>
  <si>
    <t>Yourdost</t>
  </si>
  <si>
    <t>Online Counselling &amp; Personal Coaching Platform</t>
  </si>
  <si>
    <t>Gomalon</t>
  </si>
  <si>
    <t>Online Spa &amp; Salon Discovery &amp; Booking Platform</t>
  </si>
  <si>
    <t>Voler Cars</t>
  </si>
  <si>
    <t>Self-Driven Car Rental Platform</t>
  </si>
  <si>
    <t>Kanodia Family, Amit Banka</t>
  </si>
  <si>
    <t>Gvfl Ltd</t>
  </si>
  <si>
    <t>Online Hotel Aggregator &amp; Booking Platform</t>
  </si>
  <si>
    <t>Accel Partners, Rb Investments</t>
  </si>
  <si>
    <t>Locanix</t>
  </si>
  <si>
    <t>Gps Based Saas Solutions</t>
  </si>
  <si>
    <t>Online Working Capital Business Loans Platform</t>
  </si>
  <si>
    <t>Bertelsmann India Investments, Mayfield India, Saama Capital, India Quotient</t>
  </si>
  <si>
    <t>Hello Tax</t>
  </si>
  <si>
    <t>Sanjeev Sinha</t>
  </si>
  <si>
    <t>Mysuperbrain</t>
  </si>
  <si>
    <t>Online Talent Discovery Platform For Kids</t>
  </si>
  <si>
    <t>Soniks Consulting</t>
  </si>
  <si>
    <t>Blogbeats</t>
  </si>
  <si>
    <t>Online Blogging Platform</t>
  </si>
  <si>
    <t>Letreach</t>
  </si>
  <si>
    <t>Ecommerce Saas Solutions</t>
  </si>
  <si>
    <t>Vcommission</t>
  </si>
  <si>
    <t>Trendieapp</t>
  </si>
  <si>
    <t>Visual Content Marketing</t>
  </si>
  <si>
    <t>Harsh Vardhan Hada</t>
  </si>
  <si>
    <t>Impactguru</t>
  </si>
  <si>
    <t>Piyush Jain</t>
  </si>
  <si>
    <t>Velvetcase</t>
  </si>
  <si>
    <t>Online Designer Jewellery Marketplace</t>
  </si>
  <si>
    <t>Uniqorn Ventures Fund, Tv Mohandas Pai, S Somasegar</t>
  </si>
  <si>
    <t>Meru Cabs</t>
  </si>
  <si>
    <t>Online Mobile Tax Cab Booking</t>
  </si>
  <si>
    <t>Campus Diaries</t>
  </si>
  <si>
    <t>Student Focussed Content Discovery Portal</t>
  </si>
  <si>
    <t>Aarin Capital</t>
  </si>
  <si>
    <t>Scripbox</t>
  </si>
  <si>
    <t>Online Mutual Fund Investment Platform</t>
  </si>
  <si>
    <t>Omidyar Network, Accel Partners &amp; Existing Investors</t>
  </si>
  <si>
    <t>Biryani Blues</t>
  </si>
  <si>
    <t>Qsr Chain</t>
  </si>
  <si>
    <t>Carpediem Capital &amp; Others</t>
  </si>
  <si>
    <t>Motomojo</t>
  </si>
  <si>
    <t>Niloufer Dundh, Fauzan Rahim, Balamurugan Mani,</t>
  </si>
  <si>
    <t>Parking Technology Platform</t>
  </si>
  <si>
    <t>Prescribez</t>
  </si>
  <si>
    <t>Ankush Mehta</t>
  </si>
  <si>
    <t>Airwood</t>
  </si>
  <si>
    <t>Agri Data &amp; Analytics Platform</t>
  </si>
  <si>
    <t>Startupxseed Ventures</t>
  </si>
  <si>
    <t>Mobile &amp; Digital Wallet</t>
  </si>
  <si>
    <t>Gmo Payment Gateway, Mediatek</t>
  </si>
  <si>
    <t>Idreamcareer</t>
  </si>
  <si>
    <t>Career Planning Services Portal</t>
  </si>
  <si>
    <t>Zwayam</t>
  </si>
  <si>
    <t>Online Recruitment Platform</t>
  </si>
  <si>
    <t>Boibanit</t>
  </si>
  <si>
    <t>Zuver</t>
  </si>
  <si>
    <t>Car Driver Discovery App</t>
  </si>
  <si>
    <t>Shruth &amp; Smith Group, Hermes Group</t>
  </si>
  <si>
    <t>Prepathon</t>
  </si>
  <si>
    <t>Competitive Exam Learning Platform</t>
  </si>
  <si>
    <t>Easyroads</t>
  </si>
  <si>
    <t>Road Trip Planning Mobile App</t>
  </si>
  <si>
    <t>Rohan Angrish, Hrishi Oberoi, Rahul Mehta, Kapil Hetamsaria, Pranav Dedhia</t>
  </si>
  <si>
    <t>Eyewear &amp; Accessories Etailer</t>
  </si>
  <si>
    <t>Seclore</t>
  </si>
  <si>
    <t>Enterprise Security Technology Platform</t>
  </si>
  <si>
    <t>Sistema Asia Fund, Helion Venture, Ventureeast, India Alternatives</t>
  </si>
  <si>
    <t>Solartown</t>
  </si>
  <si>
    <t>Solar Rooftop System Installation Company</t>
  </si>
  <si>
    <t>Grex.In</t>
  </si>
  <si>
    <t>Comarete</t>
  </si>
  <si>
    <t>Telecom &amp; Media It Services Company</t>
  </si>
  <si>
    <t>Mydentistchoice</t>
  </si>
  <si>
    <t>Medical Supplies Etailer</t>
  </si>
  <si>
    <t>Intelligent Tech Platform For Finace Vertical</t>
  </si>
  <si>
    <t>Kalaari Capital Accelerator Program</t>
  </si>
  <si>
    <t>Affordable Non-Emergency Medical Service Health Plans</t>
  </si>
  <si>
    <t>Indee</t>
  </si>
  <si>
    <t>Web Video Streaming Platform</t>
  </si>
  <si>
    <t>Ecommerce Product Discovery Software</t>
  </si>
  <si>
    <t>Idg Ventures, Inventus Capital, Indian Angel Network</t>
  </si>
  <si>
    <t>Weballigator</t>
  </si>
  <si>
    <t>Cloud Based Software Solutions</t>
  </si>
  <si>
    <t>Group Of Undisclosed Angel Investors &amp; Hnis</t>
  </si>
  <si>
    <t>Eduace Services</t>
  </si>
  <si>
    <t>Education Workshops &amp; Mentoring Programs</t>
  </si>
  <si>
    <t>Lucknow</t>
  </si>
  <si>
    <t>Momagic Technologies</t>
  </si>
  <si>
    <t>Social Commerce Platform</t>
  </si>
  <si>
    <t>Rajul Garg &amp; Others</t>
  </si>
  <si>
    <t>Zebroads</t>
  </si>
  <si>
    <t>Logistics And Warehousing Services</t>
  </si>
  <si>
    <t>Locus</t>
  </si>
  <si>
    <t>Logistics Intelligence Platform</t>
  </si>
  <si>
    <t>Exfinity Venture Partners, Blume Ventures, Beenext, Rajesh Ranavat</t>
  </si>
  <si>
    <t>Toko Innovations</t>
  </si>
  <si>
    <t>Childrens Entertainment Portal</t>
  </si>
  <si>
    <t>Roopak Saluja, Vishal Khare</t>
  </si>
  <si>
    <t>Rentickle</t>
  </si>
  <si>
    <t>Furniture, Appliances Portal</t>
  </si>
  <si>
    <t>Manish Kheterpal, Vinay Mittal, Dinesh Mittal, Sandeep Gupta</t>
  </si>
  <si>
    <t>Health &amp; Fitness App</t>
  </si>
  <si>
    <t>Idg Ventures India, Inventus Capital, Blume Ventures</t>
  </si>
  <si>
    <t>Conversion Rate Optimization Platform</t>
  </si>
  <si>
    <t>Accel Partners, Matrix Partners, Girish Mathrubootham</t>
  </si>
  <si>
    <t>Clean Water Technology</t>
  </si>
  <si>
    <t>Schoolwear</t>
  </si>
  <si>
    <t>School Uniform &amp; Supplies Marketplace</t>
  </si>
  <si>
    <t>Norwest Venture Partners, Dst Global, Accel Partners</t>
  </si>
  <si>
    <t>Zenify</t>
  </si>
  <si>
    <t>Home Rental Discovery &amp; Booking Portal</t>
  </si>
  <si>
    <t>Faircent</t>
  </si>
  <si>
    <t>Online Peer To Peer Lending Platform</t>
  </si>
  <si>
    <t>Fractal Analytics</t>
  </si>
  <si>
    <t>Data Analytics Company</t>
  </si>
  <si>
    <t>Khazanah Nasional Berhad</t>
  </si>
  <si>
    <t>Free Online Education Platform</t>
  </si>
  <si>
    <t>Creation Investments Capital Management, Saif Partners, Sequoia Capital, Aspada Ventures</t>
  </si>
  <si>
    <t>Life Circle</t>
  </si>
  <si>
    <t>Senior Healthcare Services</t>
  </si>
  <si>
    <t>Groupe Sos</t>
  </si>
  <si>
    <t>Dream Wallets</t>
  </si>
  <si>
    <t>Rakesh Gupta, Aditya Aggarwal, Siddharth Banerjee, Vikas Ranjan, Anshul Jindal, Sunil Koul, And Sanjeev Agrawal</t>
  </si>
  <si>
    <t>Shabdnagari</t>
  </si>
  <si>
    <t>Hindi Social Networking Portal</t>
  </si>
  <si>
    <t>Kanpur</t>
  </si>
  <si>
    <t>Ah! Ventures</t>
  </si>
  <si>
    <t>Galleri5</t>
  </si>
  <si>
    <t>Visual Content Discovery Platform</t>
  </si>
  <si>
    <t>Derbii</t>
  </si>
  <si>
    <t>Carpooling Services</t>
  </si>
  <si>
    <t>Anurag Chauhan</t>
  </si>
  <si>
    <t>Stayzilla</t>
  </si>
  <si>
    <t>Budget Room Aggregator Booking Platform</t>
  </si>
  <si>
    <t>Matrix Partners, Nexus Ventures</t>
  </si>
  <si>
    <t>E-Commerce Logistics Solutions</t>
  </si>
  <si>
    <t>Undisclosed Investors &amp; Tamarind Family Private Trust</t>
  </si>
  <si>
    <t>Smart Learning Products</t>
  </si>
  <si>
    <t>S Chand, Advantedge Partners</t>
  </si>
  <si>
    <t>Bedbathmore</t>
  </si>
  <si>
    <t>Home Decor Emarketplace</t>
  </si>
  <si>
    <t>Kinnevik Group, Rocket Internet</t>
  </si>
  <si>
    <t>Murgency</t>
  </si>
  <si>
    <t>Medical Emergency Response App</t>
  </si>
  <si>
    <t>Rata Tata</t>
  </si>
  <si>
    <t>Mobile Customer Rewards Management Platform</t>
  </si>
  <si>
    <t>Undisclosed Investors, Accel Partners, Helion Venture Partners</t>
  </si>
  <si>
    <t>Blinge</t>
  </si>
  <si>
    <t>Apparel Rental Platform</t>
  </si>
  <si>
    <t>Anupam Mittal, Anuj Srivastava, Ankit Nagori</t>
  </si>
  <si>
    <t>Thesmartq</t>
  </si>
  <si>
    <t>Food Ordering Mobile App</t>
  </si>
  <si>
    <t>Purplehealth</t>
  </si>
  <si>
    <t>Online Health-On-Demand Platform</t>
  </si>
  <si>
    <t>Katabole Technology Venture</t>
  </si>
  <si>
    <t>Fundamentor</t>
  </si>
  <si>
    <t>Aptitude Development Program</t>
  </si>
  <si>
    <t>Subramanya Sv</t>
  </si>
  <si>
    <t>Edupristine</t>
  </si>
  <si>
    <t>Online Certification Courses</t>
  </si>
  <si>
    <t>Kaizen Management Advisors, Devry Inc</t>
  </si>
  <si>
    <t>Bhiveworkspace</t>
  </si>
  <si>
    <t>Reality</t>
  </si>
  <si>
    <t>Parenting &amp; Child Care App</t>
  </si>
  <si>
    <t>Sujeet Kumar, Aprameya, Sumit Jain, Subramanya Venkat, Venk, Ravi Machani, Hitesh Gupta, Rohit Choudhary</t>
  </si>
  <si>
    <t>Appie</t>
  </si>
  <si>
    <t>Location-Based Offline Retail Discovery Platform</t>
  </si>
  <si>
    <t>Taxivaxi</t>
  </si>
  <si>
    <t>Cab Aggregating Platform</t>
  </si>
  <si>
    <t>Veqta</t>
  </si>
  <si>
    <t>On Demand Digital Sports Network</t>
  </si>
  <si>
    <t>Chatsworth Management, Itw Digital</t>
  </si>
  <si>
    <t>I2Ifunding</t>
  </si>
  <si>
    <t>Online Peer To Peer Funding</t>
  </si>
  <si>
    <t>Pradeep Reddy Kamasan</t>
  </si>
  <si>
    <t>Hoppingo</t>
  </si>
  <si>
    <t>Fashion Discovery Platform</t>
  </si>
  <si>
    <t>Eatonomist</t>
  </si>
  <si>
    <t>Mcube Capital Advisors Pvt Ltd</t>
  </si>
  <si>
    <t>Goalwise</t>
  </si>
  <si>
    <t>Online Investment Platform</t>
  </si>
  <si>
    <t>Roast</t>
  </si>
  <si>
    <t>Mobile Entertainment App</t>
  </si>
  <si>
    <t>Address Health</t>
  </si>
  <si>
    <t>Pediatric Primary Healthcare Network</t>
  </si>
  <si>
    <t>Arcatron Mobility</t>
  </si>
  <si>
    <t>Mobility Devices For Differently Abled</t>
  </si>
  <si>
    <t>Sudhir Mehta</t>
  </si>
  <si>
    <t>Shethepeople</t>
  </si>
  <si>
    <t>Digital Platform For Women</t>
  </si>
  <si>
    <t>Online Income Tax Filing Platform</t>
  </si>
  <si>
    <t>Ff Angel, Sequoia Capital</t>
  </si>
  <si>
    <t>Consure Medical</t>
  </si>
  <si>
    <t>Medical Devices Kit Manufacturer</t>
  </si>
  <si>
    <t>Accel Partners, Indian Angel Network, India Innovation Fund India Venture Partners</t>
  </si>
  <si>
    <t>Mchamp</t>
  </si>
  <si>
    <t>Celebrity Entertainment Contest App</t>
  </si>
  <si>
    <t>Pianta</t>
  </si>
  <si>
    <t>Online Healthcare Service Discovery Platform</t>
  </si>
  <si>
    <t>Kunal Shah, Sandeep Tandon</t>
  </si>
  <si>
    <t>Vahanalytics</t>
  </si>
  <si>
    <t>Safe Driving Analytics Platform</t>
  </si>
  <si>
    <t>Anirudh Damani, Vikram Lakhotia</t>
  </si>
  <si>
    <t>Play Your Sport</t>
  </si>
  <si>
    <t>Location Based Sports &amp; Fitness Discovery App</t>
  </si>
  <si>
    <t>Ashish Gupta And Other Undisclosed Investors</t>
  </si>
  <si>
    <t>Apparel &amp; Lifestyle Etailer</t>
  </si>
  <si>
    <t>Ht Media Ltd</t>
  </si>
  <si>
    <t>Nsi Infinium Global Pvt. Ltd</t>
  </si>
  <si>
    <t>Hbm Healthcare Investments</t>
  </si>
  <si>
    <t>Tpot</t>
  </si>
  <si>
    <t>Ashish Gupta</t>
  </si>
  <si>
    <t>Machadalo</t>
  </si>
  <si>
    <t>Hyperlocal Advertising Platform</t>
  </si>
  <si>
    <t>Dil Mil</t>
  </si>
  <si>
    <t>Matchmaking Mobile App</t>
  </si>
  <si>
    <t>Sfo / Bangalore</t>
  </si>
  <si>
    <t>Nelstone Ventures, Transmedia Capital, Maiden Lane Ventures, Csc Upshot &amp; Angel Investors</t>
  </si>
  <si>
    <t>Picsdream</t>
  </si>
  <si>
    <t>Online Marketplace For Photographers</t>
  </si>
  <si>
    <t>Raman Roy</t>
  </si>
  <si>
    <t>Process 9</t>
  </si>
  <si>
    <t>Online Translation And Transliteration</t>
  </si>
  <si>
    <t>Housing</t>
  </si>
  <si>
    <t>Vineet Singh</t>
  </si>
  <si>
    <t>Roll Mafia</t>
  </si>
  <si>
    <t>Rolls &amp; Biryanis Qsr Chain</t>
  </si>
  <si>
    <t>Equentia Natural Resource &amp; Other Undisclosed Investors</t>
  </si>
  <si>
    <t>Hungama</t>
  </si>
  <si>
    <t>Digital Media Entertainment Portal</t>
  </si>
  <si>
    <t>Xiaomi Inc</t>
  </si>
  <si>
    <t>Highway Delite</t>
  </si>
  <si>
    <t>Various Highway Help Services</t>
  </si>
  <si>
    <t>N.S. Raghavan Centre For Entrepreneurial Learning</t>
  </si>
  <si>
    <t>Cult Fitness</t>
  </si>
  <si>
    <t>Healthcare Training Programs</t>
  </si>
  <si>
    <t>Mukesh Bansal</t>
  </si>
  <si>
    <t>Haptik</t>
  </si>
  <si>
    <t>Personal Assistant App</t>
  </si>
  <si>
    <t>Gadget &amp; Appliances Service App</t>
  </si>
  <si>
    <t>Blume Ventures, Barkawi Holdings Gmbh, Tm Service Technology Holdings Gmbh</t>
  </si>
  <si>
    <t>Shipsy</t>
  </si>
  <si>
    <t>Logistics Solutions</t>
  </si>
  <si>
    <t>Dtdc Express Ltd</t>
  </si>
  <si>
    <t>Gear6</t>
  </si>
  <si>
    <t>Online Bike Service And Repairs Platform</t>
  </si>
  <si>
    <t>Ninestarter</t>
  </si>
  <si>
    <t>Mobile Based On-Demand Beauty Services Platform</t>
  </si>
  <si>
    <t>Truly Social</t>
  </si>
  <si>
    <t>Mobile Gaming Studio</t>
  </si>
  <si>
    <t>London</t>
  </si>
  <si>
    <t>Nazara Technologies Pvt Ltd</t>
  </si>
  <si>
    <t>Curated Food, Event &amp; Lifestyle Guide</t>
  </si>
  <si>
    <t>Idg, Indian Angel Network</t>
  </si>
  <si>
    <t>Vahan</t>
  </si>
  <si>
    <t>Mobile Education Platform</t>
  </si>
  <si>
    <t>Villgro</t>
  </si>
  <si>
    <t>Imedilane</t>
  </si>
  <si>
    <t>Online Health Diagnosis Platform</t>
  </si>
  <si>
    <t>Mahendra Patel, Nilender Chauhan</t>
  </si>
  <si>
    <t>Living Local</t>
  </si>
  <si>
    <t>Social Discovery Platform</t>
  </si>
  <si>
    <t>Rattan Chadha</t>
  </si>
  <si>
    <t>Vegfru</t>
  </si>
  <si>
    <t>Online Fruit &amp; Vegetable Marketplace</t>
  </si>
  <si>
    <t>Wingify</t>
  </si>
  <si>
    <t>Oyo</t>
  </si>
  <si>
    <t>Online Branded Budget Room Booking Service</t>
  </si>
  <si>
    <t>Softbank, Sequoia Capital, Lightspeed Venture Partners, Greenoaks Capital, Dsg Consumer Partners And Venture Nursery</t>
  </si>
  <si>
    <t>Priceraja</t>
  </si>
  <si>
    <t>Price Comparison Portal</t>
  </si>
  <si>
    <t>Prashant Puri</t>
  </si>
  <si>
    <t>Magicx</t>
  </si>
  <si>
    <t>On-Demand Task Management App</t>
  </si>
  <si>
    <t>Happydemic</t>
  </si>
  <si>
    <t>Artist Discovery &amp; Booking Platform</t>
  </si>
  <si>
    <t>Shaan</t>
  </si>
  <si>
    <t>Lendenclub</t>
  </si>
  <si>
    <t>Anirudh Damani, Daud Ali, Narendra Karnavat, Vikas Kapoor, Vikram Lakhotia, Krishna Jhunjhunwaala, Jayesh Shah</t>
  </si>
  <si>
    <t>Indi.Com</t>
  </si>
  <si>
    <t>Video Social Network</t>
  </si>
  <si>
    <t>Anil Kapoor</t>
  </si>
  <si>
    <t>Legalraasta</t>
  </si>
  <si>
    <t>Online Legal Services For Startups</t>
  </si>
  <si>
    <t>Pravin Khandelwal, Yatin Kumar Jain</t>
  </si>
  <si>
    <t>Raincan</t>
  </si>
  <si>
    <t>Subscription-Based Grocery Delivery Mobile App</t>
  </si>
  <si>
    <t>Dr. Aniruddha Malpani</t>
  </si>
  <si>
    <t>Hippily</t>
  </si>
  <si>
    <t>Fashion Ecommerce App</t>
  </si>
  <si>
    <t>Dr. Sridhar Ramaswamy, Rakesh Mathur</t>
  </si>
  <si>
    <t>Prime Venture Partners,</t>
  </si>
  <si>
    <t>Wedwise</t>
  </si>
  <si>
    <t>Wedding Related Services Community</t>
  </si>
  <si>
    <t>Startup Equity Partners</t>
  </si>
  <si>
    <t>Beaconstalk</t>
  </si>
  <si>
    <t>Contextual Mobile Advertising</t>
  </si>
  <si>
    <t>Rajeev Agrawal, Prashant Gooty</t>
  </si>
  <si>
    <t>Deal 4Loans</t>
  </si>
  <si>
    <t>Loan Comparison Portal</t>
  </si>
  <si>
    <t>Ram Shriram, Neeraj Arora, Puru Vashishtha</t>
  </si>
  <si>
    <t>Online Car &amp; Bike Insurance Comparison Portal</t>
  </si>
  <si>
    <t>Mount Nathan Advisors</t>
  </si>
  <si>
    <t>Blue Box Media</t>
  </si>
  <si>
    <t>Online Tech Portals</t>
  </si>
  <si>
    <t>Mahavir Pratap Sharma, Ajay Data, Yogesh Chaudhary, Sanjay Phophaliya, Siddharth Agarwal, Kamal Kothari</t>
  </si>
  <si>
    <t>Vyomo</t>
  </si>
  <si>
    <t>On-Demand Beauty Service Provider</t>
  </si>
  <si>
    <t>Naturals Salon Chain</t>
  </si>
  <si>
    <t>Organicshop</t>
  </si>
  <si>
    <t>Marketplace For Organic Products</t>
  </si>
  <si>
    <t>Vivek Nathani, Yogesh Chaudhary, Mahavir Pratap Sharma, Kamal Kothari, H C Jain</t>
  </si>
  <si>
    <t>Mind Your Fleet</t>
  </si>
  <si>
    <t>Car Rental Software</t>
  </si>
  <si>
    <t>Nestaway</t>
  </si>
  <si>
    <t>Furnished Home Rental Platform</t>
  </si>
  <si>
    <t>Expert Advice Platform</t>
  </si>
  <si>
    <t>Bike Aggregator App</t>
  </si>
  <si>
    <t>Pawan Munjal, Advantedge Partners, Astarc Ventures</t>
  </si>
  <si>
    <t>Yufta</t>
  </si>
  <si>
    <t>Womens Fashion Ecommerce Portal</t>
  </si>
  <si>
    <t>Ajay Data &amp; Other Hnis</t>
  </si>
  <si>
    <t>Smytten</t>
  </si>
  <si>
    <t>Online Discovery And Shopping Platform</t>
  </si>
  <si>
    <t>Houssup</t>
  </si>
  <si>
    <t>Interior Design And Home Furnishing Portal</t>
  </si>
  <si>
    <t>Mitin Patel, Gaurav Agarwal</t>
  </si>
  <si>
    <t>Jugnoo</t>
  </si>
  <si>
    <t>On-Demand Delivery &amp; Logistics Platform</t>
  </si>
  <si>
    <t>Paytm &amp; Existing Investors</t>
  </si>
  <si>
    <t>Tork Motocycles</t>
  </si>
  <si>
    <t>Auto</t>
  </si>
  <si>
    <t>Bhavish Aggarwal, Ankit Bhati</t>
  </si>
  <si>
    <t>Customer Intelligence And Marketing Automation Platform</t>
  </si>
  <si>
    <t>Stanford Angels, Letsventure, Chennai Angels, Hyderabad Angels, Mumbai Angels</t>
  </si>
  <si>
    <t>Driverscart</t>
  </si>
  <si>
    <t>On-Demand Chauffeur Provider</t>
  </si>
  <si>
    <t>Eyewear Etailing Platform</t>
  </si>
  <si>
    <t>College &amp; Student Information Platform</t>
  </si>
  <si>
    <t>Man Capital</t>
  </si>
  <si>
    <t>Oyofit</t>
  </si>
  <si>
    <t>Fitness Services Aggregator Platform</t>
  </si>
  <si>
    <t>Rn Agarwal</t>
  </si>
  <si>
    <t>Oliveboard</t>
  </si>
  <si>
    <t>Online Exam Practice &amp; Preparation Platform</t>
  </si>
  <si>
    <t>Online Certification Platform</t>
  </si>
  <si>
    <t>Maverick Capital Ventures, Sequoia Capital, Omidyar Network</t>
  </si>
  <si>
    <t>Fashion And Store Discovery Mobile App</t>
  </si>
  <si>
    <t>Yournest Angel Fund, Rajul Garg</t>
  </si>
  <si>
    <t>Broomberg</t>
  </si>
  <si>
    <t>Cleaning Services Provider</t>
  </si>
  <si>
    <t>Undisclosed Angel Investors &amp; Hnis</t>
  </si>
  <si>
    <t>M.Paani</t>
  </si>
  <si>
    <t>Loyalty Rewards Platform</t>
  </si>
  <si>
    <t>Blume Ventures, Adil Allana, Aprameya Radhakrishna, Gautam Ivatury, Signal Point Partners</t>
  </si>
  <si>
    <t>Hyperlocal Fashion Retail Platform</t>
  </si>
  <si>
    <t>Ajay Data &amp; Undisclosed Hnis</t>
  </si>
  <si>
    <t>Mishtag</t>
  </si>
  <si>
    <t>Style, Fashion Discovery Mobile App</t>
  </si>
  <si>
    <t>M&amp;Y Partners, Svg Media, Anthil Ventures &amp; Others</t>
  </si>
  <si>
    <t>Advanced Structures India</t>
  </si>
  <si>
    <t>Automotive Design And Engineering Company</t>
  </si>
  <si>
    <t>Girnarsoft</t>
  </si>
  <si>
    <t>Mobile Based Meat Ordering App</t>
  </si>
  <si>
    <t>Mayfield India Ii Management Ltd</t>
  </si>
  <si>
    <t>Knolskae</t>
  </si>
  <si>
    <t>Educational Gamification &amp; Simulation Platform</t>
  </si>
  <si>
    <t>Inventus Capital Partners, Hr Fund</t>
  </si>
  <si>
    <t>Converged Backup &amp; Data Protection Solutions For Enterprises</t>
  </si>
  <si>
    <t>Toko Innovation Studios</t>
  </si>
  <si>
    <t>Children Entertainment Games &amp; Products</t>
  </si>
  <si>
    <t>Commut</t>
  </si>
  <si>
    <t>Shuttle Service Provider</t>
  </si>
  <si>
    <t>Intouchapp</t>
  </si>
  <si>
    <t>Dropkaffe</t>
  </si>
  <si>
    <t>Ready-To-Drink Beverage Producer</t>
  </si>
  <si>
    <t>Growthstory, Apurva Salapuria, Hitesh Oberoi, Sidharth Pansari, Nirupa Shankar</t>
  </si>
  <si>
    <t>Transerv</t>
  </si>
  <si>
    <t>Digital Payments Platform</t>
  </si>
  <si>
    <t>Idfc Spice Fund, Micromax Informatics</t>
  </si>
  <si>
    <t>Online Filing Of Tax Returns</t>
  </si>
  <si>
    <t>Max Levchin, Scott Banister</t>
  </si>
  <si>
    <t>Social Fashion Ecommerce Discovery Platform</t>
  </si>
  <si>
    <t>Micro Grocery Delivery Platform</t>
  </si>
  <si>
    <t>Careongo</t>
  </si>
  <si>
    <t>Train Related Information Portal</t>
  </si>
  <si>
    <t>Ichr</t>
  </si>
  <si>
    <t>Mobile Based Children Health Information App</t>
  </si>
  <si>
    <t>Online Wedding Information Portal</t>
  </si>
  <si>
    <t>Blume Ventures &amp; Other Unnamed Investors</t>
  </si>
  <si>
    <t>Online Doctor Discovery &amp; Chat Platform</t>
  </si>
  <si>
    <t>Impact Guru</t>
  </si>
  <si>
    <t>Online Crowdfunding Platform For Ngos &amp; Social Projects</t>
  </si>
  <si>
    <t>Rb Investments, Fundnel</t>
  </si>
  <si>
    <t>Chauffeurs Discovery For Private Car Owners</t>
  </si>
  <si>
    <t>Gympik</t>
  </si>
  <si>
    <t>Fitness Centres, Gym Discovery Online Marketplace</t>
  </si>
  <si>
    <t>S Chand &amp; Co</t>
  </si>
  <si>
    <t>Lip-Bu Tan, Michael Marks, Nicolas Braithwaite</t>
  </si>
  <si>
    <t>Momark</t>
  </si>
  <si>
    <t>Mobile Wallet Aggregation Platform</t>
  </si>
  <si>
    <t>Skedool</t>
  </si>
  <si>
    <t>Ai Based Office Assistant Mobile App</t>
  </si>
  <si>
    <t>Seattle / Bangalore</t>
  </si>
  <si>
    <t>Kludein Llc\\Nphanindra Sama, Narayan Ramachandran, Pranav Pai</t>
  </si>
  <si>
    <t>Systemantics</t>
  </si>
  <si>
    <t>Industrial Robots Maker</t>
  </si>
  <si>
    <t>Vertuals</t>
  </si>
  <si>
    <t>Audio Visual Digital Content Creators For Brands</t>
  </si>
  <si>
    <t>Dino Morea</t>
  </si>
  <si>
    <t>Imarticus Learning</t>
  </si>
  <si>
    <t>Finacial Services &amp; Analytics Education Institute</t>
  </si>
  <si>
    <t>Shouut</t>
  </si>
  <si>
    <t>Social Discovery Mobile App</t>
  </si>
  <si>
    <t>Parenting Social Network Platform</t>
  </si>
  <si>
    <t>Matt Glickman</t>
  </si>
  <si>
    <t>Aahaa</t>
  </si>
  <si>
    <t>Office Products Super Store</t>
  </si>
  <si>
    <t>Yournest Angel Fund,</t>
  </si>
  <si>
    <t>Smart Wheelchair Design And Development</t>
  </si>
  <si>
    <t>Sudhir Mehta, Anoop Hingorani</t>
  </si>
  <si>
    <t>Civilsdaily</t>
  </si>
  <si>
    <t>Civil Services News Aggregator</t>
  </si>
  <si>
    <t>Manoj Kumar &amp; Other Undisclosed Investors</t>
  </si>
  <si>
    <t>Zappka</t>
  </si>
  <si>
    <t>Mobile App Discovery And Review Platform</t>
  </si>
  <si>
    <t>Daman Soni, Rajat Gupta &amp; Others</t>
  </si>
  <si>
    <t>Tarusa World</t>
  </si>
  <si>
    <t>Handicraft Products Etailer</t>
  </si>
  <si>
    <t>Mohit Gulati</t>
  </si>
  <si>
    <t>Medecube</t>
  </si>
  <si>
    <t>Healthcare Related Services Provider</t>
  </si>
  <si>
    <t>Artiman Ventures</t>
  </si>
  <si>
    <t>N.O.W</t>
  </si>
  <si>
    <t>Bike Taxi Service &amp; Hyperlocal Delivery App</t>
  </si>
  <si>
    <t>Ruchirans Jaipuria, Anuj Sanghi</t>
  </si>
  <si>
    <t>B2B Marketplace For Farmers &amp; Retailers</t>
  </si>
  <si>
    <t>Accel Partners, Qualcomm Ventures, M&amp;S Partners, Zop Smart</t>
  </si>
  <si>
    <t>Reach</t>
  </si>
  <si>
    <t>Cross Platform P2P File Sharing Mobile App</t>
  </si>
  <si>
    <t>Vanity Cube</t>
  </si>
  <si>
    <t>Hyperlocal Beauty Services Platform</t>
  </si>
  <si>
    <t>Unicorn Ventures</t>
  </si>
  <si>
    <t>Curated Fashion Ecommerce Portal</t>
  </si>
  <si>
    <t>Medidaili</t>
  </si>
  <si>
    <t>Medical Support Service Platform</t>
  </si>
  <si>
    <t>Undisclosed Private Investors</t>
  </si>
  <si>
    <t>Finomena</t>
  </si>
  <si>
    <t>Credit Worthiness Big Data Analytics</t>
  </si>
  <si>
    <t>Cookaroo</t>
  </si>
  <si>
    <t>Vijay Krishna Yadav</t>
  </si>
  <si>
    <t>Vphrase Analytics</t>
  </si>
  <si>
    <t>Ai Based Data Analytics Platform</t>
  </si>
  <si>
    <t>Apoorv Ranjan Sharma, Daud Ali And Others</t>
  </si>
  <si>
    <t>Lovecycles</t>
  </si>
  <si>
    <t>Womens Health Tracker</t>
  </si>
  <si>
    <t>Kartrocket</t>
  </si>
  <si>
    <t>Ecommerce Saas Platform</t>
  </si>
  <si>
    <t>Undisclosed Japanese Investor, Bertelsmann India Investments, Nirvana Digital India Fund, Nirvana Digital Investment Holding Co Ltd, 500 Start-Ups</t>
  </si>
  <si>
    <t>Daily Task Management App</t>
  </si>
  <si>
    <t>Aspada Investment Advisors, Blume Ventures.</t>
  </si>
  <si>
    <t>B2B Marketplace For Smbs</t>
  </si>
  <si>
    <t>Amadeus Capital</t>
  </si>
  <si>
    <t>Smartvizx</t>
  </si>
  <si>
    <t>Virtual Reality Solutions</t>
  </si>
  <si>
    <t>Indian Angel Network, Stanford Angels, Entrepreneurs India</t>
  </si>
  <si>
    <t>Interior Design &amp; Home Dacor Solutions</t>
  </si>
  <si>
    <t>Vipul Parekh, Ajesh K Murthy,</t>
  </si>
  <si>
    <t>Nukkad Shops</t>
  </si>
  <si>
    <t>Hyperlocal Grocery Delivery Service</t>
  </si>
  <si>
    <t>Purpletalk Inc</t>
  </si>
  <si>
    <t>Cloudacar</t>
  </si>
  <si>
    <t>Carpooling Mobile App</t>
  </si>
  <si>
    <t>Amit Choudhary, Anuj Puri</t>
  </si>
  <si>
    <t>Self Drive Car Rental</t>
  </si>
  <si>
    <t>Dheeraj Jain &amp; Other Angel Investors</t>
  </si>
  <si>
    <t>Yana</t>
  </si>
  <si>
    <t>Personal Ai Transaction Engine App</t>
  </si>
  <si>
    <t>Puneet Gupta,</t>
  </si>
  <si>
    <t>Big Fish Ventures</t>
  </si>
  <si>
    <t>Premium Dining Lounges Chain</t>
  </si>
  <si>
    <t>Stylflip</t>
  </si>
  <si>
    <t>Pre-Owned Fashion Marketplace Mobile App</t>
  </si>
  <si>
    <t>Raj Gala Shah, Zaheer Memon</t>
  </si>
  <si>
    <t>Contract Management Software Solutions Platform</t>
  </si>
  <si>
    <t>Pune/Seattle</t>
  </si>
  <si>
    <t>Ignition Partners, Greycroft Partners, Fidelity Growth Partners India</t>
  </si>
  <si>
    <t>Supplified</t>
  </si>
  <si>
    <t>Construction Material Etailer</t>
  </si>
  <si>
    <t>Mohit Goel</t>
  </si>
  <si>
    <t>Jollyfoodfellow</t>
  </si>
  <si>
    <t>Food Related Marketing &amp; Branding Platform</t>
  </si>
  <si>
    <t>Janak Parikh</t>
  </si>
  <si>
    <t>Pinkblue</t>
  </si>
  <si>
    <t>Hari Krishna, Ajay Modani, Dr V Ravinder, Anirudh Rastogi, Abhishek Jain, Rakesh Gakhar, Rajeev Mudumba, Nagendra Prasad Bhanuprakash</t>
  </si>
  <si>
    <t>Truckingcube</t>
  </si>
  <si>
    <t>Domestic, Commercial, And Industrial Goods Movers</t>
  </si>
  <si>
    <t>Agarwal Movers Group</t>
  </si>
  <si>
    <t>Eswasthya</t>
  </si>
  <si>
    <t>Online Medicine Delivery Aggregator</t>
  </si>
  <si>
    <t>Hemang Sahani</t>
  </si>
  <si>
    <t>Flipclass</t>
  </si>
  <si>
    <t>Tutor Search Platform</t>
  </si>
  <si>
    <t>S Chand And Co Pvt Ltd, Blume Ventures</t>
  </si>
  <si>
    <t>Proximit</t>
  </si>
  <si>
    <t>Advertising Technology</t>
  </si>
  <si>
    <t>Funding Through 1Crowd Platform</t>
  </si>
  <si>
    <t>Withme</t>
  </si>
  <si>
    <t>Personalized Fashion App</t>
  </si>
  <si>
    <t>Alex Kuruvilla, Pradeep Guha, Saket Dhankar, Rajan Pandhare</t>
  </si>
  <si>
    <t>Chandrashekar Tallapragada, Pankaj Kapoor</t>
  </si>
  <si>
    <t>Avagmah</t>
  </si>
  <si>
    <t>Online Job Board</t>
  </si>
  <si>
    <t>Wealthy</t>
  </si>
  <si>
    <t>Online Investment Management Portal</t>
  </si>
  <si>
    <t>Zishaan Hayath, Abhishek Goyal, Arjun And Rohan Malhotra, Harpreet Singh Grover, Gagan Dugal</t>
  </si>
  <si>
    <t>Pramati</t>
  </si>
  <si>
    <t>Specialized Patient Care Platform</t>
  </si>
  <si>
    <t>Qlivery</t>
  </si>
  <si>
    <t>Ondemand Concierge Service</t>
  </si>
  <si>
    <t>Healthenablr</t>
  </si>
  <si>
    <t>Doctor Discovery And Booking Platform</t>
  </si>
  <si>
    <t>Liftiee</t>
  </si>
  <si>
    <t>Car/ Bike Pooling App</t>
  </si>
  <si>
    <t>Hello Curry</t>
  </si>
  <si>
    <t>Quick Service Restaurant Chain</t>
  </si>
  <si>
    <t>Sashi Reddi &amp; Other Unnamed Investors</t>
  </si>
  <si>
    <t>Gosporto</t>
  </si>
  <si>
    <t>Online Sports Discovery And Booking Platform</t>
  </si>
  <si>
    <t>Naveen Gupta</t>
  </si>
  <si>
    <t>Oneclickwash</t>
  </si>
  <si>
    <t>Online Laundry &amp; Washing Service Booking &amp; Delivery</t>
  </si>
  <si>
    <t>Girnar Software</t>
  </si>
  <si>
    <t>Online News Media Network</t>
  </si>
  <si>
    <t>Google Capital</t>
  </si>
  <si>
    <t>Room On Call</t>
  </si>
  <si>
    <t>Budget Hotel Aggregator</t>
  </si>
  <si>
    <t>Cashurdrive Marketing Pvt Ltd</t>
  </si>
  <si>
    <t>Educational Video Content Creator</t>
  </si>
  <si>
    <t>Sequoia India, Sofina</t>
  </si>
  <si>
    <t>Abraaj Group</t>
  </si>
  <si>
    <t>Drivojoy</t>
  </si>
  <si>
    <t>On-Demand 2-Wheeler Servicing Platform</t>
  </si>
  <si>
    <t>Indian Angel Network, Tracxn Labs &amp; Others</t>
  </si>
  <si>
    <t>Smartron</t>
  </si>
  <si>
    <t>Internet Of Things Device Manufacturer</t>
  </si>
  <si>
    <t>Sachin Tendulkar</t>
  </si>
  <si>
    <t>Lifcare</t>
  </si>
  <si>
    <t>Online Pharmacy Portal</t>
  </si>
  <si>
    <t>Rajul Garg, Alok Mittal, Kunal Shah, Rishi Mandawat, Dheeraj Jain, Sandeep Tandon, Dexter Angel Circle</t>
  </si>
  <si>
    <t>Creditseva</t>
  </si>
  <si>
    <t>Online Credit Management Tools</t>
  </si>
  <si>
    <t>Pix Vine Capital, Infocomm Development Authority Of Singapore</t>
  </si>
  <si>
    <t>Cityshor</t>
  </si>
  <si>
    <t>Online Lifestyle Media Recommendation Portal</t>
  </si>
  <si>
    <t>Gain</t>
  </si>
  <si>
    <t>Endless Robotics</t>
  </si>
  <si>
    <t>Interior Painting Automation</t>
  </si>
  <si>
    <t>Devidas Desai, Vipul Gautam, Singapore Angel Network</t>
  </si>
  <si>
    <t>Sp Robotics</t>
  </si>
  <si>
    <t>Robotic Classes For Students</t>
  </si>
  <si>
    <t>Indian Angel Network,</t>
  </si>
  <si>
    <t>500 Startups, Littlerock, Singularity Ventures</t>
  </si>
  <si>
    <t>Healthcare Related Solutions</t>
  </si>
  <si>
    <t>Bitchemy Ventures, Maheshwari Investments Pvt Ltd, Anshoo Gaur, Rama Krishna Reddy, Sandeep Seerapu</t>
  </si>
  <si>
    <t>Hashlearn</t>
  </si>
  <si>
    <t>Mobile Based Private Tutoring Services</t>
  </si>
  <si>
    <t>Online Bike Rental Platform</t>
  </si>
  <si>
    <t>Broadbean Capital Services</t>
  </si>
  <si>
    <t>Horntell</t>
  </si>
  <si>
    <t>Unified Push Notification Service</t>
  </si>
  <si>
    <t>Bharanidharan Viswanathan, Sanjiv Mittal, Shobhit Shukla, Rahul Agarwal</t>
  </si>
  <si>
    <t>Schoolkart</t>
  </si>
  <si>
    <t>Online Marketplace For Schools</t>
  </si>
  <si>
    <t>Healtheminds</t>
  </si>
  <si>
    <t>Online Mental Healthcare</t>
  </si>
  <si>
    <t>Robin Utthappa</t>
  </si>
  <si>
    <t>Babygogo</t>
  </si>
  <si>
    <t>Child Healthcare Experts Aggregator Mobile App</t>
  </si>
  <si>
    <t>Rajul Garg, Daljit Singh, Aditya Vij, Kishore Kumar, Shuchin Bajaj</t>
  </si>
  <si>
    <t>Asset Based Lending Platform</t>
  </si>
  <si>
    <t>Sarva Capital</t>
  </si>
  <si>
    <t>Qikship</t>
  </si>
  <si>
    <t>Mobile Based Logistics Provider</t>
  </si>
  <si>
    <t>Fixnix</t>
  </si>
  <si>
    <t>Grc Saas Platform</t>
  </si>
  <si>
    <t>Jay Vijayan</t>
  </si>
  <si>
    <t>Mobile Balance Check App</t>
  </si>
  <si>
    <t>Softbank Ventures Korea</t>
  </si>
  <si>
    <t>Predictive Healthcare Platform</t>
  </si>
  <si>
    <t>Switchme</t>
  </si>
  <si>
    <t>Home Loan Rate Comparison Platform</t>
  </si>
  <si>
    <t>Transcell</t>
  </si>
  <si>
    <t>Family Stem Cell Banking Services</t>
  </si>
  <si>
    <t>Blue Tokai Coffee</t>
  </si>
  <si>
    <t>Specialty Coffee Etailer</t>
  </si>
  <si>
    <t>Snow Leopard Technology Ventures</t>
  </si>
  <si>
    <t>Altizone</t>
  </si>
  <si>
    <t>Iot &amp; M2M Solutions</t>
  </si>
  <si>
    <t>Wipro Ventures, Lumis Partners</t>
  </si>
  <si>
    <t>Oust App</t>
  </si>
  <si>
    <t>Competitive Exam Preparation Platform</t>
  </si>
  <si>
    <t>T V Mohandas Pai, Aarin Capital</t>
  </si>
  <si>
    <t>Strike</t>
  </si>
  <si>
    <t>Mobile Email Productivity Tool</t>
  </si>
  <si>
    <t>Multiple Investors Through Ten Minute Million Competition</t>
  </si>
  <si>
    <t>Maaxmarket</t>
  </si>
  <si>
    <t>Marketing Automation Platform</t>
  </si>
  <si>
    <t>Gamooz</t>
  </si>
  <si>
    <t>Augmented Reality Solutions</t>
  </si>
  <si>
    <t>Soundsurround</t>
  </si>
  <si>
    <t>Audio Technology Solutions</t>
  </si>
  <si>
    <t>Mazkara</t>
  </si>
  <si>
    <t>Beauty &amp; Wellness Platform</t>
  </si>
  <si>
    <t>Pune / Dubai</t>
  </si>
  <si>
    <t>Dunamis Ventures Pte Ltd.</t>
  </si>
  <si>
    <t>Roadgods</t>
  </si>
  <si>
    <t>Auto Spare Parts Etailer</t>
  </si>
  <si>
    <t>Green House Ventures (Ghv)</t>
  </si>
  <si>
    <t>Pindropmusic</t>
  </si>
  <si>
    <t>Music Discovery Mobile App</t>
  </si>
  <si>
    <t>Woodpie</t>
  </si>
  <si>
    <t>Book Recommendation Service</t>
  </si>
  <si>
    <t>Ingram Content Group</t>
  </si>
  <si>
    <t>Perfumery</t>
  </si>
  <si>
    <t>Fragrances &amp; Perfume Etailer</t>
  </si>
  <si>
    <t>Oranda Global &amp; Others</t>
  </si>
  <si>
    <t>Magic Crate</t>
  </si>
  <si>
    <t>Children Education Platform</t>
  </si>
  <si>
    <t>Tv Mohandas Pai, Aarin Capital</t>
  </si>
  <si>
    <t>Safe Driving Data &amp; Analytics Platform</t>
  </si>
  <si>
    <t>Bangalore / Sfo</t>
  </si>
  <si>
    <t>Sherpa Capital, Nyca Partners And Thomvest Ventures</t>
  </si>
  <si>
    <t>Smartcooky</t>
  </si>
  <si>
    <t>Marketplace For Health Foods</t>
  </si>
  <si>
    <t>Vandana Luthra,</t>
  </si>
  <si>
    <t>Turtlemint</t>
  </si>
  <si>
    <t>Online Personalized Insurance Platform</t>
  </si>
  <si>
    <t>Bhive</t>
  </si>
  <si>
    <t>Workspace Rentals</t>
  </si>
  <si>
    <t>Gingercrush</t>
  </si>
  <si>
    <t>Personalized Products &amp; Merchandize Etailer</t>
  </si>
  <si>
    <t>American Vision</t>
  </si>
  <si>
    <t>Optical Store Aggregator Platform</t>
  </si>
  <si>
    <t>Dawailelo</t>
  </si>
  <si>
    <t>Healthcare Services &amp; Online Pharmacy Mobile App</t>
  </si>
  <si>
    <t>Varanasi</t>
  </si>
  <si>
    <t>Pet Products Etailer</t>
  </si>
  <si>
    <t>Livenutrifit</t>
  </si>
  <si>
    <t>Weight Loss &amp; Healthcare Info Portal</t>
  </si>
  <si>
    <t>Mohit Goel, Vinod Jain &amp; Others</t>
  </si>
  <si>
    <t>Istyleyou</t>
  </si>
  <si>
    <t>Personal Fashion Stylist App</t>
  </si>
  <si>
    <t>Adurcup</t>
  </si>
  <si>
    <t>Ad Network</t>
  </si>
  <si>
    <t>Weddingz</t>
  </si>
  <si>
    <t>Urban Dhobi</t>
  </si>
  <si>
    <t>On Demand Laundry Services</t>
  </si>
  <si>
    <t>Vinod Bansal, Sanjeev Singhal</t>
  </si>
  <si>
    <t>Gray Routes</t>
  </si>
  <si>
    <t>Last Mile Logistics Solutions</t>
  </si>
  <si>
    <t>Mahesh Parasuraman, Rahul Gautam &amp; Others</t>
  </si>
  <si>
    <t>Xpressbees</t>
  </si>
  <si>
    <t>Ecommerce Logistics Solutions</t>
  </si>
  <si>
    <t>Saif Partners, Idg Ventures India, Vertex Ventures, Valiant Capital</t>
  </si>
  <si>
    <t>Invictus Oncology</t>
  </si>
  <si>
    <t>Cancer Therapeutic Info &amp; Solutions</t>
  </si>
  <si>
    <t>Mobile App Tech Solutions</t>
  </si>
  <si>
    <t>Endiya Partners, Mekin Maheshwari, Rajesh Sawhney</t>
  </si>
  <si>
    <t>Inc42</t>
  </si>
  <si>
    <t>Startup Focused Media News Portal</t>
  </si>
  <si>
    <t>India Ventures, Aarin Capital &amp; Others</t>
  </si>
  <si>
    <t>Personalized Fitness Coaching &amp; Fitness Band</t>
  </si>
  <si>
    <t>Capzest</t>
  </si>
  <si>
    <t>Lion Ventures</t>
  </si>
  <si>
    <t>Glamstudios</t>
  </si>
  <si>
    <t>Online Salon Aggregator</t>
  </si>
  <si>
    <t>Aqeel Ahmed</t>
  </si>
  <si>
    <t>Affimity</t>
  </si>
  <si>
    <t>Social Networking Platform</t>
  </si>
  <si>
    <t>Medicine Intake Reminder System</t>
  </si>
  <si>
    <t>Joulestowatts</t>
  </si>
  <si>
    <t>It Services &amp; Talent Collaboration Services Startup</t>
  </si>
  <si>
    <t>Manipal Global Education Services</t>
  </si>
  <si>
    <t>Retailer Supply Chain Platform</t>
  </si>
  <si>
    <t>Atul Jain, Anil Gelra, Jaikumar Nair</t>
  </si>
  <si>
    <t>Stylofie</t>
  </si>
  <si>
    <t>Online Beauty Parlour Search &amp; Discovery Platform</t>
  </si>
  <si>
    <t>Jaideep Mehta</t>
  </si>
  <si>
    <t>Oybob</t>
  </si>
  <si>
    <t>Hyperlocal Products &amp; Services Marketplace</t>
  </si>
  <si>
    <t>Sachin Dalal</t>
  </si>
  <si>
    <t>Actonmagic</t>
  </si>
  <si>
    <t>Cloud Analytics And Management Products</t>
  </si>
  <si>
    <t>Jayabalan Subramanian</t>
  </si>
  <si>
    <t>Premium Tea And Coffee</t>
  </si>
  <si>
    <t>Alok Rawat, Grey Orange Robotics</t>
  </si>
  <si>
    <t>Igrenenergi</t>
  </si>
  <si>
    <t>Solar Power Solutions</t>
  </si>
  <si>
    <t>Sunil Mehta</t>
  </si>
  <si>
    <t>Rksv</t>
  </si>
  <si>
    <t>Online Stock Trading Platform</t>
  </si>
  <si>
    <t>Aasaanjobs</t>
  </si>
  <si>
    <t>Online Recruitment Marketplace</t>
  </si>
  <si>
    <t>Aspada Advisors, Idg Ventures, Inventus Capital</t>
  </si>
  <si>
    <t>Snapdeal</t>
  </si>
  <si>
    <t>Horizontal Online Marketplace</t>
  </si>
  <si>
    <t>Ontario Teachers Pension Plan &amp; Others</t>
  </si>
  <si>
    <t>Transportation &amp; On-Demand Delivery Aggregator</t>
  </si>
  <si>
    <t>Saumya Tandon</t>
  </si>
  <si>
    <t>Snapbizz</t>
  </si>
  <si>
    <t>Connectivity Platform For Local Grocery Stores</t>
  </si>
  <si>
    <t>Goyano</t>
  </si>
  <si>
    <t>Events &amp; Restaurant Discovery Marketplace App</t>
  </si>
  <si>
    <t>Mukesh Kumar Gupta</t>
  </si>
  <si>
    <t>Online Household Product Rental Platform</t>
  </si>
  <si>
    <t>Vaibhav Doshi, Abhay Singhal, Vibhu Garg, Joby Babu, Abhishek Acharya, Manish Shah</t>
  </si>
  <si>
    <t>Buddy</t>
  </si>
  <si>
    <t>Micro Lending Platform For Ecommerce Purchases</t>
  </si>
  <si>
    <t>Blume Ventures, Tracxn Labs</t>
  </si>
  <si>
    <t>Legistify</t>
  </si>
  <si>
    <t>Online Legal Services Platform</t>
  </si>
  <si>
    <t>Ranjit Singh</t>
  </si>
  <si>
    <t>Tablehero</t>
  </si>
  <si>
    <t>Dynamic Restaurant Website Creator</t>
  </si>
  <si>
    <t>Growx Ventures, Kunal Shah, Sandeep Tandon, Haresh Chawla, Powai Lake Ventures, Globevestor</t>
  </si>
  <si>
    <t>Data Analytics Based Verification Services Platform</t>
  </si>
  <si>
    <t>Sweets, Eatables, Handicrafts Online Marketplace</t>
  </si>
  <si>
    <t>Virendra Shekhawat, Deepak Chokhani, Yogesh Patel &amp; Others</t>
  </si>
  <si>
    <t>Icustommadeit</t>
  </si>
  <si>
    <t>Professional Custom Creators Marketplace</t>
  </si>
  <si>
    <t>Brand Capital, Siddhivinayak Skyscrapers, Dinesh R. Challa</t>
  </si>
  <si>
    <t>Tring</t>
  </si>
  <si>
    <t>Instant Messaging App</t>
  </si>
  <si>
    <t>Vishwadeep Bajaj &amp; Others</t>
  </si>
  <si>
    <t>Doctor &amp; Clinics Discovery Platform</t>
  </si>
  <si>
    <t>Rajnish Sinha, Prijit Debnath, Kanchan Ghoshal</t>
  </si>
  <si>
    <t>Timemytask</t>
  </si>
  <si>
    <t>On-Demand Home Cleaning Services</t>
  </si>
  <si>
    <t>Lead Angels</t>
  </si>
  <si>
    <t>Gamezop</t>
  </si>
  <si>
    <t>Mobile Gaming Platform</t>
  </si>
  <si>
    <t>Kwan Entertainment &amp; Marketing Solutions, Powerhouse Ventures &amp; Others</t>
  </si>
  <si>
    <t>Notary Mama</t>
  </si>
  <si>
    <t>On-Demand Legal Documentation And Registration Service</t>
  </si>
  <si>
    <t>The Viral Fever</t>
  </si>
  <si>
    <t>Independent Online Video Production Company</t>
  </si>
  <si>
    <t>Avanti Learning</t>
  </si>
  <si>
    <t>Private Coaching Classes</t>
  </si>
  <si>
    <t>Michael &amp; Susan Dell Foundation</t>
  </si>
  <si>
    <t>Bollant Industries</t>
  </si>
  <si>
    <t>Eco-Friendly Consumer &amp; Packaging Products</t>
  </si>
  <si>
    <t>Getvee</t>
  </si>
  <si>
    <t>Matrimony &amp; Couples Only Mobile Platform</t>
  </si>
  <si>
    <t>Lightspeed Venture Partners, K Ganesh</t>
  </si>
  <si>
    <t>Healthkumbh</t>
  </si>
  <si>
    <t>Health Related Information Portal</t>
  </si>
  <si>
    <t>Unlaze</t>
  </si>
  <si>
    <t>Social Networking App For Outdoor Interests</t>
  </si>
  <si>
    <t>Sujal Shah, Dino Morea</t>
  </si>
  <si>
    <t>Tracxn</t>
  </si>
  <si>
    <t>Indian Startup Ecosystem Trends Analyzer &amp; Funding Platform</t>
  </si>
  <si>
    <t>Farooq Oomerbhoy &amp; Other Angel Investors</t>
  </si>
  <si>
    <t>Ark Robot</t>
  </si>
  <si>
    <t>Warehouse Automation</t>
  </si>
  <si>
    <t>Qualcomm (Through Qprize Contest)</t>
  </si>
  <si>
    <t>Jaypore</t>
  </si>
  <si>
    <t>Ethnic Products Marketplace</t>
  </si>
  <si>
    <t>Aavishkaar</t>
  </si>
  <si>
    <t>Online Loan Comparison &amp; Discovery Platform</t>
  </si>
  <si>
    <t>Chennai Angels</t>
  </si>
  <si>
    <t>Almaconnect</t>
  </si>
  <si>
    <t>Alumni Social Network</t>
  </si>
  <si>
    <t>Mohandas Pai, Varun Aggarwal</t>
  </si>
  <si>
    <t>Advantage Club</t>
  </si>
  <si>
    <t>Mobile Platform For Corporate Employee Benefits</t>
  </si>
  <si>
    <t>Purvi Ventures &amp; Others</t>
  </si>
  <si>
    <t>Localramu</t>
  </si>
  <si>
    <t>Mobile Based Aggregator For Local Service Providers</t>
  </si>
  <si>
    <t>3 Undisclosed Investors</t>
  </si>
  <si>
    <t>Baby Berry</t>
  </si>
  <si>
    <t>Nitin Bagmane &amp; Other Undisclosed Investors</t>
  </si>
  <si>
    <t>Hyperlocal Discover Mobile App</t>
  </si>
  <si>
    <t>Lightspeed India</t>
  </si>
  <si>
    <t>First Eat</t>
  </si>
  <si>
    <t>Healthcare Based Tech Solutions</t>
  </si>
  <si>
    <t>Sachin Bansal, Binny Bansal, Accel Partners &amp; Others</t>
  </si>
  <si>
    <t>Taskbob</t>
  </si>
  <si>
    <t>Hyperlocal Handyman Services Platform</t>
  </si>
  <si>
    <t>Ivycap Ventures, Orios Venture Partners, Mayfield India</t>
  </si>
  <si>
    <t>Mobile Fashion App</t>
  </si>
  <si>
    <t>Newslaundry</t>
  </si>
  <si>
    <t>Independent News Media Portal</t>
  </si>
  <si>
    <t>Omidyar Network, Vikram Lal, Abhijit Bhandari, Mahesh Murthy, Shashank Bhagat</t>
  </si>
  <si>
    <t>Cuponation</t>
  </si>
  <si>
    <t>Deals And Discount Platform</t>
  </si>
  <si>
    <t>Rocket Internet Ag, Holtzbrink Ventures, New Enterprise Associates (Nea), E.Ventures, Ru-Net, Deutsche Telekom Strategic Investments (Dtsi), Silicon Valley Bank</t>
  </si>
  <si>
    <t>Aarav Uav</t>
  </si>
  <si>
    <t>Unmanned Aerial Vehicles Creator</t>
  </si>
  <si>
    <t>Startupxseed Ventures, The Phoenix Fund And Others</t>
  </si>
  <si>
    <t>Sayfix</t>
  </si>
  <si>
    <t>Peer To Peer Lending Marketplace</t>
  </si>
  <si>
    <t>Tracxn Syndicate</t>
  </si>
  <si>
    <t>Peer To Peer Property Listing Platform</t>
  </si>
  <si>
    <t>Beenext, Digital Garage, Beenos, Qualgro, Mamoru Taniya, Saif Partners</t>
  </si>
  <si>
    <t>Appilyever</t>
  </si>
  <si>
    <t>Online Wedding Services Marketplace</t>
  </si>
  <si>
    <t>Varun Aggarwal, Suresh Venkat, Raj Y</t>
  </si>
  <si>
    <t>Pocketin</t>
  </si>
  <si>
    <t>Hotel Reservations &amp; Deal Platform</t>
  </si>
  <si>
    <t>Feetapart</t>
  </si>
  <si>
    <t>Employee Engagements &amp; Rewards Platform</t>
  </si>
  <si>
    <t>Vishal Bali &amp; Others</t>
  </si>
  <si>
    <t>B2B Commerce Marketplace</t>
  </si>
  <si>
    <t>Carveniche</t>
  </si>
  <si>
    <t>Personalized Learning Solutions &amp; Products</t>
  </si>
  <si>
    <t>Calcutta Angels, Lead Angels &amp; Others</t>
  </si>
  <si>
    <t>Juspay</t>
  </si>
  <si>
    <t>Accel Partners, Ashish Hemrajani, Parikshit Dar, Rajesh Balpande</t>
  </si>
  <si>
    <t>Funcart</t>
  </si>
  <si>
    <t>Party Supplies Etailer</t>
  </si>
  <si>
    <t>Freedom Smart Labs</t>
  </si>
  <si>
    <t>Iot Retail Solutions</t>
  </si>
  <si>
    <t>Kapil Goel</t>
  </si>
  <si>
    <t>Edubridge</t>
  </si>
  <si>
    <t>Skill Development And Vocational Training Platform</t>
  </si>
  <si>
    <t>Insitor Impact Asia Fund, Acumen Fund</t>
  </si>
  <si>
    <t>Hopscotch</t>
  </si>
  <si>
    <t>Baby &amp; Kids Products Online Flash Sales Platform</t>
  </si>
  <si>
    <t>Pinclick</t>
  </si>
  <si>
    <t>Online Real Estate Listings</t>
  </si>
  <si>
    <t>Health Food / Personal Care Marketplace</t>
  </si>
  <si>
    <t>Helpi</t>
  </si>
  <si>
    <t>On Demand Cleaning Services Mobile App</t>
  </si>
  <si>
    <t>Dogspot</t>
  </si>
  <si>
    <t>Online Pet Store</t>
  </si>
  <si>
    <t>Career360</t>
  </si>
  <si>
    <t>College Education Portal</t>
  </si>
  <si>
    <t>Merittrac</t>
  </si>
  <si>
    <t>B9 Beverages</t>
  </si>
  <si>
    <t>Craft Beer Manufacturing Company</t>
  </si>
  <si>
    <t>Sequoia Capital, Kunal Bahl, Rohit Bansal, Deepinder Goyal, Ashish Dhawan, Mayank Singhal</t>
  </si>
  <si>
    <t>Wimwi Foods</t>
  </si>
  <si>
    <t>Healthy Food Manufacturing &amp; Sales Startup</t>
  </si>
  <si>
    <t>Mychild App</t>
  </si>
  <si>
    <t>Child Disorder Information &amp; Education</t>
  </si>
  <si>
    <t>Samir Bangara, Anisha Mittal, Amit Gupta, Pallav Nadhani, Lalit Mangal, Arihant Patni, Dr. Ritesh Malik, Deobrat Singh, Saurab Paruthi, Singapore Angel Network.</t>
  </si>
  <si>
    <t>Instaproc</t>
  </si>
  <si>
    <t>B2B Procurement Marketplace For Office Products</t>
  </si>
  <si>
    <t>Dinesh Agarwal</t>
  </si>
  <si>
    <t>360Ride</t>
  </si>
  <si>
    <t>Ride Sharing Platform</t>
  </si>
  <si>
    <t>Alefnmobitech</t>
  </si>
  <si>
    <t>Cloud Mobility Solutions</t>
  </si>
  <si>
    <t>Tata Capital Innovation Fund</t>
  </si>
  <si>
    <t>Bfsi</t>
  </si>
  <si>
    <t>Startup Funding Deal Discovery &amp; Execution Platform</t>
  </si>
  <si>
    <t>Qdesq</t>
  </si>
  <si>
    <t>Branded Workspaces Aggregator</t>
  </si>
  <si>
    <t>Dheeraj Jain, Jagdish Kumar, Bharat Gupta, Ankush Saigal, Praveen Saini</t>
  </si>
  <si>
    <t>Sensara</t>
  </si>
  <si>
    <t>Tv Search, Guide And Remote Mobile App</t>
  </si>
  <si>
    <t>Lalitesh Katragadda, Ganayantrika Systems</t>
  </si>
  <si>
    <t>Zebpay</t>
  </si>
  <si>
    <t>Bitcoin Buying &amp; Selling Mobile App</t>
  </si>
  <si>
    <t>Arjun Handa, Amit Jindal, Nagendra Chaudhary</t>
  </si>
  <si>
    <t>Planmy\\Nmedicaltrip</t>
  </si>
  <si>
    <t>Medical Tourism Platform</t>
  </si>
  <si>
    <t>Bhanu Vikram Parsotam, Rohan Desai And Paras Patel</t>
  </si>
  <si>
    <t>Children Education &amp; Information Platform</t>
  </si>
  <si>
    <t>Sidbi Venture Capital Limited, Yournest Angel Fund</t>
  </si>
  <si>
    <t>Justdakhila.Com</t>
  </si>
  <si>
    <t>School Student Admissions Platform</t>
  </si>
  <si>
    <t>Ankur Gupta</t>
  </si>
  <si>
    <t>Automobile Service Booking App</t>
  </si>
  <si>
    <t>Myntra/Livspace Founders</t>
  </si>
  <si>
    <t>Bikxie</t>
  </si>
  <si>
    <t>Two Wheeler Taxi Service</t>
  </si>
  <si>
    <t>Infurnia</t>
  </si>
  <si>
    <t>Online Furniture Customization Platform</t>
  </si>
  <si>
    <t>Mobile Based Education Platform</t>
  </si>
  <si>
    <t>Newbie Promoter Pvt Ltd</t>
  </si>
  <si>
    <t>Online Travel/Hotel Booking Platform</t>
  </si>
  <si>
    <t>Ctrip.Com International Ltd</t>
  </si>
  <si>
    <t>Melorra</t>
  </si>
  <si>
    <t>Online Mobile Jewellery Retailer</t>
  </si>
  <si>
    <t>Lightbox Ventures</t>
  </si>
  <si>
    <t>Confirmtkt</t>
  </si>
  <si>
    <t>Train Pnr Status Prediction Platform</t>
  </si>
  <si>
    <t>Gyaanzone</t>
  </si>
  <si>
    <t>Career Planning And Education Advisory Platform</t>
  </si>
  <si>
    <t>Gbim Technologies Pvt Ltd</t>
  </si>
  <si>
    <t>Flatfurnish</t>
  </si>
  <si>
    <t>Online Furnishing Rental Platform</t>
  </si>
  <si>
    <t>Arun Chandra Mohan</t>
  </si>
  <si>
    <t>Lumiere</t>
  </si>
  <si>
    <t>Organic Food Etailer</t>
  </si>
  <si>
    <t>Online Fashion Apparel Retailer</t>
  </si>
  <si>
    <t>Nahata Family, Waheed Alli</t>
  </si>
  <si>
    <t>Wishup</t>
  </si>
  <si>
    <t>Mobile App Based Concierge Service</t>
  </si>
  <si>
    <t>500 Startups, Mato Peric, Tracxnlabs</t>
  </si>
  <si>
    <t>Freshmenu</t>
  </si>
  <si>
    <t>Online / Mobile Food Ordering Platform</t>
  </si>
  <si>
    <t>Zodius Capital, Lightspeed Venture Partners</t>
  </si>
  <si>
    <t>Savvymob</t>
  </si>
  <si>
    <t>Last Minute Hotel Bookings Mobile Marketplace</t>
  </si>
  <si>
    <t>Tv Mohandas Pai, Letsventure</t>
  </si>
  <si>
    <t>Fashionablyin</t>
  </si>
  <si>
    <t>Mobile Based Geo-Target Fashion Marketplace</t>
  </si>
  <si>
    <t>Ranjan Mahtani</t>
  </si>
  <si>
    <t>Gic, Tiger Global Management, Nexus Venture Partners</t>
  </si>
  <si>
    <t>Hike Messenger</t>
  </si>
  <si>
    <t>P2P Messaging Service</t>
  </si>
  <si>
    <t>Matt Mullenweg, Adam Dangelo, Aditya Agarwal, Ruchi Sanghvi &amp; Others</t>
  </si>
  <si>
    <t>Ibus Networks</t>
  </si>
  <si>
    <t>Next Generation In-Building Connectivity</t>
  </si>
  <si>
    <t>Vallabh Bhanshali, N Squared Management Llc, Jagdish &amp; Sandeep Mehta Family Office</t>
  </si>
  <si>
    <t>Happy2Refer</t>
  </si>
  <si>
    <t>Mobile Based Referral Platform</t>
  </si>
  <si>
    <t>Equity Crest, Vinners, Sparknext</t>
  </si>
  <si>
    <t>Auto Classifieds Portal</t>
  </si>
  <si>
    <t>Temasek Holdings, March Capital, Warburg Pincus</t>
  </si>
  <si>
    <t>Rentomo</t>
  </si>
  <si>
    <t>Peer-To-Peer Renting Marketplace</t>
  </si>
  <si>
    <t>Shiva Ashok &amp; Other Unnamed Investors</t>
  </si>
  <si>
    <t>Roder</t>
  </si>
  <si>
    <t>Inter-City Cab Aggregator</t>
  </si>
  <si>
    <t>Bucker</t>
  </si>
  <si>
    <t>50K Ventures, Munish Jauhar, Pulkit Jain, Rohit Narang</t>
  </si>
  <si>
    <t>Care24</t>
  </si>
  <si>
    <t>Professional Health Services Platform</t>
  </si>
  <si>
    <t>Obino</t>
  </si>
  <si>
    <t>Weigh Loss Coaching</t>
  </si>
  <si>
    <t>Snapshopr</t>
  </si>
  <si>
    <t>Visual Search &amp; Image Recognition Platform</t>
  </si>
  <si>
    <t>Amod Malviya</t>
  </si>
  <si>
    <t>Buildkar</t>
  </si>
  <si>
    <t>Construction Material Marketplace</t>
  </si>
  <si>
    <t>Mustafa Wajid, Umang Kumar &amp; Others</t>
  </si>
  <si>
    <t>Orahi</t>
  </si>
  <si>
    <t>Tv To Mobile Audience Platform</t>
  </si>
  <si>
    <t>Flipkart, Saavn, Micromax, Dhiraj Rajaram, Ambiga Dhiraj, Dinesh Agarwal, Samir Bangara, Sanjay Nath, Arihant Patni</t>
  </si>
  <si>
    <t>Remidio</t>
  </si>
  <si>
    <t>Healthcare Product Manufacturer</t>
  </si>
  <si>
    <t>Cipher-Plexus Capital Advisors &amp; Indian Hnis</t>
  </si>
  <si>
    <t>Fitness Related Social Networking App &amp; Forum</t>
  </si>
  <si>
    <t>Varun Khurana, Samar Singla, Vinay Bansal,</t>
  </si>
  <si>
    <t>Evibe.In</t>
  </si>
  <si>
    <t>Party Hall Booking Platform</t>
  </si>
  <si>
    <t>Hyderabad Angels, Lalit Mangal, Vikas Malpani, Gaurav Bhalotia, Lv Prasad</t>
  </si>
  <si>
    <t>Healthcare Aggregator Platform</t>
  </si>
  <si>
    <t>Times Group</t>
  </si>
  <si>
    <t>Jobick</t>
  </si>
  <si>
    <t>Mobile App Based Job Search</t>
  </si>
  <si>
    <t>Abhinav Mathur</t>
  </si>
  <si>
    <t>Plick</t>
  </si>
  <si>
    <t>Instant Content Transfer Mobile App</t>
  </si>
  <si>
    <t>Sanjay Mehta</t>
  </si>
  <si>
    <t>Voice Friends</t>
  </si>
  <si>
    <t>Dating &amp; Singles Chat Platform</t>
  </si>
  <si>
    <t>Huzaifa Khorakiwala</t>
  </si>
  <si>
    <t>Saas Diy Ecommerce Platform</t>
  </si>
  <si>
    <t>Bertelsmann India Investments, Nirvana Digital India Fund, Nirvana Digital Investment Holding, 500 Startups</t>
  </si>
  <si>
    <t>Online Mobile Food Ordering Platform</t>
  </si>
  <si>
    <t>Harmony Partners, Rb Investments &amp; Existing Investors</t>
  </si>
  <si>
    <t>Parenting Social Network</t>
  </si>
  <si>
    <t>Cashkaro</t>
  </si>
  <si>
    <t>Coupon &amp; Cashback Platform</t>
  </si>
  <si>
    <t>Gameezop</t>
  </si>
  <si>
    <t>Casual Gaming Platform</t>
  </si>
  <si>
    <t>Dailyobjects</t>
  </si>
  <si>
    <t>Mobile Accessories Etailer</t>
  </si>
  <si>
    <t>Unilazer Fund, Phanindra Sama, Peyush Bansal</t>
  </si>
  <si>
    <t>Local Language Mobile Os</t>
  </si>
  <si>
    <t>Omidyar Network,</t>
  </si>
  <si>
    <t>Collegedunia</t>
  </si>
  <si>
    <t>Educational College Search Platform</t>
  </si>
  <si>
    <t>Umang Kumar</t>
  </si>
  <si>
    <t>Social Business Incubator &amp; Fund</t>
  </si>
  <si>
    <t>Lemelson Foundation, Michael And Susan Dell Foundation</t>
  </si>
  <si>
    <t>Reddoorz</t>
  </si>
  <si>
    <t>Budget Accomodation Aggregator</t>
  </si>
  <si>
    <t>Industrybuying</t>
  </si>
  <si>
    <t>B2B Industrial Goods Marketplace</t>
  </si>
  <si>
    <t>Just Buy Live</t>
  </si>
  <si>
    <t>B2B Marketplace For Distributors</t>
  </si>
  <si>
    <t>Imbesharam</t>
  </si>
  <si>
    <t>Adult Products Etailers</t>
  </si>
  <si>
    <t>Undisclosed Us Based Investors</t>
  </si>
  <si>
    <t>Moodoo</t>
  </si>
  <si>
    <t>Social Meeting Organizer App</t>
  </si>
  <si>
    <t>Mumbai / Uk</t>
  </si>
  <si>
    <t>Sa\\Xc3\\Xafd Business School Seed Fund.</t>
  </si>
  <si>
    <t>Saral Designs</t>
  </si>
  <si>
    <t>Women Hygiene Product Manufacturer</t>
  </si>
  <si>
    <t>Farooq Adam, Ambi Parameswaran,</t>
  </si>
  <si>
    <t>Firstcry</t>
  </si>
  <si>
    <t>Kids Focused Etailer</t>
  </si>
  <si>
    <t>Personal Finace Mobile App</t>
  </si>
  <si>
    <t>Rob Chandra</t>
  </si>
  <si>
    <t>Unilazer Ventures</t>
  </si>
  <si>
    <t>Softbank Corp</t>
  </si>
  <si>
    <t>Creo</t>
  </si>
  <si>
    <t>Smartphone Os Developer</t>
  </si>
  <si>
    <t>Shabdanagari</t>
  </si>
  <si>
    <t>Hindi Language Social Networking Portal</t>
  </si>
  <si>
    <t>Kanpur Angels &amp; Others</t>
  </si>
  <si>
    <t>Little</t>
  </si>
  <si>
    <t>Deal Discovery App</t>
  </si>
  <si>
    <t>Gic</t>
  </si>
  <si>
    <t>Mobile Based Retail Market Ecosystem</t>
  </si>
  <si>
    <t>Jungle Ventures, Taurus Value Creation, Konly Venture, Blume Ventures</t>
  </si>
  <si>
    <t>On-Demand Concierge Services</t>
  </si>
  <si>
    <t>Chandigarh Angels Funding</t>
  </si>
  <si>
    <t>Plexusmd</t>
  </si>
  <si>
    <t>Social Network For Healthcare Professionals</t>
  </si>
  <si>
    <t>Arihant Patni, Avnish Mehra, Pranay Adhvaryu, Ravi Sampat</t>
  </si>
  <si>
    <t>Silvan</t>
  </si>
  <si>
    <t>Home Automation &amp; Security Solutions</t>
  </si>
  <si>
    <t>Eps</t>
  </si>
  <si>
    <t>Electronic Payments Solution Company</t>
  </si>
  <si>
    <t>Apis Partners</t>
  </si>
  <si>
    <t>Enterprise Cloud Based Data Processing</t>
  </si>
  <si>
    <t>Institutional Venture Partners, Norwest Venture Partners, Lightspeed Venture Partners, Crv</t>
  </si>
  <si>
    <t>Gajty</t>
  </si>
  <si>
    <t>Salons &amp; Spa Chain</t>
  </si>
  <si>
    <t>Purvi Ventures</t>
  </si>
  <si>
    <t>Siftr Labs</t>
  </si>
  <si>
    <t>Photography Curation &amp; Aggregator Platform</t>
  </si>
  <si>
    <t>Sme Online Buying Hub</t>
  </si>
  <si>
    <t>Skycandle</t>
  </si>
  <si>
    <t>Home Dacor Product Etailer</t>
  </si>
  <si>
    <t>Gpa Group</t>
  </si>
  <si>
    <t>Teabox.Com</t>
  </si>
  <si>
    <t>Specialty Tea Etailer</t>
  </si>
  <si>
    <t>Buildzar</t>
  </si>
  <si>
    <t>Puneet Dalmia</t>
  </si>
  <si>
    <t>Applicate</t>
  </si>
  <si>
    <t>Sales, Market, Distribution &amp; Data Analytics Platform</t>
  </si>
  <si>
    <t>Whatsonrent</t>
  </si>
  <si>
    <t>Lalit Mangal &amp; Others</t>
  </si>
  <si>
    <t>Zebi (Yet To Launch)</t>
  </si>
  <si>
    <t>Data Intelligence &amp; Analytics</t>
  </si>
  <si>
    <t>Un Disclosed Investors</t>
  </si>
  <si>
    <t>Truce</t>
  </si>
  <si>
    <t>Vegetables &amp; Fruits Supply Chain</t>
  </si>
  <si>
    <t>Anupam Mittal, Amit Gupta, Utsav Somani, Neeraj Goenka, Farooq Adam Mukadam</t>
  </si>
  <si>
    <t>Justdoc</t>
  </si>
  <si>
    <t>Consumer Interne</t>
  </si>
  <si>
    <t>Medical Video Consultation Platform</t>
  </si>
  <si>
    <t>Myeglu</t>
  </si>
  <si>
    <t>Connected Smart Home Solutions</t>
  </si>
  <si>
    <t>Foxconn Technology Group &amp; Others</t>
  </si>
  <si>
    <t>Bitgiving</t>
  </si>
  <si>
    <t>Crowd Funding Platform</t>
  </si>
  <si>
    <t>Harminder Sahni, Krishna Mehra, Sanjay Bakshi</t>
  </si>
  <si>
    <t>Online Fitness &amp; Educational Information Aggregator</t>
  </si>
  <si>
    <t>Jodhpur</t>
  </si>
  <si>
    <t>Rental Bike Aggregator App</t>
  </si>
  <si>
    <t>Maple Capital Advisors</t>
  </si>
  <si>
    <t>Indians Focused Matchmaking App</t>
  </si>
  <si>
    <t>Termsheet, Ah! Ventures</t>
  </si>
  <si>
    <t>Fresh Food Delivery Platform</t>
  </si>
  <si>
    <t>Zodius Technology Fund, Lightspeed Venture Partners</t>
  </si>
  <si>
    <t>Online Marketplace For Cars</t>
  </si>
  <si>
    <t>Kalaari Capital, Inventus Capital, Tekton Ventures, Kae Capital</t>
  </si>
  <si>
    <t>Rare Media</t>
  </si>
  <si>
    <t>Mobile &amp; Cloud Based App Developer</t>
  </si>
  <si>
    <t>Lead Angel Network</t>
  </si>
  <si>
    <t>Codinglabs</t>
  </si>
  <si>
    <t>Coding Skill Showcase &amp; Resume Builder</t>
  </si>
  <si>
    <t>Vineet Nalla</t>
  </si>
  <si>
    <t>Findurclass</t>
  </si>
  <si>
    <t>Hobby &amp; Activity Class Aggregator</t>
  </si>
  <si>
    <t>Amit Patni, Anirudh Damani, Samir Shah</t>
  </si>
  <si>
    <t>Designbids</t>
  </si>
  <si>
    <t>Interior Design Marketplace</t>
  </si>
  <si>
    <t>Online Education Information Platform</t>
  </si>
  <si>
    <t>Black White Orange Brands</t>
  </si>
  <si>
    <t>Brand Licensing Startup</t>
  </si>
  <si>
    <t>Biteclub</t>
  </si>
  <si>
    <t>Gourmet Food Discovery &amp; Delivery Platform</t>
  </si>
  <si>
    <t>Growx Ventures</t>
  </si>
  <si>
    <t>Patel Logistics</t>
  </si>
  <si>
    <t>Transportation &amp; Logistics Platform</t>
  </si>
  <si>
    <t>Frontline Strategy</t>
  </si>
  <si>
    <t>Enterprise Marketing Automation Platform</t>
  </si>
  <si>
    <t>Aarin Capital Partners, Tv Mohandas Pai</t>
  </si>
  <si>
    <t>Zapluk</t>
  </si>
  <si>
    <t>Health, Wellness &amp; Beauty Services App</t>
  </si>
  <si>
    <t>Godof Hospitals</t>
  </si>
  <si>
    <t>Digital Healthcare</t>
  </si>
  <si>
    <t>Pankaj Gupta</t>
  </si>
  <si>
    <t>Roomstonite</t>
  </si>
  <si>
    <t>Last Minute Hotel Booking App</t>
  </si>
  <si>
    <t>Lashit Sanghvi, Nikhil Vora, Venkat Vardhan,Mohammed Bin Abdul Rehman Al Khalifa, Ralph Berezan, Vissal Mathew, Balamurali Krishna</t>
  </si>
  <si>
    <t>Kaaryah</t>
  </si>
  <si>
    <t>Womens Fashion Wear Portal</t>
  </si>
  <si>
    <t>The Saha Fund, Tv Mohandas Pai</t>
  </si>
  <si>
    <t>Anakage</t>
  </si>
  <si>
    <t>Product Learning Platform</t>
  </si>
  <si>
    <t>Cio Angel Network (Can)</t>
  </si>
  <si>
    <t>Easykhaana</t>
  </si>
  <si>
    <t>App Based Bus Pooling Services</t>
  </si>
  <si>
    <t>Sequoia Capital, Times Internet Ltd &amp; One More Fund</t>
  </si>
  <si>
    <t>Eckovation</t>
  </si>
  <si>
    <t>Social Learning Platform</t>
  </si>
  <si>
    <t>Chandigarh Angel Network (Can)</t>
  </si>
  <si>
    <t>Fitcircle</t>
  </si>
  <si>
    <t>Social Fitness Platform</t>
  </si>
  <si>
    <t>Beerud Sheth And Ravi Mantha</t>
  </si>
  <si>
    <t>On Demand Mobile App Developer</t>
  </si>
  <si>
    <t>Ghv Accelerator</t>
  </si>
  <si>
    <t>Carpm</t>
  </si>
  <si>
    <t>Ndtv Wedding Portal</t>
  </si>
  <si>
    <t>Online Wedding Marketplace</t>
  </si>
  <si>
    <t>Cerracap</t>
  </si>
  <si>
    <t>Splitkart</t>
  </si>
  <si>
    <t>Splitting Bills Mobile App</t>
  </si>
  <si>
    <t>Rajesh Sawhney, Anupam Mittal, Dinesh Agarwal, Gaurav Gupta,</t>
  </si>
  <si>
    <t>Iot Energy Management Analytics Platform</t>
  </si>
  <si>
    <t>Customfurnish</t>
  </si>
  <si>
    <t>Custom Made Furniture E-Tailer</t>
  </si>
  <si>
    <t>Agnus Capital</t>
  </si>
  <si>
    <t>Ru-Net, Sequoia Capital, Lightbox Ventures</t>
  </si>
  <si>
    <t>Vlurn</t>
  </si>
  <si>
    <t>Elearning Platform</t>
  </si>
  <si>
    <t>Vidyadhar Sarfare</t>
  </si>
  <si>
    <t>Leaf Wearables</t>
  </si>
  <si>
    <t>Smart Safety Wearable Devices</t>
  </si>
  <si>
    <t>Ajeet Khurana Jinesh Shah, Vikram Chachra, Dr. Aniruddha Malpani</t>
  </si>
  <si>
    <t>Coolshare</t>
  </si>
  <si>
    <t>Cab Sharing Service Mobile App</t>
  </si>
  <si>
    <t>Gopal Aggarwal</t>
  </si>
  <si>
    <t>Mficient</t>
  </si>
  <si>
    <t>Cloud Enterprise Mobility Platform</t>
  </si>
  <si>
    <t>Heybiz</t>
  </si>
  <si>
    <t>Online Shopping Assistant Mobile App</t>
  </si>
  <si>
    <t>Strategic Funding</t>
  </si>
  <si>
    <t>Yumist</t>
  </si>
  <si>
    <t>Home Cooked Food Order &amp; Delivery Platform</t>
  </si>
  <si>
    <t>Unilazer Ventures, Orios Venture Partners, Steven Lurie</t>
  </si>
  <si>
    <t>Jigsaw Academy</t>
  </si>
  <si>
    <t>Online School For Analytics Learning</t>
  </si>
  <si>
    <t>Chat Based Personal Assistant App</t>
  </si>
  <si>
    <t>Tracxnlabs, Jitendra Gupta, Prashant Tandon</t>
  </si>
  <si>
    <t>Picture Creation &amp; Social Mobile App</t>
  </si>
  <si>
    <t>Saif Partners, Accion</t>
  </si>
  <si>
    <t>Jumbobasket</t>
  </si>
  <si>
    <t>Ecommerce Returns Etailer</t>
  </si>
  <si>
    <t>Online Freight Services Aggregator</t>
  </si>
  <si>
    <t>Tiger Global Management, Yuri Milner, Apoletto, Accel Partners, Flipkart</t>
  </si>
  <si>
    <t>Homestudio</t>
  </si>
  <si>
    <t>Online Branded Furniture Etailer</t>
  </si>
  <si>
    <t>Bren Corporation</t>
  </si>
  <si>
    <t>Prophesee</t>
  </si>
  <si>
    <t>Digital Analytics Platform</t>
  </si>
  <si>
    <t>I2E1</t>
  </si>
  <si>
    <t>Internet Network Infrastructure Services</t>
  </si>
  <si>
    <t>Holisol Logistics</t>
  </si>
  <si>
    <t>Supply Chain &amp; Logistics Solutions</t>
  </si>
  <si>
    <t>Clsa Capital Partners Aria Iv Funds</t>
  </si>
  <si>
    <t>Stay Simple Resorts</t>
  </si>
  <si>
    <t>Holiday Resort Chain</t>
  </si>
  <si>
    <t>Mr. Sudhir &amp; Ms. Shalini Sethi, Mr. Praveen Someshwar</t>
  </si>
  <si>
    <t>Paynear</t>
  </si>
  <si>
    <t>Mobile Point Of Sale Solutions</t>
  </si>
  <si>
    <t>Mitesh Majithia</t>
  </si>
  <si>
    <t>Chillr</t>
  </si>
  <si>
    <t>Peer-To-Peer Money Transfer &amp; Recharge App</t>
  </si>
  <si>
    <t>Sequoia Capital, Blume Ventures, Uniqorn Ventures And Other</t>
  </si>
  <si>
    <t>Eureqa</t>
  </si>
  <si>
    <t>Test Automation Saas Platform</t>
  </si>
  <si>
    <t>Hyderabad/Usa</t>
  </si>
  <si>
    <t>Sashi Reddi, Gabriel Investments</t>
  </si>
  <si>
    <t>Localcircles</t>
  </si>
  <si>
    <t>Citizens Engagement Platform</t>
  </si>
  <si>
    <t>Getfocus</t>
  </si>
  <si>
    <t>Indoor Navigation &amp; Analytics Solutions</t>
  </si>
  <si>
    <t>Hyperlocal On-Demand Household Services Platform</t>
  </si>
  <si>
    <t>Onlinerti</t>
  </si>
  <si>
    <t>Online Rti Application Services</t>
  </si>
  <si>
    <t>Letsventure, Mohandas Pai</t>
  </si>
  <si>
    <t>Powerstores</t>
  </si>
  <si>
    <t>Ecommerce Website Creation Saas Platform</t>
  </si>
  <si>
    <t>Extreme Venture Partners William Bissell</t>
  </si>
  <si>
    <t>Wedding Venues &amp; Vendors Marketplace</t>
  </si>
  <si>
    <t>Intelligent Interfaces</t>
  </si>
  <si>
    <t>Interface Development Platform For Government Officials</t>
  </si>
  <si>
    <t>Yet to Launch platform</t>
  </si>
  <si>
    <t>Capricoast</t>
  </si>
  <si>
    <t>Modular Furnishings Marketplace</t>
  </si>
  <si>
    <t>Accel Partners India, Rb Investments</t>
  </si>
  <si>
    <t>Jetsetgo</t>
  </si>
  <si>
    <t>Private Jet Bookings Marketplace</t>
  </si>
  <si>
    <t>Cabsguru</t>
  </si>
  <si>
    <t>Cab Search Comparison &amp; Booking Platform</t>
  </si>
  <si>
    <t>Prashanth Ranganathan</t>
  </si>
  <si>
    <t>Whoop</t>
  </si>
  <si>
    <t>Performance Optimization Platform For Athletes</t>
  </si>
  <si>
    <t>Boston</t>
  </si>
  <si>
    <t>Infosys</t>
  </si>
  <si>
    <t>Event Venue Booking Platform</t>
  </si>
  <si>
    <t>Mumbai Angels, Singapore Angel Network, Zishaan Hayath</t>
  </si>
  <si>
    <t>Deal Street Asia</t>
  </si>
  <si>
    <t>Digital Media Platform</t>
  </si>
  <si>
    <t>Vijay Shekhar Sharma, Singapore Angels Network</t>
  </si>
  <si>
    <t>Streamoid</t>
  </si>
  <si>
    <t>Visual Search And Discovery Platform</t>
  </si>
  <si>
    <t>Bangalore / Palo Alto</t>
  </si>
  <si>
    <t>Housejoy</t>
  </si>
  <si>
    <t>Amazon, Vertex Ventures, Qualcomm, Ru-Net Technology Partners, Matrix Partners</t>
  </si>
  <si>
    <t>Bluebirch</t>
  </si>
  <si>
    <t>End To End Reverse Logistics Solution Platform</t>
  </si>
  <si>
    <t>Chicago Capital Ventures, Sanjay Mehta, Others</t>
  </si>
  <si>
    <t>Meradoctor</t>
  </si>
  <si>
    <t>Virtual Health Consultation App</t>
  </si>
  <si>
    <t>Unilazer</t>
  </si>
  <si>
    <t>Stage 3</t>
  </si>
  <si>
    <t>Online Renting Platform</t>
  </si>
  <si>
    <t>Nisha Sharma, Puneet Dalmia, Balaji Prabhakar</t>
  </si>
  <si>
    <t>Logistics Services Provider</t>
  </si>
  <si>
    <t>Saif Partners And Others</t>
  </si>
  <si>
    <t>Data Science &amp; Ux Design Learning Platform</t>
  </si>
  <si>
    <t>Allen Blue, John Katzman, Naveen Tewari, Kartik Hosanagar, Kashyap Deorah, 500 Startups, Blue Fog Capital</t>
  </si>
  <si>
    <t>Eatfresh</t>
  </si>
  <si>
    <t>Online Marketplace For Chef Meals</t>
  </si>
  <si>
    <t>Ampere Vehicles</t>
  </si>
  <si>
    <t>Electric Bike Manufacturers</t>
  </si>
  <si>
    <t>Focus Digit</t>
  </si>
  <si>
    <t>Ecommerce Platform Solutions</t>
  </si>
  <si>
    <t>Turning Ideas</t>
  </si>
  <si>
    <t>The News Minute</t>
  </si>
  <si>
    <t>Online Media Publication</t>
  </si>
  <si>
    <t>Quintillion Media</t>
  </si>
  <si>
    <t>Cbrex</t>
  </si>
  <si>
    <t>International Hiring Platform</t>
  </si>
  <si>
    <t>Mumbai / Ny</t>
  </si>
  <si>
    <t>Prahlad Rao, Sundara Rajan, Vikram Chachra</t>
  </si>
  <si>
    <t>Truckmandi</t>
  </si>
  <si>
    <t>Logistics Service Provider Marketplace</t>
  </si>
  <si>
    <t>Ritesh Dwivedy, Ramakant Sharma, Mount Nathan Advisors</t>
  </si>
  <si>
    <t>Peppertap</t>
  </si>
  <si>
    <t>Grocery Delivery Service</t>
  </si>
  <si>
    <t>part of $40M Series B round</t>
  </si>
  <si>
    <t>Sports Education Platform</t>
  </si>
  <si>
    <t>Tcs, Hdfc, Faering Capital, Elevate Sports</t>
  </si>
  <si>
    <t>Bike, Appliances Renting Marketplace</t>
  </si>
  <si>
    <t>Online Marketplace For Industrial Goods</t>
  </si>
  <si>
    <t>Murugappa Group, Tvs Group, Vellayan Subbiah, Arathi Krishna, Arun Venkatachalam</t>
  </si>
  <si>
    <t>Reward Points Mobile App</t>
  </si>
  <si>
    <t>Mobile Accessories Online Store</t>
  </si>
  <si>
    <t>Palred Technologies Ltd</t>
  </si>
  <si>
    <t>Additional investment from parent company</t>
  </si>
  <si>
    <t>Planetgogo</t>
  </si>
  <si>
    <t>Content Discovery &amp; Reward Points Platform</t>
  </si>
  <si>
    <t>Ht Digital Media Holdings Ltd</t>
  </si>
  <si>
    <t>Arya.Ai</t>
  </si>
  <si>
    <t>Yournest Angel Fund, Venture Nursery</t>
  </si>
  <si>
    <t>Medical Consultation &amp; Doctor Appointment Booking Platform</t>
  </si>
  <si>
    <t>Rishi Parti, Brahmax Ventures</t>
  </si>
  <si>
    <t>pre-Series A</t>
  </si>
  <si>
    <t>Mobile Fitness App</t>
  </si>
  <si>
    <t>Medi Assist</t>
  </si>
  <si>
    <t>Strategic Investment</t>
  </si>
  <si>
    <t>Lafalafa</t>
  </si>
  <si>
    <t>Digital Coupons, Deal &amp; Cashback Aggregator App</t>
  </si>
  <si>
    <t>Vectr Ventures</t>
  </si>
  <si>
    <t>Mobile Game Development &amp; Design Platform</t>
  </si>
  <si>
    <t>Blume Ventures, Flipkart</t>
  </si>
  <si>
    <t>Shotang.Com</t>
  </si>
  <si>
    <t>B2B Ecommerce Marketplace</t>
  </si>
  <si>
    <t>Exfinity Venture Partners, Unitus Impact Livelihoods Fund</t>
  </si>
  <si>
    <t>Furniture And Appliances Rental Platform</t>
  </si>
  <si>
    <t>Jitendra Gupta</t>
  </si>
  <si>
    <t>Black White Orange</t>
  </si>
  <si>
    <t>B2B Merchandize Platform</t>
  </si>
  <si>
    <t>Collaborative Licensing Ventures Llp</t>
  </si>
  <si>
    <t>Kolabro</t>
  </si>
  <si>
    <t>Real Estate Focused Tech Platform</t>
  </si>
  <si>
    <t>Umang Kumar, Ruchir Arora &amp; Others</t>
  </si>
  <si>
    <t>Photographer Online Search &amp; Booking Platform</t>
  </si>
  <si>
    <t>Town Essentials</t>
  </si>
  <si>
    <t>Grocery Delivery Platform</t>
  </si>
  <si>
    <t>Sharad Hegde, Girish Reddy, Siddharth Patil, Shrikant Patil</t>
  </si>
  <si>
    <t>Bumper</t>
  </si>
  <si>
    <t>Mobile Car Servicing Appointment App</t>
  </si>
  <si>
    <t>Hotify</t>
  </si>
  <si>
    <t>New Curation Mobile App</t>
  </si>
  <si>
    <t>Mahavir Pratap Sharma</t>
  </si>
  <si>
    <t>Sequoia Capital, Tree Line Asia, Innoven Capital</t>
  </si>
  <si>
    <t>Additional Funding</t>
  </si>
  <si>
    <t>Yet to Launch</t>
  </si>
  <si>
    <t>Amit Gupta, Sahil Barua, Mukul Singhal, Tracxn Labs</t>
  </si>
  <si>
    <t>Cityflo</t>
  </si>
  <si>
    <t>Bus Aggregation And Rental Mobile App</t>
  </si>
  <si>
    <t>Findyahan</t>
  </si>
  <si>
    <t>Hyperlocal Online Services Platform</t>
  </si>
  <si>
    <t>Times Group Brand Capital</t>
  </si>
  <si>
    <t>Bridge funding</t>
  </si>
  <si>
    <t>Sabse</t>
  </si>
  <si>
    <t>First Cloud Communication Platform</t>
  </si>
  <si>
    <t>Pokkt</t>
  </si>
  <si>
    <t>Alternate Mobile Monetization Platform</t>
  </si>
  <si>
    <t>Segnel Venture, Shinji Kimura, Sundar Chanrai, Jafco Asia, Singtels Innov8, Jungle Ventures, K Ganesh</t>
  </si>
  <si>
    <t>Oibanit</t>
  </si>
  <si>
    <t>Online Food Ordering Marketplace</t>
  </si>
  <si>
    <t>Varun Ahuja, Anubhav Verma</t>
  </si>
  <si>
    <t>Stuffed</t>
  </si>
  <si>
    <t>Quick Service Restaurant &amp; Online Delivery</t>
  </si>
  <si>
    <t>Riqueza Capital</t>
  </si>
  <si>
    <t>Funding happened in Sept 2015</t>
  </si>
  <si>
    <t>Loanbaba</t>
  </si>
  <si>
    <t>Online Loans Marketplace</t>
  </si>
  <si>
    <t>Deyor Rooms</t>
  </si>
  <si>
    <t>Dheeraj Jain &amp; Others</t>
  </si>
  <si>
    <t>Bidgely</t>
  </si>
  <si>
    <t>Efficient Energy Management Platform</t>
  </si>
  <si>
    <t>Usa/India</t>
  </si>
  <si>
    <t>Constellation Technology Ventures (Exelon Corporation), E.On, Rwe, Khosla Ventures</t>
  </si>
  <si>
    <t>Digital Intelligent Learning Platform</t>
  </si>
  <si>
    <t>Voice Call Incentivization Mobile App</t>
  </si>
  <si>
    <t>Online Counselling And Psychological Support Platform</t>
  </si>
  <si>
    <t>Bookmybai</t>
  </si>
  <si>
    <t>Domestic Help Aggregation Platform</t>
  </si>
  <si>
    <t>Vineel Nalla &amp; Others</t>
  </si>
  <si>
    <t>Myindianstay</t>
  </si>
  <si>
    <t>Home Stay &amp; Room Rentals Platform</t>
  </si>
  <si>
    <t>Bobble</t>
  </si>
  <si>
    <t>Selfie Mobile App</t>
  </si>
  <si>
    <t>Saif Partners &amp; Others</t>
  </si>
  <si>
    <t>Repup</t>
  </si>
  <si>
    <t>Online Reputation Management Platform</t>
  </si>
  <si>
    <t>Pre-Series A Bridge</t>
  </si>
  <si>
    <t>Popxo.Com</t>
  </si>
  <si>
    <t>Online Content Platform For Women</t>
  </si>
  <si>
    <t>Idg Ventures India, Kalaari Capital, 500 Startups</t>
  </si>
  <si>
    <t>Spareshub</t>
  </si>
  <si>
    <t>Online Vehicle Spare Parts Etailer</t>
  </si>
  <si>
    <t>Hyderabad Angels, M&amp;S Partners</t>
  </si>
  <si>
    <t>Explara</t>
  </si>
  <si>
    <t>Event Ticketing Platform</t>
  </si>
  <si>
    <t>Hyderabad Angels, Singapore Angel Network, Ness Wadia</t>
  </si>
  <si>
    <t>Soothe Healthcare</t>
  </si>
  <si>
    <t>Affordable Personal Healthcare Products</t>
  </si>
  <si>
    <t>Saina Nehwal</t>
  </si>
  <si>
    <t>2nd seed funding</t>
  </si>
  <si>
    <t>Yuvi Hospitality</t>
  </si>
  <si>
    <t>Premium Dining Lounges &amp; Restaurants</t>
  </si>
  <si>
    <t>Chandralekha Construction Pvt. Ltd.</t>
  </si>
  <si>
    <t>Appvirality</t>
  </si>
  <si>
    <t>Mobile Growth Hacking Platform</t>
  </si>
  <si>
    <t>Istar Skill Development</t>
  </si>
  <si>
    <t>Skill Training Startup</t>
  </si>
  <si>
    <t>Michael &amp; Susan Dell Foundation, Unitus Seed Fund</t>
  </si>
  <si>
    <t>Bigstylist.Com</t>
  </si>
  <si>
    <t>Beauty And Wellness Marketplace</t>
  </si>
  <si>
    <t>Marketplace App For Bangkok</t>
  </si>
  <si>
    <t>Sequoia India, Beenext Ventures, Kunal Shah &amp; Sandeep Tandon</t>
  </si>
  <si>
    <t>Didi</t>
  </si>
  <si>
    <t>On-Demand Maids Service Provider</t>
  </si>
  <si>
    <t>Jozef Bardik, Leo Wang Sangeeth Ram</t>
  </si>
  <si>
    <t>Skoov.Com</t>
  </si>
  <si>
    <t>Ecommerce Product Search Engine</t>
  </si>
  <si>
    <t>Chefs Basket</t>
  </si>
  <si>
    <t>Ready To Cook Packaged Foods</t>
  </si>
  <si>
    <t>Saif Partners, Haresh Chawla</t>
  </si>
  <si>
    <t>Product Customization Platform</t>
  </si>
  <si>
    <t>Tv Mohandas Pais Family Office</t>
  </si>
  <si>
    <t>Delight Foods</t>
  </si>
  <si>
    <t>Branded Food Products Online Sales</t>
  </si>
  <si>
    <t>Lensbridge Capital, Mape Advisory Group, Fireside Ventures</t>
  </si>
  <si>
    <t>Talent Platform For Fashion Professionals</t>
  </si>
  <si>
    <t>Goa/Hyderabad</t>
  </si>
  <si>
    <t>Centre For Incubation &amp; Business Acceleration (Ciba), Goa</t>
  </si>
  <si>
    <t>Auto Insurance Online Platform</t>
  </si>
  <si>
    <t>Mount Nathan Advisors Pte Ltd</t>
  </si>
  <si>
    <t>Grab</t>
  </si>
  <si>
    <t>Hyperlocal Logistics Service Provider</t>
  </si>
  <si>
    <t>Hitwicket</t>
  </si>
  <si>
    <t>Cricket Management Mobile Game</t>
  </si>
  <si>
    <t>Flashdoor</t>
  </si>
  <si>
    <t>On Demand Laundry Service Platform</t>
  </si>
  <si>
    <t>Sujeet Kumar, Ankit Nagori, Traxcn Labs</t>
  </si>
  <si>
    <t>Cashkaro.Com</t>
  </si>
  <si>
    <t>Ecommerce Discount &amp; Cashback Coupons Platform</t>
  </si>
  <si>
    <t>Absentia</t>
  </si>
  <si>
    <t>Virtual Reality Headset Creator</t>
  </si>
  <si>
    <t>Astarc Ventures, 50K Ventures &amp; Others</t>
  </si>
  <si>
    <t>Home Improvement Service Platform</t>
  </si>
  <si>
    <t>Logtally</t>
  </si>
  <si>
    <t>Taskbucks</t>
  </si>
  <si>
    <t>Mobile-Only Tasks Marketplace</t>
  </si>
  <si>
    <t>Times Internet</t>
  </si>
  <si>
    <t>Women Ethnic Wear Online Marketplace</t>
  </si>
  <si>
    <t>Sequoia India, Lightspeed Venture Partners, Nexus Venture Partners, Global Founders Capital, Apoletto</t>
  </si>
  <si>
    <t>Numerical Computing &amp; Data Science Platform</t>
  </si>
  <si>
    <t>Gordon And Betty Moore Foundation</t>
  </si>
  <si>
    <t>Styletag</t>
  </si>
  <si>
    <t>Designer Fashion Jewellery Marketplace</t>
  </si>
  <si>
    <t>Jitu Virwani</t>
  </si>
  <si>
    <t>Online Products Discovery Platform</t>
  </si>
  <si>
    <t>Rimpal Chawla, Anuj Srivastava</t>
  </si>
  <si>
    <t>Bibox</t>
  </si>
  <si>
    <t>Kids Tool Kit For Innovation Platform</t>
  </si>
  <si>
    <t>Ravi Krishnamurthy</t>
  </si>
  <si>
    <t>Mobile Learning Solutions</t>
  </si>
  <si>
    <t>Noida / Singapore</t>
  </si>
  <si>
    <t>Enablers Platform</t>
  </si>
  <si>
    <t>Car Aggregator &amp; Retail Mobile App</t>
  </si>
  <si>
    <t>Baillie Gifford, Falcon Edge Capital, Tiger Global, Softbank Group, Dst Global, Didi Kuaidi</t>
  </si>
  <si>
    <t>Series F ( More Details Here)</t>
  </si>
  <si>
    <t>Conversational Commerce Mobile App</t>
  </si>
  <si>
    <t>Scoopwhoop</t>
  </si>
  <si>
    <t>Viral Content Web Platform</t>
  </si>
  <si>
    <t>Hipship</t>
  </si>
  <si>
    <t>Express Local Delivery Platform</t>
  </si>
  <si>
    <t>Inara Capital , Rishi Khiani</t>
  </si>
  <si>
    <t>On-Demand Local Logistics Provider</t>
  </si>
  <si>
    <t>Palaash Ventures</t>
  </si>
  <si>
    <t>Truelancer</t>
  </si>
  <si>
    <t>Curated Freelancer Marketplace</t>
  </si>
  <si>
    <t>Blackstone Valley Group, Raghu Vohra, Aditya Dev Sood, Kamal Bansal</t>
  </si>
  <si>
    <t>Aha Taxis</t>
  </si>
  <si>
    <t>Online Taxi Rental Platform</t>
  </si>
  <si>
    <t>Bessemer Venture Partner, Accel, Saif Partners</t>
  </si>
  <si>
    <t>Sensegiz</t>
  </si>
  <si>
    <t>Smartwatch Maker</t>
  </si>
  <si>
    <t>Belgaum</t>
  </si>
  <si>
    <t>Karnataka Semiconductor Venture Capital Firm</t>
  </si>
  <si>
    <t>Placeoforigin</t>
  </si>
  <si>
    <t>Online Gourmet Food Marketplace</t>
  </si>
  <si>
    <t>Fourseven</t>
  </si>
  <si>
    <t>Sales &amp; Productivity Software</t>
  </si>
  <si>
    <t>Pune / Us</t>
  </si>
  <si>
    <t>New Enterprise Associates</t>
  </si>
  <si>
    <t>Shopsense</t>
  </si>
  <si>
    <t>Ecommerce Related Software Product Platform</t>
  </si>
  <si>
    <t>Kae Capital, Kunal Bahl, Rohit Bansal</t>
  </si>
  <si>
    <t>Ram Kumar Kakani, Pradeep K Jaisingh, Sunil T V, Vijay Ghadge, Hemant Kaul, Gurmeet Chahal &amp; Others</t>
  </si>
  <si>
    <t>Ouwt</t>
  </si>
  <si>
    <t>Nightlife Discovery Mobile App</t>
  </si>
  <si>
    <t>Heypillow</t>
  </si>
  <si>
    <t>Online Real Estate Marketplace</t>
  </si>
  <si>
    <t>Hampton Capital</t>
  </si>
  <si>
    <t>Healers At Home</t>
  </si>
  <si>
    <t>Home Healthcare Services Platform,</t>
  </si>
  <si>
    <t>Daljit Singh, Dr. Pramath Raj Sinha, Bvr Mohan Reddy</t>
  </si>
  <si>
    <t>Caravan Craft</t>
  </si>
  <si>
    <t>Indian Ethnic Crafts Etailer</t>
  </si>
  <si>
    <t>Unitus Seed Fund, Bijou Kurien, Narayan Ramachandran</t>
  </si>
  <si>
    <t>Talkoot</t>
  </si>
  <si>
    <t>Social Platform For Traders And Investors</t>
  </si>
  <si>
    <t>Online Furniture, Home Appliances Rental Platform</t>
  </si>
  <si>
    <t>Idg Ventures India, Accel Partners India</t>
  </si>
  <si>
    <t>Medikoe</t>
  </si>
  <si>
    <t>Healthcare Services Discovery Platform</t>
  </si>
  <si>
    <t>Anil Menon</t>
  </si>
  <si>
    <t>Health And Beauty Services Marketplace</t>
  </si>
  <si>
    <t>Swastika</t>
  </si>
  <si>
    <t>Servx</t>
  </si>
  <si>
    <t>Automotive Services Platform</t>
  </si>
  <si>
    <t>Manish Gupta</t>
  </si>
  <si>
    <t>Naaptol</t>
  </si>
  <si>
    <t>Online And Tv Shopping Marketplace</t>
  </si>
  <si>
    <t>Mitsui &amp; Co., New Enterprise Associates, Canaan Partners, Silicon Valley Bank</t>
  </si>
  <si>
    <t>Late Stage</t>
  </si>
  <si>
    <t>Chennai/ Singapore</t>
  </si>
  <si>
    <t>Earlysalary.Com</t>
  </si>
  <si>
    <t>Mobile App Based Loan Disbursement Platform</t>
  </si>
  <si>
    <t>Ashok Agarwal</t>
  </si>
  <si>
    <t>Tooler</t>
  </si>
  <si>
    <t>On Demand Laundry Services App</t>
  </si>
  <si>
    <t>Raghu Khanna, Sameer Gupta</t>
  </si>
  <si>
    <t>S Chand</t>
  </si>
  <si>
    <t>Education Content Provider</t>
  </si>
  <si>
    <t>Ifc Everstone Group</t>
  </si>
  <si>
    <t>Stelae</t>
  </si>
  <si>
    <t>Content Management Software Solutions</t>
  </si>
  <si>
    <t>Fitness Tracking Management Solutions</t>
  </si>
  <si>
    <t>New Enterprise Associates, Cheetah Mobile</t>
  </si>
  <si>
    <t>Hyper-Local Grocery Delivery Platform</t>
  </si>
  <si>
    <t>Softbank, Tiger Global, Sequoia Capital, Apoletto Managers</t>
  </si>
  <si>
    <t>Pluss</t>
  </si>
  <si>
    <t>Hyperlocal Healthcare Product Delivery Service Provider</t>
  </si>
  <si>
    <t>Idg Ventures, M &amp; S Partners, Powerhouse Ventures (Usa).</t>
  </si>
  <si>
    <t>Kountmoney</t>
  </si>
  <si>
    <t>Tracxn, Ashish Goenka &amp; Others</t>
  </si>
  <si>
    <t>Stayglad</t>
  </si>
  <si>
    <t>On Demand Beauty Services Platform</t>
  </si>
  <si>
    <t>Bessemer Venture Partners, Anil Chopra</t>
  </si>
  <si>
    <t>Self Driven Rental Car Platform</t>
  </si>
  <si>
    <t>Pre-Series A bridge round</t>
  </si>
  <si>
    <t>Education Content Etailer</t>
  </si>
  <si>
    <t>Learnon</t>
  </si>
  <si>
    <t>Clud Based Learning Platform</t>
  </si>
  <si>
    <t>Jmr Infotech India Pvt Ltd</t>
  </si>
  <si>
    <t>Talentrack</t>
  </si>
  <si>
    <t>Talent Exchange &amp; Talent Services Marketplace</t>
  </si>
  <si>
    <t>Unigrowth Inc</t>
  </si>
  <si>
    <t>M-Taxi</t>
  </si>
  <si>
    <t>Two-Wheeler Taxi Service</t>
  </si>
  <si>
    <t>Mandeep Singh, Jairaj Singh</t>
  </si>
  <si>
    <t>Baxi</t>
  </si>
  <si>
    <t>Manish Kheterpal, Alok Mittal, Puneet Dalmia,</t>
  </si>
  <si>
    <t>Superhero Brands</t>
  </si>
  <si>
    <t>Character Merchandize Sales Platform</t>
  </si>
  <si>
    <t>Momagic</t>
  </si>
  <si>
    <t>Mobile Application Developer</t>
  </si>
  <si>
    <t>Fih Mobile Ltd</t>
  </si>
  <si>
    <t>Qikpod</t>
  </si>
  <si>
    <t>Ecommerce Delivery Locker Services</t>
  </si>
  <si>
    <t>Flipkart, Accel Partners, Delhivery, Foxconn</t>
  </si>
  <si>
    <t>Butterfly Interactive</t>
  </si>
  <si>
    <t>Extra Curricular Activities Marketplace App</t>
  </si>
  <si>
    <t>Bro4U</t>
  </si>
  <si>
    <t>Hyperlocal Online Home Services Provider</t>
  </si>
  <si>
    <t>Sargod Ventures</t>
  </si>
  <si>
    <t>Easy Business Loans Platform</t>
  </si>
  <si>
    <t>Performance Based Wholesale Marketplace</t>
  </si>
  <si>
    <t>Easyfix</t>
  </si>
  <si>
    <t>Professional Services Marketplace</t>
  </si>
  <si>
    <t>Muvizz</t>
  </si>
  <si>
    <t>Movie-On-Demand Platform</t>
  </si>
  <si>
    <t>Ashish Todi, Abhinav Patodia, Kumar Shwetabh</t>
  </si>
  <si>
    <t>Abhibus</t>
  </si>
  <si>
    <t>Us Ticketing And Fleet Management Platform</t>
  </si>
  <si>
    <t>Paytm (One97 Communications)</t>
  </si>
  <si>
    <t>Shopalyst</t>
  </si>
  <si>
    <t>Product Discovery &amp; Recommendation Platform</t>
  </si>
  <si>
    <t>Mobile Payments App</t>
  </si>
  <si>
    <t>Beauty &amp; Wellness Products E-Tailer</t>
  </si>
  <si>
    <t>Harsh Mariwala, Atul Nishar, Dalip Pathak, Michael Carlos</t>
  </si>
  <si>
    <t>Voylla</t>
  </si>
  <si>
    <t>Fashion Jewelry And Accessories E-Tailer</t>
  </si>
  <si>
    <t>Peepul Capital</t>
  </si>
  <si>
    <t>Indialends</t>
  </si>
  <si>
    <t>Dsg Consumer Partners, Paragon Partners</t>
  </si>
  <si>
    <t>Pre-Series A Bridge round</t>
  </si>
  <si>
    <t>Rock N Shop</t>
  </si>
  <si>
    <t>Premium Apparel Shopping Portal</t>
  </si>
  <si>
    <t>High Networth Individuals (Undisclosed)</t>
  </si>
  <si>
    <t>Docplexus</t>
  </si>
  <si>
    <t>Exclusive Platform For Doctors &amp; Healthcare Professionals</t>
  </si>
  <si>
    <t>Uniqorn Ventures, Asp Consulting</t>
  </si>
  <si>
    <t>Job Board</t>
  </si>
  <si>
    <t>Satyen Kothari, Keshav Sanghi, Riddhesh Gandhi &amp; Others</t>
  </si>
  <si>
    <t>Sportzvillage</t>
  </si>
  <si>
    <t>Sports Management &amp; Physical Education Business</t>
  </si>
  <si>
    <t>Gaja Capital Private Equity Fund</t>
  </si>
  <si>
    <t>Sportybeans</t>
  </si>
  <si>
    <t>Multi-Sport Program For Preschoolers</t>
  </si>
  <si>
    <t>Qsr &amp; Online Delivery Portal</t>
  </si>
  <si>
    <t>Ashvin Chadha, Avtar Monga, Udaan Angels, Dheeraj Jain</t>
  </si>
  <si>
    <t>Welcome Cure</t>
  </si>
  <si>
    <t>Online Homeopathy Clinic</t>
  </si>
  <si>
    <t>Unnamed Media House And Hnis</t>
  </si>
  <si>
    <t>Schoolguru</t>
  </si>
  <si>
    <t>E-Learning Service Provider</t>
  </si>
  <si>
    <t>High Networth Individuals From India &amp; Usa</t>
  </si>
  <si>
    <t>Naturally Yours</t>
  </si>
  <si>
    <t>Gojavas</t>
  </si>
  <si>
    <t>Delivery &amp; Logistics Service Provider</t>
  </si>
  <si>
    <t>Strategic Funding (Series C)</t>
  </si>
  <si>
    <t>Product Discovery &amp; Comparison App</t>
  </si>
  <si>
    <t>Micromax Informatics</t>
  </si>
  <si>
    <t>Online Apparels Fashion Brand</t>
  </si>
  <si>
    <t>Mato Peric, Peter Kabel &amp; Others</t>
  </si>
  <si>
    <t>Zupermeal</t>
  </si>
  <si>
    <t>Home Cooked Food Marketplace &amp; Delivery</t>
  </si>
  <si>
    <t>Sanjeev Kapoor, Ravi Saxena &amp; Others</t>
  </si>
  <si>
    <t>Cube26</t>
  </si>
  <si>
    <t>Gesture Based Mobile Development</t>
  </si>
  <si>
    <t>Tiger Global Management, Flipkart</t>
  </si>
  <si>
    <t>Hotel Mobile Crm Software Platform</t>
  </si>
  <si>
    <t>Pune / Singapore</t>
  </si>
  <si>
    <t>Life.Sreda, Qualgro</t>
  </si>
  <si>
    <t>Grabhouse</t>
  </si>
  <si>
    <t>Rental Accommodation Search Platform</t>
  </si>
  <si>
    <t>Sequoia And Kalaari Capital.</t>
  </si>
  <si>
    <t>Quifers</t>
  </si>
  <si>
    <t>Logistics Tech Platform</t>
  </si>
  <si>
    <t>Vikas Agarwal, Vishal Khare, Sanjeev Kakkar, Smile Group</t>
  </si>
  <si>
    <t>Developer Portfolio Showcase Platform</t>
  </si>
  <si>
    <t>Doctors Network Mobile App</t>
  </si>
  <si>
    <t>Cloud Lending</t>
  </si>
  <si>
    <t>End-To-End Lending Platform</t>
  </si>
  <si>
    <t>Bangalore / San Mateo</t>
  </si>
  <si>
    <t>Sf Capital Group</t>
  </si>
  <si>
    <t>Inayo</t>
  </si>
  <si>
    <t>On-Demand Healthcare Marketplace</t>
  </si>
  <si>
    <t>Kemark Ventures, Amit Ranjan, Zishaan Hayath And Others</t>
  </si>
  <si>
    <t>Wonobo</t>
  </si>
  <si>
    <t>360-Degree View Creating Platform</t>
  </si>
  <si>
    <t>Kulzy</t>
  </si>
  <si>
    <t>Advertising &amp; Marketing Community Networking Platform</t>
  </si>
  <si>
    <t>Seedfund, Bedrock Ventures</t>
  </si>
  <si>
    <t>Zeppery</t>
  </si>
  <si>
    <t>Food Ordering &amp; Delivery App</t>
  </si>
  <si>
    <t>Suyash Sharma</t>
  </si>
  <si>
    <t>Zify</t>
  </si>
  <si>
    <t>Sean Osullivan &amp; Others</t>
  </si>
  <si>
    <t>Online P2P Lending Marketplace</t>
  </si>
  <si>
    <t>Aarin Capital Partners</t>
  </si>
  <si>
    <t>B2B Marketplace For Industrial Goods</t>
  </si>
  <si>
    <t>Gridle</t>
  </si>
  <si>
    <t>Cloud Based Collaboration Platform</t>
  </si>
  <si>
    <t>Global Community For Travellers</t>
  </si>
  <si>
    <t>500 Startups, Idg Ventures &amp; Advantedge Fund, Neeraj Arora, Leon Seynave</t>
  </si>
  <si>
    <t>Mubble</t>
  </si>
  <si>
    <t>Prepaid Bill Manager App</t>
  </si>
  <si>
    <t>Voodoo</t>
  </si>
  <si>
    <t>Mobile Only Shopping Assistant</t>
  </si>
  <si>
    <t>Lookup</t>
  </si>
  <si>
    <t>Mobile Messaging Assistant App</t>
  </si>
  <si>
    <t>Khosla Impact, Biz Stone, Catamaran Ventures, Global Founders Capital, European Investment Fund</t>
  </si>
  <si>
    <t>Askmygift</t>
  </si>
  <si>
    <t>Personalized Wish List Creator App</t>
  </si>
  <si>
    <t>Gaana.Com</t>
  </si>
  <si>
    <t>Music Streaming Mobile App</t>
  </si>
  <si>
    <t>Raw Meat &amp; Ready To Eat Food Etailer</t>
  </si>
  <si>
    <t>Gymtrekker</t>
  </si>
  <si>
    <t>Gym Discovery Platform</t>
  </si>
  <si>
    <t>Dewang Neralla,Roopak Taneja, Manisha Gupta</t>
  </si>
  <si>
    <t>Bounty App</t>
  </si>
  <si>
    <t>Online Purchase Rewards App</t>
  </si>
  <si>
    <t>Fireside Ventures, Mumbai Angels Mape Advisory Group.</t>
  </si>
  <si>
    <t>Homers.In</t>
  </si>
  <si>
    <t>Home Rental Platform</t>
  </si>
  <si>
    <t>Devesh Rai G, Rajesh Aggarwal, Amitpal Bhutani</t>
  </si>
  <si>
    <t>Mshipper</t>
  </si>
  <si>
    <t>Crowdsourced Delivery Platform</t>
  </si>
  <si>
    <t>Vijai Laxmi</t>
  </si>
  <si>
    <t>Bolrealty</t>
  </si>
  <si>
    <t>Real Estate Insights Platform</t>
  </si>
  <si>
    <t>Manpreet Singh</t>
  </si>
  <si>
    <t>S-Cube Futuretech</t>
  </si>
  <si>
    <t>Structural &amp; Civil Engg Service Automation</t>
  </si>
  <si>
    <t>Startup Funding Marketplace</t>
  </si>
  <si>
    <t>Accel Partners, Anupam Mittal &amp; Other Marquee Investors</t>
  </si>
  <si>
    <t>Citrus Payment</t>
  </si>
  <si>
    <t>Payments Solution Platform</t>
  </si>
  <si>
    <t>Sequoia Capital, Ascent Capital, Econtext Asia, Beenos Asia</t>
  </si>
  <si>
    <t>Holidify</t>
  </si>
  <si>
    <t>Travel Destination Discovery Platform</t>
  </si>
  <si>
    <t>Aarti Group</t>
  </si>
  <si>
    <t>Primaseller</t>
  </si>
  <si>
    <t>Order Fulfillment Saas Platform</t>
  </si>
  <si>
    <t>Dr. Aniruddha Malpani Manish Gupta, M&amp;S Partners &amp; Others</t>
  </si>
  <si>
    <t>Opinio</t>
  </si>
  <si>
    <t>Last Mile Delivery Service</t>
  </si>
  <si>
    <t>Delhivery, Sands Capital And Accel Partners</t>
  </si>
  <si>
    <t>Attune Technologies</t>
  </si>
  <si>
    <t>Healthcare It Solutions &amp; Services</t>
  </si>
  <si>
    <t>Qualcomm Venture, Norwest Venture Partners</t>
  </si>
  <si>
    <t>Ichef.In</t>
  </si>
  <si>
    <t>Gourmet Meals Delivery</t>
  </si>
  <si>
    <t>Springboard Ventures</t>
  </si>
  <si>
    <t>Jiyo Natural</t>
  </si>
  <si>
    <t>Healthy Meals Food Delivery Platform</t>
  </si>
  <si>
    <t>Agentdesks</t>
  </si>
  <si>
    <t>Real Estate Mobile Crm</t>
  </si>
  <si>
    <t>New York/ India</t>
  </si>
  <si>
    <t>Sierra Ventures, Cota Capital, Vegas Tech Fund</t>
  </si>
  <si>
    <t>White Owl Brewery</t>
  </si>
  <si>
    <t>Micro-Brewery</t>
  </si>
  <si>
    <t>Arihant Patni, Raay Global Investments</t>
  </si>
  <si>
    <t>Mealhopper</t>
  </si>
  <si>
    <t>Home Made Food Marketplace</t>
  </si>
  <si>
    <t>Alok Bajpai, Rajnish Kumar, Amit Dey</t>
  </si>
  <si>
    <t>Zenify.In</t>
  </si>
  <si>
    <t>Residential Rental Management Platform</t>
  </si>
  <si>
    <t>Atul Jalan, Shrikanth &amp; Bharath</t>
  </si>
  <si>
    <t>Personalized Stock Intelligence Platform</t>
  </si>
  <si>
    <t>R Natarajan, Mohan Alexander</t>
  </si>
  <si>
    <t>Medd</t>
  </si>
  <si>
    <t>Personal Diagnostic Mobile App</t>
  </si>
  <si>
    <t>Group Of Angel Investors</t>
  </si>
  <si>
    <t>Leaping Caravan</t>
  </si>
  <si>
    <t>Online Food Ordering &amp; Delivery Service</t>
  </si>
  <si>
    <t>Frsh</t>
  </si>
  <si>
    <t>Mumbai Angels, Mayank Bhangdia, Kae Capital</t>
  </si>
  <si>
    <t>Qik Stay</t>
  </si>
  <si>
    <t>Hotel Aggregator &amp; Booking Platform</t>
  </si>
  <si>
    <t>Id Enablers Pvt Ltd</t>
  </si>
  <si>
    <t>Parcelled</t>
  </si>
  <si>
    <t>Online Logistics Platform</t>
  </si>
  <si>
    <t>Almamapper</t>
  </si>
  <si>
    <t>Online Student &amp; Campus Social Networking Platform</t>
  </si>
  <si>
    <t>Oswal Techno Ventures Llp</t>
  </si>
  <si>
    <t>Flexing It</t>
  </si>
  <si>
    <t>Professionals &amp; Project Search Marketplace</t>
  </si>
  <si>
    <t>Netmeds.Com</t>
  </si>
  <si>
    <t>Orbimed, Pradip Dadha Group</t>
  </si>
  <si>
    <t>Tiger Global Management, Matrix Partners</t>
  </si>
  <si>
    <t>Jombay</t>
  </si>
  <si>
    <t>Psychometric Test Online Software</t>
  </si>
  <si>
    <t>Ventureworks India</t>
  </si>
  <si>
    <t>Happitoo</t>
  </si>
  <si>
    <t>Location Based Nightlife Recommendation\\Xc2\\Xa0 Platform</t>
  </si>
  <si>
    <t>Unnamed Investor</t>
  </si>
  <si>
    <t>Roadrunnr</t>
  </si>
  <si>
    <t>Sequoia Capital, Nexus Venture Partners</t>
  </si>
  <si>
    <t>Simpli5D</t>
  </si>
  <si>
    <t>Online User Engagement Platform</t>
  </si>
  <si>
    <t>Redcliffe Capital, Yournest Angel Fund</t>
  </si>
  <si>
    <t>Bridge Funding</t>
  </si>
  <si>
    <t>Origa Leasing</t>
  </si>
  <si>
    <t>Asset Finacing Platform</t>
  </si>
  <si>
    <t>Ah! Ventures, 500 Startups &amp; Other Hnis</t>
  </si>
  <si>
    <t>Smartivity.In</t>
  </si>
  <si>
    <t>Virtual Reality Activity Based Learning Platform</t>
  </si>
  <si>
    <t>S Chand And Co Pvt Ltd</t>
  </si>
  <si>
    <t>Jupiter Capital</t>
  </si>
  <si>
    <t>Tavaga</t>
  </si>
  <si>
    <t>Investment Management Platform</t>
  </si>
  <si>
    <t>Industrial Toons Marketplace</t>
  </si>
  <si>
    <t>Accel Partner, Jungle Ventures</t>
  </si>
  <si>
    <t>Zophop</t>
  </si>
  <si>
    <t>Public Commute Helper App</t>
  </si>
  <si>
    <t>Amit Singhal, Pk Gulati &amp; Others</t>
  </si>
  <si>
    <t>Artificial Intelligence Ecommerce Chatbot</t>
  </si>
  <si>
    <t>Instavans</t>
  </si>
  <si>
    <t>Truck Aggregator &amp; Logistics Service</t>
  </si>
  <si>
    <t>Suresh Vaswani</t>
  </si>
  <si>
    <t>Lifto</t>
  </si>
  <si>
    <t>Ridesharing Mobile App</t>
  </si>
  <si>
    <t>Rajesh Bhatia, Dheeraj Mehta &amp; Others</t>
  </si>
  <si>
    <t>Tinyowl</t>
  </si>
  <si>
    <t>Food Discovery &amp; Delivery Mobile App</t>
  </si>
  <si>
    <t>Sequoia Capital, Matrix Partners</t>
  </si>
  <si>
    <t>Toppr.Com</t>
  </si>
  <si>
    <t>Kleeto</t>
  </si>
  <si>
    <t>Document Digitization Platform</t>
  </si>
  <si>
    <t>Grex</t>
  </si>
  <si>
    <t>Proximity Marketing &amp; Mobile Advertising Platform</t>
  </si>
  <si>
    <t>Puneet Bhatia &amp; Others</t>
  </si>
  <si>
    <t>Autorickshaw Aggregator &amp; Booking Platform</t>
  </si>
  <si>
    <t>Toflo</t>
  </si>
  <si>
    <t>Fintech Startup Incubation Platform</t>
  </si>
  <si>
    <t>Tania Johny Palathinkal</t>
  </si>
  <si>
    <t>Fxmartindia</t>
  </si>
  <si>
    <t>Payment Services Platform</t>
  </si>
  <si>
    <t>Strategic Investment (Majority Stake)</t>
  </si>
  <si>
    <t>Stylecracker</t>
  </si>
  <si>
    <t>Personalized Styling Platform</t>
  </si>
  <si>
    <t>Group Of Hni Investors</t>
  </si>
  <si>
    <t>Luxuryhues</t>
  </si>
  <si>
    <t>Shopping Platform</t>
  </si>
  <si>
    <t>Reliance Capital</t>
  </si>
  <si>
    <t>Part of Series A raised in June 2015</t>
  </si>
  <si>
    <t>Zivame</t>
  </si>
  <si>
    <t>Online Lingerie Marketplace</t>
  </si>
  <si>
    <t>Zodius Technology Fund, Khazanah Nasional Berhad</t>
  </si>
  <si>
    <t>Capillary Tech</t>
  </si>
  <si>
    <t>Cloud Software Solutions</t>
  </si>
  <si>
    <t>Warburg Pincus, Sequoia Capital, Norwest Venture Partners</t>
  </si>
  <si>
    <t>Jobspire</t>
  </si>
  <si>
    <t>Job Search Platform</t>
  </si>
  <si>
    <t>Purvi Capital</t>
  </si>
  <si>
    <t>Doctor Consultancy Mobile App</t>
  </si>
  <si>
    <t>India Quotient &amp; Other Investors</t>
  </si>
  <si>
    <t>Westbridge Capital, Omidyar Network, Elevar Equity, Saama Capital, Lok Capital</t>
  </si>
  <si>
    <t>Hijinny</t>
  </si>
  <si>
    <t>Beauty &amp; Wellness Services Marketplace</t>
  </si>
  <si>
    <t>Cmyk Health Boutique Pvt Ltd &amp; Other Individual Investors</t>
  </si>
  <si>
    <t>Clapsnslaps</t>
  </si>
  <si>
    <t>Online Movie Review Platform</t>
  </si>
  <si>
    <t>R M Picture Company Pvt. Ltd.</t>
  </si>
  <si>
    <t>Blubox</t>
  </si>
  <si>
    <t>Full Service Agency</t>
  </si>
  <si>
    <t>Ashish Jhalani</t>
  </si>
  <si>
    <t>Roomcentral</t>
  </si>
  <si>
    <t>Cloud-Based Hotel Booking Platform</t>
  </si>
  <si>
    <t>Karanpal Singh</t>
  </si>
  <si>
    <t>Youthkiawaaz</t>
  </si>
  <si>
    <t>Community Driven News/Views Platform</t>
  </si>
  <si>
    <t>Raghav Bahl, Ritu Kapur</t>
  </si>
  <si>
    <t>Nalin Jain, Shomil Pant, Dinesh Kundu &amp; Others</t>
  </si>
  <si>
    <t>Restaurant Ratings &amp; Reviews Platform</t>
  </si>
  <si>
    <t>Temasek, Vy Capital</t>
  </si>
  <si>
    <t>Sahayog Dairy</t>
  </si>
  <si>
    <t>Dairy Based Product Manufacturer</t>
  </si>
  <si>
    <t>Acumen Fund</t>
  </si>
  <si>
    <t>Mockbank</t>
  </si>
  <si>
    <t>Government Test Preparation Platform</t>
  </si>
  <si>
    <t>Reportbee</t>
  </si>
  <si>
    <t>Smart Report Cards For Schools</t>
  </si>
  <si>
    <t>Gurug Learning</t>
  </si>
  <si>
    <t>Teacher Empowerment Platform</t>
  </si>
  <si>
    <t>Onlinetyari</t>
  </si>
  <si>
    <t>Multilingual Test Preparation Platform</t>
  </si>
  <si>
    <t>500 Startups, Tv Mohandas Pai, Tandem Capital, Vikram Chachra, Aloke Bajpai</t>
  </si>
  <si>
    <t>Industrial Tools Marketplace</t>
  </si>
  <si>
    <t>Kalaari Capital, Saif Partners, Beenextan Investment Fund</t>
  </si>
  <si>
    <t>The/Nudge Foundation</t>
  </si>
  <si>
    <t>Non Profit Organization To Alleviate Poverty</t>
  </si>
  <si>
    <t>Gym &amp; Fitness Studios Subscription Platform</t>
  </si>
  <si>
    <t>Green House Ventures</t>
  </si>
  <si>
    <t>Envoged</t>
  </si>
  <si>
    <t>Pre-Used Luxury Item Marketplace</t>
  </si>
  <si>
    <t>Ankush Nijhawan, Manish Dhingra, Gaurav Bhatnagar</t>
  </si>
  <si>
    <t>Pre-Used Apparel Shopping Mobile App</t>
  </si>
  <si>
    <t>Renomania</t>
  </si>
  <si>
    <t>Home Design &amp;Cor Platform</t>
  </si>
  <si>
    <t>Subodh Gupta</t>
  </si>
  <si>
    <t>Credr</t>
  </si>
  <si>
    <t>Used Vehicles Marketplace</t>
  </si>
  <si>
    <t>Eight Road Ventures</t>
  </si>
  <si>
    <t>Yatragenie</t>
  </si>
  <si>
    <t>Online Bus &amp; Cab Ticketing Platform</t>
  </si>
  <si>
    <t>Ash Bhardwaj</t>
  </si>
  <si>
    <t>Canvasflip</t>
  </si>
  <si>
    <t>Mobile App Testing Platform</t>
  </si>
  <si>
    <t>Shadowfax</t>
  </si>
  <si>
    <t>Hyperlocal Delivery Services</t>
  </si>
  <si>
    <t>Ue Life Sciences</t>
  </si>
  <si>
    <t>Early Cancer Detection Solutions</t>
  </si>
  <si>
    <t>Us/India</t>
  </si>
  <si>
    <t>Aarin Capital, Unitus Seed Fund</t>
  </si>
  <si>
    <t>Cab Rental Mobile App</t>
  </si>
  <si>
    <t>Falcon Edge Capital, Ny Based Hedge Fund, Tiger Global, Softbank</t>
  </si>
  <si>
    <t>Online Insurance Distribution Platform</t>
  </si>
  <si>
    <t>Cataraman Ventures</t>
  </si>
  <si>
    <t>Part of $12M Series B funding</t>
  </si>
  <si>
    <t>Mobile Marketing Automation Platform</t>
  </si>
  <si>
    <t>Helion Venture Partners, Exfinity Ventures</t>
  </si>
  <si>
    <t>Prepaid Mobile Bill Manager App</t>
  </si>
  <si>
    <t>Tea Trails</t>
  </si>
  <si>
    <t>Chain Of Tea Cafs</t>
  </si>
  <si>
    <t>Anil Matai, Vikram Tandon, Shyam Sundar R &amp; Others</t>
  </si>
  <si>
    <t>Branded Budget Hotel Marketplace</t>
  </si>
  <si>
    <t>Payal Syal</t>
  </si>
  <si>
    <t>Fyne</t>
  </si>
  <si>
    <t>Home Fitting &amp; Fixtures Marketplace</t>
  </si>
  <si>
    <t>Sandeep Dama &amp; Others</t>
  </si>
  <si>
    <t>Chaipoint</t>
  </si>
  <si>
    <t>Food Subscription Platform</t>
  </si>
  <si>
    <t>Wedmegood.Com</t>
  </si>
  <si>
    <t>Wedding Planning Platform</t>
  </si>
  <si>
    <t>Xstok</t>
  </si>
  <si>
    <t>B2B Mobile Auction Marketplace</t>
  </si>
  <si>
    <t>Oliphans Capital</t>
  </si>
  <si>
    <t>Unilog</t>
  </si>
  <si>
    <t>Ecommerce Data Analytics Platform</t>
  </si>
  <si>
    <t>Paintcollar</t>
  </si>
  <si>
    <t>Designer Merchandize Marketplace</t>
  </si>
  <si>
    <t>Applyifi</t>
  </si>
  <si>
    <t>Khazanah Nasional Berhad, Helion Venture Partners</t>
  </si>
  <si>
    <t>Bueno</t>
  </si>
  <si>
    <t>High Networth Individuals (No Details)</t>
  </si>
  <si>
    <t>Plabro</t>
  </si>
  <si>
    <t>Real Estate Broker Platform App</t>
  </si>
  <si>
    <t>Sachin Bansal &amp; Binny Bansal, Sol Primero, Outbox Ventures, Sangram Singh</t>
  </si>
  <si>
    <t>Accel Partners, Subrata Mitra, Larry Braitman, Venk Krishna</t>
  </si>
  <si>
    <t>Briston Technomach</t>
  </si>
  <si>
    <t>Labstreet</t>
  </si>
  <si>
    <t>Diagnostic Labs Aggregator Platform</t>
  </si>
  <si>
    <t>Multiple Investors</t>
  </si>
  <si>
    <t>Dailyninja</t>
  </si>
  <si>
    <t>Aprameya Radhakrishna, Naman Sarawagi, Afsal Salu,</t>
  </si>
  <si>
    <t>Portea Medical</t>
  </si>
  <si>
    <t>Home Medical Care Services</t>
  </si>
  <si>
    <t>Neotrade Analytics</t>
  </si>
  <si>
    <t>Real-Time Stock Data Platform</t>
  </si>
  <si>
    <t>Dishco</t>
  </si>
  <si>
    <t>Food Discovery &amp; Table Booking App</t>
  </si>
  <si>
    <t>Coupons And Cashback Aggregator App</t>
  </si>
  <si>
    <t>thru Accelerator</t>
  </si>
  <si>
    <t>Connectabank</t>
  </si>
  <si>
    <t>Finacial Products Lead Generation Platform</t>
  </si>
  <si>
    <t>Prakhar Bumb</t>
  </si>
  <si>
    <t>Villfarm</t>
  </si>
  <si>
    <t>Sustainable Agri-Inputs Firm</t>
  </si>
  <si>
    <t>Unitus Seed Fund, Rianta Capital, R Ramaraj, Sunil Edwards</t>
  </si>
  <si>
    <t>Finacial Services Portal</t>
  </si>
  <si>
    <t>Kalaari Capital, Yournest Angel Fund</t>
  </si>
  <si>
    <t>Gamexs.In</t>
  </si>
  <si>
    <t>Pre-Owned Games Marketplace</t>
  </si>
  <si>
    <t>Content-Based Subscription Ecommerce Platform</t>
  </si>
  <si>
    <t>Karan Bajwa, Amanpreet Bajaj, Manish Vij</t>
  </si>
  <si>
    <t>Virtual Logic</t>
  </si>
  <si>
    <t>Virtual Reality, 3D Simulation And Stereoscopic Products</t>
  </si>
  <si>
    <t>Swarnim Multiventures</t>
  </si>
  <si>
    <t>Furdo</t>
  </si>
  <si>
    <t>Online Interior Designing Platform</t>
  </si>
  <si>
    <t>Bhavdeep Reddy</t>
  </si>
  <si>
    <t>Loginext</t>
  </si>
  <si>
    <t>End-To-End Logistics Platform</t>
  </si>
  <si>
    <t>Korra</t>
  </si>
  <si>
    <t>Private Label Apparel Sales</t>
  </si>
  <si>
    <t>Asha Jadeja Motwani &amp; Others</t>
  </si>
  <si>
    <t>Healthcare Consulting Platform</t>
  </si>
  <si>
    <t>Rajat Malhotra</t>
  </si>
  <si>
    <t>Amigobulls</t>
  </si>
  <si>
    <t>Stock Market Portal</t>
  </si>
  <si>
    <t>Silverpush</t>
  </si>
  <si>
    <t>Cross-Device Retargeting Platform</t>
  </si>
  <si>
    <t>M&amp;S Partners</t>
  </si>
  <si>
    <t>Juggernaut</t>
  </si>
  <si>
    <t>Digital &amp; Physical Publishing Platform</t>
  </si>
  <si>
    <t>Phanindra Sama, Anupam Mittal, Vijay Shekhar Sharma, Vishal Gondal, Sateesh Andara &amp; Others</t>
  </si>
  <si>
    <t>Quintype</t>
  </si>
  <si>
    <t>Data Driven Publishing Platform</t>
  </si>
  <si>
    <t>Raghav Bahl</t>
  </si>
  <si>
    <t>Capabiliti</t>
  </si>
  <si>
    <t>Employee Onboarding &amp; Orientation Platform</t>
  </si>
  <si>
    <t>500 Startups, Smile Multimedia, Kunal Bahl, Rohit Bansal, Girish Matrubootham</t>
  </si>
  <si>
    <t>Fourth Partner Energy</t>
  </si>
  <si>
    <t>Solar Power Solutions Company</t>
  </si>
  <si>
    <t>Infuse Ventures, The Chennai Angels</t>
  </si>
  <si>
    <t>Kanwaljit Singh, Tv Mohandas Pai</t>
  </si>
  <si>
    <t>Travelkhana</t>
  </si>
  <si>
    <t>Online Meal-Booking Platform For Train Travelers</t>
  </si>
  <si>
    <t>Astarc Ventures &amp; Others</t>
  </si>
  <si>
    <t>500 Startups, Mato Peric &amp; Others</t>
  </si>
  <si>
    <t>Cab Booking App Platform</t>
  </si>
  <si>
    <t>Didi Kuaidi</t>
  </si>
  <si>
    <t>late Stage (part of $500M funding rnd)</t>
  </si>
  <si>
    <t>E-Commerce &amp; M-Commerce Platform</t>
  </si>
  <si>
    <t>Late Stage (Alibaba @ 40% equity)</t>
  </si>
  <si>
    <t>Inmobi</t>
  </si>
  <si>
    <t>Mobile Advertising Platform</t>
  </si>
  <si>
    <t>Tennenbaum Capital Partners &amp; Others</t>
  </si>
  <si>
    <t>Hyperlocal Grocery Delivery</t>
  </si>
  <si>
    <t>Sequoia India, Saif Partners.</t>
  </si>
  <si>
    <t>Hugefly</t>
  </si>
  <si>
    <t>Ecommerce Product Recommendation Platform</t>
  </si>
  <si>
    <t>Mayank Singhal And Others</t>
  </si>
  <si>
    <t>Brigge</t>
  </si>
  <si>
    <t>Activity Based Social Network</t>
  </si>
  <si>
    <t>Zakoopi</t>
  </si>
  <si>
    <t>Uniqorn Ventures</t>
  </si>
  <si>
    <t>Loancircle</t>
  </si>
  <si>
    <t>Consumer Lending Marketplace</t>
  </si>
  <si>
    <t>Zishaan Hayath, Rahul Khanna &amp; Others</t>
  </si>
  <si>
    <t>Infoworks</t>
  </si>
  <si>
    <t>Big Data Management Platform</t>
  </si>
  <si>
    <t>Bangalore / Usa</t>
  </si>
  <si>
    <t>Nexus Venture Partners, Knoll Ventures And Others</t>
  </si>
  <si>
    <t>Budget Accommodation Platform</t>
  </si>
  <si>
    <t>Firsttouch</t>
  </si>
  <si>
    <t>Local Mobile Os</t>
  </si>
  <si>
    <t>Kunal Bahl, Rohit Bansal, Pranay Chulet, Naveen Tiwari, Amit Gupta, Mayank Singhal</t>
  </si>
  <si>
    <t>Super angel round</t>
  </si>
  <si>
    <t>Eywa Media</t>
  </si>
  <si>
    <t>Digital Signal Processing Platform</t>
  </si>
  <si>
    <t>Ah! Ventures, Viktor Koenig Pe Fund, Mantra Ventures</t>
  </si>
  <si>
    <t>Alibaba, Foxconn, Softbank</t>
  </si>
  <si>
    <t>Late Stage Round 7th (More details)</t>
  </si>
  <si>
    <t>Ressy</t>
  </si>
  <si>
    <t>Restaurant Discount App</t>
  </si>
  <si>
    <t>Mohandas Pai &amp; Others</t>
  </si>
  <si>
    <t>Cuelearn</t>
  </si>
  <si>
    <t>Tech-Enabled Learning</t>
  </si>
  <si>
    <t>Alok Mittal</t>
  </si>
  <si>
    <t>The Home Salon</t>
  </si>
  <si>
    <t>On-Demand Home Beauty And Wellness Portal</t>
  </si>
  <si>
    <t>Venturenursery</t>
  </si>
  <si>
    <t>Jusride</t>
  </si>
  <si>
    <t>Self Driven Car Rental</t>
  </si>
  <si>
    <t>Alok Mittal, Zeeshan Hayat, Niraj Singh, Nikunj Jain, Anirudh Damani, Punit Goyal</t>
  </si>
  <si>
    <t>Budget Hotel Accommodation Brand</t>
  </si>
  <si>
    <t>Softbank Group, Greenoaks Capital, Sequoia Capital, Lightspeed India</t>
  </si>
  <si>
    <t>Glowship</t>
  </si>
  <si>
    <t>Energy &amp; Environment Online Marketplace</t>
  </si>
  <si>
    <t>Wizrocket</t>
  </si>
  <si>
    <t>User Engagment &amp; Analytics Platform</t>
  </si>
  <si>
    <t>Sequoia Capital, Accel Partners</t>
  </si>
  <si>
    <t>Pickingo</t>
  </si>
  <si>
    <t>On-Demand Delivery Logistics</t>
  </si>
  <si>
    <t>Orios Venture Partners, Zishaan Hayath</t>
  </si>
  <si>
    <t>Fund Raising Platform For Startups</t>
  </si>
  <si>
    <t>Rebright Partners, Ankush Nijhawan, Gaurav Bhatnagar, Manish Dhingra</t>
  </si>
  <si>
    <t>Zo Rooms</t>
  </si>
  <si>
    <t>Online Budget Hotel Chain</t>
  </si>
  <si>
    <t>Tiger Global Management, Orios Venture Partners</t>
  </si>
  <si>
    <t>Doormint</t>
  </si>
  <si>
    <t>Hyperlocal Handyman Services</t>
  </si>
  <si>
    <t>Helion Venture Partners, Kalaari Capital</t>
  </si>
  <si>
    <t>Hotel Booking App</t>
  </si>
  <si>
    <t>Bedrock Ventures, Rajesh Sawhney, Shailesh Singh</t>
  </si>
  <si>
    <t>Zocalo</t>
  </si>
  <si>
    <t>Rental Accomodation Finder</t>
  </si>
  <si>
    <t>Sachin Bhatia, Rajesh Sawhney</t>
  </si>
  <si>
    <t>Sunday Realty Solutions</t>
  </si>
  <si>
    <t>Tech Platform For Property Brokers</t>
  </si>
  <si>
    <t>Ramesh Jogani, Shailesh Viswanathan, Jay Srinivasan</t>
  </si>
  <si>
    <t>Klozee</t>
  </si>
  <si>
    <t>Luxury Apparel Rental</t>
  </si>
  <si>
    <t>Tracxn Labs</t>
  </si>
  <si>
    <t>Appvigil</t>
  </si>
  <si>
    <t>App Security Testing Platform</t>
  </si>
  <si>
    <t>Ravi Gururaj, Gaurav Sharma, Viswanath Ramachandran, Ripplewave</t>
  </si>
  <si>
    <t>pre Series-A</t>
  </si>
  <si>
    <t>Doctor Appointment Booking App</t>
  </si>
  <si>
    <t>Sofina, Google Capital, Altimeter Capital, Sequoia Capital Global Equities, Yuri Milner, Sequoia Capital, Matrix Partners</t>
  </si>
  <si>
    <t>Loudshout</t>
  </si>
  <si>
    <t>Anonymous Bulletin Board App</t>
  </si>
  <si>
    <t>Sanjay Sethi, Ravi Jaipuria &amp; Others</t>
  </si>
  <si>
    <t>Wetravelsolo</t>
  </si>
  <si>
    <t>Travel Community Platform</t>
  </si>
  <si>
    <t>Ccube Angels, Frontline Strategy</t>
  </si>
  <si>
    <t>Ketto</t>
  </si>
  <si>
    <t>Chennai Angels, Calcutta Angels, Ah! Ventures, Intellecap Impact Investment Network, Indus Age Partners, Singapore Angel Network, India Internet Fund, Letsventure</t>
  </si>
  <si>
    <t>Mobile Based Pos Solution</t>
  </si>
  <si>
    <t>Horizons Ventures, Capricorn Investment Group, Social+Capital, Helion Advisors, Berggruen Holdings</t>
  </si>
  <si>
    <t>Ndtv Ecommerce Venture</t>
  </si>
  <si>
    <t>Car &amp; Bike Ecommerce Platform</t>
  </si>
  <si>
    <t>Inflexionpoint, Pramod Bhasin, Sixth Sense Ventures, Vindi Banga, Hiro Mashita</t>
  </si>
  <si>
    <t>Carls Jr</t>
  </si>
  <si>
    <t>Fast Food Chain Franchisee</t>
  </si>
  <si>
    <t>Easyrewardz</t>
  </si>
  <si>
    <t>Loyalty Programs &amp; Reward Points</t>
  </si>
  <si>
    <t>Wealth First, Ashneer Grover, Atul Phadnis</t>
  </si>
  <si>
    <t>Gibss</t>
  </si>
  <si>
    <t>Energy Saving Solutions Provider</t>
  </si>
  <si>
    <t>Responsability Investments, Infuse Ventures</t>
  </si>
  <si>
    <t>Storemore.In</t>
  </si>
  <si>
    <t>Self-Storage Spaces</t>
  </si>
  <si>
    <t>Bedrock Ventures</t>
  </si>
  <si>
    <t>Grocery Retail Mobile App</t>
  </si>
  <si>
    <t>Best Foodworks</t>
  </si>
  <si>
    <t>Nihon Kotsu,</t>
  </si>
  <si>
    <t>Pre Series-A</t>
  </si>
  <si>
    <t>Esadar</t>
  </si>
  <si>
    <t>Neha Vats, Gaurav Vats</t>
  </si>
  <si>
    <t>Actionable Analytics</t>
  </si>
  <si>
    <t>Machine Learning Platform</t>
  </si>
  <si>
    <t>New Delhi/ Houston</t>
  </si>
  <si>
    <t>B M Gupta, Vinod Singhal</t>
  </si>
  <si>
    <t>Mypoolin</t>
  </si>
  <si>
    <t>Mobile Social Network</t>
  </si>
  <si>
    <t>Qprize From Qualcomm Ventures</t>
  </si>
  <si>
    <t>QPrize Contest Winners</t>
  </si>
  <si>
    <t>Nearbuy (Previously Groupon India)</t>
  </si>
  <si>
    <t>Hyper-Local Ecommerce</t>
  </si>
  <si>
    <t>Inkmonk</t>
  </si>
  <si>
    <t>Girish Mathrubootham, Phanindra Sama, Vikram Chachra, Others From Letsventure</t>
  </si>
  <si>
    <t>Mobile Payment Software Platform</t>
  </si>
  <si>
    <t>Reliance Capital Venture</t>
  </si>
  <si>
    <t>Grey Orange</t>
  </si>
  <si>
    <t>Automated Storage &amp; Warehousing Solution</t>
  </si>
  <si>
    <t>Home Design &amp; Dacor Solutions</t>
  </si>
  <si>
    <t>Helion Ventures, Jungle Ventures &amp; Bessemer Venture Partners</t>
  </si>
  <si>
    <t>Wow! Momo</t>
  </si>
  <si>
    <t>Subscription Based Online Grocery Platform</t>
  </si>
  <si>
    <t>Ajeet Khurana &amp; Others</t>
  </si>
  <si>
    <t>Allygrow Technologies</t>
  </si>
  <si>
    <t>Engineering Services Company</t>
  </si>
  <si>
    <t>Zodius Technology Fund</t>
  </si>
  <si>
    <t>Infogain</t>
  </si>
  <si>
    <t>Business And It Consulting</t>
  </si>
  <si>
    <t>Chryscapital</t>
  </si>
  <si>
    <t>Credit Card Fraud Protection Solutions</t>
  </si>
  <si>
    <t>Sequoia Capital, Lightspeed Ventures</t>
  </si>
  <si>
    <t>Online &amp; Mobile Grocery Store</t>
  </si>
  <si>
    <t>Career Community For Women</t>
  </si>
  <si>
    <t>Quintillion Media, 500 Startups</t>
  </si>
  <si>
    <t>Mutual Fund Investing Platform</t>
  </si>
  <si>
    <t>Accel Partners, Deep Kalra, Rajesh Magow, Mohit Gupta, Shamik Sharma</t>
  </si>
  <si>
    <t>Etaout</t>
  </si>
  <si>
    <t>Ecommerce Marketing Software Platform</t>
  </si>
  <si>
    <t>Amit Ranjan, Vijay Shekhar Sharma, Kunal Bahl, Girish Mathrubootham &amp; Group Of Other Angel Investors</t>
  </si>
  <si>
    <t>Ifmr Holdings</t>
  </si>
  <si>
    <t>Finacial Inclusion Platform</t>
  </si>
  <si>
    <t>Accion, Leapfrog Investments, Lok Capital</t>
  </si>
  <si>
    <t>Massblurb</t>
  </si>
  <si>
    <t>Digital Marketing Automation Solution</t>
  </si>
  <si>
    <t>Letsventure, Mumbai Angels</t>
  </si>
  <si>
    <t>Mobile Commerce For Farmers</t>
  </si>
  <si>
    <t>Picture Based Social App</t>
  </si>
  <si>
    <t>Jitendra Gupta &amp; Others</t>
  </si>
  <si>
    <t>Logistics Service Platform</t>
  </si>
  <si>
    <t>Gujarat Based Angel Investors, Mmy Co-Founder</t>
  </si>
  <si>
    <t>Vanitycube</t>
  </si>
  <si>
    <t>Edu4Share</t>
  </si>
  <si>
    <t>Exam Preparation Platform</t>
  </si>
  <si>
    <t>Nalin Jain &amp; Other Angel Investors</t>
  </si>
  <si>
    <t>Startup Focused Online Publisher</t>
  </si>
  <si>
    <t>Ratan Tata, Vani Kola, T V Mohandas Pai, Karthee Madasamay</t>
  </si>
  <si>
    <t>Sampurnearth</t>
  </si>
  <si>
    <t>Waste Management Solutions</t>
  </si>
  <si>
    <t>Intellecap Impact Investment Network, Family Office Fund</t>
  </si>
  <si>
    <t>Orobind</t>
  </si>
  <si>
    <t>App Based Fitness Coaching</t>
  </si>
  <si>
    <t>Existing &amp; New Investors</t>
  </si>
  <si>
    <t>pre series A</t>
  </si>
  <si>
    <t>Fixy</t>
  </si>
  <si>
    <t>On Demand Cleaning &amp; Fixing Services</t>
  </si>
  <si>
    <t>Msm Box</t>
  </si>
  <si>
    <t>Beauty &amp; Lifestyle Platform</t>
  </si>
  <si>
    <t>Rohit Goel</t>
  </si>
  <si>
    <t>Kunal Bahl, Rohit Bansal, Zishaan Hayath, Prashant Malik</t>
  </si>
  <si>
    <t>Gadgets 360</t>
  </si>
  <si>
    <t>One97 Communications</t>
  </si>
  <si>
    <t>Intelligencenode</t>
  </si>
  <si>
    <t>New Enterprise Associates, Orios Venture Partners</t>
  </si>
  <si>
    <t>Hyperverge</t>
  </si>
  <si>
    <t>Deep Learning Cloud Algorithms</t>
  </si>
  <si>
    <t>Nea, Milliways Ventures, Naya Ventures</t>
  </si>
  <si>
    <t>Twyst</t>
  </si>
  <si>
    <t>Location Based Engagement &amp; Rewards Platform</t>
  </si>
  <si>
    <t>Rohit Bhatia, Sunil Nikhar, Vaibhav Domkundwar, Siddharth Nautiyal</t>
  </si>
  <si>
    <t>Idfy</t>
  </si>
  <si>
    <t>Online Identity Verification Services Platform</t>
  </si>
  <si>
    <t>Nea, Blume Ventures &amp; Others</t>
  </si>
  <si>
    <t>Zoojoo.Be</t>
  </si>
  <si>
    <t>Corporate Wellness App</t>
  </si>
  <si>
    <t>Fashionove</t>
  </si>
  <si>
    <t>Fashion Search &amp; Review Platform</t>
  </si>
  <si>
    <t>Umesh Yadav</t>
  </si>
  <si>
    <t>Hyperlocal Maintenace, Repair &amp; Cleaning Services</t>
  </si>
  <si>
    <t>Pre-Owned Luxury Online Apparel Seller</t>
  </si>
  <si>
    <t>Manish Dhingra, Ankush Nijhawa, Gaurav Bhatnagar</t>
  </si>
  <si>
    <t>Mebelkart</t>
  </si>
  <si>
    <t>Askme</t>
  </si>
  <si>
    <t>Labsadvisor</t>
  </si>
  <si>
    <t>Online Diagnostic Tests Marketplace</t>
  </si>
  <si>
    <t>Flatpebble</t>
  </si>
  <si>
    <t>Bluegape.Com</t>
  </si>
  <si>
    <t>Visual Blogging Platform</t>
  </si>
  <si>
    <t>Epoise</t>
  </si>
  <si>
    <t>Orios Venture Partners, Amit Ranjan &amp; Others</t>
  </si>
  <si>
    <t>Jolly Food Fellow</t>
  </si>
  <si>
    <t>Food Customer Analytics Platform</t>
  </si>
  <si>
    <t>The 1947</t>
  </si>
  <si>
    <t>Bookmein</t>
  </si>
  <si>
    <t>Professional Service Appointment Booking Service</t>
  </si>
  <si>
    <t>Ajmera Group Of Companies</t>
  </si>
  <si>
    <t>Izofy</t>
  </si>
  <si>
    <t>Scientific Horoscope Online Assistance Platform</t>
  </si>
  <si>
    <t>Prime Capital Markets Ltd</t>
  </si>
  <si>
    <t>Rbus</t>
  </si>
  <si>
    <t>Tech Enabled Ac Bus Service</t>
  </si>
  <si>
    <t>India Quotient, Anupam Mittal &amp; Others</t>
  </si>
  <si>
    <t>Qyk App</t>
  </si>
  <si>
    <t>On-Demand App Based Professional Service Provider</t>
  </si>
  <si>
    <t>Growx Ventures, Tracxn Labs, Powai Lake Ventures, And Sahil Barua</t>
  </si>
  <si>
    <t>pre-series A</t>
  </si>
  <si>
    <t>Restaurant Reservation Platform</t>
  </si>
  <si>
    <t>Revx</t>
  </si>
  <si>
    <t>Cross-Channel Crm Platform</t>
  </si>
  <si>
    <t>Norwest Venture Partners, Nexus Venture Partners, Helion Venture Partners, Draper Fisher Jurvetson, Peepul Capital</t>
  </si>
  <si>
    <t>On-Demand Washing &amp; Dry-Cleaning</t>
  </si>
  <si>
    <t>Belita</t>
  </si>
  <si>
    <t>On-Demand Beauty Service</t>
  </si>
  <si>
    <t>India Quotient, Letsventure Investors, Lead Angels</t>
  </si>
  <si>
    <t>Ezysolare</t>
  </si>
  <si>
    <t>Solar Products And Services Marketplace</t>
  </si>
  <si>
    <t>Foodtalkindia</t>
  </si>
  <si>
    <t>Online Food Community Platform</t>
  </si>
  <si>
    <t>Private Cloud Networks Saas Platform</t>
  </si>
  <si>
    <t>Group Of Investors</t>
  </si>
  <si>
    <t>Eazy Coach</t>
  </si>
  <si>
    <t>Ravi Agarwal</t>
  </si>
  <si>
    <t>Djubo.Com</t>
  </si>
  <si>
    <t>Cloud Based Hotel Sales Platform</t>
  </si>
  <si>
    <t>Ibibo Group</t>
  </si>
  <si>
    <t>Betterbutter.In</t>
  </si>
  <si>
    <t>Online Recipe Sharing Platform</t>
  </si>
  <si>
    <t>Growx Ventures, Manish Singhal</t>
  </si>
  <si>
    <t>Beauty &amp; Lifestyle Mobile Marketplace</t>
  </si>
  <si>
    <t>Rocket Internet</t>
  </si>
  <si>
    <t>Rollmafia</t>
  </si>
  <si>
    <t>Qsr Restaurant Chain</t>
  </si>
  <si>
    <t>Equentia Natural Resources</t>
  </si>
  <si>
    <t>Iamwire</t>
  </si>
  <si>
    <t>Digital Media Publishing Platform</t>
  </si>
  <si>
    <t>Li Tao, Li Jian, Draphant Consultants, Nitin Garg, Saurabh Jain, Mohit Agarwal</t>
  </si>
  <si>
    <t>Online Coffee Delivery Platform</t>
  </si>
  <si>
    <t>Manish Singhal, P39 Capital &amp; Others</t>
  </si>
  <si>
    <t>Reverie</t>
  </si>
  <si>
    <t>Language Localization Cloud Platform</t>
  </si>
  <si>
    <t>Aspada Investment Advisors, Qualcomm Ventures</t>
  </si>
  <si>
    <t>Infinite Analytics</t>
  </si>
  <si>
    <t>Big Data &amp; Predictive Analysis Platform</t>
  </si>
  <si>
    <t>Ratan Tata, Nikhil Vora &amp; Others</t>
  </si>
  <si>
    <t>Delhivery, Tracxn Labs</t>
  </si>
  <si>
    <t>Retigence Technologies</t>
  </si>
  <si>
    <t>Business It Intelligence Services</t>
  </si>
  <si>
    <t>Cloudcherry Analytics</t>
  </si>
  <si>
    <t>Crm / Analytics Platform</t>
  </si>
  <si>
    <t>The Chennai Angels, Idg Ventures India</t>
  </si>
  <si>
    <t>Handyhome</t>
  </si>
  <si>
    <t>Hyperlocal Electronics Repair Service</t>
  </si>
  <si>
    <t>Bessemer Ventures, Kae Capital</t>
  </si>
  <si>
    <t>Personal Investment</t>
  </si>
  <si>
    <t>Nxtgen</t>
  </si>
  <si>
    <t>It Infrastructure &amp; Data Center Services</t>
  </si>
  <si>
    <t>Ifc, Axon Partners, Intel Capital</t>
  </si>
  <si>
    <t>Bankbazaar</t>
  </si>
  <si>
    <t>Amazon, Fidelity Growth Partners, Mousse Partners</t>
  </si>
  <si>
    <t>Series C\\n(More here)</t>
  </si>
  <si>
    <t>Gozoomo</t>
  </si>
  <si>
    <t>Used Car Marketplace</t>
  </si>
  <si>
    <t>Culturealley</t>
  </si>
  <si>
    <t>Language Learning App</t>
  </si>
  <si>
    <t>Mobile Fitness Marketplace</t>
  </si>
  <si>
    <t>Custom Merchandize Platform</t>
  </si>
  <si>
    <t>Gokul Jaykrishna, Brand Capital</t>
  </si>
  <si>
    <t>P2P Pre-Owned Goods Marketplace</t>
  </si>
  <si>
    <t>Rebright Partners, Tracxn Labs, Aneesh Reddy</t>
  </si>
  <si>
    <t>Custom Furniture Marketplace</t>
  </si>
  <si>
    <t>Powai Lake Ventures, Ajeet Khurana &amp; Others</t>
  </si>
  <si>
    <t>Online Tailoring Services</t>
  </si>
  <si>
    <t>Confirmttkt</t>
  </si>
  <si>
    <t>Rail Ticket Confirmation Predictor</t>
  </si>
  <si>
    <t>Pravin Agarwala &amp; Others</t>
  </si>
  <si>
    <t>Paper Boat</t>
  </si>
  <si>
    <t>Ethnic Beverages Manufacturer</t>
  </si>
  <si>
    <t>Sofina, Hillhouse Capital</t>
  </si>
  <si>
    <t>Getnow</t>
  </si>
  <si>
    <t>Hyperlocal Goods Marketplace</t>
  </si>
  <si>
    <t>Atulya Mittal</t>
  </si>
  <si>
    <t>Wudstay</t>
  </si>
  <si>
    <t>Budget Accommodation Aggregator</t>
  </si>
  <si>
    <t>Mangroves Capital Partners, Vikas Saxena</t>
  </si>
  <si>
    <t>Liases Foras</t>
  </si>
  <si>
    <t>Real Estate Rating &amp; Analysis</t>
  </si>
  <si>
    <t>Dmg Information Asia Pacific</t>
  </si>
  <si>
    <t>Eatlo</t>
  </si>
  <si>
    <t>Powai Lake Ventures, Globeinvestor, Abhishekh Goyal</t>
  </si>
  <si>
    <t>Finacial Tech</t>
  </si>
  <si>
    <t>Dsg Consumer Partners, Siddharth Parekh</t>
  </si>
  <si>
    <t>Quinto</t>
  </si>
  <si>
    <t>Food Discovery App</t>
  </si>
  <si>
    <t>Jaydeep Barman</t>
  </si>
  <si>
    <t>Music Streaming App</t>
  </si>
  <si>
    <t>Tiger Global Management, Bertelsmann India, Steadview Capital, Liberty Media, Mousse Partners, Quilvest</t>
  </si>
  <si>
    <t>Big Data &amp; Analytics Platform</t>
  </si>
  <si>
    <t>Mumbai / Global</t>
  </si>
  <si>
    <t>Sunrise Capital Gmbh, Big Data Investments B.V</t>
  </si>
  <si>
    <t>Axtria</t>
  </si>
  <si>
    <t>India / Us</t>
  </si>
  <si>
    <t>Helion Venture Partners,Amarpreet Sawhney, Deshpande Foundation, Fred Khosravi, Richard S. Braddock</t>
  </si>
  <si>
    <t>33Coupons</t>
  </si>
  <si>
    <t>Coupon Aggregator Platform</t>
  </si>
  <si>
    <t>Not Disclosed</t>
  </si>
  <si>
    <t>Ampere</t>
  </si>
  <si>
    <t>Electric Scooter Manufacturer</t>
  </si>
  <si>
    <t>Hopping Chef</t>
  </si>
  <si>
    <t>Online Food-Tech Platform</t>
  </si>
  <si>
    <t>Mirah Hospitality</t>
  </si>
  <si>
    <t>Collectabillia</t>
  </si>
  <si>
    <t>Celebrity Fashion Brand</t>
  </si>
  <si>
    <t>Saama Capital, Mayfield, Ashvin Chadha, Shailesh Mehta</t>
  </si>
  <si>
    <t>Lybrate</t>
  </si>
  <si>
    <t>Healthcare Mobile App</t>
  </si>
  <si>
    <t>Tiger Global Management, Ratan Tata, Nexus Venture Partners</t>
  </si>
  <si>
    <t>Self-Driven Vehicle Rental</t>
  </si>
  <si>
    <t>Sequoia Capital, Empire Angels, Ngp</t>
  </si>
  <si>
    <t>News In Shorts</t>
  </si>
  <si>
    <t>News Aggregator Mobile App</t>
  </si>
  <si>
    <t>Ivycap Ventures, Accel Partners, Dragoneer Investment Group</t>
  </si>
  <si>
    <t>Shopsity</t>
  </si>
  <si>
    <t>Fashion Info Aggregator App</t>
  </si>
  <si>
    <t xml:space="preserve"> Sandeep Aggarwal, Teruhide Sato</t>
  </si>
  <si>
    <t>Online Study Notes Marketplace</t>
  </si>
  <si>
    <t>Infinity Assurance</t>
  </si>
  <si>
    <t>Warranty Programs Service Administration</t>
  </si>
  <si>
    <t>Footprints Education</t>
  </si>
  <si>
    <t>Pre-School Chain</t>
  </si>
  <si>
    <t>Letsventure, Kumar Bansal, Kshitij Jain</t>
  </si>
  <si>
    <t>Loylty Rewards</t>
  </si>
  <si>
    <t>Premium Loyalty Rewards Point Management</t>
  </si>
  <si>
    <t>Indianideas.Com</t>
  </si>
  <si>
    <t>Ameyo</t>
  </si>
  <si>
    <t>Contact Center Software Platform</t>
  </si>
  <si>
    <t>Forum Synergies Pe Fund</t>
  </si>
  <si>
    <t>Mamagoto</t>
  </si>
  <si>
    <t>Casual Dining Restaurant Chain</t>
  </si>
  <si>
    <t>Online Grocery Delivery</t>
  </si>
  <si>
    <t>Mysmartprice</t>
  </si>
  <si>
    <t>Online Comparison Engine</t>
  </si>
  <si>
    <t>Accel Partners, Helion Venture Partners</t>
  </si>
  <si>
    <t>Atul Jalan</t>
  </si>
  <si>
    <t>Boxmyspace</t>
  </si>
  <si>
    <t>Physical Storage Warehouses</t>
  </si>
  <si>
    <t>Ritesh Veera, Singapore Angel Network, Orios Venture Partners,</t>
  </si>
  <si>
    <t>Hackerrank</t>
  </si>
  <si>
    <t>Tech Recruitment Platform</t>
  </si>
  <si>
    <t>Hr Technology Fund</t>
  </si>
  <si>
    <t>Wowexpress</t>
  </si>
  <si>
    <t>Tech Enabled Logistics Platform</t>
  </si>
  <si>
    <t>Tamarind Family Private Trust</t>
  </si>
  <si>
    <t>Budget Hotel Accommodation</t>
  </si>
  <si>
    <t>Softbank, Sequoia Capital</t>
  </si>
  <si>
    <t>Restaurant Customer Engagement Platform</t>
  </si>
  <si>
    <t>Instalively.Com</t>
  </si>
  <si>
    <t>Live Video Streaming App</t>
  </si>
  <si>
    <t>Hyper Local Logistics Platform</t>
  </si>
  <si>
    <t>Sequoia Capital, Nexus Venture Partners, Blume Ventures</t>
  </si>
  <si>
    <t>Pradyumna Dalmia, Sudhir Rao &amp; Others</t>
  </si>
  <si>
    <t>Quikwallet</t>
  </si>
  <si>
    <t>F&amp;B Sector Mobile Payment Platform</t>
  </si>
  <si>
    <t>Follow on Funding</t>
  </si>
  <si>
    <t>Omnikart</t>
  </si>
  <si>
    <t>Industrial Supplies B2B Ecommerce</t>
  </si>
  <si>
    <t>Sumit Gandhi, Manish Gandhi</t>
  </si>
  <si>
    <t>Tiger Global, Orios Venture Partners.</t>
  </si>
  <si>
    <t>No confirmation</t>
  </si>
  <si>
    <t>Payment Solutions Platform</t>
  </si>
  <si>
    <t>Catamaran Ventures, New India Investment Corporation</t>
  </si>
  <si>
    <t>Zenradius</t>
  </si>
  <si>
    <t>Online Hiring Platform</t>
  </si>
  <si>
    <t>Tracxn Labs, Deepak Singh</t>
  </si>
  <si>
    <t>Joy By Nature</t>
  </si>
  <si>
    <t>Organic Food Ecommerce</t>
  </si>
  <si>
    <t>Mumbai Angels, Vriddhi Fund, Others</t>
  </si>
  <si>
    <t>Degustibus</t>
  </si>
  <si>
    <t>Fine Dining Restaurant Chain</t>
  </si>
  <si>
    <t>India Value Fund Advisors</t>
  </si>
  <si>
    <t>Luxury Rental Homes</t>
  </si>
  <si>
    <t>Flipkart, Tiger Global</t>
  </si>
  <si>
    <t>Mobile Point Of Sale Payment Solution</t>
  </si>
  <si>
    <t>Falcon Edge Capital, Meru Capital, Ola, Matrix Partners, Dsg Consumer Partners, Axis Bank</t>
  </si>
  <si>
    <t>Myonsto</t>
  </si>
  <si>
    <t>Jayant Bokadia</t>
  </si>
  <si>
    <t>Icrushiflush</t>
  </si>
  <si>
    <t>Casual Dating App</t>
  </si>
  <si>
    <t>Clinical Genomics Provider</t>
  </si>
  <si>
    <t>Holidayiq</t>
  </si>
  <si>
    <t>Travel Information Portal</t>
  </si>
  <si>
    <t>Fitness Marketplace</t>
  </si>
  <si>
    <t>Online &amp; Mobile Classified Listings</t>
  </si>
  <si>
    <t>Ab Kinnevik, Falcon Edge Capital, Coatue Management</t>
  </si>
  <si>
    <t>Private Jet/ Helicopter Marketplace</t>
  </si>
  <si>
    <t>Yourwecan Ventures</t>
  </si>
  <si>
    <t>Broex</t>
  </si>
  <si>
    <t>Real Estate Broker Network App</t>
  </si>
  <si>
    <t>Bridge round</t>
  </si>
  <si>
    <t>Shopatplaces</t>
  </si>
  <si>
    <t>Ethnic/ Traditional Fashion Store</t>
  </si>
  <si>
    <t>Used Bikes Marketplace</t>
  </si>
  <si>
    <t>Fidelity Growth Partners</t>
  </si>
  <si>
    <t>Managemyspa</t>
  </si>
  <si>
    <t>Spa &amp; Salon Management Software</t>
  </si>
  <si>
    <t>Townrush</t>
  </si>
  <si>
    <t>B2B Logistics Delivery Platform</t>
  </si>
  <si>
    <t>Logistics Automation Platform</t>
  </si>
  <si>
    <t>Bevy</t>
  </si>
  <si>
    <t>Varun Agarwal &amp; Others</t>
  </si>
  <si>
    <t>Online Home Dacor Marketplace</t>
  </si>
  <si>
    <t>Goldman Sachs, Zodius Technology Fund, Bertelsmann India Investments Norwest Venture Partners.</t>
  </si>
  <si>
    <t>Flipkart.Com</t>
  </si>
  <si>
    <t>Steadview Capital And Existing Investors</t>
  </si>
  <si>
    <t>Late Stage, 10th Round More here</t>
  </si>
  <si>
    <t>Hyperlocal Food &amp; Grocery Store</t>
  </si>
  <si>
    <t>Accel Partners, Traxcn Labs &amp; Others</t>
  </si>
  <si>
    <t>Sandeep Parwal, Krishan Gupta &amp; Others</t>
  </si>
  <si>
    <t>Zimmber</t>
  </si>
  <si>
    <t>Idg Ventures India, Omidyar Network, Sherpalo Ventures, Mohandas Pai</t>
  </si>
  <si>
    <t>Truehb</t>
  </si>
  <si>
    <t>Medical Tech Instruments</t>
  </si>
  <si>
    <t>Sachin And Binny Bansal, Malvinder And Shivinder Singh, Gurpreet Singh &amp; Others</t>
  </si>
  <si>
    <t>Zovi.Com / Little App</t>
  </si>
  <si>
    <t>Hyperlocal Deals Marketplace</t>
  </si>
  <si>
    <t>Paytm, Saif Partners, Tiger Global Management &amp; Others</t>
  </si>
  <si>
    <t>Swajal</t>
  </si>
  <si>
    <t>Innovative Water Solutions</t>
  </si>
  <si>
    <t>Abhishek Gupta</t>
  </si>
  <si>
    <t>Pipa Bella</t>
  </si>
  <si>
    <t>Online Jewelry Store</t>
  </si>
  <si>
    <t>Pragmatix</t>
  </si>
  <si>
    <t>Business Intelligence &amp; Analytics</t>
  </si>
  <si>
    <t>Sidbi Venture Capital Ltd</t>
  </si>
  <si>
    <t>Droom.In</t>
  </si>
  <si>
    <t>Used Vehicle Marketplace</t>
  </si>
  <si>
    <t>Lightbox Ventures, Beenos</t>
  </si>
  <si>
    <t>Educational Board Games</t>
  </si>
  <si>
    <t>Kunal Bahl, Rohit Bansal</t>
  </si>
  <si>
    <t>Noodle Play</t>
  </si>
  <si>
    <t>Chinese Food Delivery</t>
  </si>
  <si>
    <t>Elliot Stechman, Gautam Sinha, Ambarish Ray</t>
  </si>
  <si>
    <t>On-Demand Laundry &amp; Dry Cleaning App</t>
  </si>
  <si>
    <t>B S Nagesh</t>
  </si>
  <si>
    <t>Cartisan</t>
  </si>
  <si>
    <t>On-Demand Car Services App</t>
  </si>
  <si>
    <t>Youwecan Ventures, Aprameya Radhakrishna</t>
  </si>
  <si>
    <t>Lazylad</t>
  </si>
  <si>
    <t>Hyperlocal Grocery App</t>
  </si>
  <si>
    <t>Jai Choi, Kiyohiro Sugashita, Hirokazu</t>
  </si>
  <si>
    <t>Tripfactory</t>
  </si>
  <si>
    <t>Online Curated Holiday Package Bookings</t>
  </si>
  <si>
    <t>Aarin Capital Partners,</t>
  </si>
  <si>
    <t>Prothom</t>
  </si>
  <si>
    <t>Hasbro Toy Manufacturer</t>
  </si>
  <si>
    <t>Oliphabs Capital</t>
  </si>
  <si>
    <t>Bona Vita</t>
  </si>
  <si>
    <t>Beauty And Wellness Platform</t>
  </si>
  <si>
    <t>Aprameya Radhakrishna</t>
  </si>
  <si>
    <t>Veeba Foods</t>
  </si>
  <si>
    <t>Healthy Food Manufacturer</t>
  </si>
  <si>
    <t>Dsg Consumer Partners, Saama Capital.</t>
  </si>
  <si>
    <t>Kae Capital, Anupam Mittal</t>
  </si>
  <si>
    <t>Meritnation</t>
  </si>
  <si>
    <t>Eattreatonline</t>
  </si>
  <si>
    <t>Healthy Food Online Community</t>
  </si>
  <si>
    <t>Group Of 15 Angel Investors</t>
  </si>
  <si>
    <t>Used Two-Wheeler Marketplace</t>
  </si>
  <si>
    <t>Growthstory</t>
  </si>
  <si>
    <t>Glamrs</t>
  </si>
  <si>
    <t>Online Fashion Video Portal</t>
  </si>
  <si>
    <t>Ventureworks India, Blume Ventures, Batlivala &amp; Karani Securities, Nikunj Jhaveri</t>
  </si>
  <si>
    <t>Proviera</t>
  </si>
  <si>
    <t>Probiotic Technology Products Manufacturer</t>
  </si>
  <si>
    <t>Arth Designbuild</t>
  </si>
  <si>
    <t>Architectural Design &amp; Consulting</t>
  </si>
  <si>
    <t>Srinivas Tirupati</t>
  </si>
  <si>
    <t>Saama</t>
  </si>
  <si>
    <t>Big Data &amp; Analytics Services</t>
  </si>
  <si>
    <t>Carrick Capital Partners</t>
  </si>
  <si>
    <t>Allizhealth</t>
  </si>
  <si>
    <t>Preventive Healthcare Services</t>
  </si>
  <si>
    <t>Mumbai Angels &amp; Other Angel Investors</t>
  </si>
  <si>
    <t>Tech-Enabled Rural Healthcare Services</t>
  </si>
  <si>
    <t>Ennovent Impact Investment Holding</t>
  </si>
  <si>
    <t>Entropy Innovations</t>
  </si>
  <si>
    <t>Engineering Innovations</t>
  </si>
  <si>
    <t>Mark Mobius &amp; 9 Other Angel Investors</t>
  </si>
  <si>
    <t>Propstack</t>
  </si>
  <si>
    <t>Real Estate Intelligence Platform</t>
  </si>
  <si>
    <t>Dmg Information</t>
  </si>
  <si>
    <t>Online Car Rental Affiliates</t>
  </si>
  <si>
    <t>Arkin Net</t>
  </si>
  <si>
    <t>Data Center Software Platform</t>
  </si>
  <si>
    <t>Little Black Book Delhi</t>
  </si>
  <si>
    <t>Online City &amp; Lifestyle Guide</t>
  </si>
  <si>
    <t>P2P Payments Platform</t>
  </si>
  <si>
    <t>Icustomadeit</t>
  </si>
  <si>
    <t>Bespoke Merchandize Marketplace</t>
  </si>
  <si>
    <t>Virendra Shahney, Dr Paresh Doshi</t>
  </si>
  <si>
    <t>Women Lifestyle Marketplace</t>
  </si>
  <si>
    <t>Logistics Solution Provider</t>
  </si>
  <si>
    <t>Zopper</t>
  </si>
  <si>
    <t>Tiger Global, Nirvana Ventures Advisors</t>
  </si>
  <si>
    <t>Ecommerce Platform</t>
  </si>
  <si>
    <t>Morgan Stanley</t>
  </si>
  <si>
    <t>Kwatt Solutions</t>
  </si>
  <si>
    <t>Renewable Energy Solutions</t>
  </si>
  <si>
    <t>Fidelity Growth Partners, Fidelity Biosciences</t>
  </si>
  <si>
    <t>Auto Rickshaw Based Services</t>
  </si>
  <si>
    <t>Snow Leopard, Paytm</t>
  </si>
  <si>
    <t>Postergully</t>
  </si>
  <si>
    <t>Artist / Designer Marketplace</t>
  </si>
  <si>
    <t>Natarajan Iyer,Rajesh Sawhney, &amp; Other Angel Investors.</t>
  </si>
  <si>
    <t>Applied Solar Technologies</t>
  </si>
  <si>
    <t>Off-Grid Solar Power</t>
  </si>
  <si>
    <t>Future Fund,Bessemer Venture, Capricorn Investment And Ifc</t>
  </si>
  <si>
    <t>Private Label Lingerie Ecommerce</t>
  </si>
  <si>
    <t>Online Food Ordering</t>
  </si>
  <si>
    <t>Norwest Venture Partners, Saif Partners, Accel Partners</t>
  </si>
  <si>
    <t>Paymango</t>
  </si>
  <si>
    <t>Mobile Commerce Platform</t>
  </si>
  <si>
    <t>Printland</t>
  </si>
  <si>
    <t>Online Printing Services</t>
  </si>
  <si>
    <t>Teritree</t>
  </si>
  <si>
    <t>Digital Marketing Services</t>
  </si>
  <si>
    <t>Kcl</t>
  </si>
  <si>
    <t>Travel Guide Mobile App</t>
  </si>
  <si>
    <t>Pawan Borle, Svp Fly Dubai &amp; Others</t>
  </si>
  <si>
    <t>Fashion Ecommerce Store</t>
  </si>
  <si>
    <t>Sequoia Capital, Seedfund</t>
  </si>
  <si>
    <t>Adstringo</t>
  </si>
  <si>
    <t>Mobile Compression Software</t>
  </si>
  <si>
    <t>Arihant Patni, Vishal Khare, Viswanath Ramachandran</t>
  </si>
  <si>
    <t>M&amp;S Partners Pte. Ltd</t>
  </si>
  <si>
    <t>La Renon</t>
  </si>
  <si>
    <t>Global Healthcare Products</t>
  </si>
  <si>
    <t>Home Furnishing Solutions</t>
  </si>
  <si>
    <t>Istar</t>
  </si>
  <si>
    <t>Skill Training &amp; Placement Platform</t>
  </si>
  <si>
    <t>Shippr</t>
  </si>
  <si>
    <t>Intra-City Logistics Service</t>
  </si>
  <si>
    <t>I2India Pvt Ltd</t>
  </si>
  <si>
    <t>Foodabhi</t>
  </si>
  <si>
    <t>Online Tiffin Service Aggregator</t>
  </si>
  <si>
    <t>Karma Recycling</t>
  </si>
  <si>
    <t>Electronic Goods Recycling Service</t>
  </si>
  <si>
    <t>Infuse Ventures, Low Carbon Enterprise Fund</t>
  </si>
  <si>
    <t>Couponraja</t>
  </si>
  <si>
    <t>Online Coupon &amp; Comparison Platform</t>
  </si>
  <si>
    <t>Mahesh Pratapneni, Pallab Chatterjee &amp; Others</t>
  </si>
  <si>
    <t>Parents &amp; Kids Online Platform</t>
  </si>
  <si>
    <t>Mumbai Angels, Patni Family Office, Singapore Angel Network, Karan Maheshwari, Jatin Aneja, Kishor Ganji, Roopa Nath</t>
  </si>
  <si>
    <t>Jiffstore</t>
  </si>
  <si>
    <t>Unitus Seed Fund, Times Internet</t>
  </si>
  <si>
    <t>additional funding round</t>
  </si>
  <si>
    <t>Mydentist</t>
  </si>
  <si>
    <t>Dental Clinic Chain</t>
  </si>
  <si>
    <t>Lgt Group, Asian Healthcare Fund, Seedfund</t>
  </si>
  <si>
    <t>Moovo</t>
  </si>
  <si>
    <t>On-Demand Logistics Service</t>
  </si>
  <si>
    <t>3D Printer Manufacturer</t>
  </si>
  <si>
    <t>Neoteric Infomatique Limited</t>
  </si>
  <si>
    <t>Hansa Customer Equity</t>
  </si>
  <si>
    <t>It / Customer Engagement Consulting</t>
  </si>
  <si>
    <t>Ask Pravi</t>
  </si>
  <si>
    <t>Gopal Srinivasan, Sashi Reddy, Amit Gupta, Pallav Nadhani</t>
  </si>
  <si>
    <t>Cakart.In</t>
  </si>
  <si>
    <t>Online Education Marketplace</t>
  </si>
  <si>
    <t>Sunil Maheshwari &amp; Group Of Investors</t>
  </si>
  <si>
    <t>Fundsindia.Com</t>
  </si>
  <si>
    <t>Finacial Services Platform</t>
  </si>
  <si>
    <t>Faering Capital, Foundation Capital, Inventus Capital Partners</t>
  </si>
  <si>
    <t>Cupick</t>
  </si>
  <si>
    <t>Social Network For Artists</t>
  </si>
  <si>
    <t>Group Of Angel Investors From Us/India</t>
  </si>
  <si>
    <t>Startup Funding Platform</t>
  </si>
  <si>
    <t>Sachin Bansal, Bunny Bansal &amp; Other Investors</t>
  </si>
  <si>
    <t>Elong</t>
  </si>
  <si>
    <t>Data Driven Recruitment Recommendation</t>
  </si>
  <si>
    <t>Kunal Bahl, Rohit Bansal, Blume Ventures, Phanindra Sama, Raju Reddy</t>
  </si>
  <si>
    <t>Travel Search Engine</t>
  </si>
  <si>
    <t>Skillangels</t>
  </si>
  <si>
    <t>Brain Games Platform</t>
  </si>
  <si>
    <t>Sprout Angels Llp</t>
  </si>
  <si>
    <t>Vidgyor</t>
  </si>
  <si>
    <t>Video Advertisement Platform</t>
  </si>
  <si>
    <t>Angelprime</t>
  </si>
  <si>
    <t>Banihal</t>
  </si>
  <si>
    <t>Algorithmic Match Making Platform</t>
  </si>
  <si>
    <t>New Delhi / California</t>
  </si>
  <si>
    <t>Dr David Cheriton</t>
  </si>
  <si>
    <t>Goodservice</t>
  </si>
  <si>
    <t>Mobile Chat Based Concierge Service</t>
  </si>
  <si>
    <t>Online Budget Hotel Booking Service</t>
  </si>
  <si>
    <t>Matrix Partners India, Saif Partners</t>
  </si>
  <si>
    <t>Edukart</t>
  </si>
  <si>
    <t>Holostik Group, Youwecan Ventures, 500 Startups, Vijay Shekhar Sharma, Manish Kheterpal, Amit Patni</t>
  </si>
  <si>
    <t>Healthians.Com</t>
  </si>
  <si>
    <t>Labinapp</t>
  </si>
  <si>
    <t>Science Learning App</t>
  </si>
  <si>
    <t>Sigrid Education</t>
  </si>
  <si>
    <t>Indix</t>
  </si>
  <si>
    <t>Saas Product Intelligence Platform</t>
  </si>
  <si>
    <t>Nokia Growth Partners, Nexus Venture Partners, Avalon Ventures</t>
  </si>
  <si>
    <t>The Porter</t>
  </si>
  <si>
    <t>Sequoia Capital, Kae Capital, Anupam Mittal, Sandeep Tandon</t>
  </si>
  <si>
    <t>Retention.Ai</t>
  </si>
  <si>
    <t>App Analytics Platform</t>
  </si>
  <si>
    <t>Mercury Fund, Anshu Sharma, Pratyush Prasanna, Robert Winters &amp; Others</t>
  </si>
  <si>
    <t>Zinka</t>
  </si>
  <si>
    <t>Freight Logistics Platform</t>
  </si>
  <si>
    <t>Accel Partners, Flipkart</t>
  </si>
  <si>
    <t>Credit Management Services</t>
  </si>
  <si>
    <t>Idg Ventures India, Elevar Equity, Accion Venture Lab</t>
  </si>
  <si>
    <t>Getmypeon</t>
  </si>
  <si>
    <t>Hyperlocal Services Marketplace</t>
  </si>
  <si>
    <t>Saif Partners, Accel Partners</t>
  </si>
  <si>
    <t>Beauty Services Mobile Marketplace</t>
  </si>
  <si>
    <t>Tracxn Labs, Sahil Barua</t>
  </si>
  <si>
    <t>Adwyze</t>
  </si>
  <si>
    <t>Marketing / Advertising Automation Platform</t>
  </si>
  <si>
    <t>Mape Advisory</t>
  </si>
  <si>
    <t>Naveen Tiwari, Mohit Saxena, Amit Gupta, Piyush Shah, Manish Dugar</t>
  </si>
  <si>
    <t>Online Lingerie Platform</t>
  </si>
  <si>
    <t>Kanwaljit Singh, Angie Mahtaney, Manoj Varghese</t>
  </si>
  <si>
    <t>Railways Information Mobile App</t>
  </si>
  <si>
    <t>Helion Ventures, Omidiyar Network, Blume Ventures And Ujama</t>
  </si>
  <si>
    <t>Aagaar.Com</t>
  </si>
  <si>
    <t>Flatchat</t>
  </si>
  <si>
    <t>Flat Rental Mobile App</t>
  </si>
  <si>
    <t>Commonfloor</t>
  </si>
  <si>
    <t>Mycfo</t>
  </si>
  <si>
    <t>Wealth Management Platform</t>
  </si>
  <si>
    <t>Sameer Koticha</t>
  </si>
  <si>
    <t>Foodpanda</t>
  </si>
  <si>
    <t>Goldman Sachs, Rocket Internet</t>
  </si>
  <si>
    <t>Termsheet</t>
  </si>
  <si>
    <t>Fund Raising Platform</t>
  </si>
  <si>
    <t>Workforce Management Software</t>
  </si>
  <si>
    <t>Rishi Vasudev, Amit Gupta, Rajiv Nayan</t>
  </si>
  <si>
    <t>Online Art Marketplace</t>
  </si>
  <si>
    <t>Spoonjoy</t>
  </si>
  <si>
    <t>Seed Schools</t>
  </si>
  <si>
    <t>Affordable Education</t>
  </si>
  <si>
    <t>Ignis Careers</t>
  </si>
  <si>
    <t>Career Development</t>
  </si>
  <si>
    <t>Real Estate Advisory</t>
  </si>
  <si>
    <t>Fintellix</t>
  </si>
  <si>
    <t>Banking Analytics Platform</t>
  </si>
  <si>
    <t>Idg Ventures, Sequoia Capital</t>
  </si>
  <si>
    <t>Customer360</t>
  </si>
  <si>
    <t>Vishwas Patel</t>
  </si>
  <si>
    <t>Ecommerce Logistics</t>
  </si>
  <si>
    <t>Tiger Global Management, Multiples Alternate Asset Management, Nexus Venture Partners, Times Internet</t>
  </si>
  <si>
    <t>Fidelity Growth Partners India, Saif Partners, Helion Ventures</t>
  </si>
  <si>
    <t>Accel Partners, Tiger Global Management</t>
  </si>
  <si>
    <t>Buyhatke</t>
  </si>
  <si>
    <t>Online Product Comparison</t>
  </si>
  <si>
    <t>Kleverkid</t>
  </si>
  <si>
    <t>Uniken</t>
  </si>
  <si>
    <t>Online Security Platform</t>
  </si>
  <si>
    <t>Exfinity Ventures</t>
  </si>
  <si>
    <t>Bridge Round Pre-Series B</t>
  </si>
  <si>
    <t>Grandopinion</t>
  </si>
  <si>
    <t>Online Medical Diagnostic</t>
  </si>
  <si>
    <t>Florida Based Angel Investor</t>
  </si>
  <si>
    <t>Zapstitch</t>
  </si>
  <si>
    <t>Cloud Data Integration Platform</t>
  </si>
  <si>
    <t>Helion Venture Partners, Orios Venture Partners</t>
  </si>
  <si>
    <t>Mobile Laundry Cleaning Service</t>
  </si>
  <si>
    <t>Arun Chandra Mohan, Praveen Sinha</t>
  </si>
  <si>
    <t>Prototyze</t>
  </si>
  <si>
    <t>Plancess</t>
  </si>
  <si>
    <t>Rajendra Gogri, Chandrakant Gogri</t>
  </si>
  <si>
    <t>Workhorse</t>
  </si>
  <si>
    <t>Service-On-Demand Mobile App</t>
  </si>
  <si>
    <t>Intelligent Data Analytics</t>
  </si>
  <si>
    <t>Mycuteoffice</t>
  </si>
  <si>
    <t>Online Office Rental</t>
  </si>
  <si>
    <t>Indianroots.Com</t>
  </si>
  <si>
    <t>Lifestyle Ecommerce Portal</t>
  </si>
  <si>
    <t>Kjs Group</t>
  </si>
  <si>
    <t>Redpolka</t>
  </si>
  <si>
    <t>Online Fashion Aggregator</t>
  </si>
  <si>
    <t>Venturesity</t>
  </si>
  <si>
    <t>Online Job Skills Showcase</t>
  </si>
  <si>
    <t>Phanindra Sama, Jay Sethuram, Hemant Kanakia, Ravi Trivedi</t>
  </si>
  <si>
    <t>Thebetterindia.Com</t>
  </si>
  <si>
    <t>Online News Media</t>
  </si>
  <si>
    <t>Mohandas Pai</t>
  </si>
  <si>
    <t>Pre-Series Bridge</t>
  </si>
  <si>
    <t>Enterprise Communication Platform</t>
  </si>
  <si>
    <t>Samir Shah</t>
  </si>
  <si>
    <t>Offline Tea Chain</t>
  </si>
  <si>
    <t>Akosha</t>
  </si>
  <si>
    <t>Business Messaging App</t>
  </si>
  <si>
    <t>Cooey</t>
  </si>
  <si>
    <t>Health Mobile App</t>
  </si>
  <si>
    <t>Subhash Goyal</t>
  </si>
  <si>
    <t>Meetuniv</t>
  </si>
  <si>
    <t>Online Ed-Tech Platform</t>
  </si>
  <si>
    <t>Peesh Venture Capital</t>
  </si>
  <si>
    <t>Inspirock</t>
  </si>
  <si>
    <t>Online Travel Planning</t>
  </si>
  <si>
    <t>Makemytrip Innovation Fund</t>
  </si>
  <si>
    <t>Crown-It</t>
  </si>
  <si>
    <t>Hyperlocal Mobile Marketplace</t>
  </si>
  <si>
    <t>Trucksfirst</t>
  </si>
  <si>
    <t>Trucking Logistic Operations</t>
  </si>
  <si>
    <t>B2C Messaging App</t>
  </si>
  <si>
    <t>Biz Stone</t>
  </si>
  <si>
    <t>Sunterrace</t>
  </si>
  <si>
    <t>Rooftop Solar Plants</t>
  </si>
  <si>
    <t>Sunergy Investors</t>
  </si>
  <si>
    <t>Nudgespot</t>
  </si>
  <si>
    <t>Kae Capital, Anoop Goyal, Mike Shah, Va Sastry</t>
  </si>
  <si>
    <t>Online Car Portal</t>
  </si>
  <si>
    <t>Hdfc Bank</t>
  </si>
  <si>
    <t>1% stake</t>
  </si>
  <si>
    <t>Eveningflavors</t>
  </si>
  <si>
    <t>Online Table Reservation</t>
  </si>
  <si>
    <t>Sandiep Shrivatsava</t>
  </si>
  <si>
    <t>Zenparent</t>
  </si>
  <si>
    <t>Parents Focused Web Content</t>
  </si>
  <si>
    <t>I2India Ventures</t>
  </si>
  <si>
    <t>Newgen Payments</t>
  </si>
  <si>
    <t>Payments Solution Provider</t>
  </si>
  <si>
    <t>Jan Manten</t>
  </si>
  <si>
    <t>Urbanpro</t>
  </si>
  <si>
    <t>On-Demand Service Marketplace</t>
  </si>
  <si>
    <t>Nirvana Venture Advisors</t>
  </si>
  <si>
    <t>On-Demand Business Messaging</t>
  </si>
  <si>
    <t>Manipal Group</t>
  </si>
  <si>
    <t>Renderlogy</t>
  </si>
  <si>
    <t>Online Home Dacor</t>
  </si>
  <si>
    <t>Astarc Ventures</t>
  </si>
  <si>
    <t>Api Workflow Platform</t>
  </si>
  <si>
    <t>Casa2Inns</t>
  </si>
  <si>
    <t>Affordable Hotel Booking Online</t>
  </si>
  <si>
    <t>Accel Partners, Kalaari Capital</t>
  </si>
  <si>
    <t>Fleetrover</t>
  </si>
  <si>
    <t>Logistics Intelligence</t>
  </si>
  <si>
    <t>Tim Chen, Sanjay Venkat</t>
  </si>
  <si>
    <t>Thekarrier</t>
  </si>
  <si>
    <t>Last Mile Logistics</t>
  </si>
  <si>
    <t>Sol Primero, Outbox Ventures, Nikunj Jain</t>
  </si>
  <si>
    <t>Self-Driven Car Rental</t>
  </si>
  <si>
    <t>Series B Interim Funding</t>
  </si>
  <si>
    <t>Truweight</t>
  </si>
  <si>
    <t>Weight Management Service</t>
  </si>
  <si>
    <t>Accel Partners, Saif Partners</t>
  </si>
  <si>
    <t>Bluegape</t>
  </si>
  <si>
    <t>Web Content Publishing</t>
  </si>
  <si>
    <t>Keeptrax</t>
  </si>
  <si>
    <t>Location Based App</t>
  </si>
  <si>
    <t>Dallas / Hyderabad</t>
  </si>
  <si>
    <t>Instalively</t>
  </si>
  <si>
    <t>Video Streaming</t>
  </si>
  <si>
    <t>Pricejugaad</t>
  </si>
  <si>
    <t>Price Comparison</t>
  </si>
  <si>
    <t>Amit Tyagi, Sandeep Acharya &amp; Others</t>
  </si>
  <si>
    <t>Online Classifieds</t>
  </si>
  <si>
    <t>Tiger Global, Investment Ab Kinnevik, Steadview Capital</t>
  </si>
  <si>
    <t>Series G (Check prev funding details here)</t>
  </si>
  <si>
    <t>Pressplay</t>
  </si>
  <si>
    <t>Travel Entertainment</t>
  </si>
  <si>
    <t>Sequoia Capital, Jason Hirschhorn, Jarett Posner, And Amit Bhatiani</t>
  </si>
  <si>
    <t>Ajit Surana, Sanjay Mehta</t>
  </si>
  <si>
    <t>Firstcry.Com</t>
  </si>
  <si>
    <t>Silicon Valley Ventures, Nea Ventures, Valiant Capital, Idg Ventures India, Saif Partners, Vertex Ventures</t>
  </si>
  <si>
    <t>Series D ( In Feb it was announced they raised 26M, but it is 36M, so added here)</t>
  </si>
  <si>
    <t>Digital / Mobile Wallet</t>
  </si>
  <si>
    <t>Tree Line Asia, Cisco Investments, American Express, Sequoia Capital</t>
  </si>
  <si>
    <t>Olacabs</t>
  </si>
  <si>
    <t>Cab Aggregator</t>
  </si>
  <si>
    <t>Dst Global, Steadview Capital, Tiger Global, Accel Partners &amp; Others</t>
  </si>
  <si>
    <t>Series E (Updated from 315M to 400M after Press Release)</t>
  </si>
  <si>
    <t>Device Repair Svcs</t>
  </si>
  <si>
    <t>Ajai Chowdhry, Ashvin Chadha, Yogesh Bansal,\\Nnitin Singhal &amp; Others</t>
  </si>
  <si>
    <t>Premium Beverages</t>
  </si>
  <si>
    <t>Kanwaljit Singh, Shripad Nadkarni, Sarvesh Shahra &amp; Others</t>
  </si>
  <si>
    <t>Changer Mints</t>
  </si>
  <si>
    <t>Hyderabad Based Investor</t>
  </si>
  <si>
    <t>Online Furnishing\\Necommerce</t>
  </si>
  <si>
    <t>Sequoia Capital, Tr Capital, Steadview Capital, Saif Partners, Kalaari Capital</t>
  </si>
  <si>
    <t>Purple Squirrel</t>
  </si>
  <si>
    <t>Matrix Partners India, India Quotient</t>
  </si>
  <si>
    <t>Interactive</t>
  </si>
  <si>
    <t>Helion Venture Partner, Powerhouse Ventures, Gsf And Other Angel Investors</t>
  </si>
  <si>
    <t>Immi Life</t>
  </si>
  <si>
    <t>Mobile Health Tech</t>
  </si>
  <si>
    <t>Restaurant Reviews</t>
  </si>
  <si>
    <t>Zopnow</t>
  </si>
  <si>
    <t>Dragoneer Investment, Accel Partners, Qualcomm Ventures, Times Internet</t>
  </si>
  <si>
    <t>Nayi Disha</t>
  </si>
  <si>
    <t>Ajay Relan,</t>
  </si>
  <si>
    <t>Commeasure</t>
  </si>
  <si>
    <t>Online Hotel Booking</t>
  </si>
  <si>
    <t>Online Kitchen Furniture</t>
  </si>
  <si>
    <t>Localoye</t>
  </si>
  <si>
    <t>Hyper-Local Online Services</t>
  </si>
  <si>
    <t>Tiger Global Management, Lightspeed Venture Partners</t>
  </si>
  <si>
    <t>Hyper-Local Online/Mobile Grocery</t>
  </si>
  <si>
    <t>Tiger Global, Sequoia Capital</t>
  </si>
  <si>
    <t>Saif Partners, Sequoia Capital</t>
  </si>
  <si>
    <t>Online Policy Aggregator</t>
  </si>
  <si>
    <t>Premjiinvest, Tiger Global, Ribbit Capital</t>
  </si>
  <si>
    <t>Hyperlocal Mobile Services Marketplace</t>
  </si>
  <si>
    <t>Saif Partners, Accel Partners, Kunal Bahl, Rohit Bansal</t>
  </si>
  <si>
    <t>Ondemand\\Nmobile Handyman Services</t>
  </si>
  <si>
    <t>Orios Venture Partners, Mayfield India</t>
  </si>
  <si>
    <t>Robosoft</t>
  </si>
  <si>
    <t>Mobile App Development</t>
  </si>
  <si>
    <t>Ascent Capital, Kalaari Capital</t>
  </si>
  <si>
    <t>On-Demand Handyman Services</t>
  </si>
  <si>
    <t>Powai Lake Ventures</t>
  </si>
  <si>
    <t>Beauty &amp; Wellness Mobile App</t>
  </si>
  <si>
    <t>Pastiwala</t>
  </si>
  <si>
    <t>Material Collection &amp; Recycling</t>
  </si>
  <si>
    <t>1Mg (Healthkartplus)</t>
  </si>
  <si>
    <t>Online Pharmacy &amp; Drug Db</t>
  </si>
  <si>
    <t>Deep Kalra, Sequoia Capital, Omidyar Network, Intel Capital &amp; Kae Capital</t>
  </si>
  <si>
    <t>Online / Mobile Customer Support</t>
  </si>
  <si>
    <t>Tiger Global, Google Capital &amp; Accel Partners</t>
  </si>
  <si>
    <t>Sulekha.Com</t>
  </si>
  <si>
    <t>Online Classifieds &amp; Listings</t>
  </si>
  <si>
    <t>Gic Ventures</t>
  </si>
  <si>
    <t>The Phoenix Fund</t>
  </si>
  <si>
    <t>Eat.Shop.Love</t>
  </si>
  <si>
    <t>Fashion Ecommerce</t>
  </si>
  <si>
    <t>Private Coaching Centers</t>
  </si>
  <si>
    <t>Michael &amp; Susan Dell Foundation, Pearson Learning Fund</t>
  </si>
  <si>
    <t>Mayfield Ventures, Kalaari Capital, Helion Ventures</t>
  </si>
  <si>
    <t>Craftstvilla</t>
  </si>
  <si>
    <t>Ethnic Product Ecommerce</t>
  </si>
  <si>
    <t>Sequoia Capital, Nexus Venture Partners, Lightspeed Ventures, Gfc</t>
  </si>
  <si>
    <t>Headout</t>
  </si>
  <si>
    <t>Last Minute Travel Deals Mobile Marketplace</t>
  </si>
  <si>
    <t>Version One Ventures, 500 Startups, Nexus Venture Partners And Arena Ventures</t>
  </si>
  <si>
    <t>Usiness Expense Management</t>
  </si>
  <si>
    <t>Auto Rickshaw Based Logistics</t>
  </si>
  <si>
    <t>Rakesh Mathur, Vikas Taneja &amp; Others</t>
  </si>
  <si>
    <t>Restaurant Reservation App</t>
  </si>
  <si>
    <t>Deepak Shahdadpuri, Gulpreet Kohli</t>
  </si>
  <si>
    <t>Phone Warrior</t>
  </si>
  <si>
    <t>Spam Call Block App</t>
  </si>
  <si>
    <t>Lightspeed Ventures</t>
  </si>
  <si>
    <t>Accel Us, Accel India, Saif Partners.</t>
  </si>
  <si>
    <t>Torqus</t>
  </si>
  <si>
    <t>Restaurant Management Platform</t>
  </si>
  <si>
    <t>S S Mukherji &amp; Others</t>
  </si>
  <si>
    <t>Food Logistics &amp; Delivery</t>
  </si>
  <si>
    <t>Oliphans Capital, Haresh Chawla</t>
  </si>
  <si>
    <t>Logicroots</t>
  </si>
  <si>
    <t>Interactive Educational Games</t>
  </si>
  <si>
    <t>Ah! Ventures, Calcutta Angels, 91Springboard</t>
  </si>
  <si>
    <t>Gibbs</t>
  </si>
  <si>
    <t>Clean Tech</t>
  </si>
  <si>
    <t>Infuse Ventures Fund</t>
  </si>
  <si>
    <t>Babajobs</t>
  </si>
  <si>
    <t>Grey Collar Job Board</t>
  </si>
  <si>
    <t>Seek Ltd &amp; Affiliates</t>
  </si>
  <si>
    <t>Online Furniture Ecommerce</t>
  </si>
  <si>
    <t>Jay Robotix</t>
  </si>
  <si>
    <t>Robotic Program Learning</t>
  </si>
  <si>
    <t>Cross Border Angels &amp; Others</t>
  </si>
  <si>
    <t>Naaptol.Com</t>
  </si>
  <si>
    <t>Tele-Shopping / Ecommerce</t>
  </si>
  <si>
    <t>Mitsui &amp; Co &amp; Existing Investors</t>
  </si>
  <si>
    <t>Reglobe</t>
  </si>
  <si>
    <t>Used Gadgets Buy / Refurbishing</t>
  </si>
  <si>
    <t>Bessemer Ventures, Blume Ventures</t>
  </si>
  <si>
    <t>Cloud Enterprise Software</t>
  </si>
  <si>
    <t>Greycroft Partners, Fidelity Growth Partners</t>
  </si>
  <si>
    <t>Startup Analytics Platform</t>
  </si>
  <si>
    <t>Dazo</t>
  </si>
  <si>
    <t>Mobile Food Ordering App</t>
  </si>
  <si>
    <t>Tradelab</t>
  </si>
  <si>
    <t>Finacial Markets Software</t>
  </si>
  <si>
    <t>Piqube</t>
  </si>
  <si>
    <t>Hiring Analytics Platform</t>
  </si>
  <si>
    <t>The Hr Fund</t>
  </si>
  <si>
    <t>Bessemer Venture Partners, Saif Partners</t>
  </si>
  <si>
    <t>Trulymadly.Com</t>
  </si>
  <si>
    <t>Helion Venture Partners, Kae Capital</t>
  </si>
  <si>
    <t>Vserv</t>
  </si>
  <si>
    <t>Maverick Capital, Idg Ventures India</t>
  </si>
  <si>
    <t>Intruo.Com</t>
  </si>
  <si>
    <t>Ashutosh Lawania, Alok Goel &amp; Others</t>
  </si>
  <si>
    <t>Niffler</t>
  </si>
  <si>
    <t>Customfurnish.Com</t>
  </si>
  <si>
    <t>Madhukar Gangadi, Satish Reddy, Srini Raju, Srini Koppolu &amp; Sidbi</t>
  </si>
  <si>
    <t>Mapmygenome</t>
  </si>
  <si>
    <t>Crowdfire (Formerly Justunfollow)</t>
  </si>
  <si>
    <t>Bite Club</t>
  </si>
  <si>
    <t>Powai Lake Ventures, Aneesh Reddy, Ashish Kashyap, Alok Mittal</t>
  </si>
  <si>
    <t>Localbanya</t>
  </si>
  <si>
    <t>Shrem Strategies</t>
  </si>
  <si>
    <t>Appedo</t>
  </si>
  <si>
    <t>Fitraq.Com</t>
  </si>
  <si>
    <t>Tarun Arora</t>
  </si>
  <si>
    <t>Tiger Global, Accel Partners</t>
  </si>
  <si>
    <t>Groupon India</t>
  </si>
  <si>
    <t>Moonfrog Labs</t>
  </si>
  <si>
    <t>Tiger Global, Sequoia Capital.</t>
  </si>
  <si>
    <t>Rocket Internet Ag &amp; Others</t>
  </si>
  <si>
    <t>More details</t>
  </si>
  <si>
    <t>Diabetomics</t>
  </si>
  <si>
    <t>Ventureeast, Varaprasad Reddy</t>
  </si>
  <si>
    <t>Qyk</t>
  </si>
  <si>
    <t>Powai Lake Ventures, Zishan Hayath, Abhishek Goyal, Sahil Barua</t>
  </si>
  <si>
    <t>Daily Rounds</t>
  </si>
  <si>
    <t>Kae Capital, Gsf, Teruhide Sato</t>
  </si>
  <si>
    <t>Zishaan Hayath, Lalit Mangal, Harpreet Singh Grover</t>
  </si>
  <si>
    <t>Routofy</t>
  </si>
  <si>
    <t>Digital Gorkha</t>
  </si>
  <si>
    <t>Ramesh Kavediya</t>
  </si>
  <si>
    <t>Idg Ventures, Naveen Tewari</t>
  </si>
  <si>
    <t>The Better India</t>
  </si>
  <si>
    <t>I-Cube-N</t>
  </si>
  <si>
    <t>Value Fund Advisors</t>
  </si>
  <si>
    <t>Drivestream</t>
  </si>
  <si>
    <t>Wipro</t>
  </si>
  <si>
    <t>Wwhere</t>
  </si>
  <si>
    <t>Minority stake, Strategic</t>
  </si>
  <si>
    <t>Idg Ventures, Outbox Ventures</t>
  </si>
  <si>
    <t>Graphic India</t>
  </si>
  <si>
    <t>Ca Media Lp, Start Media.</t>
  </si>
  <si>
    <t>Harness Handitouch</t>
  </si>
  <si>
    <t>Armat Group</t>
  </si>
  <si>
    <t>Lets Corp</t>
  </si>
  <si>
    <t>Wu Chay Chin</t>
  </si>
  <si>
    <t>Collatebox</t>
  </si>
  <si>
    <t>Mahindra First Choice</t>
  </si>
  <si>
    <t>Valiant Capital</t>
  </si>
  <si>
    <t>Round One</t>
  </si>
  <si>
    <t>Ht Media, Arun Duggal</t>
  </si>
  <si>
    <t>Mosambee</t>
  </si>
  <si>
    <t>Rvcf And Sidbi</t>
  </si>
  <si>
    <t>Cubito</t>
  </si>
  <si>
    <t>Sol Primero</t>
  </si>
  <si>
    <t>Jafco Asia, Keystone Group, Dragoneer Investment, Accel Partners</t>
  </si>
  <si>
    <t>Artoo</t>
  </si>
  <si>
    <t>Accion Venture Labs, Rianta Capital</t>
  </si>
  <si>
    <t>Fxkart.Com</t>
  </si>
  <si>
    <t>Dr Mushtaq Shah, Dr Faraz Naqvi</t>
  </si>
  <si>
    <t>Rozgar Mela</t>
  </si>
  <si>
    <t>Impact Investment Holding, Upaya Social Ventures</t>
  </si>
  <si>
    <t>Greenoaks Capital, Sequoia Capital, Lightspeed Ventures</t>
  </si>
  <si>
    <t>Roposo.Com</t>
  </si>
  <si>
    <t>Tiger Global Management, Indian Quotient, Binny Bansal</t>
  </si>
  <si>
    <t>Teewe</t>
  </si>
  <si>
    <t>Sequoia Capital, India Quotient</t>
  </si>
  <si>
    <t>Urjas</t>
  </si>
  <si>
    <t>Solidarity Venture Capital &amp; Others</t>
  </si>
  <si>
    <t>Chargein</t>
  </si>
  <si>
    <t>Pittie Group</t>
  </si>
  <si>
    <t>Yogurt Labs</t>
  </si>
  <si>
    <t>Nick Adams, Kiran Bhat, Family Pot Investments Llp</t>
  </si>
  <si>
    <t>Limeroad.Com</t>
  </si>
  <si>
    <t>Tiger Global, Matrix Partners, Lightspeed Venture Partners</t>
  </si>
  <si>
    <t>Team Indus</t>
  </si>
  <si>
    <t>Tano Capital</t>
  </si>
  <si>
    <t>Billdesk</t>
  </si>
  <si>
    <t>Ta Associates</t>
  </si>
  <si>
    <t>Incremental Capital</t>
  </si>
  <si>
    <t>Triphobo</t>
  </si>
  <si>
    <t>Mayfield Ventures, Kalaari Capital</t>
  </si>
  <si>
    <t>Series B (More Here)</t>
  </si>
  <si>
    <t>Aryaka</t>
  </si>
  <si>
    <t>Trinity Ventures, Interwest Partners, Mohr Davidow Ventures, Presidio Ventures</t>
  </si>
  <si>
    <t>Zodius Capital, Ru-Net, Kalaari Capital, Qualcomm Ventures</t>
  </si>
  <si>
    <t>Faaya</t>
  </si>
  <si>
    <t>Seed funding</t>
  </si>
  <si>
    <t>At the 10 minute million event</t>
  </si>
  <si>
    <t>Instabounce</t>
  </si>
  <si>
    <t>Chloroplast Foods</t>
  </si>
  <si>
    <t>Dealwithus</t>
  </si>
  <si>
    <t>Cleversharks</t>
  </si>
  <si>
    <t>Leaf</t>
  </si>
  <si>
    <t>Smartpocket</t>
  </si>
  <si>
    <t>Sol Primero, Rajiv Mehta</t>
  </si>
  <si>
    <t>For mobile app</t>
  </si>
  <si>
    <t>Orios Venture Partner</t>
  </si>
  <si>
    <t>Valiant Capital Partners</t>
  </si>
  <si>
    <t>Frsh.Co.In</t>
  </si>
  <si>
    <t>India Quotient, Kae Capital</t>
  </si>
  <si>
    <t>Manthan</t>
  </si>
  <si>
    <t>Temasek, Norwest Venture Partners</t>
  </si>
  <si>
    <t>Kobster.Com</t>
  </si>
  <si>
    <t>Splice Advisors</t>
  </si>
  <si>
    <t>Culture Machine</t>
  </si>
  <si>
    <t>Tiger Global, Times Internet, Zodius Capital</t>
  </si>
  <si>
    <t>Strategic Investment (25% stake)</t>
  </si>
  <si>
    <t>Aisle.Co</t>
  </si>
  <si>
    <t>Valiant Capital, Tybourne Capital, Sequoia Capital, Runet And Sofina</t>
  </si>
  <si>
    <t>Newshunt</t>
  </si>
  <si>
    <t>Falcon Edge Capital, Matrix Partners India, Sequoia Capital India And Omidyar Network</t>
  </si>
  <si>
    <t>Mynoticeperiod</t>
  </si>
  <si>
    <t>Cardekho.Com</t>
  </si>
  <si>
    <t>Cartrade.Com</t>
  </si>
  <si>
    <t>Chip Perry</t>
  </si>
  <si>
    <t>Mangrove Capital Partners</t>
  </si>
  <si>
    <t>Saif Partners, Sequoia Capital, Aspada</t>
  </si>
  <si>
    <t>Nimble Wireless</t>
  </si>
  <si>
    <t>Karan Bajwa, Parvesh Bareja , Sunjay Kapur, Amanpreet Bajaj</t>
  </si>
  <si>
    <t>Nexus Venture Partners, Matrix Partners</t>
  </si>
  <si>
    <t>Cimplyfive</t>
  </si>
  <si>
    <t>Suresh Senapaty, Tv Mohandas Pai</t>
  </si>
  <si>
    <t>20Dresses</t>
  </si>
  <si>
    <t>Srinivas Aluri, Srinivas Modukury, Bs Nagesh</t>
  </si>
  <si>
    <t>Itzcash</t>
  </si>
  <si>
    <t>Ashok Goel (Promoter)</t>
  </si>
  <si>
    <t>Promoter Commitment</t>
  </si>
  <si>
    <t>Newsinshorts</t>
  </si>
  <si>
    <t>Tiger Global, Rebright Partners, Sachin And Binny Bansal</t>
  </si>
  <si>
    <t>Itraveller.Com</t>
  </si>
  <si>
    <t>Nextgen</t>
  </si>
  <si>
    <t>Mumbai Angels &amp; Group Of Other Investors</t>
  </si>
  <si>
    <t>Wooplr.Com</t>
  </si>
  <si>
    <t>Helion Venture Partners</t>
  </si>
  <si>
    <t>Springleap</t>
  </si>
  <si>
    <t>Cross Border Angels</t>
  </si>
  <si>
    <t>Klip.In</t>
  </si>
  <si>
    <t>Calcutta Angels, Venture Nursery Angels Mumbai Angels</t>
  </si>
  <si>
    <t>Brick Eagle</t>
  </si>
  <si>
    <t>Appbase</t>
  </si>
  <si>
    <t>Da-Iict, Techstars, Carnegie Mellon University, Startup Brasil Program</t>
  </si>
  <si>
    <t>Grant + Seed funding</t>
  </si>
  <si>
    <t>Sequoia Capital, Ranjan Pai, Mohandas Pai &amp; Others</t>
  </si>
  <si>
    <t>Trip38</t>
  </si>
  <si>
    <t>Interglobe Technology Quotient, Lantern Capital</t>
  </si>
  <si>
    <t>Smartairtrip.Com</t>
  </si>
  <si>
    <t>Saif Partners, Fulcrum Ventures</t>
  </si>
  <si>
    <t>Caravan Craft Retail</t>
  </si>
  <si>
    <t>Unitus Seed Fund\\Nnarayan Ramachandran, Bijou Kurien</t>
  </si>
  <si>
    <t>Amit Ranjan, Deepinder Goyal, Zishaan Hayath, Powai Lake Ventures</t>
  </si>
  <si>
    <t>Clonect Solutions</t>
  </si>
  <si>
    <t>Sumit Jain, Rajat Jain, Sanjay Bhasin</t>
  </si>
  <si>
    <t>Freshworld</t>
  </si>
  <si>
    <t>Matrix Partners, Sequoia Capital, Nexus Venture Partners</t>
  </si>
  <si>
    <t>Momoe</t>
  </si>
  <si>
    <t>Idg Ventures India, Jungle Ventures, India Quotient.</t>
  </si>
  <si>
    <t>Tiger Global Management, Sequoia Capital India</t>
  </si>
  <si>
    <t>Tpg Growth, Tr Capital, Idg Ventures</t>
  </si>
  <si>
    <t>Violetstreet</t>
  </si>
  <si>
    <t>Venkat Vallabhneni, Sudhakar Reddy, Srinivasa Rao Paturi</t>
  </si>
  <si>
    <t>Fame</t>
  </si>
  <si>
    <t>To The New Ventures</t>
  </si>
  <si>
    <t>Tom Clausen, Rohan Ajila, Haldyn Glass</t>
  </si>
  <si>
    <t>Near.In</t>
  </si>
  <si>
    <t>Anupam Mittal, Manish Vij, Prashant Tandon, Gaurav Agarwal, Akash Agarwal, Himanshu Aggarwal, Kevin Parikh</t>
  </si>
  <si>
    <t>Purplle.Com</t>
  </si>
  <si>
    <t>Numbermall</t>
  </si>
  <si>
    <t>Tookitaki</t>
  </si>
  <si>
    <t>Jungle Ventures, Redbright Partners, Blume Ventures</t>
  </si>
  <si>
    <t>Private equity</t>
  </si>
  <si>
    <t>Frankly</t>
  </si>
  <si>
    <t>Devesh Sachdev, Ashish Tiwari</t>
  </si>
  <si>
    <t>Valuation at $4M</t>
  </si>
  <si>
    <t>Seedrs Crowd Funding Platform</t>
  </si>
  <si>
    <t>Crowd Funding</t>
  </si>
  <si>
    <t>Bewakoof</t>
  </si>
  <si>
    <t>Rohit Bansal, Kunal Bahl, Nikhil Vora</t>
  </si>
  <si>
    <t>Stridalyzer</t>
  </si>
  <si>
    <t>Kickstarter</t>
  </si>
  <si>
    <t>3rd Round</t>
  </si>
  <si>
    <t>Sokrati</t>
  </si>
  <si>
    <t>Ivycap Ventures, Inventus Capital</t>
  </si>
  <si>
    <t>Js Capital, Helion Venture Partners, Capricorn Investment Group</t>
  </si>
  <si>
    <t>Tapcibo</t>
  </si>
  <si>
    <t>Alok Goel</t>
  </si>
  <si>
    <t>Verayu</t>
  </si>
  <si>
    <t>Gwb Group, Blume Ventures</t>
  </si>
  <si>
    <t>Mydreamstore</t>
  </si>
  <si>
    <t>Rategain</t>
  </si>
  <si>
    <t>Adroitent Pvt. Ltd.</t>
  </si>
  <si>
    <t>Tiger Global &amp; Other Investors</t>
  </si>
  <si>
    <t>More Details</t>
  </si>
  <si>
    <t>Refiral</t>
  </si>
  <si>
    <t>Cogent E Services</t>
  </si>
  <si>
    <t>Ping Digital</t>
  </si>
  <si>
    <t>Consortium Of Angel Investors</t>
  </si>
  <si>
    <t>Healthyworld.In</t>
  </si>
  <si>
    <t>Hostel Dunia</t>
  </si>
  <si>
    <t>Hyderabad Angels (At Startup Heroes Event)</t>
  </si>
  <si>
    <t>Yo Grad</t>
  </si>
  <si>
    <t>Enabli</t>
  </si>
  <si>
    <t>Cbs</t>
  </si>
  <si>
    <t>Eduardo Saverin &amp; Velos Capital</t>
  </si>
  <si>
    <t>Premji Invest &amp; Mayfield Fund</t>
  </si>
  <si>
    <t>Mayfield India, Kalaari Capital, Helion Ventures</t>
  </si>
  <si>
    <t>Knit</t>
  </si>
  <si>
    <t>Rohit Jain, Amit Rambhia &amp; Others</t>
  </si>
  <si>
    <t>To fund edu startups</t>
  </si>
  <si>
    <t>Corporate360</t>
  </si>
  <si>
    <t>Freshmonk</t>
  </si>
  <si>
    <t>August Capital Partners, Michael Blakey</t>
  </si>
  <si>
    <t>Englishleap.Com</t>
  </si>
  <si>
    <t>Analec</t>
  </si>
  <si>
    <t>Majority Stake</t>
  </si>
  <si>
    <t>Antuit</t>
  </si>
  <si>
    <t>Goldman Sachs, Zodius Capital</t>
  </si>
  <si>
    <t>Caratlane.Com</t>
  </si>
  <si>
    <t>Inventus Capital Partners, Idg Ventures</t>
  </si>
  <si>
    <t>Impartus</t>
  </si>
  <si>
    <t>Kaizen Private Equity</t>
  </si>
  <si>
    <t>Thrill App</t>
  </si>
  <si>
    <t>People Group (Shaadi.Com)</t>
  </si>
  <si>
    <t>Hillhouse Capital, Tybourne Capital</t>
  </si>
  <si>
    <t>Grabhouse.Com</t>
  </si>
  <si>
    <t>Kalaari Capital, Sequoia Capital</t>
  </si>
  <si>
    <t>Printvenue</t>
  </si>
  <si>
    <t>Asia Pacific Internet Group</t>
  </si>
  <si>
    <t>Graphene</t>
  </si>
  <si>
    <t>Karsemven Fund</t>
  </si>
  <si>
    <t>Govt backed VC Fund</t>
  </si>
  <si>
    <t>Exfinity Fund, Growx Ventures.</t>
  </si>
  <si>
    <t>Simplotel</t>
  </si>
  <si>
    <t>Strategic Funding, Minority stake</t>
  </si>
  <si>
    <t>Couponmachine.In</t>
  </si>
  <si>
    <t>Uk Based Group Of Angel Investors</t>
  </si>
  <si>
    <t>Grand Total</t>
  </si>
  <si>
    <t>Count of Amount in USD</t>
  </si>
  <si>
    <t>Sum of Amount in USD</t>
  </si>
  <si>
    <t>Total funding by IndustryVertical</t>
  </si>
  <si>
    <t>Top 10 Investors by amount</t>
  </si>
  <si>
    <t>Aye Finace</t>
  </si>
  <si>
    <t>Avail Finace</t>
  </si>
  <si>
    <t>Goldman Sachs Investment Partners And Silicon Valley-Based Accel, Wellington, Sequoia Capital, B Capital, Lightstreet, Sands Capital And International Finace Corporation,</t>
  </si>
  <si>
    <t>naoclean Global</t>
  </si>
  <si>
    <t>naotechnology</t>
  </si>
  <si>
    <t>Samunnati Finacial Intermediation &amp; Services Pvt. Ltd</t>
  </si>
  <si>
    <t>Veritas Finace Ltd.</t>
  </si>
  <si>
    <t>Msme Finace</t>
  </si>
  <si>
    <t>Incred Finace</t>
  </si>
  <si>
    <t>Consumer Finacing Platform</t>
  </si>
  <si>
    <t>naotechnology Company Specializing In Graphene</t>
  </si>
  <si>
    <t>Annapurna Finace</t>
  </si>
  <si>
    <t>Ayefinace</t>
  </si>
  <si>
    <t>Supplychain Finace</t>
  </si>
  <si>
    <t>Housing Finace For Low-Income Families</t>
  </si>
  <si>
    <t>Fiinace</t>
  </si>
  <si>
    <t>Digital Finacial Services Platform</t>
  </si>
  <si>
    <t>Platform To Discover Healthcare Finacing Options</t>
  </si>
  <si>
    <t>Blueorchard Finace Ltd, Hinduja Leyland Finace And Intellegrow</t>
  </si>
  <si>
    <t>Connected Care App For Pregnat Women</t>
  </si>
  <si>
    <t>Rajan Anadan, Madhusudhan Kanna, Jayant Kadambi, Puneet Gupta And Pradeep K Jaisingh</t>
  </si>
  <si>
    <t>Online Finacial Planning</t>
  </si>
  <si>
    <t>Availfinace</t>
  </si>
  <si>
    <t>Ant Finacials</t>
  </si>
  <si>
    <t>Fullerton Finacial Holdings Pte Ltd &amp; Others</t>
  </si>
  <si>
    <t>Hinduja Leyland Finace, Intellegrow</t>
  </si>
  <si>
    <t>Kris Gopalakrishna, Pratithi Investment Trust, Memg Family Office, S Gopal</t>
  </si>
  <si>
    <t>Nederlandse Finacierings-Maatschappij Voor Ontwikkelingslanden N.V.</t>
  </si>
  <si>
    <t>Sahajanad Medical Technologies</t>
  </si>
  <si>
    <t>Sunil Kant Munjal, Hero Electronixs Corporate Finacing Arm, Electronic Development Fund</t>
  </si>
  <si>
    <t>Dmi Finace</t>
  </si>
  <si>
    <t>Avendus Finace</t>
  </si>
  <si>
    <t>Infosys Co-Founder Kris Gopalakrishna</t>
  </si>
  <si>
    <t>Girish Mathrubootham, Apurva Chamaria, Rohit Chanaa</t>
  </si>
  <si>
    <t>Diversified Finacial</t>
  </si>
  <si>
    <t>Student Micro-Finacing Platform</t>
  </si>
  <si>
    <t>Firoze Irani, Vipul Parekh, Anada Kallugadde, Rajesh K Murthy</t>
  </si>
  <si>
    <t>Home Maintenace Services Platform</t>
  </si>
  <si>
    <t>Online Finacial Marketplace</t>
  </si>
  <si>
    <t>B2B Finace &amp; Fulfilment Network</t>
  </si>
  <si>
    <t>Incubate Fund, Sandesh Kirkire, Anad Kumar, Yogesh Chaudhary</t>
  </si>
  <si>
    <t>Michael And Susan Dell Foundation, Anad Mahindra</t>
  </si>
  <si>
    <t>International Finace Corporation (Ifc), Inventus Capital Partners, Accel Partners, Kalaari Capital, And nadan Nilekani,</t>
  </si>
  <si>
    <t>V Balakrishna.</t>
  </si>
  <si>
    <t>Anad Chandrasekaran, Apurva Chamaria, Ritesh Malik, Ashish Toshniwal, Ajeet Khurana</t>
  </si>
  <si>
    <t>Rohit nada, Rajit nada, Smarak Bhuyan, Sashwat Brahma,</t>
  </si>
  <si>
    <t>Ecl Finace</t>
  </si>
  <si>
    <t>Pregnacy &amp; Baby Care Product Etailer</t>
  </si>
  <si>
    <t>Rajan Anadan, Jamil Khatri, Ravi Iyer, Raghav Bahl</t>
  </si>
  <si>
    <t>Blume Ventures, Goldbell Group, Anurag Srivastava, Shailesh Rao, Amiya Pathak, Rajesh Yohana And Rahul Garg</t>
  </si>
  <si>
    <t>Kashyap Deorah, Anad Sankeshwar, Deepak Jain, Sadashiva Nt, Arjun Mehta, Satish Kaul, Anindya Ghose</t>
  </si>
  <si>
    <t>Incred Finace, Fullerton India Credit Company Ltd</t>
  </si>
  <si>
    <t>Knab Finace</t>
  </si>
  <si>
    <t>Social Alpha, Rajan Anadan, Rajeev Ahuja, Kshitij Arora</t>
  </si>
  <si>
    <t>Sequoia India, Sofina S.A., Zodius Capital, Kris Gopalakrishna, Lakshmi Narayana,</t>
  </si>
  <si>
    <t>International Finace Corporation, Rocketship, Accel Partners, Jungle Ventures, Shailesh Rao, Venture Highway</t>
  </si>
  <si>
    <t>500 Startups, Purvi Capital, Rajan Anadan, Abhishek Gupta</t>
  </si>
  <si>
    <t>Sunil Kalra, Aditya Singh, Rishi Srivastava, Rajan Anadan</t>
  </si>
  <si>
    <t>Indian Angel Network, Anad Mahindra</t>
  </si>
  <si>
    <t>Sundaram Finace Holdings</t>
  </si>
  <si>
    <t>Artha India Ventures, Singularity Holdings, Rajan Anadan, Girish Mathrubootham</t>
  </si>
  <si>
    <t>Kae Capital, India Quotient, Ifmr, And Mas Finacial Services Ltd</t>
  </si>
  <si>
    <t>Gujarat Venture Finace Ltd</t>
  </si>
  <si>
    <t>Online Marketplace For Finacial Products</t>
  </si>
  <si>
    <t>International Finace Corporation</t>
  </si>
  <si>
    <t>Accel Partners, nadan Nilekani,</t>
  </si>
  <si>
    <t>Rainbow Digital Services Pvt. Ltd, Ilearnfinace Academy Pvt. Ltd.</t>
  </si>
  <si>
    <t>Anad Chandrasekaran</t>
  </si>
  <si>
    <t>Vellayan Subbiah, Jonathan Boutelle, Rajan Anadan, Rahul Chawla, Salil Donde, Amit Ranjan, Govind Rajan &amp; Others</t>
  </si>
  <si>
    <t>Dg Ventures India, Dewan Housing Finace Corp</t>
  </si>
  <si>
    <t>naotech Product Developer</t>
  </si>
  <si>
    <t>Dheeraj Pandey, Rajesh Yohanna, Akash Garg</t>
  </si>
  <si>
    <t>Ratan Tata, nadan Nilekani, Uday Kotak, Vijay Shekhar Sharma, Kiran Mazumdar-Shaw, Rajiv C Mody</t>
  </si>
  <si>
    <t>Rajan Anadan, L.D Sharma, Saurabh Arora</t>
  </si>
  <si>
    <t>Mahindra And Mahindra Finacial Services</t>
  </si>
  <si>
    <t>Accel Partners, nadan Nilekanis Nrjn Trust, Mistletoe, Qualcomm Ventures, M&amp;S Partners</t>
  </si>
  <si>
    <t>Jacqueline Fernadez</t>
  </si>
  <si>
    <t>Nibhrant Shah, Anadbir Singh, Anirudh Sheth, Pratik Singhi, Vikram Mehta, Murali Nair</t>
  </si>
  <si>
    <t>Poshika Finacial Ecosystem</t>
  </si>
  <si>
    <t>Vishwadeep Bajaj, Harsh Kundra, nadkumar Rane, Ln Buddharaju, Anupam Tyagi</t>
  </si>
  <si>
    <t>Deepak Gurnai</t>
  </si>
  <si>
    <t>Pregnacy &amp; Baby Care Etailer</t>
  </si>
  <si>
    <t>Shripad Nadkarni, nadu nadkishore</t>
  </si>
  <si>
    <t>Ifmr Capital Finace</t>
  </si>
  <si>
    <t>Vijay Shekhar Sharma, Rajan Anadan, Kunal Shah, Girish Mathrubootham, Punit Soni, Anad Chandrasekaran, Sunil Kalra, Utsav Somani, Vishal Gondal, Vikram Limaye</t>
  </si>
  <si>
    <t>Tv Mohandas Pai, V Balakrishna, Pv Srinivasan</t>
  </si>
  <si>
    <t>Anad Chandrasekaran, Rajiv Mehta, Ramakant Sharma</t>
  </si>
  <si>
    <t>Sharad Sharma, Rajan Anadan, Amit Ranjan, Alok Mittal &amp; Others</t>
  </si>
  <si>
    <t>V Aanad R</t>
  </si>
  <si>
    <t>Rajesh Yohanna, Puthen &amp; Cole</t>
  </si>
  <si>
    <t>Mohan Kumar, V. Balakrishna</t>
  </si>
  <si>
    <t>Venk Krishna, Mj Aravind, Vikram Kotak, Jayant Davar, Ramkumar Nishtal, Arjun Sharmaa</t>
  </si>
  <si>
    <t>Digital Finacial Service Lab</t>
  </si>
  <si>
    <t>International Finacial Corporation</t>
  </si>
  <si>
    <t>nadan Nilekani</t>
  </si>
  <si>
    <t>Arun Seth, T.V. Mohandas Pai, Anad Chandrasekaran, Deepak Ghaisas</t>
  </si>
  <si>
    <t>Consumer Finace &amp; Credit Score Platform</t>
  </si>
  <si>
    <t>Girish Mathrubootham, Vc Karthic, Miten Mehta, Umasankar Nistala, Rakesh Patel, Akash Bhavsar, Jeevanadhan Rajagopal, Vikas Chadha &amp; Others</t>
  </si>
  <si>
    <t>Paytm, Aprameya Radhakrishna, Subramanya Venkat, Venk Krishna</t>
  </si>
  <si>
    <t>Anad Sankeshwar, Yang Shu</t>
  </si>
  <si>
    <t>Radhakrishna Natarajan &amp; Others</t>
  </si>
  <si>
    <t>Rajan Anadan</t>
  </si>
  <si>
    <t>Saama Capital, Raghunadan G, Aprameya Radhakrishna</t>
  </si>
  <si>
    <t>Astarc Ventures, Anad Chandrasekaran</t>
  </si>
  <si>
    <t>Ajay naavati, Afsal Salu</t>
  </si>
  <si>
    <t>Infina Finace Pvt. Ltd, Uday Kotak</t>
  </si>
  <si>
    <t>Pradeep Mirani, Aqeel Ahmed, Anad Ladsariya, Nitin Agarwal</t>
  </si>
  <si>
    <t>Venk Krishna, Aprameya Radhakrishna, Anupam Mittal, Kunal Shah, Tracxn Labs, Subramanya Sv, Ravi Garkipati</t>
  </si>
  <si>
    <t>Gujarat Venture Finace Limited (Gvfl), Bennett Coleman &amp; Co. Ltd</t>
  </si>
  <si>
    <t>Anad Chandrasekaran, Kanwaljit Singh, Manoj Varghese</t>
  </si>
  <si>
    <t>Anad Chandrasekaran, Anath Narayana, Mekin Maheshwari, Ravi Garikipati, Divyesh Shah, Swastika Company Ltd</t>
  </si>
  <si>
    <t>Kunal Shah &amp; Sandeep Tandon, Girish Mathrubootham, Anad Chandrasekaran</t>
  </si>
  <si>
    <t>Education Focused Finacing Platform</t>
  </si>
  <si>
    <t>Iserve Finacial</t>
  </si>
  <si>
    <t>Ankit Maheshwari, Anad Singh</t>
  </si>
  <si>
    <t>Vivek Joshi, Mohit Satyanad, Amit Banati, Arun Khanna</t>
  </si>
  <si>
    <t>Rahul Kirloskar, Fusion Tech Ventures, Adi Saravana, Pravin Dongre, Mahendra Doshi</t>
  </si>
  <si>
    <t>Saif Partners, Aprameya Radhakrishna, Phanindra Sama, Subba Rao Telidevara, Vibhu Garg, Paula Ravindra Mariwala, Gaurav Bhalotia</t>
  </si>
  <si>
    <t>Mobile Based Vehicle Maintenace App</t>
  </si>
  <si>
    <t>International Finace Corp, Tpg Growth, Adveq Management, Idg Ventures, Ratan Tata, Kris Gopalakrishna</t>
  </si>
  <si>
    <t>Innonao Research</t>
  </si>
  <si>
    <t>naoholdings</t>
  </si>
  <si>
    <t>Jm Finacial Products Ltd, Arun Tadanki, Doreswamy nadkishore, Kshitij Jain</t>
  </si>
  <si>
    <t>Blume Ventures, Rajan Anadan, Sumit Jain, Aprameya Radhakrishna, Sujeet Kumar, Phanindra Sama</t>
  </si>
  <si>
    <t>Phanindra Sama, Raghunadan G,</t>
  </si>
  <si>
    <t>Anad Mahindra</t>
  </si>
  <si>
    <t>Indian Angel Network, Alok Sharma, Kris Gopalakrishna, Saurabh Srivastava, And Ajai Chowdhry</t>
  </si>
  <si>
    <t>Kris Gopalakrishna, Dr. Ranjan Pai</t>
  </si>
  <si>
    <t>Ntt Finace, Telephone Corporation</t>
  </si>
  <si>
    <t>Farooq Oomerbhoy, Anupam Mittal, Anad Mittal, Ravi Garikipati, Vibhu Garg, Singapore Angel Network, Konglo Ventures</t>
  </si>
  <si>
    <t>nadan Nilekani, Helion Ventures, Omidyar Networks, Blume Ventures</t>
  </si>
  <si>
    <t>Rebright Partners, Anad Rajaraman, Venky Harinarayan</t>
  </si>
  <si>
    <t>nadan Nilekani, Accel Partners</t>
  </si>
  <si>
    <t>Blinc Advisors, Amit naavati, Tashwinder Singh, Taranjit Jaswal, Amit Khanna</t>
  </si>
  <si>
    <t>Rebright Partners, Sol Primero, Sudhir Anadarao, Ankur Warikoo, Ankur Singla</t>
  </si>
  <si>
    <t>Naveen Tewari, Abhay Singhal, Amit Gupta, Piyush Shah, Raghunadan G, Rajiv Mehta</t>
  </si>
  <si>
    <t>Hyperlocal Home Maintenace Services</t>
  </si>
  <si>
    <t>Kris Gopalakrishna, Atul Nishar</t>
  </si>
  <si>
    <t>Rannvijay Singh, Anita Hassanadani</t>
  </si>
  <si>
    <t>Bhavish Aggarwal, Binny Bansal, Rajan Anadan, Mekin Maheshwar, Sunil Kalra, Anupam Mittal, Krishna Mehra, Singapore Angel Network</t>
  </si>
  <si>
    <t>Veritas Finace</t>
  </si>
  <si>
    <t>Alok Mittal, Amit Gupta, Anuj Srivastava, Himanshu Aggarwal, Raghunadan G, Puneet Agarwal</t>
  </si>
  <si>
    <t>Mohandas Pai, Hiro Mashita, Singapore Angel Network, 500 Startups, Rajan Anadan, Ajay Sarupria</t>
  </si>
  <si>
    <t>Raghunadan G, Venturesity, Arihant Patni</t>
  </si>
  <si>
    <t>Saha Fund, Tv Mohandas Pai, Zia Mody, Mumbai Angels, Anada Kallugadde, Rakesh Desai, Rakesh Malhotra</t>
  </si>
  <si>
    <t>Edelweiss Finacial Services</t>
  </si>
  <si>
    <t>Anadakanda</t>
  </si>
  <si>
    <t>Dr nadish Domlur, Amit Sandill</t>
  </si>
  <si>
    <t>nadan Nilekani, Mohandas Pai, Neeraj Arora, Anad Rajaraman, Girish Mathrubootham, Aneesh Reddy &amp; Teruhide Sato</t>
  </si>
  <si>
    <t>Finace Buddha</t>
  </si>
  <si>
    <t>Yajnaarayana Kammaje</t>
  </si>
  <si>
    <t>Rajan Anadan, Pramod Bhasin, Siddharth Pai, Tv Mohandas Pai, Manvinder Singh Banga</t>
  </si>
  <si>
    <t>Krishna Jhujhunwala, Dr. Apoorv Ranjan Sharma, Anirudh Damani, Anad Ladsariya, Sanjay Mehta &amp; Others</t>
  </si>
  <si>
    <t>Anad Chandrasekaran &amp; Others</t>
  </si>
  <si>
    <t>Sequoia Capital, Beenext Ventures, India Quotient, Anad Chandrasekaran</t>
  </si>
  <si>
    <t>nadan Nilekani, Accel Partners, Kalaari Capital And Inventus Capital</t>
  </si>
  <si>
    <t>Tv Mohandas Pai, Mohit Saxena, Raghunadan G, Singapore Angel Network, Tracxnlabs</t>
  </si>
  <si>
    <t>Car Maintenace &amp; Management Mobile App</t>
  </si>
  <si>
    <t>Nonbanking Finace Company</t>
  </si>
  <si>
    <t>Rajan Anadan, Zoya Akhtar, Reema Kagati, Ruchi Narain, Amrish Kumar, Hrishikesh Parandekar</t>
  </si>
  <si>
    <t>Series B (includes Debt finacing)</t>
  </si>
  <si>
    <t>Kris Gopalakrishna &amp; Others</t>
  </si>
  <si>
    <t>Anad Chandrasekaran, Rajesh Sawhney, Kalpana Tatavarti, Shivanadan Pare</t>
  </si>
  <si>
    <t>Phanindra Sama, Aprameya Radhakrishna, Aneesh Reddy, Neeraj Jawalkar, Sanjay Anadaram, Pavan Ongole, Venk Krishna</t>
  </si>
  <si>
    <t>Rajan Anadan, Mike Galgon, Ravi Gururaj, Ashim Mehra, Mohit Saxena, Internet Group, Tnn Capital And Others</t>
  </si>
  <si>
    <t>S.D. Shibulal, Kris Gopalakrishna, Srinath Batni, Professor Tarun Khanna, Ganapathy Venugopal.</t>
  </si>
  <si>
    <t>Accel Partners, Elevar Equity, Pramod Bhasin, Rajan Anadan, Gaurav Dalmia, Abhishek Goyal, Gagan Hasteer , Arun Tadanki</t>
  </si>
  <si>
    <t>Vistaar Finace</t>
  </si>
  <si>
    <t>Small Business Finacing (Nbfc)</t>
  </si>
  <si>
    <t>naadan Nilekani, Inmobi, Paytm</t>
  </si>
  <si>
    <t>Accel Partners, International Finace Corporation (Ifc), Qualcomm Ventures, Ventureast</t>
  </si>
  <si>
    <t>Anad Mahindra, Uday Punj, Ashish Hemrajani, Sanjeev Mehra</t>
  </si>
  <si>
    <t>Bestdealfinace</t>
  </si>
  <si>
    <t>Sharad Sharma, Vijay Anad, Mohandas Pai. Pallav Nadhani, Singapore Angels Network &amp; Others</t>
  </si>
  <si>
    <t>William Bissell, Neeraj Aggarwal, nadan Nilekani</t>
  </si>
  <si>
    <t>Alibaba Group, Ant Finacial</t>
  </si>
  <si>
    <t>Kunal Bajaj, Chandru Badrinarayana</t>
  </si>
  <si>
    <t>Ah! Ventures, Times Internet, Rudy Gopalakrishna</t>
  </si>
  <si>
    <t>Ah! Ventures, Vivek Joshi, Mohit Satyanad &amp; Others</t>
  </si>
  <si>
    <t>Online Finacial Services</t>
  </si>
  <si>
    <t>Rajan Anadan, Kunal Bahl, Rohit Bansal, Rahul Khanna</t>
  </si>
  <si>
    <t>Online Finace Lending Platform</t>
  </si>
  <si>
    <t>Rajeev Saraf, Arvind Jha, R. Satya Narayana</t>
  </si>
  <si>
    <t>Anupam Mittal, Anad Chandrasekaran, Uday Shankar, Chetan Bhagat</t>
  </si>
  <si>
    <t>Rajan Anadan, Niraj Singh, Sachin Bhatia, Singapore Angel Network &amp; Aseem Vadehra</t>
  </si>
  <si>
    <t>Sharad Sharma, Rajan Anadan, Sunil Kalra, Amit Ranjan, Rohan Malhotra, Arjun Malhotra, Gautam Gandhi</t>
  </si>
  <si>
    <t>Fusion Microfinace</t>
  </si>
  <si>
    <t>Micro Finace Platform</t>
  </si>
  <si>
    <t>Development Finace Institution Belgian Investment Company, Oikocredit</t>
  </si>
  <si>
    <t>Anad Vijay, Nipun Dureja, Satyajit Heeralal, Keith Rodricks, Gaurav Lochan, Azmul Haque, Nikhil Bagri</t>
  </si>
  <si>
    <t>Idg Ventures, Kris Gopalakrishna</t>
  </si>
  <si>
    <t>S.Gopalakrishna, Beenos</t>
  </si>
  <si>
    <t>Rajan Anadan, Teru Sato, Aneesh Reddy, Venkatesh Valluri</t>
  </si>
  <si>
    <t>Rudy Gopalakrishna, Ah! Ventures</t>
  </si>
  <si>
    <t>Rajesh Sawheny , Rajan Anadan, Amit Ranjan, Niraj Singh, Aecal, Meraevents.</t>
  </si>
  <si>
    <t>Anad Rajaraman, Venky Harinarayan</t>
  </si>
  <si>
    <t>Sumit Jain, Aprameya Radhakrishna, Alok Goel, Rajan Anadan, Amit Agrawal, Vinay Goel, Gaurav Munjal, Ashish Dev Kapur</t>
  </si>
  <si>
    <t>Rajan Anadan &amp; Other Angel Investors</t>
  </si>
  <si>
    <t>Ian Ventures, Alok Sharma, Kris Gopalakrishna, Saurabh Srivastava, Ajai Chowdhry</t>
  </si>
  <si>
    <t>nadan Nilekani, Rajiv Mody, Ajai Chowdhary</t>
  </si>
  <si>
    <t>Arohan Finacial Services</t>
  </si>
  <si>
    <t>Ant Finacial Services (Alipay)</t>
  </si>
  <si>
    <t>Anad Vijay, Shashank Mehrotra &amp; Others</t>
  </si>
  <si>
    <t>V Balakrishna, T V Mohandas Pai, Bc Prabhakar</t>
  </si>
  <si>
    <t>V Balakrishna, T V Mohandas Pai</t>
  </si>
  <si>
    <t>Kris Gopalakrishna, Nagaraja Prakasam</t>
  </si>
  <si>
    <t>Dena Co., Japan &amp; Teruhide Sato (In Addition To Mks Switzerland &amp; Kris Gopalkrishna)</t>
  </si>
  <si>
    <t>Rajan Anadan, Mike Galgon, Ashim Mehra, Mohit Saxena, Ravi Gururaj, Tnn Capital &amp; Iig</t>
  </si>
  <si>
    <t>Rajan Anadan, Shankar Mahadevan, Deep Kalra &amp; Others</t>
  </si>
  <si>
    <t>Funding by Range</t>
  </si>
  <si>
    <t>Year</t>
  </si>
  <si>
    <t>Funding by Year</t>
  </si>
  <si>
    <t>City</t>
  </si>
  <si>
    <t>Funding By City</t>
  </si>
  <si>
    <t>PhonePe</t>
  </si>
  <si>
    <t>BigBasket</t>
  </si>
  <si>
    <t>ShareChat</t>
  </si>
  <si>
    <t>OYO Rooms</t>
  </si>
  <si>
    <t>CarDekho</t>
  </si>
  <si>
    <t>MakeMyTrip</t>
  </si>
  <si>
    <t>1mg</t>
  </si>
  <si>
    <t>PharmEasy</t>
  </si>
  <si>
    <t>MobiKwik</t>
  </si>
  <si>
    <t>Startup City</t>
  </si>
  <si>
    <t>Investor Type</t>
  </si>
  <si>
    <t>Investment Type</t>
  </si>
  <si>
    <t>Investor</t>
  </si>
  <si>
    <t>Type</t>
  </si>
  <si>
    <t>VC</t>
  </si>
  <si>
    <t>Unknown</t>
  </si>
  <si>
    <t>Corporate</t>
  </si>
  <si>
    <t>Total Angel Funding</t>
  </si>
  <si>
    <t>Total VC funding</t>
  </si>
  <si>
    <t>city</t>
  </si>
  <si>
    <t>Industry</t>
  </si>
  <si>
    <t>Sr No</t>
  </si>
  <si>
    <t>Date dd/mm/yyyy</t>
  </si>
  <si>
    <t>InvestmentnType</t>
  </si>
  <si>
    <t>BYJU’S</t>
  </si>
  <si>
    <t>E-learning</t>
  </si>
  <si>
    <t>App based shuttle service</t>
  </si>
  <si>
    <t>E-commerce</t>
  </si>
  <si>
    <t>Retailer of baby and toddler products</t>
  </si>
  <si>
    <t>https://www.wealthbucket.in/</t>
  </si>
  <si>
    <t>FinTech</t>
  </si>
  <si>
    <t>Pre-series A</t>
  </si>
  <si>
    <t>Fashion and Apparel</t>
  </si>
  <si>
    <t>Open-market, freight management platform</t>
  </si>
  <si>
    <t>Ant Financial</t>
  </si>
  <si>
    <t>Logistics Services and Solutions</t>
  </si>
  <si>
    <t>SAIF Partners, Spring Canter Investment Ltd.</t>
  </si>
  <si>
    <t>B2B-focused foodtech startup</t>
  </si>
  <si>
    <t>Paytm, NPTK, Sabre Partners and Neoplux</t>
  </si>
  <si>
    <t>InCred</t>
  </si>
  <si>
    <t>Finance</t>
  </si>
  <si>
    <t>Non-Banking Financial Company</t>
  </si>
  <si>
    <t>Real money based gaming startup</t>
  </si>
  <si>
    <t>Manipal Education and Medical Group (MEMG)</t>
  </si>
  <si>
    <t>Lenskart.com</t>
  </si>
  <si>
    <t>SoftBank Vision Fund</t>
  </si>
  <si>
    <t>Business and customer engagement tools</t>
  </si>
  <si>
    <t>Sequoia, CapitalG, Accel</t>
  </si>
  <si>
    <t>Health and wellness</t>
  </si>
  <si>
    <t>Men's Health and Wellness brand</t>
  </si>
  <si>
    <t>Sauce.vc, Rainforest Ventures</t>
  </si>
  <si>
    <t>Prime Venture Partners, LetsVenture, PS1 Venture and GlobalLogic co-founder Rajul Garg</t>
  </si>
  <si>
    <t>Food and Beverage</t>
  </si>
  <si>
    <t>RB Investments</t>
  </si>
  <si>
    <t>undisclosed</t>
  </si>
  <si>
    <t>Health and Wellness</t>
  </si>
  <si>
    <t>Healthcare services</t>
  </si>
  <si>
    <t>DG Daiwa Ventures, DG Incubation</t>
  </si>
  <si>
    <t>Aye Finance</t>
  </si>
  <si>
    <t>Financial Services To MSMEs</t>
  </si>
  <si>
    <t>SuperGaming</t>
  </si>
  <si>
    <t>Social gaming platform</t>
  </si>
  <si>
    <t>SaaS</t>
  </si>
  <si>
    <t>Recovery software</t>
  </si>
  <si>
    <t>eBikeGo</t>
  </si>
  <si>
    <t>Electric bike rental</t>
  </si>
  <si>
    <t>Virtual e-commerce platform</t>
  </si>
  <si>
    <t>B2B platform for medical supplies</t>
  </si>
  <si>
    <t>Ackermans &amp; van Haaren, HealthQuad, Rebright Partners, Toppan Printing</t>
  </si>
  <si>
    <t>Scooter sharing app</t>
  </si>
  <si>
    <t>Furtados School of Music</t>
  </si>
  <si>
    <t>IAN Fund and DSG Consumer Partners</t>
  </si>
  <si>
    <t>Business development</t>
  </si>
  <si>
    <t>Altimeter Capital, DST Global</t>
  </si>
  <si>
    <t>Beauty and Grooming</t>
  </si>
  <si>
    <t>unknown</t>
  </si>
  <si>
    <t>FPL Technologies</t>
  </si>
  <si>
    <t>Financial Services</t>
  </si>
  <si>
    <t>Invoice discounting platform and SME lending marketplace</t>
  </si>
  <si>
    <t>SAIF Partners</t>
  </si>
  <si>
    <t>Digital marketing firm</t>
  </si>
  <si>
    <t>TIW Private Equity</t>
  </si>
  <si>
    <t>3rdFlix</t>
  </si>
  <si>
    <t>IoT</t>
  </si>
  <si>
    <t>Building automation system</t>
  </si>
  <si>
    <t>Deep-technology</t>
  </si>
  <si>
    <t>GOQii</t>
  </si>
  <si>
    <t>Bennett Coleman and Company Ltd (BCCL)</t>
  </si>
  <si>
    <t>Mobile-based Accounting Software</t>
  </si>
  <si>
    <t>SC GG India Mobility Holdings LLC</t>
  </si>
  <si>
    <t>nan</t>
  </si>
  <si>
    <t>MyPetrolPump</t>
  </si>
  <si>
    <t>VC Funds</t>
  </si>
  <si>
    <t>Last-mile retail transaction technology</t>
  </si>
  <si>
    <t>MS Dhoni</t>
  </si>
  <si>
    <t>Conversational AI</t>
  </si>
  <si>
    <t>XL Innovate</t>
  </si>
  <si>
    <t>Low carb food for Diabetics</t>
  </si>
  <si>
    <t>Rashmi Daga (founder, FreshMenu), Raveen Sastry (co-founder, Myntra) and Mitesh Shah (finance chief, BookMyShow)</t>
  </si>
  <si>
    <t>RPS Ventures</t>
  </si>
  <si>
    <t>INDwealth</t>
  </si>
  <si>
    <t>HungerBox</t>
  </si>
  <si>
    <t>AdmitKard</t>
  </si>
  <si>
    <t>EdTech</t>
  </si>
  <si>
    <t>Growth DNA</t>
  </si>
  <si>
    <t>RenewBuy</t>
  </si>
  <si>
    <t>Lok Capital, IIFL Wealth</t>
  </si>
  <si>
    <t>WaterBridge Ventures</t>
  </si>
  <si>
    <t>WizCounsel</t>
  </si>
  <si>
    <t>DIG Investment Ab, Deshe Holdings, Samih Toukan and Hussam Khoury</t>
  </si>
  <si>
    <t>"BYJU\\'S"</t>
  </si>
  <si>
    <t>Industrial Tools and Equipments</t>
  </si>
  <si>
    <t>Indus OS</t>
  </si>
  <si>
    <t>HealthAssure</t>
  </si>
  <si>
    <t>Primary care medical network</t>
  </si>
  <si>
    <t>House of Msasaba</t>
  </si>
  <si>
    <t>Clothes and Apparel</t>
  </si>
  <si>
    <t>Full-stack career platform</t>
  </si>
  <si>
    <t>NoBroker</t>
  </si>
  <si>
    <t>FabHotels</t>
  </si>
  <si>
    <t>Goldman Sachs, Accel Partners and Qualcomm</t>
  </si>
  <si>
    <t>Avail Finance</t>
  </si>
  <si>
    <t>BharatPe</t>
  </si>
  <si>
    <t>Triton Investment Advisors, Pidilite Industries director Ajay Parekh</t>
  </si>
  <si>
    <t>Blume Ventures and RTP Global</t>
  </si>
  <si>
    <t>Sistema.bio</t>
  </si>
  <si>
    <t>Shell Foundation, DILA CAPITAL, Engie RDE Fund, EcoEnterprise Fund, EDFIMC (ElectriFI), Endeavor Catalyst Fund, CoCapital, Triodos, Alpha Mundi, and Lendahand</t>
  </si>
  <si>
    <t>IAN Fund</t>
  </si>
  <si>
    <t>OkCredit</t>
  </si>
  <si>
    <t>WestBridge Capital</t>
  </si>
  <si>
    <t>StyleDotMe</t>
  </si>
  <si>
    <t>Fashion and Shopping</t>
  </si>
  <si>
    <t>Indian Angel Network and other angel investors, Innov8 founder Ritesh Malik, Josh Talks founders Supriya Paul and Shobha Banga, and former Hero Corporate president Rohit Chanana</t>
  </si>
  <si>
    <t>BlackBuck</t>
  </si>
  <si>
    <t>Goldman Sachs Investment Partners and Silicon Valley-based Accel, Wellington, Sequoia Capital, B Capital, LightStreet, Sands Capital and International Finance Corporation,</t>
  </si>
  <si>
    <t>Beauty and Wellness Industry</t>
  </si>
  <si>
    <t>FreshVnF</t>
  </si>
  <si>
    <t>GlowRoad</t>
  </si>
  <si>
    <t>Unilever, Beehive Capital Advisor, ABCOM Investments, Parekh Marine Transport,</t>
  </si>
  <si>
    <t>Orchid India, Hornbill Orchid India Fund, Chiratae Ventures (formerly IDG Ventures), 3one4 Capital, Lasmer NV</t>
  </si>
  <si>
    <t>Organic wellness</t>
  </si>
  <si>
    <t>Unnamed angel investors</t>
  </si>
  <si>
    <t>Debt and Preference capital</t>
  </si>
  <si>
    <t>CleverTap</t>
  </si>
  <si>
    <t>Mobile analytics and marketing</t>
  </si>
  <si>
    <t>Bengaluru and Gurugram</t>
  </si>
  <si>
    <t>KrazyBee</t>
  </si>
  <si>
    <t>BAC Acquisitions, Unifi AIF, BRD Securities, Northern R Capital</t>
  </si>
  <si>
    <t>14,342,000+</t>
  </si>
  <si>
    <t>Supply-chain technology solutions</t>
  </si>
  <si>
    <t>FleetX</t>
  </si>
  <si>
    <t>AI</t>
  </si>
  <si>
    <t>India Quotient and LetsVenture\\xe2\\x80\\x99s Angel Fund</t>
  </si>
  <si>
    <t>Sequoia Capital and Temasek Holdings, EDBI, Burda Principal Investments, and Sofina</t>
  </si>
  <si>
    <t>NanoClean Global</t>
  </si>
  <si>
    <t>Nanotechnology</t>
  </si>
  <si>
    <t>LetsVenture, PitchRight Venture, 91SpringBoard, AL Nour International Holdings and Mark V Investments</t>
  </si>
  <si>
    <t>OyoRooms</t>
  </si>
  <si>
    <t>DiDi Chuxing</t>
  </si>
  <si>
    <t>Sequoia India, Hillhouse Capital, Alphabet\\xe2\\x80\\x99s growth investment arm Capital G and Axis Bank</t>
  </si>
  <si>
    <t>Specialty pharmaceutical</t>
  </si>
  <si>
    <t>India/US</t>
  </si>
  <si>
    <t>Iron Pillar, Perceptive Advisors, Romulus Capital and Kalaari Capital</t>
  </si>
  <si>
    <t>Samunnati Financial Intermediation &amp; Services Pvt. Ltd</t>
  </si>
  <si>
    <t>Non-banking financial company</t>
  </si>
  <si>
    <t>MASSIF, a Dutch government fund</t>
  </si>
  <si>
    <t>UrbanClap Technologies Pvt. Ltd</t>
  </si>
  <si>
    <t>Home services marketplace</t>
  </si>
  <si>
    <t>Steadview Capital and Vy Capital.</t>
  </si>
  <si>
    <t>Platform for travel agents</t>
  </si>
  <si>
    <t>Video-based certification, trainings</t>
  </si>
  <si>
    <t>eCommerce</t>
  </si>
  <si>
    <t>Omphalos Ventures India LLP</t>
  </si>
  <si>
    <t>ShopKirana</t>
  </si>
  <si>
    <t>Info Edge, AET Fund, Akatsuki and Incubate Fund from Japan and Better Capital AngelList syndicate.</t>
  </si>
  <si>
    <t>BuildSupply</t>
  </si>
  <si>
    <t>SaaS, Ecommerce</t>
  </si>
  <si>
    <t>Real Estate, ERP</t>
  </si>
  <si>
    <t>Venture Highway, GREE Ventures, Space Matrix, Individual Investors</t>
  </si>
  <si>
    <t>GoDesi</t>
  </si>
  <si>
    <t>Veritas Finance Ltd.</t>
  </si>
  <si>
    <t>NBFC</t>
  </si>
  <si>
    <t>MSME Finance</t>
  </si>
  <si>
    <t>Norwest Venture Partners, CDC Group, the UK\\xe2\\x80\\x99s Development Finance Institution and P Surendra Pai</t>
  </si>
  <si>
    <t>Shunwei Capital, DST Partners and RPS Ventures</t>
  </si>
  <si>
    <t>Mobile e-Sports</t>
  </si>
  <si>
    <t>RB Investments, Singapore</t>
  </si>
  <si>
    <t>POS For Online Ordering</t>
  </si>
  <si>
    <t>MilkBAsket</t>
  </si>
  <si>
    <t>Micro-delivery grocery service</t>
  </si>
  <si>
    <t>DriveU</t>
  </si>
  <si>
    <t>CleanseCar</t>
  </si>
  <si>
    <t>HealthifyMe</t>
  </si>
  <si>
    <t>Sistema Asia Fund, VC Samsung NEXT, Chiratae Ventures, Inventus Capital, Blume Ventures and Innoven Capital.</t>
  </si>
  <si>
    <t>Individual investors</t>
  </si>
  <si>
    <t>SME Funding</t>
  </si>
  <si>
    <t>Teachers Insurance and Annuity Association (TIAA)</t>
  </si>
  <si>
    <t>Financial Tech</t>
  </si>
  <si>
    <t>Stellaris Venture Partners and Kalaari Capital, Rajan Anandan from Google, Dilip Khandwelwal from SAP Labs India, and Amrish Rau from PayU India</t>
  </si>
  <si>
    <t>Engineer.ai</t>
  </si>
  <si>
    <t>AI Platform</t>
  </si>
  <si>
    <t>Lakestar and Jungle Ventures, Softbank\\xe2\\x80\\x99s DeepCore.</t>
  </si>
  <si>
    <t>InCred Finance</t>
  </si>
  <si>
    <t>SME Lending</t>
  </si>
  <si>
    <t>Cooperative Oikocredit, Caspian and Hivos-Triodos Fund</t>
  </si>
  <si>
    <t>New and Used Cars Platform</t>
  </si>
  <si>
    <t>ZigExN</t>
  </si>
  <si>
    <t>LetsTransport</t>
  </si>
  <si>
    <t>Sistema Asia Fund, Sistema JSFC and Tanncam Investment</t>
  </si>
  <si>
    <t>Logistics and Shipping</t>
  </si>
  <si>
    <t>DST Global and Lightspeed Venture Partners\\xe2\\x80\\x99 global fund.</t>
  </si>
  <si>
    <t>Daily hunt</t>
  </si>
  <si>
    <t>News and ebooks Mobile App\\xc2\\xa0</t>
  </si>
  <si>
    <t>3HCare</t>
  </si>
  <si>
    <t>Seed / Angel Funding</t>
  </si>
  <si>
    <t>HappyGoEasy</t>
  </si>
  <si>
    <t>Korea Investment Partners (KIP), Samsung and China-based CITIC Capital and others</t>
  </si>
  <si>
    <t>Online Marketplace For Multi-brand Beauty Cosmetic and Wellness Products</t>
  </si>
  <si>
    <t>KDDI\\xc2\\xa0</t>
  </si>
  <si>
    <t>Tencent, Kalaari Capital and Private equity firm Multiples Alternate Asset Management</t>
  </si>
  <si>
    <t>MamaEarth</t>
  </si>
  <si>
    <t>Online Marketplace For Mother and Babycare Products</t>
  </si>
  <si>
    <t>AutoGrid</t>
  </si>
  <si>
    <t>AI-Based Energy Optimisation and Control Provider</t>
  </si>
  <si>
    <t>CLP Holdings Group, Innogy, \\xc3\\x98rstead, and Tenaska</t>
  </si>
  <si>
    <t>InnoVen Capital</t>
  </si>
  <si>
    <t>Online lending Platform</t>
  </si>
  <si>
    <t>Vertex Ventures Southeast Asia (SEA) and India and Sistema Asia Fund, Fosun RZ Capital, Ventureast, and Endiya Partners.\\n\\n</t>
  </si>
  <si>
    <t>dishq</t>
  </si>
  <si>
    <t>Farm To Fork, Arts Alliance, The Syndicate Fund, Sven Hensen, Zeroth and Artesian Venture Partners</t>
  </si>
  <si>
    <t>HealthFin</t>
  </si>
  <si>
    <t>Patient Financing Platform</t>
  </si>
  <si>
    <t>Axilor, Sprout Venture Partners and others</t>
  </si>
  <si>
    <t>Social Media and Chat Entertainment Platform</t>
  </si>
  <si>
    <t>Xiaomi and Sequoia Capital India</t>
  </si>
  <si>
    <t>ZiffyHomes</t>
  </si>
  <si>
    <t>My OmNamo</t>
  </si>
  <si>
    <t>Holy Platform Offering Customised Puja Packages To Individuals and Corporates</t>
  </si>
  <si>
    <t>ShopX</t>
  </si>
  <si>
    <t>Assisted E-commerce Platform</t>
  </si>
  <si>
    <t>MakeMyTrip Limited</t>
  </si>
  <si>
    <t>Hansel io</t>
  </si>
  <si>
    <t>Real-time Mobile App Management</t>
  </si>
  <si>
    <t>Sequoia Capital India Advisors, Accel Partners and G Raghunandan</t>
  </si>
  <si>
    <t>UPI Payments App</t>
  </si>
  <si>
    <t>quizizz</t>
  </si>
  <si>
    <t>e-learning Platform</t>
  </si>
  <si>
    <t>Nexus Venture Partners, Prime Venture Partners and Others</t>
  </si>
  <si>
    <t>Happy EMI</t>
  </si>
  <si>
    <t>Consumer Financing Platform</t>
  </si>
  <si>
    <t>AJ Ventures and Jain International Trade Organisation (JITO)</t>
  </si>
  <si>
    <t>Rural E-commerce Platform</t>
  </si>
  <si>
    <t>Ventureast, Orios Venture Partners and the IAN Fund</t>
  </si>
  <si>
    <t>Observe AI</t>
  </si>
  <si>
    <t>AI Based Solutions Platform</t>
  </si>
  <si>
    <t>Nexus Venture Partners, MGV, Liquid 2 Ventures, Hack VC, Emergent Ventures and Y Combinator</t>
  </si>
  <si>
    <t>EazyDiner</t>
  </si>
  <si>
    <t>Denlow Investment Trust and Beenext</t>
  </si>
  <si>
    <t>RawPressery</t>
  </si>
  <si>
    <t>Applied Artificial Intelligence and IoT focused\\xc2\\xa0Platform</t>
  </si>
  <si>
    <t>CDC Group plc\\xc2\\xa0</t>
  </si>
  <si>
    <t>Hyundai, Edelweiss and Beenext, Dream Incubator, Sunjay Kapoor and Telama Investment</t>
  </si>
  <si>
    <t>ZestMoney</t>
  </si>
  <si>
    <t>Xiaomi,PayU, Ribbit Capital and Omidyar Network</t>
  </si>
  <si>
    <t>\\xc2\\xa0Customer Sourcing Platform\\xc2\\xa0</t>
  </si>
  <si>
    <t>Saama Capital, SRI Capital, Beenext, and Pravega Ventures</t>
  </si>
  <si>
    <t>MyUpchar</t>
  </si>
  <si>
    <t>Nexus Venture Partners, Omidyar Network and Shunwei Capital</t>
  </si>
  <si>
    <t>IT</t>
  </si>
  <si>
    <t>Post-Purchase Customer Engagement Platform\\xc2\\xa0</t>
  </si>
  <si>
    <t>Accel (formerly known as Accel Partners)</t>
  </si>
  <si>
    <t>Leena AI</t>
  </si>
  <si>
    <t>HR Virtual Agent For Employees</t>
  </si>
  <si>
    <t>Ajay Relan and Vinay Mittal</t>
  </si>
  <si>
    <t>E-commerce Fulfilment Platform</t>
  </si>
  <si>
    <t>MDI Ventures &amp; Telkom Indonesia</t>
  </si>
  <si>
    <t>05/072018</t>
  </si>
  <si>
    <t>Shunwei Capital, Tuscan Ventures, Ashish Goenka, VC firms India Quotient and Kae Capital</t>
  </si>
  <si>
    <t>PolicyBazaar</t>
  </si>
  <si>
    <t>Info Edge (India) Ltd and Temasek</t>
  </si>
  <si>
    <t>zippserv</t>
  </si>
  <si>
    <t>Avtar Monga, chief operating office at IDFC Bank, Aditya Malik &amp; Others</t>
  </si>
  <si>
    <t>iNICU</t>
  </si>
  <si>
    <t>Med-tech Platform Providing Care For Newborns</t>
  </si>
  <si>
    <t>Lending Platform For Micro and Small Enterprises</t>
  </si>
  <si>
    <t>ResponsAbility</t>
  </si>
  <si>
    <t>Stellaris Venture Partners, Vy Capital, Raghunandan G, and Ramakant Sharma</t>
  </si>
  <si>
    <t>Base of Pyramid Asia (BOPA) Pte Ltd</t>
  </si>
  <si>
    <t>19th mile</t>
  </si>
  <si>
    <t>Artificial intelligence-based sales acceleration software platform</t>
  </si>
  <si>
    <t>Rishi Vasudev, Excelsior Investments, Ritesh Vohra, Praveer Kumar, Prashant Gupta and Others</t>
  </si>
  <si>
    <t>5th Vital</t>
  </si>
  <si>
    <t>Home diagnostics services provider</t>
  </si>
  <si>
    <t>Brand Capital and Others</t>
  </si>
  <si>
    <t>MEngage</t>
  </si>
  <si>
    <t>Siddharth Agarwal, Mahavir Sharma, Amit Singal, 100 Co-founders Lab and others.</t>
  </si>
  <si>
    <t>Online Lending Platform For SME</t>
  </si>
  <si>
    <t>Creation Investments, Falcon Edge, Matrix Partners India and Zodius Capital</t>
  </si>
  <si>
    <t>Kingsway FCI Fund, KCK Global &amp; Others</t>
  </si>
  <si>
    <t>TPG Growth, The Rise Fund &amp; Others</t>
  </si>
  <si>
    <t>HousingMan</t>
  </si>
  <si>
    <t>PaySense</t>
  </si>
  <si>
    <t>PayU &amp; Others</t>
  </si>
  <si>
    <t>VTION</t>
  </si>
  <si>
    <t>AngelList, Rahul Khanna, Rajeev Arora and Ram Ramsundar.</t>
  </si>
  <si>
    <t>Nanotechnology Company Specializing In Graphene</t>
  </si>
  <si>
    <t>Metaform Ventures, Hemant Luthra, Micro venture capital firm GEMS Partners and Others</t>
  </si>
  <si>
    <t>kidovators</t>
  </si>
  <si>
    <t>Allcargo Logistics, Navneet Education and Mahavir Agency</t>
  </si>
  <si>
    <t>BeeNext , WEH Ventures and Sprout Ventures</t>
  </si>
  <si>
    <t>iqlect</t>
  </si>
  <si>
    <t>Ventureast and Exfinity</t>
  </si>
  <si>
    <t>Bharat Innovation, IDFC-Parampara Capital, Arthavida Ventures, Jitendra Gupta &amp; Others</t>
  </si>
  <si>
    <t>TheCapitalNet</t>
  </si>
  <si>
    <t>Lindwall Family Investments LLC (LFI)</t>
  </si>
  <si>
    <t>Health and fitness Platform</t>
  </si>
  <si>
    <t>IDG Ventures, Accel Partners, Kalaari Capital and Others</t>
  </si>
  <si>
    <t>Non-Bank Lending Platform For SME</t>
  </si>
  <si>
    <t>TPG, Norwest Venture Partners, Sequoia Capital &amp; Matrix Partners</t>
  </si>
  <si>
    <t>Health and Well being Platform</t>
  </si>
  <si>
    <t>CoinTribe</t>
  </si>
  <si>
    <t>Sales Analytics and Enablement Platform</t>
  </si>
  <si>
    <t>Aspire Logistics LLC</t>
  </si>
  <si>
    <t>Anil Advani, Pramod Jain, Amrendra Reddy and Manish Satnaliwala.</t>
  </si>
  <si>
    <t>NB Ventures and Others</t>
  </si>
  <si>
    <t>Annapurna Finance</t>
  </si>
  <si>
    <t>Oman India Joint Investment Fund (OIJIF)</t>
  </si>
  <si>
    <t>Sequoia Capital India, SAIF Partners, Y Combinator and Venture Highway</t>
  </si>
  <si>
    <t>AyeFinance</t>
  </si>
  <si>
    <t>CapitalG, SAIF Partners and LGT Impact Ventures</t>
  </si>
  <si>
    <t>Specialised diagnostics Platform</t>
  </si>
  <si>
    <t>Supplychain Finance</t>
  </si>
  <si>
    <t>eshakti</t>
  </si>
  <si>
    <t>Fashion e-tailer</t>
  </si>
  <si>
    <t>Saama Capital and Sequoia Capital</t>
  </si>
  <si>
    <t>NirogStreet</t>
  </si>
  <si>
    <t>Spiral Ventures, Subho Ray and Samir Kumar</t>
  </si>
  <si>
    <t>3,000,00</t>
  </si>
  <si>
    <t>LetsVenture, Rajan Anandan, Basab Pradhan, Vivek Khare and Bijoy George</t>
  </si>
  <si>
    <t>What\\xe2\\x80\\x99s Up Life</t>
  </si>
  <si>
    <t>A Local Discovery App For Dining-Out, Party, Leisure and Events</t>
  </si>
  <si>
    <t>HomeLane</t>
  </si>
  <si>
    <t>Data Analytics (SaaS)</t>
  </si>
  <si>
    <t>Hyperplane Venture Capital and several angel investors</t>
  </si>
  <si>
    <t>RentSher</t>
  </si>
  <si>
    <t>Shorooq Investments, LetsVenture &amp; Others</t>
  </si>
  <si>
    <t>Drip capital</t>
  </si>
  <si>
    <t>Trade Finance Firm</t>
  </si>
  <si>
    <t>Accel Partners, Sequoia India, Y Combinator and others.</t>
  </si>
  <si>
    <t>WickedRide</t>
  </si>
  <si>
    <t>Sequoia Capital, Accel Partners &amp; Raghunandan Gangappa</t>
  </si>
  <si>
    <t>SoftBank Vision Fund &amp; Info Edge (India) Ltd</t>
  </si>
  <si>
    <t>HipBar</t>
  </si>
  <si>
    <t>App-based investment platform</t>
  </si>
  <si>
    <t>Accel Partners, IDG Venture, Endiya Partners, pi Ventures, VH Capital, Axilor Ventures and Binny Bansal</t>
  </si>
  <si>
    <t>E-commerce Logistics Platform</t>
  </si>
  <si>
    <t>Front Desk AI</t>
  </si>
  <si>
    <t>An AI Platform Offering Automated Customer Service Software</t>
  </si>
  <si>
    <t>Kolkatta</t>
  </si>
  <si>
    <t>OpenTap</t>
  </si>
  <si>
    <t>B Capital, International Finance Corporation (IFC), Accel Partners and IDG Ventures</t>
  </si>
  <si>
    <t>IL&amp;FS Private Equity, Kae Capital &amp; Others</t>
  </si>
  <si>
    <t>PaisaDukan</t>
  </si>
  <si>
    <t>i3sysytems</t>
  </si>
  <si>
    <t>AI product company For Health and Life Insurane Companies</t>
  </si>
  <si>
    <t>Unitus Ventures, Behram Vakil and Jerxis Vandrevala</t>
  </si>
  <si>
    <t>Agri-tech</t>
  </si>
  <si>
    <t>Beauty e-tailer</t>
  </si>
  <si>
    <t>Sunil Munjal, Harsh Mariwala, Dalip Pathak and Others</t>
  </si>
  <si>
    <t>mfine</t>
  </si>
  <si>
    <t>Prime Venture Partners, Stellaris Venture Partners and Mayur Abhaya Srisrimal</t>
  </si>
  <si>
    <t>Blume ventures</t>
  </si>
  <si>
    <t>MilkBasket</t>
  </si>
  <si>
    <t>Kalaari Capital, Unilever Ventures and Blume Ventures</t>
  </si>
  <si>
    <t>Credika and unnamed angel investors</t>
  </si>
  <si>
    <t>LetsVenture</t>
  </si>
  <si>
    <t>RS Shanbag</t>
  </si>
  <si>
    <t>Housing Finance For Low-Income Families</t>
  </si>
  <si>
    <t>Ed-tech</t>
  </si>
  <si>
    <t>Designer Of Toys and Learning Projects For Kids</t>
  </si>
  <si>
    <t>Clean-tech</t>
  </si>
  <si>
    <t>Atul Gupta and Saurabh Rastogi</t>
  </si>
  <si>
    <t>Amazon, Ashish Dhawan, Catamaran Ventures, NR Narayana Murthy.</t>
  </si>
  <si>
    <t>HWell24</t>
  </si>
  <si>
    <t>Prashant Mehta, Mitali Pawar, Nikhil G and Bhavesh P, R Ranganathan, ONCOTRUST and Medintel Services Pvt. Ltd</t>
  </si>
  <si>
    <t>Kalaari Capital, Omidyar Network and Accion Venture Labs</t>
  </si>
  <si>
    <t>Amazon Inc. and Mastercard</t>
  </si>
  <si>
    <t>Events and Activities Discovery Platform</t>
  </si>
  <si>
    <t>IndusAge Partners, Bill &amp; Melinda Gates Foundation, Qualcomm Venture, ABB Technology Ventures, Omnivore, Blume Ventures, Venture Highway and BEENEXT</t>
  </si>
  <si>
    <t>Lending Platform For SMEs</t>
  </si>
  <si>
    <t>Accion Venture Lab, YourNest Venture Capital And Other Angel Investors</t>
  </si>
  <si>
    <t>13,000,00</t>
  </si>
  <si>
    <t>Exfinity Venture, Saha fund Partners, Arihant Patni of Patni Family Office, Anjali Bansal, Shardul Amarchand Mangaldas, Satish Khanna and Taparia family office.</t>
  </si>
  <si>
    <t>Subhkam Ventures and Mohit Khadaria</t>
  </si>
  <si>
    <t>Vishal Bali, Yogesh Misra, Thomas Assessments and others</t>
  </si>
  <si>
    <t>Loans and Services To Affordable Private Schools in India</t>
  </si>
  <si>
    <t>ChrysCapital, Existing investors, Elevar Equity, LGT Impact, Omidyar Network and Kaizen Private Equity also participated in the round</t>
  </si>
  <si>
    <t>IndigoLearn</t>
  </si>
  <si>
    <t>Maheshwar Peri, founder and chairman of career information portal Careers360, and Jamshed Jeejeebhoy, director at Byramjee Jeejeebhoy Pvt. Ltd were among the angels</t>
  </si>
  <si>
    <t>Fiinance</t>
  </si>
  <si>
    <t>Digital Financial Services Platform</t>
  </si>
  <si>
    <t>Omidyar Network. Blume Ventures and Professor Shlomo Ben-Haim</t>
  </si>
  <si>
    <t>1,000,000,</t>
  </si>
  <si>
    <t>Matrix Partner, Amrish Rau, Investopad, Digital Currency Group, Hinduja Group, Lightspeed India, Eight Innovate, Amit Ranjan, Prashant Malik and others</t>
  </si>
  <si>
    <t>TravelTriangle</t>
  </si>
  <si>
    <t>Fundamentum, SAIF Partners, Bessemer Venture Partners, RB investments &amp; Others</t>
  </si>
  <si>
    <t>Platform To Discover Healthcare Financing Options</t>
  </si>
  <si>
    <t>SRI Capital, Waterbridge Ventures and ThinKuvate</t>
  </si>
  <si>
    <t>BlueOrchard Finance Ltd, Hinduja Leyland Finance and IntelleGrow</t>
  </si>
  <si>
    <t>46,000,00</t>
  </si>
  <si>
    <t>mintifi</t>
  </si>
  <si>
    <t>icanstay</t>
  </si>
  <si>
    <t>Connected Care App For Pregnant Women</t>
  </si>
  <si>
    <t>Rajan Anandan, Madhusudhan Kannan, Jayant Kadambi, Puneet Gupta and Pradeep K Jaisingh</t>
  </si>
  <si>
    <t>International Finance Corporation, Transamerica and others.</t>
  </si>
  <si>
    <t>TR Capital</t>
  </si>
  <si>
    <t>mamaearth</t>
  </si>
  <si>
    <t>Online Baby care Products</t>
  </si>
  <si>
    <t>AI Based Expense Management Platform</t>
  </si>
  <si>
    <t>Pravega Ventures and Beenext</t>
  </si>
  <si>
    <t>11,000,00</t>
  </si>
  <si>
    <t>Line Ventures Corporation, Line Corp, Naver, Shinhan Bank and TS Investment</t>
  </si>
  <si>
    <t>AI Driven Health tech Platform</t>
  </si>
  <si>
    <t>Biz Stone, Kunal Bahl, Rohit Bansal, Alagu Periyannan and Karthee Madasamy</t>
  </si>
  <si>
    <t>Trip shelf</t>
  </si>
  <si>
    <t>GEMS Advisory, Alok Mittal and Sachin Bhatia</t>
  </si>
  <si>
    <t>POPxo</t>
  </si>
  <si>
    <t>Neoplux, OPPO, IDG Ventures India, Kalaari Capital, GREE Ventures and Summit Media</t>
  </si>
  <si>
    <t>RailYatri</t>
  </si>
  <si>
    <t>Omidyar Network, Nandan Nilekani, Blume Ventures, Helion Venture Partners</t>
  </si>
  <si>
    <t>Sequoia Capital, Maverick Capital Ltd and HBM Healthcare Investments Ltd</t>
  </si>
  <si>
    <t>Online Lending MarketPlace</t>
  </si>
  <si>
    <t>Emery Capital, Blacksoil and Kalaari Capital</t>
  </si>
  <si>
    <t>Bay Capital Investments and Others</t>
  </si>
  <si>
    <t>MyLoanCare</t>
  </si>
  <si>
    <t>SAR Group</t>
  </si>
  <si>
    <t>Bessemer Venture Partners and Orios Venture Partners, JM Financials and MEMG</t>
  </si>
  <si>
    <t>Buddy4studdy</t>
  </si>
  <si>
    <t>CBA Capital and others</t>
  </si>
  <si>
    <t>Sequoia Capital, SAIF Partners and Kalaari capital</t>
  </si>
  <si>
    <t>Online Financial Planning</t>
  </si>
  <si>
    <t>Baskar Subramanian, Saket Kumar, Gaurav Suri and Ankit Kesarwani</t>
  </si>
  <si>
    <t>InfoEdge</t>
  </si>
  <si>
    <t>Seed/Angel Funding</t>
  </si>
  <si>
    <t>Ranjan Pai, Apoorva Patni, Beenext Ventures,GrowX Ventures</t>
  </si>
  <si>
    <t>MedGenome</t>
  </si>
  <si>
    <t>Genetic Screening, DNA Diagnostics Labs &amp; Research Centers</t>
  </si>
  <si>
    <t>HDFC Life, HDFC Asset Management</t>
  </si>
  <si>
    <t>Cloud based Online Hotel Management Software</t>
  </si>
  <si>
    <t>Vertex Ventures, Accel Partners and Saama Capital</t>
  </si>
  <si>
    <t>Ad2pro</t>
  </si>
  <si>
    <t>Creative Design, Brand, Media and Technology Platform Solutions</t>
  </si>
  <si>
    <t>Avendus Finance Pvt. Ltd</t>
  </si>
  <si>
    <t>Aegon NV</t>
  </si>
  <si>
    <t>HealthCare</t>
  </si>
  <si>
    <t>HR Fund</t>
  </si>
  <si>
    <t>PineLabs</t>
  </si>
  <si>
    <t>Online Communication and Collaboration Platform For Educational Institutions</t>
  </si>
  <si>
    <t>Venkat Subramanian, Sudhakar Pennam, and other tech investors from Silicon Valley</t>
  </si>
  <si>
    <t>AvailFinance</t>
  </si>
  <si>
    <t>Matrix Partners, Bhavish Aggarwal, Ankit Bhati, Binny Bansal, Kunal Shah and Manish Patel.</t>
  </si>
  <si>
    <t>SoftBank, Tiger Global and Apoletto Managers.</t>
  </si>
  <si>
    <t>Ready To cook Food Solution</t>
  </si>
  <si>
    <t>Technology enabled equitable healthcare for India</t>
  </si>
  <si>
    <t>Online Raw Meat E-tailer</t>
  </si>
  <si>
    <t>Amit Burman, SIDBI Venture Capital</t>
  </si>
  <si>
    <t>CustomerSucessBox</t>
  </si>
  <si>
    <t>Customer Success Software for B2B SaaS</t>
  </si>
  <si>
    <t>Consumer Technology and Artificial Intelligence Based Aggregator App</t>
  </si>
  <si>
    <t>GigIndia</t>
  </si>
  <si>
    <t>Jessica Wong, Hiro Mashita, Xue Manzi and Yiyun Zhang.</t>
  </si>
  <si>
    <t>Insight Venture Partners, Accel Partners and Tiger Global Management.</t>
  </si>
  <si>
    <t>i2i Funding</t>
  </si>
  <si>
    <t>Online loan platform</t>
  </si>
  <si>
    <t>SucSEED Venture Partners</t>
  </si>
  <si>
    <t>Voice-based assistant platform</t>
  </si>
  <si>
    <t>UrbanPiper</t>
  </si>
  <si>
    <t>Online ordering solution for restaurants and food chains</t>
  </si>
  <si>
    <t>Initia Holdings,Vipin Agarwal and others.</t>
  </si>
  <si>
    <t>Fleet management and asset monitoring platform</t>
  </si>
  <si>
    <t>Micro lending company</t>
  </si>
  <si>
    <t>Accion Venture Lab, Unicorn India Ventures and ISME ACE.</t>
  </si>
  <si>
    <t>News portal</t>
  </si>
  <si>
    <t>Amit Singhal and Unitus Seed Fund</t>
  </si>
  <si>
    <t>O2O fashion ecommerce platform</t>
  </si>
  <si>
    <t>Google, Kae Capital, IIFL, Singularity Ventures, GrowX, Tracxn Labs, Venture Catalyst, Patni family office and Axis Capital.</t>
  </si>
  <si>
    <t>Food and Beverages</t>
  </si>
  <si>
    <t>Food Ordering and Restaurant Discovery</t>
  </si>
  <si>
    <t>Ant Financials</t>
  </si>
  <si>
    <t>Super-specialty Hospital</t>
  </si>
  <si>
    <t>CDC Group Plc</t>
  </si>
  <si>
    <t>CollegeDekho</t>
  </si>
  <si>
    <t>Online platform for Higher Education Services</t>
  </si>
  <si>
    <t>Man Capital LLP, Girnar Software, Others</t>
  </si>
  <si>
    <t>Ahemdabad</t>
  </si>
  <si>
    <t>Online Portal for Diet,fitness and Beauty</t>
  </si>
  <si>
    <t>Seed / Angle Funding</t>
  </si>
  <si>
    <t>healthifyme</t>
  </si>
  <si>
    <t>MedTel</t>
  </si>
  <si>
    <t>Virtual health clinics</t>
  </si>
  <si>
    <t>Bhubaneswar</t>
  </si>
  <si>
    <t>British and Indian Governments</t>
  </si>
  <si>
    <t>WebEngage</t>
  </si>
  <si>
    <t>Marketing Cloud for consumer businesses</t>
  </si>
  <si>
    <t>Fullerton Financial Holdings Pte Ltd &amp; Others</t>
  </si>
  <si>
    <t>holachef</t>
  </si>
  <si>
    <t>Mobile Solutions for Social Impact</t>
  </si>
  <si>
    <t>Ahmedabad</t>
  </si>
  <si>
    <t>Tribe Impact Capital LLP</t>
  </si>
  <si>
    <t>IMAX Program</t>
  </si>
  <si>
    <t>Michael &amp; Susan Dell Foundation, LGT Impact Ventures</t>
  </si>
  <si>
    <t>MoneyOnMobile</t>
  </si>
  <si>
    <t>mobile payment platform</t>
  </si>
  <si>
    <t>PetSutra</t>
  </si>
  <si>
    <t>happay</t>
  </si>
  <si>
    <t>Sequoia and Jerry Yang</t>
  </si>
  <si>
    <t>Hinduja Leyland Finance, IntelleGrow</t>
  </si>
  <si>
    <t>Blume Ventures, HealthQuad and Fireside Ventures</t>
  </si>
  <si>
    <t>HighRadius</t>
  </si>
  <si>
    <t>Cloud-based Software</t>
  </si>
  <si>
    <t>PNC, Citi Ventures</t>
  </si>
  <si>
    <t>Robotic InspectionStartup</t>
  </si>
  <si>
    <t>Kris Gopalakrishnan, Pratithi Investment Trust, MEMG Family Office, S Gopal</t>
  </si>
  <si>
    <t>AI platform for hospitality industry</t>
  </si>
  <si>
    <t>Startup Buddy,Amit Manocha and others</t>
  </si>
  <si>
    <t>Y Combinator, Khosla Ventures, Vy Capital and others</t>
  </si>
  <si>
    <t>Cancer radiology</t>
  </si>
  <si>
    <t>Angel / Seed Funding</t>
  </si>
  <si>
    <t>EarlySalary</t>
  </si>
  <si>
    <t>WOTU</t>
  </si>
  <si>
    <t>DAAKI</t>
  </si>
  <si>
    <t>Sports Nutrition Supplement etailer</t>
  </si>
  <si>
    <t>Nederlandse Financierings-Maatschappij voor Ontwikkelingslanden N.V.</t>
  </si>
  <si>
    <t>Digital Entertainment for Children</t>
  </si>
  <si>
    <t>RuNet &amp; Other</t>
  </si>
  <si>
    <t>Amazon-Patni JV</t>
  </si>
  <si>
    <t>responsAbility, Elevar Equity and Accel Partners</t>
  </si>
  <si>
    <t>Sahajanand Medical Technologies</t>
  </si>
  <si>
    <t>Indian fintech fund, Rainmatter</t>
  </si>
  <si>
    <t>pi Ventures</t>
  </si>
  <si>
    <t>Sunil Kant Munjal, Hero Electronix\\xe2\\x80\\x99s corporate financing arm, Electronic Development Fund</t>
  </si>
  <si>
    <t>Goldman Sachs, hedge fund &amp; Others</t>
  </si>
  <si>
    <t>OptaCredit</t>
  </si>
  <si>
    <t>DMI Finance</t>
  </si>
  <si>
    <t>AEON Learning</t>
  </si>
  <si>
    <t>NeoGrowth Credit</t>
  </si>
  <si>
    <t>LeapFrog Investments, Aspada Investment, Quona Capital</t>
  </si>
  <si>
    <t>Rao IIT Academy</t>
  </si>
  <si>
    <t>Avendus Finance</t>
  </si>
  <si>
    <t>IFMR Capital</t>
  </si>
  <si>
    <t>Chennai Angels, Lead Angels, LetsVenture</t>
  </si>
  <si>
    <t>GreyAtom</t>
  </si>
  <si>
    <t>RNT Capital</t>
  </si>
  <si>
    <t>eKincare</t>
  </si>
  <si>
    <t>Ventureast, Endiya Partners, Eight Roads Ventures, Touchstone Equities, BVR Mohan Reddy</t>
  </si>
  <si>
    <t>Consumer internet</t>
  </si>
  <si>
    <t>PeeSafe</t>
  </si>
  <si>
    <t>BrowserStack</t>
  </si>
  <si>
    <t>CureFit</t>
  </si>
  <si>
    <t>HDFC Bank, Axis Bank</t>
  </si>
  <si>
    <t>iNurture</t>
  </si>
  <si>
    <t>IoT based air pollution controller</t>
  </si>
  <si>
    <t>HandyTrain</t>
  </si>
  <si>
    <t>NB Ventures</t>
  </si>
  <si>
    <t>Bicycle sharing Platform</t>
  </si>
  <si>
    <t>Off-grid solar products platform</t>
  </si>
  <si>
    <t>Mobile point of sale services provider</t>
  </si>
  <si>
    <t>Home Decor and Online Fashion Portal</t>
  </si>
  <si>
    <t>Super speciality Hospitals</t>
  </si>
  <si>
    <t>eShakti</t>
  </si>
  <si>
    <t>"Women\\'s Fashion Clothing Online Platform"</t>
  </si>
  <si>
    <t>IDG Ventures</t>
  </si>
  <si>
    <t>Educational Platform to Learn Mathematics</t>
  </si>
  <si>
    <t>Assisting Visually Impaired to learn through Braille</t>
  </si>
  <si>
    <t>HT Media</t>
  </si>
  <si>
    <t>Platform based on 3D printing and Digital Manufacturing</t>
  </si>
  <si>
    <t>Fashion and Lifestyle Coupon Platform</t>
  </si>
  <si>
    <t>MindTickle</t>
  </si>
  <si>
    <t>Gamification Platform to train Sales People</t>
  </si>
  <si>
    <t>DocsApp</t>
  </si>
  <si>
    <t>Mobile Application for Doctor Consultation</t>
  </si>
  <si>
    <t>Artificial Intelligence Platform to Raise Funds</t>
  </si>
  <si>
    <t>Fresh Indian Tea Selling Platform across 112 countries</t>
  </si>
  <si>
    <t>Mobile App for Network of Doctors</t>
  </si>
  <si>
    <t>RoundGlass Partners LLC</t>
  </si>
  <si>
    <t>Accel Partners, Sequoia Capital, RB Investments</t>
  </si>
  <si>
    <t>WeDoSky</t>
  </si>
  <si>
    <t>Provides Business Insights using Drone Imaginary</t>
  </si>
  <si>
    <t>InsuResillience Investment Fund</t>
  </si>
  <si>
    <t>Online Courses and Mentoring from Experts</t>
  </si>
  <si>
    <t>SaaS based Big Data Analytics Platform</t>
  </si>
  <si>
    <t>Vernacular and Video Content Platform</t>
  </si>
  <si>
    <t>Axilor Ventures, E-City VEntures Atul Goel</t>
  </si>
  <si>
    <t>Micro finance institution providing small ticket unsecured loans to women</t>
  </si>
  <si>
    <t>Regional Operating System for Smartphones</t>
  </si>
  <si>
    <t>EasyEcom</t>
  </si>
  <si>
    <t>Ecommerce enabler platform</t>
  </si>
  <si>
    <t>IGP.com</t>
  </si>
  <si>
    <t>Online Spects Platform for Men and Women</t>
  </si>
  <si>
    <t>Online vehicle service booking platform</t>
  </si>
  <si>
    <t>Foyr.com</t>
  </si>
  <si>
    <t>Realty Tech Startup solving real life Interior Designing problems</t>
  </si>
  <si>
    <t>Jones Lang LaSalle</t>
  </si>
  <si>
    <t>Business &amp; SME Loans provider</t>
  </si>
  <si>
    <t>AadharAPI.com</t>
  </si>
  <si>
    <t>Aadhaar-based API provider</t>
  </si>
  <si>
    <t>CIO Angel Network</t>
  </si>
  <si>
    <t>FreshBoxx</t>
  </si>
  <si>
    <t>ECommerce</t>
  </si>
  <si>
    <t>HalaPlay</t>
  </si>
  <si>
    <t>VR based Spiritual platform</t>
  </si>
  <si>
    <t>Real time data analytics &amp; reporting</t>
  </si>
  <si>
    <t>IDG Ventures India</t>
  </si>
  <si>
    <t>Financial Technology Research Platform</t>
  </si>
  <si>
    <t>Infosys co-founder Kris Gopalakrishnan</t>
  </si>
  <si>
    <t>DocTalk</t>
  </si>
  <si>
    <t>Doctor Patient Communication platform</t>
  </si>
  <si>
    <t>CoveIoT</t>
  </si>
  <si>
    <t>Wearable tech and Internet of Things platform</t>
  </si>
  <si>
    <t>Titan Co Ltd, Tata Group\\xe2\\x80\\x99s watch and jewellery retailing firm</t>
  </si>
  <si>
    <t>TalentEdge</t>
  </si>
  <si>
    <t>FarmLink</t>
  </si>
  <si>
    <t>Online platform for Agricultural products</t>
  </si>
  <si>
    <t>Pioneering Ventures, Syngenta AG</t>
  </si>
  <si>
    <t>OpenApp</t>
  </si>
  <si>
    <t>IoT based Tech Startup</t>
  </si>
  <si>
    <t>NoPaperForms</t>
  </si>
  <si>
    <t>Saas based Corporate Travel Management Solution</t>
  </si>
  <si>
    <t>Mobiliz AR</t>
  </si>
  <si>
    <t>Augmented Reality based Tech platform</t>
  </si>
  <si>
    <t>IDG Ventures, IDFC-Parampara Fund</t>
  </si>
  <si>
    <t>Big Data based analytics platform</t>
  </si>
  <si>
    <t>Online Gifting platform</t>
  </si>
  <si>
    <t>Nw Delhi</t>
  </si>
  <si>
    <t>Celebrity fashion accessories and merchandise</t>
  </si>
  <si>
    <t>PrivateEquity</t>
  </si>
  <si>
    <t>Healthy &amp; Nutrition based snacks online platform</t>
  </si>
  <si>
    <t>GAIL India Ltd</t>
  </si>
  <si>
    <t>Active AI</t>
  </si>
  <si>
    <t>AI based FinTech platform</t>
  </si>
  <si>
    <t>ElderAid Wellness</t>
  </si>
  <si>
    <t>WiFi Analytics Platform</t>
  </si>
  <si>
    <t>Storytelling platform</t>
  </si>
  <si>
    <t>Girish Mathrubootham, Apurva Chamaria, Rohit Chanana</t>
  </si>
  <si>
    <t>End-to-End property management for landlords living away</t>
  </si>
  <si>
    <t>Placement preparation and career growth training platform</t>
  </si>
  <si>
    <t>SSCBS Innovation, Incubation Foundation (SIIF)</t>
  </si>
  <si>
    <t>ONN Bikes</t>
  </si>
  <si>
    <t>Self riding bike rental program</t>
  </si>
  <si>
    <t>Bike and Taxi pooling online platform</t>
  </si>
  <si>
    <t>Notion Capital, IDG Ventures</t>
  </si>
  <si>
    <t>RedBook</t>
  </si>
  <si>
    <t>AI based pharmacy drugs insights platform</t>
  </si>
  <si>
    <t>Healthcare facilities at doorstep</t>
  </si>
  <si>
    <t>Sabre Partners, MEMG CDC</t>
  </si>
  <si>
    <t>Vehicle loan approval platform</t>
  </si>
  <si>
    <t>Tech based investor firm</t>
  </si>
  <si>
    <t>MiStay</t>
  </si>
  <si>
    <t>WittyFeed</t>
  </si>
  <si>
    <t>Viral Content and storytelling platform</t>
  </si>
  <si>
    <t>TempGo</t>
  </si>
  <si>
    <t>IoT and SaaS based transportation platform</t>
  </si>
  <si>
    <t>Javelin StartupO Victory Fund</t>
  </si>
  <si>
    <t>Diversified Financial</t>
  </si>
  <si>
    <t>Undisclosed investors</t>
  </si>
  <si>
    <t>ERA</t>
  </si>
  <si>
    <t>Identity management platform</t>
  </si>
  <si>
    <t>Virtual Reality based gaming platform</t>
  </si>
  <si>
    <t>Designer-led consumer products</t>
  </si>
  <si>
    <t>FR8</t>
  </si>
  <si>
    <t>Online Truck aggregator platform</t>
  </si>
  <si>
    <t>MobieFit</t>
  </si>
  <si>
    <t>Health and fitness based mobile App</t>
  </si>
  <si>
    <t>NB Ventures, MediAssist</t>
  </si>
  <si>
    <t>Student accommodation platform</t>
  </si>
  <si>
    <t>Matrix PArtners, Accel</t>
  </si>
  <si>
    <t>ChqBook</t>
  </si>
  <si>
    <t>Home Loans Aggregation platform</t>
  </si>
  <si>
    <t>HomeCapital</t>
  </si>
  <si>
    <t>Home Loan Down payment assistance program</t>
  </si>
  <si>
    <t>App based cab hailing services</t>
  </si>
  <si>
    <t>P2P platform for Fashion sales</t>
  </si>
  <si>
    <t>CollPoll</t>
  </si>
  <si>
    <t>Education collaboration platform</t>
  </si>
  <si>
    <t>Local Recommendations and Discoveries Platform</t>
  </si>
  <si>
    <t>Blume Ventures, IDG Ventures &amp; Indian Angel Network</t>
  </si>
  <si>
    <t>rooftop solar platform</t>
  </si>
  <si>
    <t>Ecommerce Portal for Used Goods</t>
  </si>
  <si>
    <t>Mobile repair and Refurbishment platform</t>
  </si>
  <si>
    <t>Fresh Produce SCM company</t>
  </si>
  <si>
    <t>Epsilon Venture Partners, Tara India Fund IV and others</t>
  </si>
  <si>
    <t>Self Drive car and bike rental platform</t>
  </si>
  <si>
    <t>Das Capital, Axan Partners, Das Capital and IT Farm</t>
  </si>
  <si>
    <t>Student Micro-financing platform</t>
  </si>
  <si>
    <t>Agriculture Supply Chain management solutions</t>
  </si>
  <si>
    <t>MyGubbi</t>
  </si>
  <si>
    <t>Firoze Irani, Vipul Parekh, Ananda Kallugadde, Rajesh K Murthy</t>
  </si>
  <si>
    <t>IBSFintech</t>
  </si>
  <si>
    <t>Auto Service Logistics &amp; SAAS platform</t>
  </si>
  <si>
    <t>OneStepUp</t>
  </si>
  <si>
    <t>Education Technology platform</t>
  </si>
  <si>
    <t>Orient BlackSwan</t>
  </si>
  <si>
    <t>ThirdWatch</t>
  </si>
  <si>
    <t>AI-powered anti-fraud solutions</t>
  </si>
  <si>
    <t>AI-powered deep learning solutions</t>
  </si>
  <si>
    <t>online restaurant reservation platform</t>
  </si>
  <si>
    <t>Saama Capital and DSG Consumer Partners</t>
  </si>
  <si>
    <t>SAIF Partners, YCombinator, Venture Highway</t>
  </si>
  <si>
    <t>StanPlus</t>
  </si>
  <si>
    <t>KStart Capital</t>
  </si>
  <si>
    <t>UCLID</t>
  </si>
  <si>
    <t>Education Network for Institutions, teachers &amp; Students</t>
  </si>
  <si>
    <t>Online insurance policy aggregator</t>
  </si>
  <si>
    <t>Wellington Management, DG Ventures India, True North</t>
  </si>
  <si>
    <t>home maintenance services platform</t>
  </si>
  <si>
    <t>Online Chai ordering platform</t>
  </si>
  <si>
    <t>Micro-lending platform</t>
  </si>
  <si>
    <t>Online Financial Marketplace</t>
  </si>
  <si>
    <t>App building platform</t>
  </si>
  <si>
    <t>Nexus, GREE Ventures</t>
  </si>
  <si>
    <t>B2B Logistics provider</t>
  </si>
  <si>
    <t>LenDen Club</t>
  </si>
  <si>
    <t>Online peer-to-peer lending platform</t>
  </si>
  <si>
    <t>Mobile based learning app</t>
  </si>
  <si>
    <t>SAIF Partners, Helion Ventures, FIL Capital Management</t>
  </si>
  <si>
    <t>RAW Pressery</t>
  </si>
  <si>
    <t>Cold pressed Juice maker</t>
  </si>
  <si>
    <t>DSG Consumer Partners, Sequoia Capital, Saama Capital</t>
  </si>
  <si>
    <t>app-only lending platform</t>
  </si>
  <si>
    <t>Machine learning based parking discovery</t>
  </si>
  <si>
    <t>TagBox</t>
  </si>
  <si>
    <t>Cold Chain monitoring solution</t>
  </si>
  <si>
    <t>Indian Angel network, IAN Fund</t>
  </si>
  <si>
    <t>FYRE</t>
  </si>
  <si>
    <t>Herbal energy shot maker</t>
  </si>
  <si>
    <t>ZipLoan</t>
  </si>
  <si>
    <t>SME lending platform</t>
  </si>
  <si>
    <t>Matrix Partners India, WaterBridge Ventures, Whiteboard Capital, Sarbvir Singh</t>
  </si>
  <si>
    <t>Frozen Meat provider</t>
  </si>
  <si>
    <t>PropStory</t>
  </si>
  <si>
    <t>Real Estate content portal</t>
  </si>
  <si>
    <t>SpotDraft</t>
  </si>
  <si>
    <t>Online Grocery portal</t>
  </si>
  <si>
    <t>OfBusiness</t>
  </si>
  <si>
    <t>B2B Finance &amp; Fulfilment Network</t>
  </si>
  <si>
    <t>Credit + payment mobile app</t>
  </si>
  <si>
    <t>Incubate Fund, Sandesh Kirkire, Anand Kumar, Yogesh Chaudhary</t>
  </si>
  <si>
    <t>CashFree</t>
  </si>
  <si>
    <t>Payments Platform for Marketplaces and Fintechs</t>
  </si>
  <si>
    <t>ANI Technologies Pvt. Ltd</t>
  </si>
  <si>
    <t>GoldFarm</t>
  </si>
  <si>
    <t>Mahindra &amp; Mahindra and Infuse Ventures</t>
  </si>
  <si>
    <t>NetMeds</t>
  </si>
  <si>
    <t>TannCam Investment &amp; Sistema Asia Fund</t>
  </si>
  <si>
    <t>MSE</t>
  </si>
  <si>
    <t>IL&amp;FS, Trust Capital, Rosy Blue Securities, Radhakrishan Damani and Rakesh Jhunjhunwala</t>
  </si>
  <si>
    <t>eCommece</t>
  </si>
  <si>
    <t>Online B2B store for office supplies</t>
  </si>
  <si>
    <t>YourNest Angel Fund</t>
  </si>
  <si>
    <t>MFine</t>
  </si>
  <si>
    <t>Online Doctor Discovery platform</t>
  </si>
  <si>
    <t>Stellaris Venture Partners, Mayur Abhaya, Rohit MA</t>
  </si>
  <si>
    <t>Online Photography platform</t>
  </si>
  <si>
    <t>PrimaryIO</t>
  </si>
  <si>
    <t>online lending platform</t>
  </si>
  <si>
    <t>SRI Capital, BeeNext, Pravega Ventures</t>
  </si>
  <si>
    <t>EduTech Platform</t>
  </si>
  <si>
    <t>Michael and Susan Dell Foundation, Anand Mahindra</t>
  </si>
  <si>
    <t>GoFro</t>
  </si>
  <si>
    <t>Online travel booking platform</t>
  </si>
  <si>
    <t>HIS Co. Ltd, MakeMyTrip</t>
  </si>
  <si>
    <t>OncoStem</t>
  </si>
  <si>
    <t>Power2SME</t>
  </si>
  <si>
    <t>Buying Club for Small Businesses</t>
  </si>
  <si>
    <t>International Finance Corporation (IFC), Inventus Capital Partners, Accel Partners, Kalaari Capital, and Nandan Nilekani,</t>
  </si>
  <si>
    <t>Online Credit scoring platform</t>
  </si>
  <si>
    <t>Pet care portal &amp; mobile app</t>
  </si>
  <si>
    <t>V Balakrishnan.</t>
  </si>
  <si>
    <t>Branded budget hotels marketplace</t>
  </si>
  <si>
    <t>SoftBank Group, Sequoia Capital India, Lightspeed Venture Partners, Greenoaks Capital, Hero Enterprise</t>
  </si>
  <si>
    <t>Online Unsecured Lending platform</t>
  </si>
  <si>
    <t>online babycare products marketplace</t>
  </si>
  <si>
    <t>Ecommerce portal for senior citizens</t>
  </si>
  <si>
    <t>RPG Enterprises</t>
  </si>
  <si>
    <t>AYE Finance</t>
  </si>
  <si>
    <t>Agre-Tech Mobile app</t>
  </si>
  <si>
    <t>Logistics Solutions provider</t>
  </si>
  <si>
    <t>Sachin Tendulkar, P.V SIndhu, Pullela Gopichand</t>
  </si>
  <si>
    <t>Health Food etailer</t>
  </si>
  <si>
    <t>Healthcare services portal</t>
  </si>
  <si>
    <t>Imaging Technology for Armed Forces</t>
  </si>
  <si>
    <t>WRV Capital, Qualcomm Ventures, Edelweiss Private Equity, Artiman Ventures</t>
  </si>
  <si>
    <t>IAN Fund, Beenext, Indian Angel Network</t>
  </si>
  <si>
    <t>Content marketing platform</t>
  </si>
  <si>
    <t>Anand Chandrasekaran, Apurva Chamaria, Ritesh Malik, Ashish Toshniwal, Ajeet Khurana</t>
  </si>
  <si>
    <t>women focussed customer-to-customer reseller network</t>
  </si>
  <si>
    <t>udget hotel marketplace</t>
  </si>
  <si>
    <t>Online learning platform</t>
  </si>
  <si>
    <t>Sequoia Capital India, SAIF Partners, Nexus Venture Partners and Blume Ventures,</t>
  </si>
  <si>
    <t>Telecom &amp; IoT platform</t>
  </si>
  <si>
    <t>co-working space provider</t>
  </si>
  <si>
    <t>Rohit Nanda, Rajit Nanda, Smarak Bhuyan, Sashwat Brahma,</t>
  </si>
  <si>
    <t>Virtual Reality gaming and entertainment platform</t>
  </si>
  <si>
    <t>ECL Finance</t>
  </si>
  <si>
    <t>WheelStreet</t>
  </si>
  <si>
    <t>Pregnancy &amp; Baby Care product etailer</t>
  </si>
  <si>
    <t>DSG Consumer Partners, Saama Capital</t>
  </si>
  <si>
    <t>mobile-first communication platform for on-field staff,</t>
  </si>
  <si>
    <t>Integrated receivables software solutions</t>
  </si>
  <si>
    <t>Susquehanna Growth Equity LLC</t>
  </si>
  <si>
    <t>HWell24 Plus</t>
  </si>
  <si>
    <t>SaveBC</t>
  </si>
  <si>
    <t>financial services firm</t>
  </si>
  <si>
    <t>E-sports platform</t>
  </si>
  <si>
    <t>AdvantEdge</t>
  </si>
  <si>
    <t>91SpringBoard</t>
  </si>
  <si>
    <t>Co-working spaces</t>
  </si>
  <si>
    <t>Sandway Investment Ltd, Pearl Brook Holdings, Silo Holdings and Al Nour</t>
  </si>
  <si>
    <t>Home Furnishing &amp; Building material marketplace</t>
  </si>
  <si>
    <t>LG Chandrasekhar</t>
  </si>
  <si>
    <t>Yatra.com</t>
  </si>
  <si>
    <t>InnoVen Capital India</t>
  </si>
  <si>
    <t>Omni-channel web commerce solutions provider</t>
  </si>
  <si>
    <t>AV Thomas Group</t>
  </si>
  <si>
    <t>SME Marketing Management Solution</t>
  </si>
  <si>
    <t>Food Delivery platform</t>
  </si>
  <si>
    <t>Battery Road Digital Holdings LLC</t>
  </si>
  <si>
    <t>Sports &amp; Sport related equipment portal</t>
  </si>
  <si>
    <t>Online consumer lending platform</t>
  </si>
  <si>
    <t>Matchmaking app for the differently abled</t>
  </si>
  <si>
    <t>Rajan Anandan, Jamil Khatri, Ravi Iyer, Raghav Bahl</t>
  </si>
  <si>
    <t>Language learning Mobile App</t>
  </si>
  <si>
    <t>Geospatial Technology-based SaaS solutions</t>
  </si>
  <si>
    <t>IL&amp;FS Investment Managers, Omidyar Network.</t>
  </si>
  <si>
    <t>O2O fashion discovery platform</t>
  </si>
  <si>
    <t>Capillary Technologies, Whiteboard Capital, YourNest Angel Fund, Rajul Garg</t>
  </si>
  <si>
    <t>Car repair and Servicing Platform</t>
  </si>
  <si>
    <t>Blume Ventures, Goldbell Group, Anurag Srivastava, Shailesh Rao, Amiya Pathak, Rajesh Yohanan and Rahul Garg</t>
  </si>
  <si>
    <t>GoChoppers</t>
  </si>
  <si>
    <t>Luxury Helicopter Tourism Services portal</t>
  </si>
  <si>
    <t>Local Language Health Information portal</t>
  </si>
  <si>
    <t>Defense Tech &amp; Aerospace startup</t>
  </si>
  <si>
    <t>TouchKin</t>
  </si>
  <si>
    <t>Kashyap Deorah, Anand Sankeshwar, Deepak Jain, Sadashiva NT, Arjun Mehta, Satish Kaul, Anindya Ghose</t>
  </si>
  <si>
    <t>DIY Ecommerce platform</t>
  </si>
  <si>
    <t>Kunal Shah, LetsVenture, Anupam Mittal, Hetal Sonpal</t>
  </si>
  <si>
    <t>healthcare service aggregator</t>
  </si>
  <si>
    <t>SpeedBox</t>
  </si>
  <si>
    <t>On-Demand Logistics Service provider</t>
  </si>
  <si>
    <t>Tea Delivery Portal &amp; offline stores</t>
  </si>
  <si>
    <t>DSG Consumer Partners, Eight Roads Ventures India</t>
  </si>
  <si>
    <t>SIDBI</t>
  </si>
  <si>
    <t>JSW Ventures</t>
  </si>
  <si>
    <t>CoutLoot</t>
  </si>
  <si>
    <t>R. Jayakumar, Vaibhav Vohra, Aditya Vazirani, Rhea Vazirani, AVN Business Solutions, Dreamweaver Investments</t>
  </si>
  <si>
    <t>Skincare Speciality services</t>
  </si>
  <si>
    <t>foreign exchange services</t>
  </si>
  <si>
    <t>Rahul Dev Kumar, Rajesh Mahajan, Ankit Sharma and others</t>
  </si>
  <si>
    <t>TruxApp</t>
  </si>
  <si>
    <t>Mobile based Logistics Service</t>
  </si>
  <si>
    <t>Venugopal Dhoot, Ajay Bhatia, Tarun Khandelwal, Ganpat Singhvi, Mandhian family &amp; Others</t>
  </si>
  <si>
    <t>CroFarm</t>
  </si>
  <si>
    <t>Agriculture Supply Chain solutions</t>
  </si>
  <si>
    <t>Factor[e] Ventures</t>
  </si>
  <si>
    <t>DoodhWala</t>
  </si>
  <si>
    <t>Online milk delivery</t>
  </si>
  <si>
    <t>Co-Living space aggregator</t>
  </si>
  <si>
    <t>Mobile games developer</t>
  </si>
  <si>
    <t>App based cab aggregation Service</t>
  </si>
  <si>
    <t>Bennett, Coleman and Company Ltd (BCCL),</t>
  </si>
  <si>
    <t>Personal Loans &amp; EMI solutions platform</t>
  </si>
  <si>
    <t>InCred Finance, Fullerton India Credit Company Ltd</t>
  </si>
  <si>
    <t>KNAB Finance</t>
  </si>
  <si>
    <t>InCred, Krishnakumar Natarajan, Ravi Bhardwaj</t>
  </si>
  <si>
    <t>Payment Solution Mobile app</t>
  </si>
  <si>
    <t>Green Visor Capital LP II, IA Venture Strategies Fund II LP, Boillot Family Trust, Russell M Byrne, The Oliver R. Grace, Jr. Millennium Trust, SF Capital Investments LP</t>
  </si>
  <si>
    <t>Building material online store</t>
  </si>
  <si>
    <t>speech recognition startup</t>
  </si>
  <si>
    <t>E-Tech platform</t>
  </si>
  <si>
    <t>Undisclosed HNI\\xe2\\x80\\x99s</t>
  </si>
  <si>
    <t>instant messaging platform</t>
  </si>
  <si>
    <t>iSquare Global,</t>
  </si>
  <si>
    <t>EasyGov</t>
  </si>
  <si>
    <t>Govt service application portal</t>
  </si>
  <si>
    <t>Social Alpha, Rajan Anandan, Rajeev Ahuja, Kshitij Arora</t>
  </si>
  <si>
    <t>Online Grocery platform</t>
  </si>
  <si>
    <t>Blume Ventures. Lenovo Capital and Incubator Group (LCIG)</t>
  </si>
  <si>
    <t>Cloud data protection and management solutions</t>
  </si>
  <si>
    <t>Men Grooming product etailer</t>
  </si>
  <si>
    <t>Operations and manpower outsourcing</t>
  </si>
  <si>
    <t>IIT Ropar, Imanpreet Singh Arora, Sidharth Rozario, Saurabh Abichandani, Shikhar Gupta,</t>
  </si>
  <si>
    <t>Software &amp; Mobile app development platform</t>
  </si>
  <si>
    <t>mPOS solutions provider</t>
  </si>
  <si>
    <t>JS Capital Management, Social Capital, Horizons Ventures,</t>
  </si>
  <si>
    <t>Online printing marketplace</t>
  </si>
  <si>
    <t>VAMM Ventures, Raksul, Dena</t>
  </si>
  <si>
    <t>PBS Srinivas, Vinod Martin,</t>
  </si>
  <si>
    <t>Restaurant &amp; Hotel CRM platform</t>
  </si>
  <si>
    <t>End to End health and wellness platform.</t>
  </si>
  <si>
    <t>Accel Partners, IDG Ventures, Kalaari Capital,\\xc2\\xa0 UC-RNT fund</t>
  </si>
  <si>
    <t>Healthtech IoT platform</t>
  </si>
  <si>
    <t>idal Health, growx ventures, Capier Investments, Globevestor &amp; others</t>
  </si>
  <si>
    <t>SAAS based sales force automation services</t>
  </si>
  <si>
    <t>Small Industries Development Bank of India (SIDBI)</t>
  </si>
  <si>
    <t>Budget Hotel Aggregator platform</t>
  </si>
  <si>
    <t>Ward Ferry Management and Karst Peak Capital,</t>
  </si>
  <si>
    <t>Genomics Research and Diagnostics Solutions</t>
  </si>
  <si>
    <t>Sequoia India, Sofina s.a., Zodius Capital, Kris Gopalakrishnan, Lakshmi Narayanan,</t>
  </si>
  <si>
    <t>Peer to Peer Lending platform</t>
  </si>
  <si>
    <t>Energy management solutions provider</t>
  </si>
  <si>
    <t>Infuse Ventures, JLL</t>
  </si>
  <si>
    <t>Online marketplace for automobiles</t>
  </si>
  <si>
    <t>online marketplace for food and grocery</t>
  </si>
  <si>
    <t>B2B marketplace for Industrial products</t>
  </si>
  <si>
    <t>International Finance Corporation, Rocketship, Accel Partners, Jungle Ventures, Shailesh Rao, Venture Highway</t>
  </si>
  <si>
    <t>Hyperlocal home services provider</t>
  </si>
  <si>
    <t>BCCL</t>
  </si>
  <si>
    <t>Cloud Solutions provider</t>
  </si>
  <si>
    <t>MyCity4kids</t>
  </si>
  <si>
    <t>parenting blog and kids\\xe2\\x80\\x99 events discovery platform</t>
  </si>
  <si>
    <t>Digital Media Video platform</t>
  </si>
  <si>
    <t>Upwardly.in</t>
  </si>
  <si>
    <t>MF investment platform</t>
  </si>
  <si>
    <t>Autorox.co</t>
  </si>
  <si>
    <t>Salon &amp; Spa Aggregation &amp; Discovery platform</t>
  </si>
  <si>
    <t>Online Interior Design platform</t>
  </si>
  <si>
    <t>Digital payments solutions</t>
  </si>
  <si>
    <t>SBI-FMO Fund, Bessemer Venture Partners, Catamaran Ventures</t>
  </si>
  <si>
    <t>VDeliver</t>
  </si>
  <si>
    <t>Door Step Delivery platform</t>
  </si>
  <si>
    <t>Corvus Ventures, MAPE Advisory Group</t>
  </si>
  <si>
    <t>Bottr.me</t>
  </si>
  <si>
    <t>Chatbot creation tool</t>
  </si>
  <si>
    <t>500 Startups, Purvi Capital, Rajan Anandan, Abhishek Gupta</t>
  </si>
  <si>
    <t>Next Gen Mobility device manufacturer</t>
  </si>
  <si>
    <t>QwikSpec</t>
  </si>
  <si>
    <t>Construction site operations and analytics platform</t>
  </si>
  <si>
    <t>Brigade Innovations LLP, TV Mohandas Pai, Suhail Rahman, Bobby Reddy, M George Oommen</t>
  </si>
  <si>
    <t>Designer consumer products Marketplace</t>
  </si>
  <si>
    <t>Sales Solutions for Fashion Brands</t>
  </si>
  <si>
    <t>IDG Ventures India Advisors, Jungle Ventures</t>
  </si>
  <si>
    <t>MObiquest</t>
  </si>
  <si>
    <t>Uber Technologies Inc, Amaya Capital LLP</t>
  </si>
  <si>
    <t>Online Insurance platform</t>
  </si>
  <si>
    <t>Mobile games creator</t>
  </si>
  <si>
    <t>ain Capital Ventures, Renaud Laplanche</t>
  </si>
  <si>
    <t>AirCTO</t>
  </si>
  <si>
    <t>AI powered recruitment platform</t>
  </si>
  <si>
    <t>ABI-Showatech (India) Ltd</t>
  </si>
  <si>
    <t>Online payments platform</t>
  </si>
  <si>
    <t>Online Marketplace for Construction Material</t>
  </si>
  <si>
    <t>FableStreet</t>
  </si>
  <si>
    <t>Women Work wear etailer</t>
  </si>
  <si>
    <t>Machine Learning Access platform</t>
  </si>
  <si>
    <t>Sunil Kalra, Aditya Singh, Rishi Srivastava, Rajan Anandan</t>
  </si>
  <si>
    <t>MonkeyBox</t>
  </si>
  <si>
    <t>Blume Ventures, NB Ventures, Nspira</t>
  </si>
  <si>
    <t>Mobile-first Enterprise communication platform</t>
  </si>
  <si>
    <t>Byju\\xe2\\x80\\x99s</t>
  </si>
  <si>
    <t>Creator\\xe2\\x80\\x99s Gurukul</t>
  </si>
  <si>
    <t>Budget hotels brand &amp; Aggregator Platform</t>
  </si>
  <si>
    <t>ThinkerBell</t>
  </si>
  <si>
    <t>Indian Angel Network, Anand Mahindra</t>
  </si>
  <si>
    <t>HBM Healthcare Investments, Maverick Capital Ventures, Sequoia India, Omidyar Network and Kae Capital</t>
  </si>
  <si>
    <t>App-based Aggregator of Offline Businesses</t>
  </si>
  <si>
    <t>BigStylist</t>
  </si>
  <si>
    <t>Gympik.com</t>
  </si>
  <si>
    <t>online marketplace for discovering fitness centres</t>
  </si>
  <si>
    <t>RoundGlass Partners</t>
  </si>
  <si>
    <t>Mobile based travel ERP platform</t>
  </si>
  <si>
    <t>Grace Grace Techno Ventures LLP, Rajul Garg &amp; Other undisclosed investors</t>
  </si>
  <si>
    <t>RentOnGo</t>
  </si>
  <si>
    <t>Online Marketplace for Renting Bikes, Electronics &amp; Appliances</t>
  </si>
  <si>
    <t>TVS Motor Company</t>
  </si>
  <si>
    <t>Online Travel &amp; Holiday Booking platform</t>
  </si>
  <si>
    <t>MaxMyWealth</t>
  </si>
  <si>
    <t>Online Wealth Management &amp; Savings platform</t>
  </si>
  <si>
    <t>lockchain ecosystem Global Advisors, Horseferry</t>
  </si>
  <si>
    <t>Online Used Car marketplace</t>
  </si>
  <si>
    <t>Healthcare Discovery &amp; booking platform</t>
  </si>
  <si>
    <t>Mobile Payments platform</t>
  </si>
  <si>
    <t>500 Startups, IvyCap Ventures</t>
  </si>
  <si>
    <t>BHIVE Workspace</t>
  </si>
  <si>
    <t>co-working spaces</t>
  </si>
  <si>
    <t>wayForward</t>
  </si>
  <si>
    <t>Mobile app for Mental Health</t>
  </si>
  <si>
    <t>GyanDhan</t>
  </si>
  <si>
    <t>Sundaram Finance Holdings</t>
  </si>
  <si>
    <t>For profit Social Venture</t>
  </si>
  <si>
    <t>SBI (Stand Up India Scheme)</t>
  </si>
  <si>
    <t>Online lending platform</t>
  </si>
  <si>
    <t>GrowFitter</t>
  </si>
  <si>
    <t>health and fitness discovery platform</t>
  </si>
  <si>
    <t>SQue Capital</t>
  </si>
  <si>
    <t>Health coaching programs</t>
  </si>
  <si>
    <t>CRM Software for Healthcare space</t>
  </si>
  <si>
    <t>ABI Health</t>
  </si>
  <si>
    <t>App-based Investment advisory Services</t>
  </si>
  <si>
    <t>Travel &amp; adventure planning platform</t>
  </si>
  <si>
    <t>eSahai.in</t>
  </si>
  <si>
    <t>ambulance aggregator and medical taxi provider</t>
  </si>
  <si>
    <t>LendingKart</t>
  </si>
  <si>
    <t>Online Lending platform</t>
  </si>
  <si>
    <t>Boxx.ai</t>
  </si>
  <si>
    <t>PeeSafe.in</t>
  </si>
  <si>
    <t>Hygiene care product manufacturer</t>
  </si>
  <si>
    <t>Online rooms aggregation platform</t>
  </si>
  <si>
    <t>Artha India Ventures, Singularity Holdings, Rajan Anandan, Girish Mathrubootham</t>
  </si>
  <si>
    <t>CoverFox</t>
  </si>
  <si>
    <t>Online insurance brokerage platform</t>
  </si>
  <si>
    <t>HyperTrack</t>
  </si>
  <si>
    <t>Location tracking solutions</t>
  </si>
  <si>
    <t>CSR and sustainability management platform</t>
  </si>
  <si>
    <t>Tech driven Insurance platform</t>
  </si>
  <si>
    <t>Tekne Capital Management LLC</t>
  </si>
  <si>
    <t>Beauty products discovery platform</t>
  </si>
  <si>
    <t>MrNeeds</t>
  </si>
  <si>
    <t>Micro Food Delivery platform</t>
  </si>
  <si>
    <t>undisclosed investors</t>
  </si>
  <si>
    <t>MoneyTap</t>
  </si>
  <si>
    <t>Money Lending platform</t>
  </si>
  <si>
    <t>Sequoia India, NEA, Prime Venture Partners</t>
  </si>
  <si>
    <t>Mobile SAAS\\xc2\\xa0 ECommerce platform for SMEs</t>
  </si>
  <si>
    <t>Personal Finance platform</t>
  </si>
  <si>
    <t>PortDesk</t>
  </si>
  <si>
    <t>EdgeFx</t>
  </si>
  <si>
    <t>DIY project Kits seller</t>
  </si>
  <si>
    <t>YouWeCan Ventures</t>
  </si>
  <si>
    <t>HealthIntel</t>
  </si>
  <si>
    <t>BLIP Initiatives</t>
  </si>
  <si>
    <t>Cloud-based product discovery platform</t>
  </si>
  <si>
    <t>DarwinBox</t>
  </si>
  <si>
    <t>Enterprise human resources management platform</t>
  </si>
  <si>
    <t>Lightspeed India Partners, Endiya Partners, 3one4 Capital Advisors LLP, Startupxseed Ventures LLP</t>
  </si>
  <si>
    <t>ForeverShop</t>
  </si>
  <si>
    <t>Mobile based ecommerce platform</t>
  </si>
  <si>
    <t>91maker.com</t>
  </si>
  <si>
    <t>Insider.in</t>
  </si>
  <si>
    <t>Events Ticketing platform</t>
  </si>
  <si>
    <t>Fashion etailer</t>
  </si>
  <si>
    <t>IIFL Seed Ventures, Kae Capital, FJ Labs, Singularity Ventures, GrowX, Tracxn Labs, Axis Capital</t>
  </si>
  <si>
    <t>Health-Tech platform</t>
  </si>
  <si>
    <t>Manipal Education and Medical Group (MEMG), SAR Group, The Grover Trust</t>
  </si>
  <si>
    <t>Artificial Intelligence based platform</t>
  </si>
  <si>
    <t>iBhubs</t>
  </si>
  <si>
    <t>mSwipe</t>
  </si>
  <si>
    <t>Point-of-Sale services</t>
  </si>
  <si>
    <t>UC-RNT Fund, Matrix Partners, alcon Edge Capital, DSG Consumer Partners</t>
  </si>
  <si>
    <t>OneAssist</t>
  </si>
  <si>
    <t>Credit card fraud protection</t>
  </si>
  <si>
    <t>Open Source Language for Data Science and Machine Learning</t>
  </si>
  <si>
    <t>Consumer Lending platform</t>
  </si>
  <si>
    <t>Explore Life traveling</t>
  </si>
  <si>
    <t>Local homes booking platform</t>
  </si>
  <si>
    <t>Lending platform for salaried professionals</t>
  </si>
  <si>
    <t>Kae Capital, India Quotient, IFMR, and MAS Financial Services Ltd</t>
  </si>
  <si>
    <t>Mobile based social networking platform</t>
  </si>
  <si>
    <t>HUG Innovations</t>
  </si>
  <si>
    <t>Gesture based\\xc2\\xa0 Smartwatch manufacturer</t>
  </si>
  <si>
    <t>Online marketplace</t>
  </si>
  <si>
    <t>Holiday &amp; Vacation resort aggregator</t>
  </si>
  <si>
    <t>Seedfund, RB International</t>
  </si>
  <si>
    <t>Personal Finance App</t>
  </si>
  <si>
    <t>Unified Data Analysis platform</t>
  </si>
  <si>
    <t>Gujarat Venture Finance Ltd</t>
  </si>
  <si>
    <t>Automobile parts marketplace</t>
  </si>
  <si>
    <t>FiTraQ</t>
  </si>
  <si>
    <t>Online Marketplace for financial products</t>
  </si>
  <si>
    <t>Niki.ai</t>
  </si>
  <si>
    <t>AI Based Personal Assistant</t>
  </si>
  <si>
    <t>SAP.iO, Unilazer Ventures</t>
  </si>
  <si>
    <t>ZingHR</t>
  </si>
  <si>
    <t>digital employee solutions,</t>
  </si>
  <si>
    <t>in-video discovery platform</t>
  </si>
  <si>
    <t>UrbanClap</t>
  </si>
  <si>
    <t>Vy Capital, SAIF Partners, Accel Partner, Bessemer Venture Partners</t>
  </si>
  <si>
    <t>Ace2three</t>
  </si>
  <si>
    <t>Online Rummy playing Website</t>
  </si>
  <si>
    <t>Buying portal for SMEs</t>
  </si>
  <si>
    <t>International Finance Corporation</t>
  </si>
  <si>
    <t>4tigo</t>
  </si>
  <si>
    <t>Truck Network company</t>
  </si>
  <si>
    <t>Accel Partners, Nandan Nilekani,</t>
  </si>
  <si>
    <t>SMECorner</t>
  </si>
  <si>
    <t>Online Platform for small business loans</t>
  </si>
  <si>
    <t>Dutch government fund</t>
  </si>
  <si>
    <t>ZippServe</t>
  </si>
  <si>
    <t>Real estate risk assessment platform</t>
  </si>
  <si>
    <t>Falcon Edge Capital,\\xc2\\xa0 Capital Advisers</t>
  </si>
  <si>
    <t>Software &amp; Mobile development services</t>
  </si>
  <si>
    <t>Online Diagnostics and wellness platform</t>
  </si>
  <si>
    <t>Asuka Holdings, YouWeCan Ventures, Beenext, Beenos, M&amp;S Partners</t>
  </si>
  <si>
    <t>HealthMir</t>
  </si>
  <si>
    <t>AI-based health content platform</t>
  </si>
  <si>
    <t>Health-based social networking &amp; discovery App</t>
  </si>
  <si>
    <t>Hinduja family</t>
  </si>
  <si>
    <t>i-lend</t>
  </si>
  <si>
    <t>Peer-to-peer lending platform</t>
  </si>
  <si>
    <t>YepMe</t>
  </si>
  <si>
    <t>Private Label Fashion etailer</t>
  </si>
  <si>
    <t>Rainbow Digital Services Pvt. Ltd, ILearnFinance Academy Pvt. Ltd.</t>
  </si>
  <si>
    <t>Last minute hotel booking mobile app</t>
  </si>
  <si>
    <t>Indian Angels Network, LetsVenture</t>
  </si>
  <si>
    <t>MyGreens</t>
  </si>
  <si>
    <t>Cold-press Juices manufacturer</t>
  </si>
  <si>
    <t>Ajay Relan, LetsVenture</t>
  </si>
  <si>
    <t>Trifecta Capital Advisors LLP, Prathithi Investment Trust, RNT Capital, Gokul Rajaram, Aditya Agarwal, Ruchi Sanghvi &amp; others</t>
  </si>
  <si>
    <t>Energy Analytics startup</t>
  </si>
  <si>
    <t>Computer Vision on Embedded Systems</t>
  </si>
  <si>
    <t>Anand Chandrasekaran</t>
  </si>
  <si>
    <t>Ecommerce Fulfilment and Technology Platform</t>
  </si>
  <si>
    <t>IT Security &amp; Data Management Services</t>
  </si>
  <si>
    <t>GVFL, Unicorn India Ventures</t>
  </si>
  <si>
    <t>Vellayan Subbiah, Jonathan Boutelle, Rajan Anandan,\\xc2\\xa0 Rahul Chawla, Salil Donde, Amit Ranjan, Govind Rajan &amp; Others</t>
  </si>
  <si>
    <t>Video Intelligence platform</t>
  </si>
  <si>
    <t>Times Internet, GVFL</t>
  </si>
  <si>
    <t>Community Building platform</t>
  </si>
  <si>
    <t>Chymera VR</t>
  </si>
  <si>
    <t>Advertising Platform for Virtual Reality</t>
  </si>
  <si>
    <t>DG Ventures India, Dewan Housing Finance Corp</t>
  </si>
  <si>
    <t>Diamond B2B eTailer</t>
  </si>
  <si>
    <t>ION Energy</t>
  </si>
  <si>
    <t>Legal Services to SMEs &amp; Individuals</t>
  </si>
  <si>
    <t>NanoTech product developer</t>
  </si>
  <si>
    <t>GEMs</t>
  </si>
  <si>
    <t>Digital money transfer platform</t>
  </si>
  <si>
    <t>Infibeam, CCavenue</t>
  </si>
  <si>
    <t>Cloud ECommerce platform</t>
  </si>
  <si>
    <t>Project Management tool</t>
  </si>
  <si>
    <t>IdeaSpring Capital</t>
  </si>
  <si>
    <t>Vernacular.ai</t>
  </si>
  <si>
    <t>Multi-lingual AI Platform for Businesses</t>
  </si>
  <si>
    <t>AI-based chatbot</t>
  </si>
  <si>
    <t>SAP</t>
  </si>
  <si>
    <t>Fashion ECommerce Portal</t>
  </si>
  <si>
    <t>hyperlocal delivery and logistics mobile app</t>
  </si>
  <si>
    <t>Online Luxury Tea etailer</t>
  </si>
  <si>
    <t>PumpKart</t>
  </si>
  <si>
    <t>Online Water Pumps etailer</t>
  </si>
  <si>
    <t>Mobile Wallet &amp; ECommerce platform</t>
  </si>
  <si>
    <t>SoftBank Group</t>
  </si>
  <si>
    <t>EzCred</t>
  </si>
  <si>
    <t>Dheeraj Pandey, Rajesh Yohannan, Akash Garg</t>
  </si>
  <si>
    <t>HealthSutra</t>
  </si>
  <si>
    <t>Private Fashion Brand etailer</t>
  </si>
  <si>
    <t>ECommerce Logistics provider</t>
  </si>
  <si>
    <t>ZipGrid</t>
  </si>
  <si>
    <t>Cashless, paperless solutions for Housing societies</t>
  </si>
  <si>
    <t>JLL, 1Crowd</t>
  </si>
  <si>
    <t>TravelSpice</t>
  </si>
  <si>
    <t>Travel ECommerce portal</t>
  </si>
  <si>
    <t>Hyperlocal discovery platform</t>
  </si>
  <si>
    <t>Ratan Tata, Nandan Nilekani, Uday Kotak, Vijay Shekhar Sharma, Kiran Mazumdar-Shaw, Rajiv C Mody</t>
  </si>
  <si>
    <t>GenNext Students</t>
  </si>
  <si>
    <t>WhatsLoan</t>
  </si>
  <si>
    <t>Online Lending mobile app</t>
  </si>
  <si>
    <t>Lahiri Music\\xe2\\x80\\x99s family office</t>
  </si>
  <si>
    <t>Finance management Mobile app</t>
  </si>
  <si>
    <t>Online MF investment platform</t>
  </si>
  <si>
    <t>PV Sahad, Sandeep Shroff, Rahul Gupta</t>
  </si>
  <si>
    <t>image Processing solution</t>
  </si>
  <si>
    <t>Online Medical equipment supplier</t>
  </si>
  <si>
    <t>SimpliLend</t>
  </si>
  <si>
    <t>Subscription based delivery platform</t>
  </si>
  <si>
    <t>Online food delivery platform</t>
  </si>
  <si>
    <t>Nasper, Accel India, SAIF Partners, Bessemer Venture Partners, Harmony Partners, Norwest Venture Partners</t>
  </si>
  <si>
    <t>SastaSundar</t>
  </si>
  <si>
    <t>Hyperlocal Discovery\\xc2\\xa0 &amp; Rewards platform</t>
  </si>
  <si>
    <t>Online &amp; Mobile based Lending platform</t>
  </si>
  <si>
    <t>TestBook</t>
  </si>
  <si>
    <t>Healthcare at Home</t>
  </si>
  <si>
    <t>Enterprise IoT solutions For Tyre Performance</t>
  </si>
  <si>
    <t>SmartCoin</t>
  </si>
  <si>
    <t>Micro Lending platform</t>
  </si>
  <si>
    <t>WayCool</t>
  </si>
  <si>
    <t>ElastiRun</t>
  </si>
  <si>
    <t>App based Logistics &amp; Distribution platform</t>
  </si>
  <si>
    <t>Online Truck Aggregator &amp; Booking platform</t>
  </si>
  <si>
    <t>App based Doctor Consulting platform</t>
  </si>
  <si>
    <t>Koen Bouwers, Lomesh Agarwal, Jeroen Mensen, Pablo van den Bosch &amp; Others</t>
  </si>
  <si>
    <t>Credit Score Improvement platform</t>
  </si>
  <si>
    <t>DataWeave</t>
  </si>
  <si>
    <t>FreakOut Group, Blume Ventures, Herb Madan, WaterBridge Ventures</t>
  </si>
  <si>
    <t>Home-Based Healthcare provider</t>
  </si>
  <si>
    <t>Mobile gaming startup</t>
  </si>
  <si>
    <t>YouWeCan Ventures,</t>
  </si>
  <si>
    <t>QorQI</t>
  </si>
  <si>
    <t>Online Healthcare provider</t>
  </si>
  <si>
    <t>Smart Scooter manufacturer</t>
  </si>
  <si>
    <t>WonderChef</t>
  </si>
  <si>
    <t>Online marketplace for kitchen products</t>
  </si>
  <si>
    <t>Labruyere Eberl\\xc3\\xa9</t>
  </si>
  <si>
    <t>FastFox</t>
  </si>
  <si>
    <t>Online rental discovery platform</t>
  </si>
  <si>
    <t>Lightspeed India Partners, Blume Ventures, CyberAgent Ventures, GrowX Ventures, IMJ Investment Partners</t>
  </si>
  <si>
    <t>SaaS platform for SMEs</t>
  </si>
  <si>
    <t>Rajan Anandan, L.D Sharma, Saurabh Arora</t>
  </si>
  <si>
    <t>Online Lending Platform for SME</t>
  </si>
  <si>
    <t>Mahindra and Mahindra Financial Services</t>
  </si>
  <si>
    <t>B2B agri-marketing platform</t>
  </si>
  <si>
    <t>Accel Partners, Nandan Nilekani\\xe2\\x80\\x99s NRJN Trust, Mistletoe, Qualcomm Ventures, M&amp;S Partners</t>
  </si>
  <si>
    <t>MergerWare</t>
  </si>
  <si>
    <t>Software solutions for M&amp;As</t>
  </si>
  <si>
    <t>Online Sports portal &amp; Mobile app</t>
  </si>
  <si>
    <t>Online lingerie &amp; Sleepwear etailer</t>
  </si>
  <si>
    <t>Ivycap Ventures Advisors, Singularity Ventures and Ravi Dhariwal</t>
  </si>
  <si>
    <t>Third Party Logistics provider</t>
  </si>
  <si>
    <t>HackerEarth</t>
  </si>
  <si>
    <t>DHI Group Inc, Prime Venture Partners, Beenext, Beenos, Digital Garage, BizReach</t>
  </si>
  <si>
    <t>Software-As-a-Service Platform</t>
  </si>
  <si>
    <t>Blume Ventures, Contrarian Capital, 91springboard, Emergent Ventures, Abstract Ventures, Anthill Ventures, Axilor Ventures</t>
  </si>
  <si>
    <t>MAPE Advisory Group, R Ramaraj, Corvus Ventures</t>
  </si>
  <si>
    <t>ScoutMyTrip</t>
  </si>
  <si>
    <t>Online Travel planner</t>
  </si>
  <si>
    <t>SafetyKart</t>
  </si>
  <si>
    <t>Safety &amp; Hygiene Products etailer</t>
  </si>
  <si>
    <t>WeAreHolidays</t>
  </si>
  <si>
    <t>Travel Packages &amp; Planner marketplace</t>
  </si>
  <si>
    <t>SIMI Pacific Pte</t>
  </si>
  <si>
    <t>Mobile App for Schools</t>
  </si>
  <si>
    <t>mall Industries Development Bank of India (SIDBI)</t>
  </si>
  <si>
    <t>CrediHealth</t>
  </si>
  <si>
    <t>Online Medical Assistance platform</t>
  </si>
  <si>
    <t>Health Technology platform</t>
  </si>
  <si>
    <t>Benori Ventures LLP</t>
  </si>
  <si>
    <t>Raw Pressed Juices manufacturer</t>
  </si>
  <si>
    <t>Jacqueline Fernandez</t>
  </si>
  <si>
    <t>Healthy Snacks manufacturer</t>
  </si>
  <si>
    <t>Nibhrant Shah, Anandbir Singh, Anirudh Sheth, Pratik Singhi, Vikram Mehta, Murali Nair</t>
  </si>
  <si>
    <t>Online Salon discovery &amp; Booking Services</t>
  </si>
  <si>
    <t>eLearning &amp; Skills Development plat</t>
  </si>
  <si>
    <t>Lending platform for small businesses</t>
  </si>
  <si>
    <t>Cyber Security solutions using AI</t>
  </si>
  <si>
    <t>IndiaNivesh Venture Capital Fund</t>
  </si>
  <si>
    <t>Markerless AR platform</t>
  </si>
  <si>
    <t>Absentia VR</t>
  </si>
  <si>
    <t>IOTrek</t>
  </si>
  <si>
    <t>IoT Platform for Bus</t>
  </si>
  <si>
    <t>HolaChef</t>
  </si>
  <si>
    <t>SIDBI Venture Capital Ltd, Kalaari Capital</t>
  </si>
  <si>
    <t>Social Commerce\\xc2\\xa0 Fashion platform</t>
  </si>
  <si>
    <t>Ravi Garikipati, Surot Chatterjee, Ashish Agrawal, LG Chandrasekhar, Sashi Reddi</t>
  </si>
  <si>
    <t>QSR chain and online food delivery</t>
  </si>
  <si>
    <t>Ligthbox Ventures II, Lightbox Expansion Fund, Sequoia Capital India, RuNet South Asia, RB Investments</t>
  </si>
  <si>
    <t>SoftBank Vision Fund, Lightspeed Venture Partners, Sequoia Capital India Advisors, Greenoaks Capital Partners</t>
  </si>
  <si>
    <t>Learning mobile app for students</t>
  </si>
  <si>
    <t>WGG International</t>
  </si>
  <si>
    <t>pi Ventures, Axilor Ventures, 500 Startups, Binny Bansal</t>
  </si>
  <si>
    <t>CoWorking Spaces booking platform</t>
  </si>
  <si>
    <t>Collaborative co-Working Spaces</t>
  </si>
  <si>
    <t>Customer data analytics software</t>
  </si>
  <si>
    <t>DAH Beteiligungs GmbH</t>
  </si>
  <si>
    <t>Public and Private Events creation app</t>
  </si>
  <si>
    <t>StalkBuyLove</t>
  </si>
  <si>
    <t>Online fashion marketplace</t>
  </si>
  <si>
    <t>ZipGo</t>
  </si>
  <si>
    <t>Bus Pooling services platform</t>
  </si>
  <si>
    <t>Software Solutions for Auto Dealership</t>
  </si>
  <si>
    <t>GardX International</t>
  </si>
  <si>
    <t>eShiksha</t>
  </si>
  <si>
    <t>Online Educational courses</t>
  </si>
  <si>
    <t>BlackSoil Capital Pvt. Ltd</t>
  </si>
  <si>
    <t>Healthcare related content platform</t>
  </si>
  <si>
    <t>Financial advisory mobile app</t>
  </si>
  <si>
    <t>Poshika Financial Ecosystem</t>
  </si>
  <si>
    <t>Tutor Discovery &amp; Booking platform</t>
  </si>
  <si>
    <t>App based cab aggregator</t>
  </si>
  <si>
    <t>SoftBank Group Corp</t>
  </si>
  <si>
    <t>AI based Fashion Search Portal</t>
  </si>
  <si>
    <t>Calcutta Angels Network (CAN), Augment Ventures</t>
  </si>
  <si>
    <t>Fresh Produce Selling portal</t>
  </si>
  <si>
    <t>Vishwadeep Bajaj, Harsh Kundra, Nandkumar Rane, LN Buddharaju, Anupam Tyagi</t>
  </si>
  <si>
    <t>Women Healthcare &amp; Information portal</t>
  </si>
  <si>
    <t>Packaging Artwork Management software</t>
  </si>
  <si>
    <t>End-to-End Seller e-commerce solutions Provider</t>
  </si>
  <si>
    <t>CreditMantri</t>
  </si>
  <si>
    <t>Online Credit score &amp; lending platform</t>
  </si>
  <si>
    <t>Online Ecosystem of social innovators</t>
  </si>
  <si>
    <t>Chandigarh Angels Network, Social Alpha and other unnamed angel investors</t>
  </si>
  <si>
    <t>Employee Onboarding and Engagement platform</t>
  </si>
  <si>
    <t>Professional Tutors discovery &amp; booking mobile app</t>
  </si>
  <si>
    <t>eCommerce Mobile App Builder</t>
  </si>
  <si>
    <t>Bennett, Coleman and Company Ltd</t>
  </si>
  <si>
    <t>Mobile App for live emoji</t>
  </si>
  <si>
    <t>Undisclosed angel investors</t>
  </si>
  <si>
    <t>ECommerce Marketplace</t>
  </si>
  <si>
    <t>iGenetics</t>
  </si>
  <si>
    <t>Fashion and Lifestyle discovery platform</t>
  </si>
  <si>
    <t>PickMe</t>
  </si>
  <si>
    <t>Gadget Insurance &amp; Repair Services platform</t>
  </si>
  <si>
    <t>SIDBI Venture Capital Fund</t>
  </si>
  <si>
    <t>Direct-to-Farmer Mobile-Based Retail platform</t>
  </si>
  <si>
    <t>DSP, TV Analytics &amp; Cross-Platform advertising</t>
  </si>
  <si>
    <t>IDFC Parampara Early Stage Opportunities Fund</t>
  </si>
  <si>
    <t>Online Vehicle Services Booking platform</t>
  </si>
  <si>
    <t>National Science and Technology Entrepreneurship Development Board</t>
  </si>
  <si>
    <t>Intra-City Logistics provider</t>
  </si>
  <si>
    <t>IDG Ventures India, Michael &amp; Susan Dell Foundation, Draper Associates, Unitus Seed Fund</t>
  </si>
  <si>
    <t>PipeCandy</t>
  </si>
  <si>
    <t>IDG ventures, Axilor Ventures, Emergent Ventures, Indian Angel Network</t>
  </si>
  <si>
    <t>Subscription based Home Delivery Platform</t>
  </si>
  <si>
    <t>Online Community for Parents</t>
  </si>
  <si>
    <t>Kae Capital, SEGNEL Ventures</t>
  </si>
  <si>
    <t>AppBrowzer</t>
  </si>
  <si>
    <t>Deepak Gurnani</t>
  </si>
  <si>
    <t>MagicBricks</t>
  </si>
  <si>
    <t>PeeBuddy</t>
  </si>
  <si>
    <t>Female Hygiene product manufacturer</t>
  </si>
  <si>
    <t>iOrderFresh</t>
  </si>
  <si>
    <t>Online fresh fruits and grocery store</t>
  </si>
  <si>
    <t>SDN Solutions</t>
  </si>
  <si>
    <t>PropertyShare</t>
  </si>
  <si>
    <t>Fractional Proerty Ownership &amp; Rental platform</t>
  </si>
  <si>
    <t>Asuka, Pravega Ventures, BEENEXT</t>
  </si>
  <si>
    <t>MyDermacy</t>
  </si>
  <si>
    <t>Online Dermatology consultation platform</t>
  </si>
  <si>
    <t>LatestOne</t>
  </si>
  <si>
    <t>Tech Accessories e-tailer</t>
  </si>
  <si>
    <t>On-demand home services provider</t>
  </si>
  <si>
    <t>mPaani</t>
  </si>
  <si>
    <t>Loyalty rewards app</t>
  </si>
  <si>
    <t>IDG Ventures, Blume Ventures, Saha Fund,</t>
  </si>
  <si>
    <t>ShilpMIS</t>
  </si>
  <si>
    <t>Virtual Reality platform</t>
  </si>
  <si>
    <t>Digital Media publication for women</t>
  </si>
  <si>
    <t>GREE Ventures, Kalaari Capital and IDG Ventures India, Summit Media, Atul Goel, and Gurpreet Singh</t>
  </si>
  <si>
    <t>FarMart</t>
  </si>
  <si>
    <t>Farming rental equipment provider</t>
  </si>
  <si>
    <t>Microsoft, eBay, Tencent Holdings</t>
  </si>
  <si>
    <t>Online payment Gateway</t>
  </si>
  <si>
    <t>Kalaari Capital, Rakesh and Rajesh Jhunjhunwala</t>
  </si>
  <si>
    <t>MyGlamm</t>
  </si>
  <si>
    <t>L\\xe2\\x80\\x99Occitane</t>
  </si>
  <si>
    <t>Pregnancy &amp; Baby Care etailer</t>
  </si>
  <si>
    <t>Shripad Nadkarni, Nandu Nandkishore</t>
  </si>
  <si>
    <t>Markets and Markets</t>
  </si>
  <si>
    <t>FTV Capital, Zodius Capital</t>
  </si>
  <si>
    <t>supply chain automation platform</t>
  </si>
  <si>
    <t>BabyonBoard</t>
  </si>
  <si>
    <t>Tech enabled Fulfilment &amp; Logistics Solutions</t>
  </si>
  <si>
    <t>Sports Based Online Media portal</t>
  </si>
  <si>
    <t>Enterprise Automation suite</t>
  </si>
  <si>
    <t>3one4 capital</t>
  </si>
  <si>
    <t>DoneThing</t>
  </si>
  <si>
    <t>On-demand Personal Assistant service</t>
  </si>
  <si>
    <t>Vacation Trip Planning platform</t>
  </si>
  <si>
    <t>perpule</t>
  </si>
  <si>
    <t>Self-Checkout ECommerce App</t>
  </si>
  <si>
    <t>Online Meat Ordering platform</t>
  </si>
  <si>
    <t>Mayfield India, 3one4 Capital, Sistema Asia Fund, Neoplux Technology Fund</t>
  </si>
  <si>
    <t>Doctor &amp; Hospital search Platform</t>
  </si>
  <si>
    <t>Mobile OS creator</t>
  </si>
  <si>
    <t>JSW Ventures, VenturEast</t>
  </si>
  <si>
    <t>Electric Motorcycle manufacturer</t>
  </si>
  <si>
    <t>Sports engagement platform</t>
  </si>
  <si>
    <t>FalconBrick</t>
  </si>
  <si>
    <t>Real-Estate Workflow mobile app</t>
  </si>
  <si>
    <t>Satveer Thakral, LetsVenture, Mumbai Angels</t>
  </si>
  <si>
    <t>ERP solutions provider</t>
  </si>
  <si>
    <t>B Capital Group, Ignition Partners, Greycroft, e.ventures,\\xc2\\xa0 Eight Roads Ventures</t>
  </si>
  <si>
    <t>Stockroom.io</t>
  </si>
  <si>
    <t>Curated Platform for Developers</t>
  </si>
  <si>
    <t>IFMR Capital Finance</t>
  </si>
  <si>
    <t>iManageMyHotel</t>
  </si>
  <si>
    <t>Online travel agent marketplace</t>
  </si>
  <si>
    <t>RB Investments, SAIF Partners, Bessemer Venture Partners</t>
  </si>
  <si>
    <t>IoT Based Energy Monitoring &amp; Control</t>
  </si>
  <si>
    <t>pi Ventures, Blume Ventures</t>
  </si>
  <si>
    <t>MindYourFleet</t>
  </si>
  <si>
    <t>Facebook FB Start programme</t>
  </si>
  <si>
    <t>Women Apparel &amp; Lifestyle etailer</t>
  </si>
  <si>
    <t>RB Investments, Sequoia Capital</t>
  </si>
  <si>
    <t>Startup Crowd-funding platform</t>
  </si>
  <si>
    <t>Al Dhaheri family</t>
  </si>
  <si>
    <t>Tech Enabler for Artists</t>
  </si>
  <si>
    <t>ThinQbate</t>
  </si>
  <si>
    <t>Medical Automation platform</t>
  </si>
  <si>
    <t>Accel Partners, IDG Ventures, Endiya Partners, pi Ventures, VH Capital, Axilor Partners</t>
  </si>
  <si>
    <t>Anil Jain &amp; other HNIs</t>
  </si>
  <si>
    <t>GoBumpr</t>
  </si>
  <si>
    <t>Online Bike &amp; Car Services provider</t>
  </si>
  <si>
    <t>CCAvenue</t>
  </si>
  <si>
    <t>Data Analytics platform</t>
  </si>
  <si>
    <t>Vijay Shekhar Sharma, Rajan Anandan, Kunal Shah, Girish Mathrubootham, Punit Soni, Anand Chandrasekaran, Sunil Kalra, Utsav Somani, Vishal Gondal, Vikram Limaye</t>
  </si>
  <si>
    <t>Online Consumer Lending platform</t>
  </si>
  <si>
    <t>PayU, Ribbit Capital, Omidyar Network</t>
  </si>
  <si>
    <t>AirZaar</t>
  </si>
  <si>
    <t>Drone operations management platform</t>
  </si>
  <si>
    <t>Online Marketplace for Used Cars</t>
  </si>
  <si>
    <t>YourStory</t>
  </si>
  <si>
    <t>Kalaari Capital Partners, Qualcomm, 3ONE4 Capital Advisors, UC-RNT</t>
  </si>
  <si>
    <t>AR &amp; VR platform</t>
  </si>
  <si>
    <t>SRI Capital</t>
  </si>
  <si>
    <t>Kalaari Capital, SAIF Partners, Steadview Capital, Sequoia Capital</t>
  </si>
  <si>
    <t>Online match-making app</t>
  </si>
  <si>
    <t>Konglo Ventures, White Unicorn Ventures, LetsVenture</t>
  </si>
  <si>
    <t>TownScript</t>
  </si>
  <si>
    <t>DIY event registration and ticketing portal</t>
  </si>
  <si>
    <t>BookMyShow</t>
  </si>
  <si>
    <t>Solution provider for pet needs</t>
  </si>
  <si>
    <t>Facebook FBStart</t>
  </si>
  <si>
    <t>Blood n Care</t>
  </si>
  <si>
    <t>First Aid care app</t>
  </si>
  <si>
    <t>Bennett, Coleman and Co. Ltd (BCCL)</t>
  </si>
  <si>
    <t>Mobile balance Checking App</t>
  </si>
  <si>
    <t>Softbank Ventures Korea, IMM Investment</t>
  </si>
  <si>
    <t>Photo Sharing for Groups</t>
  </si>
  <si>
    <t>Indian Angel Network (IAN), BEENEXT, The Chennai Angels, Sunil Munjal</t>
  </si>
  <si>
    <t>B2B Mobile App for Pharmacies</t>
  </si>
  <si>
    <t>Online Jewellery etailer</t>
  </si>
  <si>
    <t>NeoStencil</t>
  </si>
  <si>
    <t>Online freight aggregator</t>
  </si>
  <si>
    <t>Sands Capital, IFC, Accel Partners, Flipkart, Sanjiv Rangrass</t>
  </si>
  <si>
    <t>TaxSutra</t>
  </si>
  <si>
    <t>Online Tax Filing platform</t>
  </si>
  <si>
    <t>TV Mohandas Pai, V Balakrishnan, PV Srinivasan</t>
  </si>
  <si>
    <t>TempoGo</t>
  </si>
  <si>
    <t>IoT &amp; SAAS Solutions for Transportation Industry</t>
  </si>
  <si>
    <t>GoFynd</t>
  </si>
  <si>
    <t>ecommerce</t>
  </si>
  <si>
    <t>Fashion ecommerce portal</t>
  </si>
  <si>
    <t>Anand Chandrasekaran, Rajiv Mehta, Ramakant Sharma</t>
  </si>
  <si>
    <t>Online/App Based Car cleaning service provider</t>
  </si>
  <si>
    <t>LearnTron</t>
  </si>
  <si>
    <t>Blended Learning Delivery App for Schools &amp; Corporates</t>
  </si>
  <si>
    <t>MobiDent</t>
  </si>
  <si>
    <t>Dentist Appointments booking platform</t>
  </si>
  <si>
    <t>DanGold Investment Corp</t>
  </si>
  <si>
    <t>Marico Innovation Foundation (MIF), Villgro</t>
  </si>
  <si>
    <t>India Nivesh Growth Fund, Sixth Sense, TCI Ventures</t>
  </si>
  <si>
    <t>FreeCharge</t>
  </si>
  <si>
    <t>TicketNew</t>
  </si>
  <si>
    <t>Movie Ticket Booking platform</t>
  </si>
  <si>
    <t>SAAS Based Retail Analytics Solutions</t>
  </si>
  <si>
    <t>BlackSoil Capital Pvt Ltd</t>
  </si>
  <si>
    <t>e-surveillance services provider</t>
  </si>
  <si>
    <t>Small Business Loans Marketplace platform</t>
  </si>
  <si>
    <t>DriveSkool</t>
  </si>
  <si>
    <t>online marketplace for driving schools</t>
  </si>
  <si>
    <t>Doctor &amp; Clinic Discovery portal</t>
  </si>
  <si>
    <t>LensKart</t>
  </si>
  <si>
    <t>Online eyewear retailer</t>
  </si>
  <si>
    <t>InstaOffice</t>
  </si>
  <si>
    <t>Hansel.io</t>
  </si>
  <si>
    <t>Real-time Mobile App Management Platform</t>
  </si>
  <si>
    <t>IDG Ventures, Endiya Partners</t>
  </si>
  <si>
    <t>Property Search Aggregator platform</t>
  </si>
  <si>
    <t>IoT smart Logistics and Asset Management Company</t>
  </si>
  <si>
    <t>PaisaWapas</t>
  </si>
  <si>
    <t>Cashback &amp; Coupons platform</t>
  </si>
  <si>
    <t>iService</t>
  </si>
  <si>
    <t>Gadgets Repair &amp; Service Booking platform</t>
  </si>
  <si>
    <t>SecururAX</t>
  </si>
  <si>
    <t>Cloud-based solutions provider</t>
  </si>
  <si>
    <t>ZoloStays</t>
  </si>
  <si>
    <t>Branded PG Accomodation booking platform</t>
  </si>
  <si>
    <t>SAAS Based Media Marketing platform</t>
  </si>
  <si>
    <t>HipCouch</t>
  </si>
  <si>
    <t>Custom &amp; Modular Furniture platform</t>
  </si>
  <si>
    <t>TinyStep</t>
  </si>
  <si>
    <t>Online Healthcare platform</t>
  </si>
  <si>
    <t>Tencent,\\xc2\\xa0 ru-Net, RSI Fund, Thrive Capital</t>
  </si>
  <si>
    <t>India Quotient and others</t>
  </si>
  <si>
    <t>Logistics and truck aggregator platform</t>
  </si>
  <si>
    <t>Cyber Security Solution provider</t>
  </si>
  <si>
    <t>B2B Marketplace for Handicrafts</t>
  </si>
  <si>
    <t>Online Tea etailer</t>
  </si>
  <si>
    <t>Cloud-based construction</t>
  </si>
  <si>
    <t>PParke</t>
  </si>
  <si>
    <t>Parking Solutions mobile app</t>
  </si>
  <si>
    <t>SB Ventures</t>
  </si>
  <si>
    <t>Weddingz.in</t>
  </si>
  <si>
    <t>Online Marketplace for Wedding Venues and vendors</t>
  </si>
  <si>
    <t>Indian Sweets &amp; Snacks etailer</t>
  </si>
  <si>
    <t>SD Group</t>
  </si>
  <si>
    <t>Visual and Interactive communications Solutions</t>
  </si>
  <si>
    <t>B2B Wholesale Marketplace in India</t>
  </si>
  <si>
    <t>IoT platform for Tyre Performance management &amp; tracking</t>
  </si>
  <si>
    <t>IvyCamp Ventures</t>
  </si>
  <si>
    <t>MessaGif</t>
  </si>
  <si>
    <t>social messaging platform</t>
  </si>
  <si>
    <t>Undisclosed investor</t>
  </si>
  <si>
    <t>SmartHi</t>
  </si>
  <si>
    <t>Audit automation Solutions</t>
  </si>
  <si>
    <t>Singapore based investor</t>
  </si>
  <si>
    <t>CRON Systems</t>
  </si>
  <si>
    <t>YourNest Fund II</t>
  </si>
  <si>
    <t>CueMath</t>
  </si>
  <si>
    <t>Maths Learning program</t>
  </si>
  <si>
    <t>CapitalG, Sequoia India</t>
  </si>
  <si>
    <t>ChipperSage</t>
  </si>
  <si>
    <t>SelectJobs</t>
  </si>
  <si>
    <t>Online Job portal</t>
  </si>
  <si>
    <t>Mobile-based Social Platform for Sports</t>
  </si>
  <si>
    <t>NowFloats</t>
  </si>
  <si>
    <t>Platform to take businesses online</t>
  </si>
  <si>
    <t>Iron Pillar and IIFL, Blume Ventures, Omidyar Network</t>
  </si>
  <si>
    <t>Online transport vehicle booking platform</t>
  </si>
  <si>
    <t>GMO Japan, Neelesh Bhatnagar</t>
  </si>
  <si>
    <t>BetaOut</t>
  </si>
  <si>
    <t>ECommerce Marketing Software</t>
  </si>
  <si>
    <t>Sharad Sharma, Rajan Anandan,\\xc2\\xa0 Amit Ranjan, Alok Mittal &amp; others</t>
  </si>
  <si>
    <t>RML Agtech</t>
  </si>
  <si>
    <t>Agri Decision Support Solution for farmers</t>
  </si>
  <si>
    <t>IvyCap Ventures</t>
  </si>
  <si>
    <t>LoyaltyPrime</t>
  </si>
  <si>
    <t>Loyalty program management solutions</t>
  </si>
  <si>
    <t>InstaSafe</t>
  </si>
  <si>
    <t>Security-as-a-Service solution provider</t>
  </si>
  <si>
    <t>ABM Knowledgeware</t>
  </si>
  <si>
    <t>eCommerce Marketplace</t>
  </si>
  <si>
    <t>AirMed Labs</t>
  </si>
  <si>
    <t>Health Tests Booking platform &amp; ePharmacy</t>
  </si>
  <si>
    <t>99PerHour</t>
  </si>
  <si>
    <t>Hyper-local Handyman Service provider</t>
  </si>
  <si>
    <t>V Aanand R</t>
  </si>
  <si>
    <t>English Online News portal</t>
  </si>
  <si>
    <t>Rajesh Yohannan, Puthen &amp; Cole</t>
  </si>
  <si>
    <t>IoT solutions for home automation applications</t>
  </si>
  <si>
    <t>Cloud based Virtual Servers</t>
  </si>
  <si>
    <t>FabX</t>
  </si>
  <si>
    <t>Smart Online address tags</t>
  </si>
  <si>
    <t>YOLO Health</t>
  </si>
  <si>
    <t>Chandigarh Angels Network (CAN)</t>
  </si>
  <si>
    <t>Online Marriage Registration services</t>
  </si>
  <si>
    <t>SidQam</t>
  </si>
  <si>
    <t>SQue Capital, Grace Capital Ventures, Soham Vencaps</t>
  </si>
  <si>
    <t>Online Instant personal Loan provider</t>
  </si>
  <si>
    <t>DSG Consumer Partners, American Express Ventures, Cyber Carrier VC, AdvantEdge Partners</t>
  </si>
  <si>
    <t>Lock screen Rewards mobile app</t>
  </si>
  <si>
    <t>Entry-Level job Seekers platform</t>
  </si>
  <si>
    <t>GEMs Advisory, Quarizon</t>
  </si>
  <si>
    <t>TYGR</t>
  </si>
  <si>
    <t>Transport and logistics mobile App</t>
  </si>
  <si>
    <t>UrDoorStep</t>
  </si>
  <si>
    <t>Lakshmi Vilas Bank &amp; undisclosed HNIs</t>
  </si>
  <si>
    <t>On-demand, self-drive bike rental platform</t>
  </si>
  <si>
    <t>Mobile Contacts Management app</t>
  </si>
  <si>
    <t>THB</t>
  </si>
  <si>
    <t>Clinical research and data analytics</t>
  </si>
  <si>
    <t>LookAtMe</t>
  </si>
  <si>
    <t>Mobile App based Fashion Network</t>
  </si>
  <si>
    <t>Mobile-only Retailers Engagement Solution</t>
  </si>
  <si>
    <t>The Chennai Angels, LetsVenture</t>
  </si>
  <si>
    <t>BookEventz</t>
  </si>
  <si>
    <t>Venue, Events Booking platform</t>
  </si>
  <si>
    <t>Investors from Mumbai Angels &amp; LetsVenture</t>
  </si>
  <si>
    <t>Pet Parenting mobile app</t>
  </si>
  <si>
    <t>Mohan Kumar, V. Balakrishnan</t>
  </si>
  <si>
    <t>Self-Driven Car Services booking portal</t>
  </si>
  <si>
    <t>WealthApp</t>
  </si>
  <si>
    <t>Online Investment Advisory platform</t>
  </si>
  <si>
    <t>Venk Krishnan, MJ Aravind, Vikram Kotak, Jayant Davar,\\xc2\\xa0 Ramkumar Nishtal, Arjun Sharmaa</t>
  </si>
  <si>
    <t>Connected Transportation solutions</t>
  </si>
  <si>
    <t>PayU</t>
  </si>
  <si>
    <t>GoMechanic</t>
  </si>
  <si>
    <t>Online Car servicing Booking platform</t>
  </si>
  <si>
    <t>Fashion Apparel eTailer</t>
  </si>
  <si>
    <t>Beauty Products etailer</t>
  </si>
  <si>
    <t>Max Ventures and Industries</t>
  </si>
  <si>
    <t>Content Management &amp; Productivity platform</t>
  </si>
  <si>
    <t>NeuroEquilibrium</t>
  </si>
  <si>
    <t>Education &amp; learning Tech platform</t>
  </si>
  <si>
    <t>Verlinvest SA</t>
  </si>
  <si>
    <t>P2P Lending platform</t>
  </si>
  <si>
    <t>Online Doctor Consulting platform</t>
  </si>
  <si>
    <t>Self-Branded Websites &amp; Apps for Ecommerce</t>
  </si>
  <si>
    <t>Axilor, undisclosed investors</t>
  </si>
  <si>
    <t>Cold Press Juice manufacturer &amp; seller</t>
  </si>
  <si>
    <t>GoComet</t>
  </si>
  <si>
    <t>Marketplace for International Freight</t>
  </si>
  <si>
    <t>Online business-to-business (B2B) marketplace</t>
  </si>
  <si>
    <t>Fitness Discovery &amp; Booking platform</t>
  </si>
  <si>
    <t>FiNC, GHV</t>
  </si>
  <si>
    <t>Hotel Booking platform</t>
  </si>
  <si>
    <t>Lead Angels Network, Anbu Pandian, Prabhakar MR &amp; Others</t>
  </si>
  <si>
    <t>Fitness center aggregator &amp; Booking mobile app</t>
  </si>
  <si>
    <t>MoEngage</t>
  </si>
  <si>
    <t>User analytics and engagement platform</t>
  </si>
  <si>
    <t>Ten3t Health</t>
  </si>
  <si>
    <t>medical grade wearable patch maker</t>
  </si>
  <si>
    <t>Online Share &amp; Commodity Broking platform</t>
  </si>
  <si>
    <t>SERV\\xe2\\x80\\x99D</t>
  </si>
  <si>
    <t>Financial Services For Unorganized Workforce</t>
  </si>
  <si>
    <t>Digital Financial Service Lab</t>
  </si>
  <si>
    <t>IdeaForge</t>
  </si>
  <si>
    <t>WRV Capital and IndusAge Partners, Infosys Innovation Fund</t>
  </si>
  <si>
    <t>Sequoia Capital India, North Base Media, Aarin Capital, 3one4 Capital, Axilor Ventures, Kunal Shah, Sandeep Tandon</t>
  </si>
  <si>
    <t>Cloud Data Center Solutions provider</t>
  </si>
  <si>
    <t>TripShelf</t>
  </si>
  <si>
    <t>Holiday Packages provider</t>
  </si>
  <si>
    <t>GEMS Advisory, Quarizon</t>
  </si>
  <si>
    <t>Rental property search portal</t>
  </si>
  <si>
    <t>KTB Network, SAIF Partners, BEENEXT, Digital Garage</t>
  </si>
  <si>
    <t>VivoCarat</t>
  </si>
  <si>
    <t>Online jewellery marketplace</t>
  </si>
  <si>
    <t>Self-Driven Cab booking platform</t>
  </si>
  <si>
    <t>Cyber Carrier CL</t>
  </si>
  <si>
    <t>BYJU\\xe2\\x80\\x99s</t>
  </si>
  <si>
    <t>Online Learning platform</t>
  </si>
  <si>
    <t>International Financial Corporation</t>
  </si>
  <si>
    <t>Daily Subscription based Delivery service</t>
  </si>
  <si>
    <t>The BlueBook</t>
  </si>
  <si>
    <t>online to offline marketing platform</t>
  </si>
  <si>
    <t>Indian Angel Network, Let\\xe2\\x80\\x99s Venture</t>
  </si>
  <si>
    <t>Babycare Products seller</t>
  </si>
  <si>
    <t>Online Vegetable eTailer</t>
  </si>
  <si>
    <t>Data as a Service Provider</t>
  </si>
  <si>
    <t>HCS Venture capital fund</t>
  </si>
  <si>
    <t>Career Planning &amp; Assessment platform</t>
  </si>
  <si>
    <t>MCaffeine</t>
  </si>
  <si>
    <t>Personal care product etailer</t>
  </si>
  <si>
    <t>Kaushal Agarwal, Harminder Sahani, KK Mehra, Pranay Jivrajka, Navjot Saini</t>
  </si>
  <si>
    <t>enKast</t>
  </si>
  <si>
    <t>Cloud based CRM for Agencies</t>
  </si>
  <si>
    <t>B2B platform for Merchants &amp; Retailers</t>
  </si>
  <si>
    <t>MyAdvo</t>
  </si>
  <si>
    <t>Process management startup</t>
  </si>
  <si>
    <t>LexComply</t>
  </si>
  <si>
    <t>Art &amp; Lifestyle ECommerce Store</t>
  </si>
  <si>
    <t>3D printed experimental Human Liver tissue creator</t>
  </si>
  <si>
    <t>Video Streaming platform</t>
  </si>
  <si>
    <t>SAAS ECommerce Retail app</t>
  </si>
  <si>
    <t>Nandan Nilekani</t>
  </si>
  <si>
    <t>Online event-booking platform</t>
  </si>
  <si>
    <t>Lead Angels, Mumbai Angels, LetsVenture, Girish Mathrubootham, Anbu Pandian</t>
  </si>
  <si>
    <t>LetsMD</t>
  </si>
  <si>
    <t>Healthcare plan comparison platform</t>
  </si>
  <si>
    <t>WaterBridge Ventures,</t>
  </si>
  <si>
    <t>CoCreate Ventures</t>
  </si>
  <si>
    <t>InstantPay</t>
  </si>
  <si>
    <t>Digital payments &amp; recharge platform</t>
  </si>
  <si>
    <t>RB Investments,\\xc2\\xa0 Kaleden Holdings</t>
  </si>
  <si>
    <t>PickMyLaundry</t>
  </si>
  <si>
    <t>Kedar Lele, GHV Accelerator</t>
  </si>
  <si>
    <t>FreshDesk</t>
  </si>
  <si>
    <t>SAAS Based HelpDesk Services</t>
  </si>
  <si>
    <t>LaundryAnna</t>
  </si>
  <si>
    <t>Calcutta Angels Network, LetsVenture, Anupam Mittal, Currae Healthtech Fund</t>
  </si>
  <si>
    <t>SaaS-based web optimisation and marketing platform</t>
  </si>
  <si>
    <t>DoSelect</t>
  </si>
  <si>
    <t>Skill Showcasing platform</t>
  </si>
  <si>
    <t>3one4 Capital, Mumbai Angels, Aarin Capital</t>
  </si>
  <si>
    <t>EasyPolicy</t>
  </si>
  <si>
    <t>Online insurance Portal</t>
  </si>
  <si>
    <t>cloud-based software solutions company</t>
  </si>
  <si>
    <t>Last mile Delivery Network</t>
  </si>
  <si>
    <t>AI-based Software as a Service Solution provider</t>
  </si>
  <si>
    <t>vImmune</t>
  </si>
  <si>
    <t>Gourmet Food etailer</t>
  </si>
  <si>
    <t>Online ordering &amp; Delivery of medicines</t>
  </si>
  <si>
    <t>IDG Ventures, Accel Partners</t>
  </si>
  <si>
    <t>Technology based Logistics platform</t>
  </si>
  <si>
    <t>JustRide</t>
  </si>
  <si>
    <t>Online Car Sharing platform</t>
  </si>
  <si>
    <t>Justin Kan, Qasar Younis, Paul Bucche, Susa Ventures, Kima Ventures, Axan Venture, SCM Holdings</t>
  </si>
  <si>
    <t>IIM Jobs</t>
  </si>
  <si>
    <t>ADAG Reliance Private Equity</t>
  </si>
  <si>
    <t>GolfLAN</t>
  </si>
  <si>
    <t>Golf Session Online Bookings platform</t>
  </si>
  <si>
    <t>YourNest Angel Fund, iSON</t>
  </si>
  <si>
    <t>Data Sciences platform</t>
  </si>
  <si>
    <t>Arun Seth, T.V. Mohandas Pai, Anand Chandrasekaran, Deepak Ghaisas</t>
  </si>
  <si>
    <t>Life in Control</t>
  </si>
  <si>
    <t>Online Diabetes Management platform</t>
  </si>
  <si>
    <t>Active.ai</t>
  </si>
  <si>
    <t>Kalaari Capital, IDG Ventures India</t>
  </si>
  <si>
    <t>ElasticRun</t>
  </si>
  <si>
    <t>Tech driven Logistic &amp; distribution platform</t>
  </si>
  <si>
    <t>Online Rental discovery</t>
  </si>
  <si>
    <t>Sequoia India, BEENEXT, Helion Ventures</t>
  </si>
  <si>
    <t>PlaySimple</t>
  </si>
  <si>
    <t>Mobile Gaming portal</t>
  </si>
  <si>
    <t>SAIF Partners, IDG Ventures India</t>
  </si>
  <si>
    <t>Cloud based\\xc2\\xa0 health monitoring platform</t>
  </si>
  <si>
    <t>RTP-HC, Wonder Ventures, Techstars Ventures &amp; Others</t>
  </si>
  <si>
    <t>Fashion eTailer</t>
  </si>
  <si>
    <t>Times of India Group &amp; Existing investors</t>
  </si>
  <si>
    <t>GramCover</t>
  </si>
  <si>
    <t>Insurance Marketplace for the Rural Sector</t>
  </si>
  <si>
    <t>AerMed</t>
  </si>
  <si>
    <t>WorkIndia</t>
  </si>
  <si>
    <t>Job Board for Clue Collar Jobs</t>
  </si>
  <si>
    <t>Bats on delivery</t>
  </si>
  <si>
    <t>Online food, Grocery ordering &amp; Delivery</t>
  </si>
  <si>
    <t>numberz.in</t>
  </si>
  <si>
    <t>Cash Flow Management Solution for Businesses</t>
  </si>
  <si>
    <t>Housing.com</t>
  </si>
  <si>
    <t>VoLT</t>
  </si>
  <si>
    <t>YMS Mobitech</t>
  </si>
  <si>
    <t>SaaS-based predictive analytics platform</t>
  </si>
  <si>
    <t>ShubhLoans</t>
  </si>
  <si>
    <t>Consumer Finance &amp; Credit Score platform</t>
  </si>
  <si>
    <t>App based networking platform</t>
  </si>
  <si>
    <t>Undisclosed multiple investors</t>
  </si>
  <si>
    <t>Delta Partners, Sequoia India,\\xc2\\xa0 Mayfield, Blacksoil, Trifecta Capital</t>
  </si>
  <si>
    <t>IDG Ventures, Axilor Ventures</t>
  </si>
  <si>
    <t>Lightspeed Venture Partners India, Lightspeed US</t>
  </si>
  <si>
    <t>FroyoFit</t>
  </si>
  <si>
    <t>Lightspeed India Partners, SAIF Partners, India Quotient, Venture Highway</t>
  </si>
  <si>
    <t>UClean</t>
  </si>
  <si>
    <t>Blume Ventures, BEENEXT, Barkawi Holdings GmbH, TM Service Technology Holdings Gmbh, Sreevathsa Prabhakar</t>
  </si>
  <si>
    <t>End-to-end Event Organizers Solutions</t>
  </si>
  <si>
    <t>Girish Mathrubootham, VC Karthic, Miten Mehta, Umasankar Nistala, Rakesh Patel, Akash Bhavsar, Jeevanandhan Rajagopal, Vikas Chadha &amp; Others</t>
  </si>
  <si>
    <t>FunOnGo</t>
  </si>
  <si>
    <t>Digital Media Content and Distribution platform</t>
  </si>
  <si>
    <t>TapChief</t>
  </si>
  <si>
    <t>Paytm, Aprameya Radhakrishna, Subramanya Venkat, Venk Krishnan</t>
  </si>
  <si>
    <t>proximity based\\xc2\\xa0 Rewards platform</t>
  </si>
  <si>
    <t>WholeSaleBox</t>
  </si>
  <si>
    <t>Creative Artists Discovery &amp; Booking platform</t>
  </si>
  <si>
    <t>Savings platform for Medical Expenses</t>
  </si>
  <si>
    <t>Mobile App for SAAS based Training</t>
  </si>
  <si>
    <t>ShopsUp</t>
  </si>
  <si>
    <t>Anand Sankeshwar, Yang Shu</t>
  </si>
  <si>
    <t>AI, Machine learning Solutions</t>
  </si>
  <si>
    <t>MarianaIQ</t>
  </si>
  <si>
    <t>AI-driven B2B marketing platform</t>
  </si>
  <si>
    <t>Engineering Interview facilitation platform</t>
  </si>
  <si>
    <t>Healthy Food Delivery platform</t>
  </si>
  <si>
    <t>Carcrew.in</t>
  </si>
  <si>
    <t>Online Car repair Marketplace</t>
  </si>
  <si>
    <t>TVS Group</t>
  </si>
  <si>
    <t>MeraKisan</t>
  </si>
  <si>
    <t>Fruit &amp; vegetable eTailer</t>
  </si>
  <si>
    <t>HelpChat</t>
  </si>
  <si>
    <t>AI Powered Content &amp; Commerce platform</t>
  </si>
  <si>
    <t>IDG Ventures, Indian Angel Network (IAN), YourNest Angel Fund</t>
  </si>
  <si>
    <t>BeeNext, TV Mohandas Pai, Kunal Shah, Sandeep Tandon</t>
  </si>
  <si>
    <t>Industrial &amp; Home products marketplace</t>
  </si>
  <si>
    <t>Accel Partners, Jungle Ventures, SeedPlus</t>
  </si>
  <si>
    <t>NetLinx</t>
  </si>
  <si>
    <t>Xchange Investors NV, TransGlobal FZC</t>
  </si>
  <si>
    <t>Vijay Shekhar Sharma, Pravin Gandhi,\\xc2\\xa0 Smart Start Fund; Kunal Shah,\\xc2\\xa0 Sandeep Tandon, Vishal Gondal, &amp; Others</t>
  </si>
  <si>
    <t>InnerChef</t>
  </si>
  <si>
    <t>Online food ordering platform</t>
  </si>
  <si>
    <t>AppsDaily</t>
  </si>
  <si>
    <t>Mobile Phone Theft, Damage Protection platform</t>
  </si>
  <si>
    <t>Zodius Capital, Kalaari Capital, Qualcomm Ventures, Russian venture capital fund Ru-Net, Mumbai Angels</t>
  </si>
  <si>
    <t>MuhurtMaza</t>
  </si>
  <si>
    <t>Rental Property Finder platform</t>
  </si>
  <si>
    <t>NeuroSynaptic</t>
  </si>
  <si>
    <t>UE LifeSciences</t>
  </si>
  <si>
    <t>FindmeaShoe</t>
  </si>
  <si>
    <t>RealBox</t>
  </si>
  <si>
    <t>Sports Discovery platform</t>
  </si>
  <si>
    <t>GoZefo</t>
  </si>
  <si>
    <t>Helion Venture Partners, BeeNext</t>
  </si>
  <si>
    <t>RayIOT</t>
  </si>
  <si>
    <t>Baby Monitoring Devices manufacturer</t>
  </si>
  <si>
    <t>HAX Accelerator</t>
  </si>
  <si>
    <t>KOOH Sports</t>
  </si>
  <si>
    <t>HDFC, Faering Capital, Elevate Sports</t>
  </si>
  <si>
    <t>Radhakrishnan Natarajan &amp; Others</t>
  </si>
  <si>
    <t>Vithi.com</t>
  </si>
  <si>
    <t>Online Hair Extension etailer</t>
  </si>
  <si>
    <t>undisclosed investor</t>
  </si>
  <si>
    <t>Yupp TV</t>
  </si>
  <si>
    <t>Internet-based TV streaming service provider</t>
  </si>
  <si>
    <t>Branded Camping location Aggregator</t>
  </si>
  <si>
    <t>GrowX Ventures, Sunil Kalra, Arun Venkatachalam,\\xc2\\xa0 Badal Malick</t>
  </si>
  <si>
    <t>FabAlley</t>
  </si>
  <si>
    <t>online fashion brand store</t>
  </si>
  <si>
    <t>India Quotient, FAO Ventures, Indian Angel Network, Tushar Singh, Ranjan Sharma</t>
  </si>
  <si>
    <t>B2B Marketplace for Shoes</t>
  </si>
  <si>
    <t>Rajan Anandan</t>
  </si>
  <si>
    <t>RoboVac</t>
  </si>
  <si>
    <t>waterless car washing solution</t>
  </si>
  <si>
    <t>Online News portal</t>
  </si>
  <si>
    <t>API Platform</t>
  </si>
  <si>
    <t>ISFC</t>
  </si>
  <si>
    <t>BeatRoute</t>
  </si>
  <si>
    <t>SAAS based mobile application platform</t>
  </si>
  <si>
    <t>Quarizon Consultancy Services LLP</t>
  </si>
  <si>
    <t>Parenting and Baby care Platform</t>
  </si>
  <si>
    <t>Co-Working Spaces aggregator</t>
  </si>
  <si>
    <t>DailyHunt</t>
  </si>
  <si>
    <t>Vernacular content mobile app</t>
  </si>
  <si>
    <t>ByteDance, Arun Sarin, Matrix Partners, Sequoia Capital India, Omidyar Network,\\xc2\\xa0 Falcon Edge</t>
  </si>
  <si>
    <t>Motorbike rental platform</t>
  </si>
  <si>
    <t>DSG Consumer Partners</t>
  </si>
  <si>
    <t>MyKindofJob</t>
  </si>
  <si>
    <t>Internet &amp; Fresher Job platform</t>
  </si>
  <si>
    <t>B2B SAAS based product</t>
  </si>
  <si>
    <t>Sports Social Network mobile app</t>
  </si>
  <si>
    <t>App based Travel Discovery and Transactions platform</t>
  </si>
  <si>
    <t>equipment rental and leasing company</t>
  </si>
  <si>
    <t>3D Printing Solutions for Edu space</t>
  </si>
  <si>
    <t>BabyChakra</t>
  </si>
  <si>
    <t>Parenting and Child Care portal</t>
  </si>
  <si>
    <t>Copper based items etailer</t>
  </si>
  <si>
    <t>MySUN</t>
  </si>
  <si>
    <t>Solar Energy harnessing products marketplace</t>
  </si>
  <si>
    <t>ePathsala</t>
  </si>
  <si>
    <t>Cloud based ERP for Accreditation &amp; ICT</t>
  </si>
  <si>
    <t>Hyderabad Angels, TLabs</t>
  </si>
  <si>
    <t>Online Furniture Rental platform</t>
  </si>
  <si>
    <t>Saama Capital, Raghunandan G, Aprameya Radhakrishna</t>
  </si>
  <si>
    <t>Wearable Technology platform &amp; devices</t>
  </si>
  <si>
    <t>Stay &amp; Travel related services</t>
  </si>
  <si>
    <t>Alcoholic beverage discovery platform</t>
  </si>
  <si>
    <t>Train Travel Info mobile app</t>
  </si>
  <si>
    <t>Helion Ventures, Blume ventures</t>
  </si>
  <si>
    <t>ChatOnGo</t>
  </si>
  <si>
    <t>Hyperlocal\\xc2\\xa0 Communication Mobile app</t>
  </si>
  <si>
    <t>B2B Marketplace for traders</t>
  </si>
  <si>
    <t>KAE capital</t>
  </si>
  <si>
    <t>Health Test Discovery &amp; Ordering service</t>
  </si>
  <si>
    <t>BEENEXT</t>
  </si>
  <si>
    <t>Online Food Ordering platform/App</t>
  </si>
  <si>
    <t>IIFL Seed Ventures Fund, Mayfield Ventures</t>
  </si>
  <si>
    <t>Invoice discounting marketplace</t>
  </si>
  <si>
    <t>CreditMate</t>
  </si>
  <si>
    <t>Credit Report Info platform</t>
  </si>
  <si>
    <t>Courier Logistics &amp; Order management Solutions</t>
  </si>
  <si>
    <t>SatvaKart</t>
  </si>
  <si>
    <t>SooperMO</t>
  </si>
  <si>
    <t>Android utility app suite creator</t>
  </si>
  <si>
    <t>OrangeTwig</t>
  </si>
  <si>
    <t>Social Media Marketing platform</t>
  </si>
  <si>
    <t>Astarc Ventures, Anand Chandrasekaran</t>
  </si>
  <si>
    <t>hooting Starts Sports LLP, Franchise India Brands</t>
  </si>
  <si>
    <t>Doctor Consulting platform</t>
  </si>
  <si>
    <t>Truck Fleet Operation platform</t>
  </si>
  <si>
    <t>Hero MotoCorp</t>
  </si>
  <si>
    <t>Relocation Service provider</t>
  </si>
  <si>
    <t>Ajay Nanavati, Afsal Salu</t>
  </si>
  <si>
    <t>LiFi based wireless communication provider</t>
  </si>
  <si>
    <t>Clinical and Wearable Diagnostic Product creator</t>
  </si>
  <si>
    <t>Business intelligence and data science Startup</t>
  </si>
  <si>
    <t>Talent Discovery &amp; Audition management platform</t>
  </si>
  <si>
    <t>Artificial Intelligence platform</t>
  </si>
  <si>
    <t>Sequoia India, Exfinity Ventures, growX ventures,</t>
  </si>
  <si>
    <t>IT Risk Assessment and Digital Security Services provider.</t>
  </si>
  <si>
    <t>Platform for Social Causes</t>
  </si>
  <si>
    <t>Women\xe2\x80\x99s Fashion Apparel eTailer</t>
  </si>
  <si>
    <t>Infina Finance Pvt. Ltd, Uday Kotak</t>
  </si>
  <si>
    <t>CheersOye!</t>
  </si>
  <si>
    <t>Online Gift Vouchers platform</t>
  </si>
  <si>
    <t>Online Eyewear eTailer</t>
  </si>
  <si>
    <t>PremjiInvest</t>
  </si>
  <si>
    <t>Hyperlocal doorstep Beauty Services provider</t>
  </si>
  <si>
    <t>Venturra Capital, Sequoia India, Susquehanna International Group.\\xc2\\xa0 Wavemaker Partners, Beenext, Beenos, Digital Garage</t>
  </si>
  <si>
    <t>Online Certification programs</t>
  </si>
  <si>
    <t>TopRankers</t>
  </si>
  <si>
    <t>Online Test Preparation platform</t>
  </si>
  <si>
    <t>CareerNet Consulting Pvt. Ltd, Ideation Initiative Pvt. Ltd,</t>
  </si>
  <si>
    <t>BuildTraders</t>
  </si>
  <si>
    <t>Online Home Rental platform</t>
  </si>
  <si>
    <t>Fruits &amp; vegetable eTailer</t>
  </si>
  <si>
    <t>CureInstant</t>
  </si>
  <si>
    <t>Online health &amp; Wellness platform</t>
  </si>
  <si>
    <t>havya Sharma, Amit Nagar</t>
  </si>
  <si>
    <t>KarmaCircles</t>
  </si>
  <si>
    <t>Peer-to-peer Social Learning platform</t>
  </si>
  <si>
    <t>Personal Styling Online platform</t>
  </si>
  <si>
    <t>Online Beauty products eTailer</t>
  </si>
  <si>
    <t>Sunil Munjal, Mariwala family</t>
  </si>
  <si>
    <t>Pradeep Mirani, Aqeel Ahmed, Anand Ladsariya, Nitin Agarwal</t>
  </si>
  <si>
    <t>Fashion Discovery Mobile app</t>
  </si>
  <si>
    <t>IdeaChakki</t>
  </si>
  <si>
    <t>Restaurant Menu &amp; Food mobile app</t>
  </si>
  <si>
    <t>ShoeKonnect</t>
  </si>
  <si>
    <t>NearBuy</t>
  </si>
  <si>
    <t>Online Deals &amp; Discount platform</t>
  </si>
  <si>
    <t>BlackSoil Capital Pvt. Ltd.</t>
  </si>
  <si>
    <t>ZeroInfy</t>
  </si>
  <si>
    <t>Online Video Lectures platform</t>
  </si>
  <si>
    <t>Jobs &amp; Skill Validation platform</t>
  </si>
  <si>
    <t>LensPick</t>
  </si>
  <si>
    <t>eyewear eTailer</t>
  </si>
  <si>
    <t>infeedo</t>
  </si>
  <si>
    <t>Employee engagement platform</t>
  </si>
  <si>
    <t>Dheeraj Jain, Palash Jain, Anupam Mittal, Ameera Shah,\\xc2\\xa0 Vivek Bhargava, Rahul Singh, Ambarish Gupta,</t>
  </si>
  <si>
    <t>Online furniture rental startup</t>
  </si>
  <si>
    <t>Lightbox Ventures and others</t>
  </si>
  <si>
    <t>GoPigeon</t>
  </si>
  <si>
    <t>on-demand logistics service provider</t>
  </si>
  <si>
    <t>NewsDistill</t>
  </si>
  <si>
    <t>City based News Aggregator App</t>
  </si>
  <si>
    <t>DoctorInsta</t>
  </si>
  <si>
    <t>Integrated eLearning content solutions</t>
  </si>
  <si>
    <t>JustLikeNew</t>
  </si>
  <si>
    <t>Online gadget Repair Services Marketplace</t>
  </si>
  <si>
    <t>JoeHukum</t>
  </si>
  <si>
    <t>Enterprise customer engagement solutions</t>
  </si>
  <si>
    <t>shared living and working spaces platform</t>
  </si>
  <si>
    <t>PurpleDocs</t>
  </si>
  <si>
    <t>Electronic Health care records platform</t>
  </si>
  <si>
    <t>KellyGamma, Lead Angels &amp; Others</t>
  </si>
  <si>
    <t>Furniture eTailer</t>
  </si>
  <si>
    <t>eQuickies</t>
  </si>
  <si>
    <t>Online Book etailer</t>
  </si>
  <si>
    <t>Mobile-based social networking platform</t>
  </si>
  <si>
    <t>On-Demand Gadget repair services platform</t>
  </si>
  <si>
    <t>DailyRounds</t>
  </si>
  <si>
    <t>Mobile App for Doctors</t>
  </si>
  <si>
    <t>Mobile Game Publisher for Indian audience</t>
  </si>
  <si>
    <t>HashTaag</t>
  </si>
  <si>
    <t>Mobile App Development company</t>
  </si>
  <si>
    <t>PharmaRack</t>
  </si>
  <si>
    <t>SAAS application for Pharma Industry</t>
  </si>
  <si>
    <t>\\xc2\\xa0CloudCherry</t>
  </si>
  <si>
    <t>CRM SAAS Platform</t>
  </si>
  <si>
    <t>Vertex Ventures, Cisco Ventures, IDG Ventures</t>
  </si>
  <si>
    <t>Social Platform for babycare and parenting</t>
  </si>
  <si>
    <t>Rohit MA</t>
  </si>
  <si>
    <t>Social Network for Mothers</t>
  </si>
  <si>
    <t>inMotion</t>
  </si>
  <si>
    <t>Financial platform for daily wage earning communities</t>
  </si>
  <si>
    <t>Let\xe2\x80\x99s Barter</t>
  </si>
  <si>
    <t>EvenGini</t>
  </si>
  <si>
    <t>Event Registration and Ticketing platform</t>
  </si>
  <si>
    <t>Community Platform for Artists and Designers</t>
  </si>
  <si>
    <t>Mens Grooming products etailer</t>
  </si>
  <si>
    <t>Virtual Health Clinic for Women</t>
  </si>
  <si>
    <t>Sequoia India, EDBI, Blue Cloud Ventures, Hercules Capital</t>
  </si>
  <si>
    <t>Education eCommerce platform</t>
  </si>
  <si>
    <t>Blume Ventures, Mumbai Angels, ah! Ventures, Digital Currency Group, Boost VC, Bank to the Future and Funders Club</t>
  </si>
  <si>
    <t>Vehicle maintenance Services platform</t>
  </si>
  <si>
    <t>Social Networking Platform for Writers</t>
  </si>
  <si>
    <t>HealthKart</t>
  </si>
  <si>
    <t>Doctor &amp; Clinic\\xc2\\xa0 Discovery Platform</t>
  </si>
  <si>
    <t>RepairEasy</t>
  </si>
  <si>
    <t>Undisclosed HNIs</t>
  </si>
  <si>
    <t>Online Women\\xe2\\x80\\x99s Fashion Marketplace</t>
  </si>
  <si>
    <t>Hyperlocal Grocery Delivery platform</t>
  </si>
  <si>
    <t>Syska LED group</t>
  </si>
  <si>
    <t>Online Job and Career Platform for Women</t>
  </si>
  <si>
    <t>Lumis Partners, The HR Fund, Rajul Garg, Quintillion Media</t>
  </si>
  <si>
    <t>Hyperlocal daily needs Products delivery platform</t>
  </si>
  <si>
    <t>Venk Krishnan, Aprameya Radhakrishna, Anupam Mittal, Kunal Shah, Tracxn Labs, Subramanya SV, Ravi Garkipati</t>
  </si>
  <si>
    <t>Retail Food &amp; Snack Offline centres</t>
  </si>
  <si>
    <t>ExtraCarbon</t>
  </si>
  <si>
    <t>Waste Recycle Management platform</t>
  </si>
  <si>
    <t>FlickBay</t>
  </si>
  <si>
    <t>Mobile Based Bollywood Discovery platform</t>
  </si>
  <si>
    <t>lehlehsports</t>
  </si>
  <si>
    <t>Sports Arena discovery</t>
  </si>
  <si>
    <t>VST Travels</t>
  </si>
  <si>
    <t>AdPushUp</t>
  </si>
  <si>
    <t>Ad optimization Platform</t>
  </si>
  <si>
    <t>Original Art, Digital Prints etailer</t>
  </si>
  <si>
    <t>Community services platform</t>
  </si>
  <si>
    <t>1Crowd (through crowd funding)</t>
  </si>
  <si>
    <t>Centre for Innovation Incubation and Entrepreneurship (CIIE)</t>
  </si>
  <si>
    <t>Zeolr/RespirON</t>
  </si>
  <si>
    <t>Healthcare related IoT platform</t>
  </si>
  <si>
    <t>Anupam Mittal, Sharad Sharma &amp; 14 others</t>
  </si>
  <si>
    <t>Men\\xe2\\x80\\x99s Grooming Product etailer</t>
  </si>
  <si>
    <t>Online ticket booking platform</t>
  </si>
  <si>
    <t>Gujarat Venture Finance Limited (GVFL), Bennett Coleman &amp; Co. Ltd</t>
  </si>
  <si>
    <t>Co-Working Spaces Discovery &amp; Booking platform</t>
  </si>
  <si>
    <t>Khattar Holdings, ThirtyThree Investments, Soumitra Sharma, Deepak Sharma, Sumit Dayal and others</t>
  </si>
  <si>
    <t>Online Tutoring Service provider</t>
  </si>
  <si>
    <t>1Crowd (through crowdfunding)</t>
  </si>
  <si>
    <t>Agri-Tech supply chain Solution provider</t>
  </si>
  <si>
    <t>Faircent.com</t>
  </si>
  <si>
    <t>peer-to-peer lending platform</t>
  </si>
  <si>
    <t>B2C vernacular podcast aggregator platform</t>
  </si>
  <si>
    <t>HT Media Ltd, North Base Media</t>
  </si>
  <si>
    <t>Women Intimate Wear eTailer</t>
  </si>
  <si>
    <t>Anand Chandrasekaran, Kanwaljit Singh, Manoj Varghese</t>
  </si>
  <si>
    <t>Raw Meat Products eTailer</t>
  </si>
  <si>
    <t>Tencent Holdings, Foxconn Technology Group, Tiger Global, SoftBank Group, Bharti Enterprises</t>
  </si>
  <si>
    <t>SaleBhai</t>
  </si>
  <si>
    <t>Sweets, Dry Fruits &amp; Handicrafts etailer</t>
  </si>
  <si>
    <t>Online &amp; Mobile learning for kids</t>
  </si>
  <si>
    <t>Anand Chandrasekaran, Ananth Narayanan, Mekin Maheshwari, Ravi Garikipati, Divyesh Shah, Swastika Company Ltd</t>
  </si>
  <si>
    <t>Career progression Portal</t>
  </si>
  <si>
    <t>Undisclosed Dubai based HNIs</t>
  </si>
  <si>
    <t>MaalGaadi</t>
  </si>
  <si>
    <t>Swan Angel Network,Sachin Khandelwal and others</t>
  </si>
  <si>
    <t>ZiPi</t>
  </si>
  <si>
    <t>Mobile security solutions</t>
  </si>
  <si>
    <t>SeedPlus, Infocomm Investments, Accel Partners RNT Associates</t>
  </si>
  <si>
    <t>Mobile based eCommerce SAAS platform</t>
  </si>
  <si>
    <t>Financial Technology Solutions Provider</t>
  </si>
  <si>
    <t>Classified Listings platform</t>
  </si>
  <si>
    <t>Aadhar based Document Signing platform</t>
  </si>
  <si>
    <t>healthcare</t>
  </si>
  <si>
    <t>Organic,\\xc2\\xa0 Natural\\xc2\\xa0 Food substitute manufacturer</t>
  </si>
  <si>
    <t>Fitness Gym &amp; Services Discovery platform</t>
  </si>
  <si>
    <t>TAC Security</t>
  </si>
  <si>
    <t>NearU</t>
  </si>
  <si>
    <t>Marketing app for retailers</t>
  </si>
  <si>
    <t>Octo.ai</t>
  </si>
  <si>
    <t>Artificial Intelligence based marketing platform</t>
  </si>
  <si>
    <t>ShaadiSaga</t>
  </si>
  <si>
    <t>ah! Ventures, Anupam Mittal, Kunal Shah, Sandeep Tandon, Dheeraj Jain, Rohit Chokhani</t>
  </si>
  <si>
    <t>UnaAcademy</t>
  </si>
  <si>
    <t>Free Interactive education platform</t>
  </si>
  <si>
    <t>Blume Ventures, Sachin Bansal, Vijay Shekhar Sharma, Binny Bansal,\\xc2\\xa0 Kunal Shah, Sandeep Tandon, Ashish Tulsian</t>
  </si>
  <si>
    <t>Home Furnishing rental marketplace</t>
  </si>
  <si>
    <t>Mobile Apps &amp; Tech Services provider</t>
  </si>
  <si>
    <t>Dreams fulfilling marketplace</t>
  </si>
  <si>
    <t>Edutainment platform</t>
  </si>
  <si>
    <t>Michael and Susan Dell Foundation</t>
  </si>
  <si>
    <t>UrbanLadder</t>
  </si>
  <si>
    <t>enCashea</t>
  </si>
  <si>
    <t>Scrap Collection and Recycling platform</t>
  </si>
  <si>
    <t>EngineerBabu</t>
  </si>
  <si>
    <t>Mobile App &amp; Web Development company</t>
  </si>
  <si>
    <t>Health and Fitness Centres</t>
  </si>
  <si>
    <t>WitWorks</t>
  </si>
  <si>
    <t>Consumer IoT Startup</t>
  </si>
  <si>
    <t>NearFox</t>
  </si>
  <si>
    <t>Local Lifestyle Content and Discovery Platform</t>
  </si>
  <si>
    <t>Globevestor Angel Fund, Devendra Rane, Ravi Jain,\\xc2\\xa0 Arpan Nagdeve</t>
  </si>
  <si>
    <t>ZoomCar</t>
  </si>
  <si>
    <t>Self-driven car booking platform</t>
  </si>
  <si>
    <t>Photo and Video Sharing App</t>
  </si>
  <si>
    <t>Digital Wallet platform</t>
  </si>
  <si>
    <t>Net1 UEPS Technologies Inc</t>
  </si>
  <si>
    <t>MyDidi</t>
  </si>
  <si>
    <t>on-demand, hyper-local Cleaning services provider</t>
  </si>
  <si>
    <t>Undisclosed Ex Mckinsey Directors and Partners</t>
  </si>
  <si>
    <t>CrownIt</t>
  </si>
  <si>
    <t>Cashback Mobile app</t>
  </si>
  <si>
    <t>Kunal Shah &amp; Sandeep Tandon, Girish Mathrubootham, Anand Chandrasekaran</t>
  </si>
  <si>
    <t>LoanTap</t>
  </si>
  <si>
    <t>Lending platform for Salaried professionals</t>
  </si>
  <si>
    <t>hyperlocal Logistics services provider</t>
  </si>
  <si>
    <t>on-demand online talent marketplace</t>
  </si>
  <si>
    <t>Hitouch AG</t>
  </si>
  <si>
    <t>Self-Publishing books platform</t>
  </si>
  <si>
    <t>Undisclosed HNI investors</t>
  </si>
  <si>
    <t>LivSpace</t>
  </si>
  <si>
    <t>Online portal for Home Design</t>
  </si>
  <si>
    <t>iAugmentor Labs</t>
  </si>
  <si>
    <t>DayBox</t>
  </si>
  <si>
    <t>Fruit &amp; Vegetable Delivery platform</t>
  </si>
  <si>
    <t>MediaTek Inc.</t>
  </si>
  <si>
    <t>CropIn</t>
  </si>
  <si>
    <t>Sophia Investment ApS</t>
  </si>
  <si>
    <t>Photographer Discovery &amp; Information platform</t>
  </si>
  <si>
    <t>Hybrid Cloud technology enabled Media ERP platform</t>
  </si>
  <si>
    <t>Online fashion rental platform</t>
  </si>
  <si>
    <t>IDG Ventures, Sequoia Capital, GREE Ventures</t>
  </si>
  <si>
    <t>inclov</t>
  </si>
  <si>
    <t>Matchmaking App for Disabled</t>
  </si>
  <si>
    <t>RazorPay</t>
  </si>
  <si>
    <t>MasterCard</t>
  </si>
  <si>
    <t>HR Software Services Startup</t>
  </si>
  <si>
    <t>3one4 Capital, Tracxn Labs, Aaruha Technology Fund, Endiya Partners</t>
  </si>
  <si>
    <t>PressPlay TV</t>
  </si>
  <si>
    <t>Sequoia Capital, SD Ventures, Vistaar Investment Advisors Pvt. Ltd.</t>
  </si>
  <si>
    <t>Mobile Marketplace for Crowdsourced Work</t>
  </si>
  <si>
    <t>WealthTrust</t>
  </si>
  <si>
    <t>Accel Partners, IDG Ventures, Kalaari Capital</t>
  </si>
  <si>
    <t>StitchWood</t>
  </si>
  <si>
    <t>Grab.in</t>
  </si>
  <si>
    <t>hyperlocal logistics service</t>
  </si>
  <si>
    <t>Fulfil.IO</t>
  </si>
  <si>
    <t>Cloud Based ERP Software</t>
  </si>
  <si>
    <t>US</t>
  </si>
  <si>
    <t>NeoGrowth</t>
  </si>
  <si>
    <t>SME Lending platform</t>
  </si>
  <si>
    <t>IIFL Wealth Management Seed Venture Fund, Omidyar Network, Khosla Impact, Aspada</t>
  </si>
  <si>
    <t>SeeDoc</t>
  </si>
  <si>
    <t>Video Based Doctor Consulting platform App</t>
  </si>
  <si>
    <t>YourNest Angel Fund\\xc2\\xa0 &amp; Others</t>
  </si>
  <si>
    <t>Event &amp; Movie Ticketing platform</t>
  </si>
  <si>
    <t>Stripes Group, Network 18, Accel Partners, SAIF Partners</t>
  </si>
  <si>
    <t>Sequoia Capital, Rohit Bansal, Kunal Bahl, Sandeep Tandon, Kunal Shah, Zishaan Hayath,\\xc2\\xa0 Abhishek Jain</t>
  </si>
  <si>
    <t>HappilyUnmarried</t>
  </si>
  <si>
    <t>Online Merchandize etailer</t>
  </si>
  <si>
    <t>Don\\xe2\\x80\\x99t Scratch Your Head</t>
  </si>
  <si>
    <t>Full Stack Offline &amp; Online ERP Solution</t>
  </si>
  <si>
    <t>Wedding Wishlist, Gifts &amp; Registry Creation platform</t>
  </si>
  <si>
    <t>AppDaily</t>
  </si>
  <si>
    <t>Mobile Security App development &amp; Distribution</t>
  </si>
  <si>
    <t>Kalaari Capital, Qualcomm Ventures, ru-Net, Zodius Technology Opportunities Fund,</t>
  </si>
  <si>
    <t>AVG Group, 500 Startups</t>
  </si>
  <si>
    <t>SpectraVR</t>
  </si>
  <si>
    <t>Online Car Repair and Servicing Booking platform</t>
  </si>
  <si>
    <t>JSW Ventures, Blume Ventures &amp; IvyCap Ventures</t>
  </si>
  <si>
    <t>Overcart.com</t>
  </si>
  <si>
    <t>Unboxed &amp; refurbished electronic products marketplace</t>
  </si>
  <si>
    <t>JSW Ventures, Omidyar Network, Sattva Capital, Venture Works</t>
  </si>
  <si>
    <t>SirionLabs</t>
  </si>
  <si>
    <t>SAAS based Service Agreement Management</t>
  </si>
  <si>
    <t>Education Focused Financing Platform</t>
  </si>
  <si>
    <t>MintM</t>
  </si>
  <si>
    <t>Digital Marketing &amp; AdTech Platform</t>
  </si>
  <si>
    <t>Mumbai Angels,\\xc2\\xa0 Times Internet</t>
  </si>
  <si>
    <t>HitGrit</t>
  </si>
  <si>
    <t>Online Legal Consultation platform</t>
  </si>
  <si>
    <t>YAAP</t>
  </si>
  <si>
    <t>Cab aggregation &amp; Rental platform</t>
  </si>
  <si>
    <t>SAIF Partners, India Quotient</t>
  </si>
  <si>
    <t>E-Tailoring service provider</t>
  </si>
  <si>
    <t>RentMojo</t>
  </si>
  <si>
    <t>Accel Partners, IDG Ventures India</t>
  </si>
  <si>
    <t>CityFurnish</t>
  </si>
  <si>
    <t>HEAL Institute</t>
  </si>
  <si>
    <t>Personalized precious Jewellery etailer</t>
  </si>
  <si>
    <t>ShoppinPal</t>
  </si>
  <si>
    <t>M-Commerce Solutions for Retail Stores</t>
  </si>
  <si>
    <t>Plug and Play Tech Center, Steelhead Ventures &amp; Others</t>
  </si>
  <si>
    <t>TransTutors / AskIITians</t>
  </si>
  <si>
    <t>Online Education &amp; Tutoring portals</t>
  </si>
  <si>
    <t>WorkApps</t>
  </si>
  <si>
    <t>BankerBay</t>
  </si>
  <si>
    <t>Online Investment Banking platform</t>
  </si>
  <si>
    <t>BaggOut</t>
  </si>
  <si>
    <t>Women\\xe2\\x80\\x99s Fashion etailer</t>
  </si>
  <si>
    <t>GEMS group</t>
  </si>
  <si>
    <t>SatvaCart</t>
  </si>
  <si>
    <t>Abhijit Avasthi, Karan Chellani, SP Vijay</t>
  </si>
  <si>
    <t>Online Food Ordering platform</t>
  </si>
  <si>
    <t>BlueStone</t>
  </si>
  <si>
    <t>IIFL and Accel Partners, Kalaari Capital, IvyCap Ventures, RB Investments</t>
  </si>
  <si>
    <t>underDOGS</t>
  </si>
  <si>
    <t>ImageProVision</t>
  </si>
  <si>
    <t>Deal4Loans / Wishfin</t>
  </si>
  <si>
    <t>\\nLoans Comparison platform\\n\\n\\n\\n     (adsbygoogle = window.adsbygoogle || []).push({});\\n\\n</t>
  </si>
  <si>
    <t>NiYO Solutions</t>
  </si>
  <si>
    <t>Payroll &amp; Benefits Software solutions</t>
  </si>
  <si>
    <t>AppLop</t>
  </si>
  <si>
    <t>Mobile Apps SaaS Platform</t>
  </si>
  <si>
    <t>Tech-focused cargo transport startup</t>
  </si>
  <si>
    <t>Abhishek Agarwal, Krishnakumar Nataraj, Sarath Sura, Shanti Mohan, Sarthak and Nihit Agarwal, Suramya Gupta</t>
  </si>
  <si>
    <t>iServe Financial</t>
  </si>
  <si>
    <t>Loan Comparison &amp; Deals platform</t>
  </si>
  <si>
    <t>MyTaxiIndia</t>
  </si>
  <si>
    <t>Online Car rental booking platform</t>
  </si>
  <si>
    <t>AbeRuk</t>
  </si>
  <si>
    <t>Online Marketplace for books</t>
  </si>
  <si>
    <t>Inter-City Taxi Booking platform</t>
  </si>
  <si>
    <t>Yogurt and Ice Cream maker</t>
  </si>
  <si>
    <t>Verlinvest, DSG Consumer Partners</t>
  </si>
  <si>
    <t>Free Ad based Voice Calling</t>
  </si>
  <si>
    <t>BRIDGEi2I</t>
  </si>
  <si>
    <t>Online marketplace for used automobiles</t>
  </si>
  <si>
    <t>On-Demand Healthcare Service provider</t>
  </si>
  <si>
    <t>MapmyIndia</t>
  </si>
  <si>
    <t>smart, energy efficient home appliance manufacturer</t>
  </si>
  <si>
    <t>Bus Aggregator Mobile app</t>
  </si>
  <si>
    <t>iCliniq</t>
  </si>
  <si>
    <t>Doctor Consultation platform</t>
  </si>
  <si>
    <t>MadhanKumar Madathupalayam</t>
  </si>
  <si>
    <t>GoGo Truck</t>
  </si>
  <si>
    <t>Truck Aggregator &amp; Booking platform</t>
  </si>
  <si>
    <t>Treatment Development for Antibiotic-resistant diseases</t>
  </si>
  <si>
    <t>SillyMonks</t>
  </si>
  <si>
    <t>Digital Media and Entertainment Startup</t>
  </si>
  <si>
    <t>Student Micro-Loan platform</t>
  </si>
  <si>
    <t>Post merger Integration Partners</t>
  </si>
  <si>
    <t>HelpShift</t>
  </si>
  <si>
    <t>Mobile CRM Platform</t>
  </si>
  <si>
    <t>CreditVidya</t>
  </si>
  <si>
    <t>ListUp</t>
  </si>
  <si>
    <t>Location based Classified Mobile app</t>
  </si>
  <si>
    <t>Tech-enabled Fashion Talent platform</t>
  </si>
  <si>
    <t>StoreKing</t>
  </si>
  <si>
    <t>Connecting Small Town Consumers to E-Commerce</t>
  </si>
  <si>
    <t>Ankit Maheshwari, Anand Singh</t>
  </si>
  <si>
    <t>MySeniorDoctor</t>
  </si>
  <si>
    <t>Online medical support platform</t>
  </si>
  <si>
    <t>BlackJag Partners</t>
  </si>
  <si>
    <t>ExtraaEdge</t>
  </si>
  <si>
    <t>EPayLater</t>
  </si>
  <si>
    <t>3 undisclosed HNIs</t>
  </si>
  <si>
    <t>Online event ticketing Platform</t>
  </si>
  <si>
    <t>Mobile based rewards platform</t>
  </si>
  <si>
    <t>CIO Angel Network, Indian Angel Network</t>
  </si>
  <si>
    <t>Entry level hiring platform</t>
  </si>
  <si>
    <t>Vivek Joshi, Mohit Satyanand, Amit Banati, Arun Khanna</t>
  </si>
  <si>
    <t>FMCG</t>
  </si>
  <si>
    <t>Household packaging &amp; Storage product manufacturer</t>
  </si>
  <si>
    <t>MadRat Games</t>
  </si>
  <si>
    <t>Auto Parts &amp; Accessories eTailer</t>
  </si>
  <si>
    <t>TVS Automobile Solutions Ltd</t>
  </si>
  <si>
    <t>AutoSense</t>
  </si>
  <si>
    <t>Data Analytics based Customer Management Services</t>
  </si>
  <si>
    <t>Internet of Things Platform</t>
  </si>
  <si>
    <t>KhanaGadi</t>
  </si>
  <si>
    <t>Online Food Delivery for Train Travelers</t>
  </si>
  <si>
    <t>Online custom Shirt retailer</t>
  </si>
  <si>
    <t>e-Book Publisher</t>
  </si>
  <si>
    <t>EdTechReview</t>
  </si>
  <si>
    <t>Education based online portal</t>
  </si>
  <si>
    <t>EVC Ventures</t>
  </si>
  <si>
    <t>Premium Tea &amp; Coffee Capsules maker</t>
  </si>
  <si>
    <t>Valpro Capital and existing investors</t>
  </si>
  <si>
    <t>MCube8</t>
  </si>
  <si>
    <t>Data Driven Advertising platform</t>
  </si>
  <si>
    <t>Queue management Mobile app</t>
  </si>
  <si>
    <t>CureJoy</t>
  </si>
  <si>
    <t>Online Alternative health community platform</t>
  </si>
  <si>
    <t>Oneway.cab</t>
  </si>
  <si>
    <t>GrabOnRent</t>
  </si>
  <si>
    <t>On-demand product rental marketplace</t>
  </si>
  <si>
    <t>IvyCap Ventures and Unicorn India Ventures</t>
  </si>
  <si>
    <t>Sports Venue discovery and booking platform</t>
  </si>
  <si>
    <t>Web/Mobile Music Streaming service</t>
  </si>
  <si>
    <t>USA</t>
  </si>
  <si>
    <t>ThinkPhi</t>
  </si>
  <si>
    <t>Sustainable Green Tech Solution developer</t>
  </si>
  <si>
    <t>Ravi Adusumalli, SAIF Partners</t>
  </si>
  <si>
    <t>GreytHR</t>
  </si>
  <si>
    <t>Payroll &amp; HR Software Developer</t>
  </si>
  <si>
    <t>New Enterprise Associates (NEA), Blume Ventures</t>
  </si>
  <si>
    <t>BetOnIndia Technology Pvt Ltd</t>
  </si>
  <si>
    <t>BYG</t>
  </si>
  <si>
    <t>Fitness centre Discovery &amp; Booking Mobile app</t>
  </si>
  <si>
    <t>Sanjay Verma, Amit Khanna (LetsVenture)</t>
  </si>
  <si>
    <t>Online Test Papers for competitive exams</t>
  </si>
  <si>
    <t>The Indian IRIS</t>
  </si>
  <si>
    <t>Govt Policy Research &amp; Information portal</t>
  </si>
  <si>
    <t>Online Platform for Event Sponsorship</t>
  </si>
  <si>
    <t>REstate</t>
  </si>
  <si>
    <t>ProcMart</t>
  </si>
  <si>
    <t>IndiaMart</t>
  </si>
  <si>
    <t>NatureNama</t>
  </si>
  <si>
    <t>Online Outdoors &amp; travel</t>
  </si>
  <si>
    <t>CyclopsMedtech</t>
  </si>
  <si>
    <t>CP Bothra</t>
  </si>
  <si>
    <t>Beauty Products &amp; Training to Salons &amp; Spas</t>
  </si>
  <si>
    <t>PrettySecrets</t>
  </si>
  <si>
    <t>RB Investments PTE Ltd, Orios Venture Partners</t>
  </si>
  <si>
    <t>SpiderG</t>
  </si>
  <si>
    <t>Online invoice app for SMEs</t>
  </si>
  <si>
    <t>Rahul Kirloskar, Fusion Tech Ventures, Adi Saravanan, Pravin Dongre, Mahendra Doshi</t>
  </si>
  <si>
    <t>FarEye</t>
  </si>
  <si>
    <t>Artificial Intelligence based search platform</t>
  </si>
  <si>
    <t>Home Tutors search &amp; Discovery</t>
  </si>
  <si>
    <t>Professional Driver discovery &amp; Booking Mobile app</t>
  </si>
  <si>
    <t>PratiLipi</t>
  </si>
  <si>
    <t>Multi-Lingual self-publishing platform</t>
  </si>
  <si>
    <t>ParaBlu</t>
  </si>
  <si>
    <t>Cold Storage Logistics solutions</t>
  </si>
  <si>
    <t>GVFL</t>
  </si>
  <si>
    <t>LEAP India</t>
  </si>
  <si>
    <t>Supply Chain Equipment &amp; Services provider</t>
  </si>
  <si>
    <t>KabadiExpress</t>
  </si>
  <si>
    <t>YourDost</t>
  </si>
  <si>
    <t>Online counselling &amp; Personal coaching platform</t>
  </si>
  <si>
    <t>SAIF Partners, Aprameya Radhakrishnan, Phanindra Sama, Subba Rao Telidevara, Vibhu Garg, Paula Ravindra Mariwala, Gaurav Bhalotia</t>
  </si>
  <si>
    <t>Online Spa &amp; Salon discovery &amp; Booking platform</t>
  </si>
  <si>
    <t>Self-Driven Car rental platform</t>
  </si>
  <si>
    <t>Kanodia family, Amit Banka</t>
  </si>
  <si>
    <t>GVFL Ltd</t>
  </si>
  <si>
    <t>Online Hotel aggregator &amp; Booking platform</t>
  </si>
  <si>
    <t>Accel Partners, RB Investments</t>
  </si>
  <si>
    <t>GPS based SaaS Solutions</t>
  </si>
  <si>
    <t>MySuperBrain</t>
  </si>
  <si>
    <t>Online Talent Discovery Platform for Kids</t>
  </si>
  <si>
    <t>BlogBeats</t>
  </si>
  <si>
    <t>LetReach</t>
  </si>
  <si>
    <t>ECommerce SAAS Solutions</t>
  </si>
  <si>
    <t>vCommission</t>
  </si>
  <si>
    <t>TrendieApp</t>
  </si>
  <si>
    <t>ImpactGuru</t>
  </si>
  <si>
    <t>Online designer jewellery marketplace</t>
  </si>
  <si>
    <t>Uniqorn Ventures Fund, TV Mohandas Pai, S Somasegar</t>
  </si>
  <si>
    <t>Online/ Mobile Tax Cab booking</t>
  </si>
  <si>
    <t>Student focussed Content Discovery portal</t>
  </si>
  <si>
    <t>Online Mutual Fund Investment platform</t>
  </si>
  <si>
    <t>Omidyar Network, Accel Partners &amp; existing investors</t>
  </si>
  <si>
    <t>QSR Chain</t>
  </si>
  <si>
    <t>MotoMojo</t>
  </si>
  <si>
    <t>Mobile based Vehicle maintenance App</t>
  </si>
  <si>
    <t>StartupXseed Ventures</t>
  </si>
  <si>
    <t>GMO Payment Gateway, MediaTek</t>
  </si>
  <si>
    <t>iDreamCareer</t>
  </si>
  <si>
    <t>BoiBanit</t>
  </si>
  <si>
    <t>Online Food Delivery platform</t>
  </si>
  <si>
    <t>Car driver Discovery App</t>
  </si>
  <si>
    <t>Competitive Exam learning platform</t>
  </si>
  <si>
    <t>EasyRoads</t>
  </si>
  <si>
    <t>Road Trip planning Mobile app</t>
  </si>
  <si>
    <t>Eyewear &amp; Accessories etailer</t>
  </si>
  <si>
    <t>International Finance Corp, TPG Growth, Adveq Management, IDG Ventures, Ratan Tata, Kris Gopalakrishnan</t>
  </si>
  <si>
    <t>Enterprise Security Technology platform</t>
  </si>
  <si>
    <t>Sistema Asia Fund, Helion Venture, VentureEast, India Alternatives</t>
  </si>
  <si>
    <t>SolarTown</t>
  </si>
  <si>
    <t>Solar Rooftop system installation company</t>
  </si>
  <si>
    <t>Grex.in</t>
  </si>
  <si>
    <t>Telecom &amp; Media IT services company</t>
  </si>
  <si>
    <t>MyDentistChoice</t>
  </si>
  <si>
    <t>Medical Supplies eTailer</t>
  </si>
  <si>
    <t>Intelligent Tech platform for Finance vertical</t>
  </si>
  <si>
    <t>Affordable non-emergency medical service health plans</t>
  </si>
  <si>
    <t>eCommerce product discovery software</t>
  </si>
  <si>
    <t>IDG Ventures, Inventus Capital, Indian Angel Network</t>
  </si>
  <si>
    <t>WebAlligator</t>
  </si>
  <si>
    <t>Group of undisclosed Angel Investors &amp; HNIs</t>
  </si>
  <si>
    <t>EduAce Services</t>
  </si>
  <si>
    <t>Education Workshops &amp; mentoring programs</t>
  </si>
  <si>
    <t>MoMagic Technologies</t>
  </si>
  <si>
    <t>Social commerce platform</t>
  </si>
  <si>
    <t>Logistics and Warehousing services</t>
  </si>
  <si>
    <t>Logistics Intelligence platform</t>
  </si>
  <si>
    <t>Exfinity Venture Partners, Blume Ventures, BeeNext, Rajesh Ranavat</t>
  </si>
  <si>
    <t>Children\\xe2\\x80\\x99s Entertainment Portal</t>
  </si>
  <si>
    <t>Furniture, appliances Portal</t>
  </si>
  <si>
    <t>IDG Ventures India, Inventus Capital, Blume Ventures</t>
  </si>
  <si>
    <t>InnoNano Research</t>
  </si>
  <si>
    <t>NanoHoldings</t>
  </si>
  <si>
    <t>SchoolWear</t>
  </si>
  <si>
    <t>Norwest Venture Partners, DST Global, Accel Partners</t>
  </si>
  <si>
    <t>Home rental Discovery &amp; Booking Portal</t>
  </si>
  <si>
    <t>Online Peer to Peer Lending platform</t>
  </si>
  <si>
    <t>JM Financial Products Ltd, Arun Tadanki, Doreswamy Nandkishore, Kshitij Jain</t>
  </si>
  <si>
    <t>Blume Ventures, Rajan Anandan, Sumit Jain, Aprameya Radhakrishna, Sujeet Kumar, Phanindra Sama</t>
  </si>
  <si>
    <t>Creation Investments Capital Management, SAIF Partners, Sequoia Capital, Aspada Ventures</t>
  </si>
  <si>
    <t>GROUPE SOS</t>
  </si>
  <si>
    <t>Online Crowdfunding platform</t>
  </si>
  <si>
    <t>Rakesh Gupta, Aditya Aggarwal, Siddharth Banerjee, Vikas Ranjan, Anshul Jindal, Sunil Koul, and Sanjeev Agrawal</t>
  </si>
  <si>
    <t>ShabdNagari</t>
  </si>
  <si>
    <t>Hindi social networking portal</t>
  </si>
  <si>
    <t>ah! Ventures</t>
  </si>
  <si>
    <t>Visual Content Discovery platform</t>
  </si>
  <si>
    <t>Phanindra Sama, Raghunandan G,</t>
  </si>
  <si>
    <t>StayZilla</t>
  </si>
  <si>
    <t>Budget Room Aggregator Booking platform</t>
  </si>
  <si>
    <t>WoW Express</t>
  </si>
  <si>
    <t>Smart Learning products</t>
  </si>
  <si>
    <t>S Chand, AdvantEdge Partners</t>
  </si>
  <si>
    <t>BedBathMore</t>
  </si>
  <si>
    <t>Home Decor eMarketplace</t>
  </si>
  <si>
    <t>Mobile customer rewards management platform</t>
  </si>
  <si>
    <t>Undisclosed investors, Accel Partners, Helion Venture Partners</t>
  </si>
  <si>
    <t>Apparel Rental platform</t>
  </si>
  <si>
    <t>TheSmartQ</t>
  </si>
  <si>
    <t>PurpleHealth</t>
  </si>
  <si>
    <t>Online health-on-demand platform</t>
  </si>
  <si>
    <t>Subramanya SV</t>
  </si>
  <si>
    <t>EduPristine</t>
  </si>
  <si>
    <t>Kaizen Management Advisors, DeVry Inc</t>
  </si>
  <si>
    <t>BhiveWorkspace</t>
  </si>
  <si>
    <t>Parenting &amp; Child Care app</t>
  </si>
  <si>
    <t>Location-based offline retail discovery platform</t>
  </si>
  <si>
    <t>TaxiVaxi</t>
  </si>
  <si>
    <t>Chatsworth Management, ITW Digital</t>
  </si>
  <si>
    <t>i2ifunding</t>
  </si>
  <si>
    <t>Online Peer to Peer Funding</t>
  </si>
  <si>
    <t>EduRev</t>
  </si>
  <si>
    <t>Fashion Discovery platform</t>
  </si>
  <si>
    <t>MCube Capital Advisors Pvt Ltd</t>
  </si>
  <si>
    <t>Online investment platform</t>
  </si>
  <si>
    <t>Mobile entertainment App</t>
  </si>
  <si>
    <t>Mobility Devices for differently abled</t>
  </si>
  <si>
    <t>SheThePeople</t>
  </si>
  <si>
    <t>Digital platform for Women</t>
  </si>
  <si>
    <t>Anand Mahindra</t>
  </si>
  <si>
    <t>Online Income Tax Filing platform</t>
  </si>
  <si>
    <t>FF Angel, Sequoia Capital</t>
  </si>
  <si>
    <t>Medical Devices Kit manufacturer</t>
  </si>
  <si>
    <t>mChamp</t>
  </si>
  <si>
    <t>Online healthcare service discovery platform</t>
  </si>
  <si>
    <t>Safe driving Analytics platform</t>
  </si>
  <si>
    <t>Location based Sports &amp; Fitness Discovery App</t>
  </si>
  <si>
    <t>Ashish Gupta and other undisclosed investors</t>
  </si>
  <si>
    <t>Apparel &amp; Lifestyle eTailer</t>
  </si>
  <si>
    <t>HT Media Ltd</t>
  </si>
  <si>
    <t>CCavenue</t>
  </si>
  <si>
    <t>NSI Infinium Global Pvt. Ltd</t>
  </si>
  <si>
    <t>HBM Healthcare Investments</t>
  </si>
  <si>
    <t>MachaDalo</t>
  </si>
  <si>
    <t>SFO / Bangalore</t>
  </si>
  <si>
    <t>Nelstone Ventures, Transmedia Capital, Maiden Lane Ventures, CSC Upshot &amp; Angel investors</t>
  </si>
  <si>
    <t>PicsDream</t>
  </si>
  <si>
    <t>Online Marketplace for Photographers</t>
  </si>
  <si>
    <t>online translation and transliteration</t>
  </si>
  <si>
    <t>Indian Angel Network, Alok Sharma, Kris Gopalakrishnan, Saurabh Srivastava, and Ajai Chowdhry</t>
  </si>
  <si>
    <t>Rolls &amp; Biryanis QSR chain</t>
  </si>
  <si>
    <t>Equentia Natural Resource &amp; Other undisclosed investors</t>
  </si>
  <si>
    <t>N.S. Raghavan Centre for Entrepreneurial Learning</t>
  </si>
  <si>
    <t>Healthcare training programs</t>
  </si>
  <si>
    <t>Blume Ventures, Barkawi Holdings GmbH, TM Service Technology Holdings GmbH</t>
  </si>
  <si>
    <t>DTDC Express Ltd</t>
  </si>
  <si>
    <t>gear6</t>
  </si>
  <si>
    <t>Online bike service and repairs platform</t>
  </si>
  <si>
    <t>Mobile based on-demand Beauty Services platform</t>
  </si>
  <si>
    <t>Curated Food, event &amp; Lifestyle guide</t>
  </si>
  <si>
    <t>IDG, Indian Angel Network</t>
  </si>
  <si>
    <t>imedilane</t>
  </si>
  <si>
    <t>Online Health Diagnosis platform</t>
  </si>
  <si>
    <t>Social discovery platform</t>
  </si>
  <si>
    <t>Softbank, Sequoia Capital, Lightspeed Venture Partners, Greenoaks Capital, DSG Consumer Partners and Venture Nursery</t>
  </si>
  <si>
    <t>PriceRaja</t>
  </si>
  <si>
    <t>MagicX</t>
  </si>
  <si>
    <t>Kris Gopalakrishnan, Dr. Ranjan Pai</t>
  </si>
  <si>
    <t>Artist Discovery &amp; Booking platform</t>
  </si>
  <si>
    <t>LenDenClub</t>
  </si>
  <si>
    <t>Peer-to-Peer Lending Platform</t>
  </si>
  <si>
    <t>Indi.com</t>
  </si>
  <si>
    <t>Online legal Services for Startups</t>
  </si>
  <si>
    <t>RainCan</t>
  </si>
  <si>
    <t>Subscription-based grocery delivery Mobile App</t>
  </si>
  <si>
    <t>Fashion ECommerce App</t>
  </si>
  <si>
    <t>kredX</t>
  </si>
  <si>
    <t>Invoice discounting\\xc2\\xa0 Marketplace</t>
  </si>
  <si>
    <t>Wedding related services community</t>
  </si>
  <si>
    <t>StartUp Equity Partners</t>
  </si>
  <si>
    <t>BeaconsTalk</t>
  </si>
  <si>
    <t>contextual mobile advertising</t>
  </si>
  <si>
    <t>Online Car &amp; Bike Insurance Comparison portal</t>
  </si>
  <si>
    <t>On-Demand Beauty Service provider</t>
  </si>
  <si>
    <t>Marketplace for organic products</t>
  </si>
  <si>
    <t>MInd Your Fleet</t>
  </si>
  <si>
    <t>NestAway</t>
  </si>
  <si>
    <t>Pawan Munjal, AdvantEdge Partners, Astarc Ventures</t>
  </si>
  <si>
    <t>Women\\xe2\\x80\\x99s Fashion ECommerce Portal</t>
  </si>
  <si>
    <t>Ajay Data &amp; other HNIs</t>
  </si>
  <si>
    <t>Online Discovery and Shopping Platform</t>
  </si>
  <si>
    <t>interior design and home furnishing portal</t>
  </si>
  <si>
    <t>On-demand Delivery &amp; Logistics platform</t>
  </si>
  <si>
    <t>Paytm &amp; existing investors</t>
  </si>
  <si>
    <t>customer intelligence and marketing automation platform</t>
  </si>
  <si>
    <t>Stanford Angels, LetsVenture, Chennai Angels, Hyderabad Angels, Mumbai Angels</t>
  </si>
  <si>
    <t>DriversCart</t>
  </si>
  <si>
    <t>on-demand chauffeur provider</t>
  </si>
  <si>
    <t>Eyewear etailing platform</t>
  </si>
  <si>
    <t>College &amp; Student information platform</t>
  </si>
  <si>
    <t>OYOfit</t>
  </si>
  <si>
    <t>Fitness Services Aggregator platform</t>
  </si>
  <si>
    <t>RN Agarwal</t>
  </si>
  <si>
    <t>Online exam practice &amp; preparation platform</t>
  </si>
  <si>
    <t>Online certification platform</t>
  </si>
  <si>
    <t>Fashion and Store discovery mobile app</t>
  </si>
  <si>
    <t>YourNest Angel Fund, Rajul Garg</t>
  </si>
  <si>
    <t>Undisclosed Angel investors &amp; HNIs</t>
  </si>
  <si>
    <t>m.paani</t>
  </si>
  <si>
    <t>Loyalty rewards platform</t>
  </si>
  <si>
    <t>hyperlocal fashion retail platform</t>
  </si>
  <si>
    <t>Ajay Data &amp; undisclosed HNIs</t>
  </si>
  <si>
    <t>mishTag</t>
  </si>
  <si>
    <t>Style, Fashion Discovery Mobile app</t>
  </si>
  <si>
    <t>M&amp;Y Partners, SVG Media, Anthil Ventures &amp; others</t>
  </si>
  <si>
    <t>Automotive Design and Engineering company</t>
  </si>
  <si>
    <t>GirnarSoft</t>
  </si>
  <si>
    <t>Mobile based Meat ordering App</t>
  </si>
  <si>
    <t>Mayfield India II Management Ltd</t>
  </si>
  <si>
    <t>Educational Gamification &amp; Simulation platform</t>
  </si>
  <si>
    <t>Inventus Capital Partners, HR Fund</t>
  </si>
  <si>
    <t>Converged Backup &amp; Data Protection Solutions for Enterprises</t>
  </si>
  <si>
    <t>NTT Finance, Telephone Corporation</t>
  </si>
  <si>
    <t>TOKO Innovation Studios</t>
  </si>
  <si>
    <t>Children\xe2\x80\x99s Entertainment Games &amp; Products</t>
  </si>
  <si>
    <t>Indian Angel network</t>
  </si>
  <si>
    <t>intouchapp</t>
  </si>
  <si>
    <t>Ready-to-Drink Beverage Producer</t>
  </si>
  <si>
    <t>GrowthStory, Apurva Salapuria, Hitesh Oberoi, Sidharth Pansari, Nirupa Shankar</t>
  </si>
  <si>
    <t>Digital Payments platform</t>
  </si>
  <si>
    <t>IDFC SPICE Fund, Micromax Informatics</t>
  </si>
  <si>
    <t>ClearTax</t>
  </si>
  <si>
    <t>Online filing of Tax returns</t>
  </si>
  <si>
    <t>Social Fashion ECommerce Discovery platform</t>
  </si>
  <si>
    <t>CareonGO</t>
  </si>
  <si>
    <t>Farooq Oomerbhoy, Anupam Mittal, Anand Mittal, Ravi Garikipati, Vibhu Garg, Singapore Angel Network, Konglo Ventures</t>
  </si>
  <si>
    <t>Train Related Information portal</t>
  </si>
  <si>
    <t>Nandan Nilekani, Helion Ventures, Omidyar Networks, Blume Ventures</t>
  </si>
  <si>
    <t>ICHR</t>
  </si>
  <si>
    <t>Mobile based Children health Information app</t>
  </si>
  <si>
    <t>Blume Ventures &amp; Other unnamed Investors</t>
  </si>
  <si>
    <t>Online Doctor Discovery &amp; Chat platform</t>
  </si>
  <si>
    <t>Rebright Partners, Anand Rajaraman, Venky Harinarayan</t>
  </si>
  <si>
    <t>Online Crowdfunding platform for NGOs &amp; Social Projects</t>
  </si>
  <si>
    <t>RB Investments, Fundnel</t>
  </si>
  <si>
    <t>Chauffeurs Discovery for private car owners</t>
  </si>
  <si>
    <t>Fitness Centres, Gym Discovery online marketplace</t>
  </si>
  <si>
    <t>IQlect</t>
  </si>
  <si>
    <t>MoMark</t>
  </si>
  <si>
    <t>Mobile Wallet Aggregation platform</t>
  </si>
  <si>
    <t>AI based Office Assistant Mobile App</t>
  </si>
  <si>
    <t>Kludein LLC\\nPhanindra Sama, Narayan Ramachandran, Pranav Pai</t>
  </si>
  <si>
    <t>Industrial robots maker</t>
  </si>
  <si>
    <t>Nandan Nilekani, Accel Partners</t>
  </si>
  <si>
    <t>Audio Visual Digital Content creators for Brands</t>
  </si>
  <si>
    <t>Financial Services &amp; Analytics Education Institute</t>
  </si>
  <si>
    <t>Blinc Advisors, Amit Nanavati, Tashwinder Singh, Taranjit Jaswal, Amit Khanna</t>
  </si>
  <si>
    <t>Social Discovery Mobile app</t>
  </si>
  <si>
    <t>YourNest Angel Fund,</t>
  </si>
  <si>
    <t>Smart wheelchair Design and Development</t>
  </si>
  <si>
    <t>FTCash</t>
  </si>
  <si>
    <t>Manoj Kumar &amp; Other undisclosed investors</t>
  </si>
  <si>
    <t>Mobile App discovery and review platform</t>
  </si>
  <si>
    <t>Handicraft products eTailer</t>
  </si>
  <si>
    <t>medECUBE</t>
  </si>
  <si>
    <t>Healthcare related Services provider</t>
  </si>
  <si>
    <t>B2B marketplace for Farmers &amp; Retailers</t>
  </si>
  <si>
    <t>Cross Platform P2P file sharing mobile app</t>
  </si>
  <si>
    <t>Rebright Partners, Sol Primero, Sudhir Anandarao, Ankur Warikoo, Ankur Singla</t>
  </si>
  <si>
    <t>Hyperlocal Beauty Services platform</t>
  </si>
  <si>
    <t>Curated Fashion ECommerce portal</t>
  </si>
  <si>
    <t>Naveen Tewari, Abhay Singhal, Amit Gupta, Piyush Shah, Raghunandan G, Rajiv Mehta</t>
  </si>
  <si>
    <t>Medical Support service platform</t>
  </si>
  <si>
    <t>Undisclosed private investors</t>
  </si>
  <si>
    <t>vPhrase Analytics</t>
  </si>
  <si>
    <t>AI based data analytics platform</t>
  </si>
  <si>
    <t>Apoorv Ranjan Sharma, Daud Ali and others</t>
  </si>
  <si>
    <t>LoveCycles</t>
  </si>
  <si>
    <t>Women\\xe2\\x80\\x99s health Tracker</t>
  </si>
  <si>
    <t>ECommerce SAAS platform</t>
  </si>
  <si>
    <t>Undisclosed Japanese investor, Bertelsmann India Investments, Nirvana Digital India Fund, Nirvana Digital Investment Holding Co Ltd, 500 Start-Ups</t>
  </si>
  <si>
    <t>dunzo</t>
  </si>
  <si>
    <t>B2B Marketplace for SMBs</t>
  </si>
  <si>
    <t>SmartVizX</t>
  </si>
  <si>
    <t>Interior Design &amp; Home D\\xc3\\xa9cor Solutions</t>
  </si>
  <si>
    <t>Vipul Parekh, ajesh K Murthy,</t>
  </si>
  <si>
    <t>PurpleTalk Inc</t>
  </si>
  <si>
    <t>Dheeraj Jain &amp; Other angel investors</t>
  </si>
  <si>
    <t>Personal AI Transaction Engine App</t>
  </si>
  <si>
    <t>premium dining lounges Chain</t>
  </si>
  <si>
    <t>Pre-Owned Fashion marketplace mobile app</t>
  </si>
  <si>
    <t>Contract Management Software Solutions platform</t>
  </si>
  <si>
    <t>Construction material eTailer</t>
  </si>
  <si>
    <t>JollyFoodFellow</t>
  </si>
  <si>
    <t>Food Related Marketing &amp; Branding platform</t>
  </si>
  <si>
    <t>PinkBlue</t>
  </si>
  <si>
    <t>TruckingCube</t>
  </si>
  <si>
    <t>Domestic, Commercial, and Industrial Goods Movers</t>
  </si>
  <si>
    <t>eSwasthya</t>
  </si>
  <si>
    <t>FlipClass</t>
  </si>
  <si>
    <t>S Chand and Co Pvt Ltd, Blume Ventures</t>
  </si>
  <si>
    <t>Funding through 1Crowd platform</t>
  </si>
  <si>
    <t>WithMe</t>
  </si>
  <si>
    <t>Hyperlocal Home Maintenance services</t>
  </si>
  <si>
    <t>Kris Gopalakrishnan, Atul Nishar</t>
  </si>
  <si>
    <t>Online Investment management portal</t>
  </si>
  <si>
    <t>Zishaan Hayath, Abhishek Goyal, Arjun and Rohan Malhotra, Harpreet Singh Grover, Gagan Dugal</t>
  </si>
  <si>
    <t>Specialized Patient Care platform</t>
  </si>
  <si>
    <t>HealthEnablr</t>
  </si>
  <si>
    <t>Doctor Discovery and booking platform</t>
  </si>
  <si>
    <t>Car/ bike Pooling App</t>
  </si>
  <si>
    <t>Rannvijay Singh, Anita Hassanandani</t>
  </si>
  <si>
    <t>Sashi Reddi &amp; Other unnamed investors</t>
  </si>
  <si>
    <t>goSporto</t>
  </si>
  <si>
    <t>Online Sports discovery and booking platform</t>
  </si>
  <si>
    <t>OneClickWash</t>
  </si>
  <si>
    <t>Online Laundry &amp; Washing service Booking &amp; Delivery</t>
  </si>
  <si>
    <t>Budget hotel aggregator</t>
  </si>
  <si>
    <t>CASHurDRIVE Marketing Pvt Ltd</t>
  </si>
  <si>
    <t>DrivoJoy</t>
  </si>
  <si>
    <t>On-demand 2-wheeler Servicing platform</t>
  </si>
  <si>
    <t>Internet of Things Device manufacturer</t>
  </si>
  <si>
    <t>LifCare</t>
  </si>
  <si>
    <t>Online Pharmacy portal</t>
  </si>
  <si>
    <t>CreditSeva</t>
  </si>
  <si>
    <t>Online Credit management tools</t>
  </si>
  <si>
    <t>Pix Vine Capital, Infocomm Development Authority of Singapore</t>
  </si>
  <si>
    <t>CityShor</t>
  </si>
  <si>
    <t>online lifestyle media recommendation portal</t>
  </si>
  <si>
    <t>GAIN</t>
  </si>
  <si>
    <t>SP Robotics</t>
  </si>
  <si>
    <t>Robotic Classes for Students</t>
  </si>
  <si>
    <t>Healthcare related solutions</t>
  </si>
  <si>
    <t>BitChemy Ventures, Maheshwari Investments Pvt Ltd, Anshoo Gaur, Rama Krishna Reddy, Sandeep Seerapu</t>
  </si>
  <si>
    <t>HashLearn</t>
  </si>
  <si>
    <t>Mobile based private tutoring services</t>
  </si>
  <si>
    <t>Bhavish Aggarwal, Binny Bansal,\\xc2\\xa0 Rajan Anandan, Mekin Maheshwar, Sunil Kalra, Anupam Mittal, Krishna Mehra, Singapore Angel Network</t>
  </si>
  <si>
    <t>Online Bike Rental platform</t>
  </si>
  <si>
    <t>Broadbean Capital services</t>
  </si>
  <si>
    <t>Unified Push Notification service</t>
  </si>
  <si>
    <t>Online Marketplace for Schools</t>
  </si>
  <si>
    <t>HealthEminds</t>
  </si>
  <si>
    <t>Online mental healthcare</t>
  </si>
  <si>
    <t>Child healthcare experts aggregator mobile app</t>
  </si>
  <si>
    <t>Veritas Finance</t>
  </si>
  <si>
    <t>Asset Based Lending platform</t>
  </si>
  <si>
    <t>QikShip</t>
  </si>
  <si>
    <t>Mobile based Logistics provider</t>
  </si>
  <si>
    <t>FixNix</t>
  </si>
  <si>
    <t>GRC SAAS Platform</t>
  </si>
  <si>
    <t>SoftBank Ventures Korea</t>
  </si>
  <si>
    <t>Predictive Healthcare platform</t>
  </si>
  <si>
    <t>Alok Mittal, Amit Gupta, Anuj Srivastava, Himanshu Aggarwal, Raghunandan G, Puneet Agarwal</t>
  </si>
  <si>
    <t>SwitchMe</t>
  </si>
  <si>
    <t>Home Loan Rate comparison platform</t>
  </si>
  <si>
    <t>Mohandas Pai, Hiro Mashita, Singapore Angel Network, 500 Startups, Rajan Anandan, Ajay Sarupria</t>
  </si>
  <si>
    <t>IoT &amp; M2M Solutions</t>
  </si>
  <si>
    <t>Wipro Ventures,\\xc2\\xa0 Lumis Partners</t>
  </si>
  <si>
    <t>T V Mohandas Pai,\\xc2\\xa0 Aarin Capital</t>
  </si>
  <si>
    <t>Mobile Email productivity tool</t>
  </si>
  <si>
    <t>Multiple investors through Ten Minute Million competition</t>
  </si>
  <si>
    <t>MaaxMarket</t>
  </si>
  <si>
    <t>Marketing Automation platform</t>
  </si>
  <si>
    <t>SoundSurround</t>
  </si>
  <si>
    <t>RoadGods</t>
  </si>
  <si>
    <t>Auto Spare Parts eTailer</t>
  </si>
  <si>
    <t>Green House Ventures (GHV)</t>
  </si>
  <si>
    <t>Fragrances &amp; Perfume eTailer</t>
  </si>
  <si>
    <t>TV Mohandas Pai, Aarin Capital</t>
  </si>
  <si>
    <t>ZenDrive</t>
  </si>
  <si>
    <t>Safe Driving Data &amp; Analytics platform</t>
  </si>
  <si>
    <t>Bangalore / SFO</t>
  </si>
  <si>
    <t>Sherpa Capital, Nyca Partners and Thomvest Ventures</t>
  </si>
  <si>
    <t>Marketplace for Health Foods</t>
  </si>
  <si>
    <t>online personalized insurance platform</t>
  </si>
  <si>
    <t>BHIVE</t>
  </si>
  <si>
    <t>Raghunandan G, Venturesity, Arihant Patni</t>
  </si>
  <si>
    <t>Personalized Products &amp; Merchandize eTailer</t>
  </si>
  <si>
    <t>Saha Fund, TV Mohandas Pai, Zia Mody, Mumbai Angels, Ananda Kallugadde, Rakesh Desai, Rakesh Malhotra</t>
  </si>
  <si>
    <t>DawaiLelo</t>
  </si>
  <si>
    <t>Pet Products eTailer</t>
  </si>
  <si>
    <t>LiveNutriFit</t>
  </si>
  <si>
    <t>Weight loss &amp; Healthcare Info portal</t>
  </si>
  <si>
    <t>iStyleYou</t>
  </si>
  <si>
    <t>AdUrCup</t>
  </si>
  <si>
    <t>online marketplace for wedding venues and vendors</t>
  </si>
  <si>
    <t>Last mile logistics solutions</t>
  </si>
  <si>
    <t>ECommerce Logistics solutions</t>
  </si>
  <si>
    <t>SAIF Partners, IDG Ventures India, Vertex Ventures, Valiant Capital</t>
  </si>
  <si>
    <t>Cancer therapeutic Info &amp; Solutions</t>
  </si>
  <si>
    <t>Personalized fitness coaching &amp; Fitness band</t>
  </si>
  <si>
    <t>Edelweiss Financial Services</t>
  </si>
  <si>
    <t>GlamStudios</t>
  </si>
  <si>
    <t>Social Networking platform</t>
  </si>
  <si>
    <t>Anandakanda</t>
  </si>
  <si>
    <t>JoulestoWatts</t>
  </si>
  <si>
    <t>IT services &amp; Talent collaboration services startup</t>
  </si>
  <si>
    <t>Retailer Supply Chain platform</t>
  </si>
  <si>
    <t>Online Beauty Parlour search &amp; discovery Platform</t>
  </si>
  <si>
    <t>OyBob</t>
  </si>
  <si>
    <t>Hyperlocal Products &amp; Services marketplace</t>
  </si>
  <si>
    <t>ActOnMagic</t>
  </si>
  <si>
    <t>Cloud Analytics and Management Products</t>
  </si>
  <si>
    <t>premium Tea and Coffee</t>
  </si>
  <si>
    <t>iGrenEnergi</t>
  </si>
  <si>
    <t>RKSV</t>
  </si>
  <si>
    <t>Aspada Advisors, IDG Ventures,\\xc2\\xa0 Inventus Capital</t>
  </si>
  <si>
    <t>Ontario Teachers\\xe2\\x80\\x99 Pension Plan &amp; Others</t>
  </si>
  <si>
    <t>Transportation &amp; On-demand delivery aggregator</t>
  </si>
  <si>
    <t>Connectivity platform for local grocery stores</t>
  </si>
  <si>
    <t>GoYaNo</t>
  </si>
  <si>
    <t>Online Household Product Rental platform</t>
  </si>
  <si>
    <t>Micro Lending Platform for eCommerce purchases</t>
  </si>
  <si>
    <t>Blume Ventures,\\xc2\\xa0 Tracxn Labs</t>
  </si>
  <si>
    <t>Online Legal services platform</t>
  </si>
  <si>
    <t>TableHero</t>
  </si>
  <si>
    <t>Dynamic Restaurant Website creator</t>
  </si>
  <si>
    <t>GrowX Ventures, Kunal Shah, Sandeep Tandon, Haresh Chawla, Powai Lake Ventures, Globevestor</t>
  </si>
  <si>
    <t>BetterPlace</t>
  </si>
  <si>
    <t>Data analytics based Verification services Platform</t>
  </si>
  <si>
    <t>icustommadeit</t>
  </si>
  <si>
    <t>Professional Custom creators Marketplace</t>
  </si>
  <si>
    <t>Doctor &amp; Clinics Discovery platform</t>
  </si>
  <si>
    <t>On-Demand home cleaning services</t>
  </si>
  <si>
    <t>GameZop</t>
  </si>
  <si>
    <t>KWAN Entertainment &amp; Marketing Solutions, Powerhouse Ventures &amp; Others</t>
  </si>
  <si>
    <t>On-demand Legal documentation and registration service</t>
  </si>
  <si>
    <t>Dr Nandish Domlur, Amit Sandill</t>
  </si>
  <si>
    <t>Independent Online Video production company</t>
  </si>
  <si>
    <t>Eco-friendly consumer &amp; packaging products</t>
  </si>
  <si>
    <t>GetVee</t>
  </si>
  <si>
    <t>Matrimony &amp; Couples only mobile platform</t>
  </si>
  <si>
    <t>HealthKumbh</t>
  </si>
  <si>
    <t>Health related Information portal</t>
  </si>
  <si>
    <t>Social Networking app for outdoor interests</t>
  </si>
  <si>
    <t>Indian Startup ecosystem trends analyzer &amp; funding platform</t>
  </si>
  <si>
    <t>Nandan Nilekani, Mohandas Pai, Neeraj Arora, Anand Rajaraman, Girish Mathrubootham, Aneesh Reddy &amp; Teruhide Sato</t>
  </si>
  <si>
    <t>Online Pharmacy store</t>
  </si>
  <si>
    <t>Farooq Oomerbhoy &amp; Other angel investors</t>
  </si>
  <si>
    <t>Qualcomm (Through QPrize Contest)</t>
  </si>
  <si>
    <t>Ethnic Products marketplace</t>
  </si>
  <si>
    <t>Finance Buddha</t>
  </si>
  <si>
    <t>Online Loan Comparison &amp; Discovery platform</t>
  </si>
  <si>
    <t>AlmaConnect</t>
  </si>
  <si>
    <t>Alumni social network</t>
  </si>
  <si>
    <t>mobile platform for corporate employee benefits</t>
  </si>
  <si>
    <t>LocalRamu</t>
  </si>
  <si>
    <t>mobile based aggregator for local service providers</t>
  </si>
  <si>
    <t>3 undisclosed investors</t>
  </si>
  <si>
    <t>Parenting Mobile app</t>
  </si>
  <si>
    <t>Nitin Bagmane &amp; Other undisclosed investors</t>
  </si>
  <si>
    <t>SigTuple</t>
  </si>
  <si>
    <t>Healthcare based Tech Solutions</t>
  </si>
  <si>
    <t>Hyperlocal Handyman services platform</t>
  </si>
  <si>
    <t>IvyCap Ventures, Orios Venture Partners, Mayfield India</t>
  </si>
  <si>
    <t>NewsLaundry</t>
  </si>
  <si>
    <t>Omidyar Network,\\xc2\\xa0 Vikram Lal, Abhijit Bhandari, Mahesh Murthy, Shashank Bhagat</t>
  </si>
  <si>
    <t>CupoNation</t>
  </si>
  <si>
    <t>Deals and Discount platform</t>
  </si>
  <si>
    <t>Rocket Internet AG, Holtzbrink Ventures, New Enterprise Associates (NEA), e.ventures, ru-Net, Deutsche Telekom Strategic Investments (DTSI), Silicon Valley Bank</t>
  </si>
  <si>
    <t>Aarav UAV</t>
  </si>
  <si>
    <t>unmanned aerial vehicles creator</t>
  </si>
  <si>
    <t>StartupXseed Ventures, The Phoenix Fund and others</t>
  </si>
  <si>
    <t>Yajnanarayana Kammaje</t>
  </si>
  <si>
    <t>LoanZen</t>
  </si>
  <si>
    <t>Peer to peer Lending marketplace</t>
  </si>
  <si>
    <t>Peer to peer property listing platform</t>
  </si>
  <si>
    <t>Beenext, Digital Garage, Beenos, Qualgro, Mamoru Taniya, SAIF Partners</t>
  </si>
  <si>
    <t>AppilyEver</t>
  </si>
  <si>
    <t>Online wedding services marketplace</t>
  </si>
  <si>
    <t>Hotel reservations &amp; Deal platform</t>
  </si>
  <si>
    <t>FeetApart</t>
  </si>
  <si>
    <t>Employee engagements &amp; Rewards platform</t>
  </si>
  <si>
    <t>B2B commerce Marketplace</t>
  </si>
  <si>
    <t>CarveNiche</t>
  </si>
  <si>
    <t>Personalized Learning Solutions &amp; products</t>
  </si>
  <si>
    <t>Digital Payments solutions</t>
  </si>
  <si>
    <t>IoT retail solutions</t>
  </si>
  <si>
    <t>EduBridge</t>
  </si>
  <si>
    <t>Skill development and vocational training platform</t>
  </si>
  <si>
    <t>Baby &amp; Kids Products Online Flash sales platform</t>
  </si>
  <si>
    <t>PinClick</t>
  </si>
  <si>
    <t>Online real estate listings</t>
  </si>
  <si>
    <t>Rajan Anandan, Pramod Bhasin, Siddharth Pai, TV Mohandas Pai, Manvinder Singh Banga</t>
  </si>
  <si>
    <t>DogSpot</t>
  </si>
  <si>
    <t>MeritTrac</t>
  </si>
  <si>
    <t>Craft Beer manufacturing company</t>
  </si>
  <si>
    <t>WIMWI Foods</t>
  </si>
  <si>
    <t>Healthy food manufacturing &amp; sales startup</t>
  </si>
  <si>
    <t>MyChild App</t>
  </si>
  <si>
    <t>B2B Procurement Marketplace for Office Products</t>
  </si>
  <si>
    <t>Ride Sharing platform</t>
  </si>
  <si>
    <t>Alef\\nMobitech</t>
  </si>
  <si>
    <t>BFSI</t>
  </si>
  <si>
    <t>Startup Funding Deal Discovery &amp; Execution platform</t>
  </si>
  <si>
    <t>TV Search, Guide and Remote mobile app</t>
  </si>
  <si>
    <t>Lalitesh Katragadda,\\xc2\\xa0 Ganayantrika Systems</t>
  </si>
  <si>
    <t>PlanMy\\nMedicalTrip</t>
  </si>
  <si>
    <t>Medical Tourism platform</t>
  </si>
  <si>
    <t>Bhanu Vikram Parsotam, Rohan Desai and Paras Patel</t>
  </si>
  <si>
    <t>MyCity4Kids</t>
  </si>
  <si>
    <t>Children Education &amp; Information platform</t>
  </si>
  <si>
    <t>SIDBI Venture Capital Limited, YourNest Angel Fund</t>
  </si>
  <si>
    <t>Justdakhila.com</t>
  </si>
  <si>
    <t>School Student admissions platform</t>
  </si>
  <si>
    <t>PitStop</t>
  </si>
  <si>
    <t>Myntra/LivSpace Founders</t>
  </si>
  <si>
    <t>Online Furniture Customization platform</t>
  </si>
  <si>
    <t>Mobile Based Education platform</t>
  </si>
  <si>
    <t>Online Travel/Hotel Booking platform</t>
  </si>
  <si>
    <t>Ctrip.com International Ltd</t>
  </si>
  <si>
    <t>Online/ Mobile Jewellery Retailer</t>
  </si>
  <si>
    <t>ConfirmTKT</t>
  </si>
  <si>
    <t>Train PNR Status Prediction Platform</t>
  </si>
  <si>
    <t>Krishna Jhujhunwala, Dr. Apoorv Ranjan Sharma, Anirudh Damani, Anand Ladsariya, Sanjay Mehta &amp; Others</t>
  </si>
  <si>
    <t>Career Planning and Education Advisory Platform</t>
  </si>
  <si>
    <t>GBIM Technologies Pvt Ltd</t>
  </si>
  <si>
    <t>FlatFurnish</t>
  </si>
  <si>
    <t>Organic Food eTailer</t>
  </si>
  <si>
    <t>Mobile app based Concierge Service</t>
  </si>
  <si>
    <t>500 Startups, Mato Peric, TracxnLabs</t>
  </si>
  <si>
    <t>FreshMenu</t>
  </si>
  <si>
    <t>Online / Mobile Food Ordering platform</t>
  </si>
  <si>
    <t>SavvyMob</t>
  </si>
  <si>
    <t>Last Minute Hotel Bookings mobile marketplace</t>
  </si>
  <si>
    <t>TV Mohandas Pai, LetsVenture</t>
  </si>
  <si>
    <t>Mobile based Geo-target Fashion Marketplace</t>
  </si>
  <si>
    <t>GIC, Tiger Global Management, Nexus Venture Partners</t>
  </si>
  <si>
    <t>Matt Mullenweg, Adam D\\xe2\\x80\\x99Angelo, Aditya Agarwal,\\xc2\\xa0 Ruchi Sanghvi &amp; Others</t>
  </si>
  <si>
    <t>iBus Networks</t>
  </si>
  <si>
    <t>Next Generation in-building connectivity</t>
  </si>
  <si>
    <t>Vallabh Bhanshali, N Squared Management LLC, Jagdish &amp; Sandeep Mehta Family Office</t>
  </si>
  <si>
    <t>Mobile based Referral Platform</t>
  </si>
  <si>
    <t>CarTrade</t>
  </si>
  <si>
    <t>peer-to-peer renting Marketplace</t>
  </si>
  <si>
    <t>Shiva Ashok &amp; Other unnamed investors</t>
  </si>
  <si>
    <t>inter-city cab aggregator</t>
  </si>
  <si>
    <t>50k Ventures, Munish Jauhar, Pulkit Jain, Rohit Narang</t>
  </si>
  <si>
    <t>TV to Mobile audience Platform</t>
  </si>
  <si>
    <t>Cipher-Plexus Capital Advisors &amp; Indian HNIs</t>
  </si>
  <si>
    <t>Fitness related Social Networking App &amp; Forum</t>
  </si>
  <si>
    <t>evibe.in</t>
  </si>
  <si>
    <t>Party Hall Booking platform</t>
  </si>
  <si>
    <t>Hyderabad Angels, Lalit Mangal,\\xc2\\xa0 Vikas Malpani, Gaurav Bhalotia, LV Prasad</t>
  </si>
  <si>
    <t>healthcare aggregator platform</t>
  </si>
  <si>
    <t>Mobile app based Job Search</t>
  </si>
  <si>
    <t>SAAS DIY\\xc2\\xa0 ECommerce Platform</t>
  </si>
  <si>
    <t>Online/Mobile food ordering platform</t>
  </si>
  <si>
    <t>Harmony Partners, RB Investments &amp; existing investors</t>
  </si>
  <si>
    <t>Coupon &amp; Cashback platform</t>
  </si>
  <si>
    <t>Casual Gaming platform</t>
  </si>
  <si>
    <t>Anand Chandrasekaran &amp; Others</t>
  </si>
  <si>
    <t>DailyObjects</t>
  </si>
  <si>
    <t>Mobile Accessories etailer</t>
  </si>
  <si>
    <t>Unilazer Fund,\\xc2\\xa0 Phanindra Sama, Peyush Bansal</t>
  </si>
  <si>
    <t>Local language Mobile OS</t>
  </si>
  <si>
    <t>CollegeDunia</t>
  </si>
  <si>
    <t>Educational College Search platform</t>
  </si>
  <si>
    <t>Lemelson Foundation, Michael and Susan Dell Foundation</t>
  </si>
  <si>
    <t>IndustryBuying</t>
  </si>
  <si>
    <t>B2B Marketplace for Distributors</t>
  </si>
  <si>
    <t>IMbesharam</t>
  </si>
  <si>
    <t>New Delhi / US</t>
  </si>
  <si>
    <t>Undisclosed US Based Investors</t>
  </si>
  <si>
    <t>Social Meeting organizer App</t>
  </si>
  <si>
    <t>Mumbai / UK</t>
  </si>
  <si>
    <t>Sa\\xc3\\xafd Business School Seed Fund.</t>
  </si>
  <si>
    <t>FirstCry</t>
  </si>
  <si>
    <t>Kids Focused eTailer</t>
  </si>
  <si>
    <t>Personal Finance Mobile App</t>
  </si>
  <si>
    <t>SoftBank Corp</t>
  </si>
  <si>
    <t>CREO</t>
  </si>
  <si>
    <t>Smartphone OS Developer</t>
  </si>
  <si>
    <t>Sequoia Capital, Beenext Ventures, India Quotient, Anand Chandrasekaran</t>
  </si>
  <si>
    <t>ShabdaNagari</t>
  </si>
  <si>
    <t>GIC</t>
  </si>
  <si>
    <t>SnapBizz</t>
  </si>
  <si>
    <t>Mobile based Retail Market Ecosystem</t>
  </si>
  <si>
    <t>on-demand concierge services</t>
  </si>
  <si>
    <t>PlexusMD</t>
  </si>
  <si>
    <t>Social Network for Healthcare Professionals</t>
  </si>
  <si>
    <t>EPS</t>
  </si>
  <si>
    <t>APIS Partners</t>
  </si>
  <si>
    <t>Institutional Venture Partners, Norwest Venture Partners, Lightspeed Venture Partners, CRV</t>
  </si>
  <si>
    <t>SIFTR Labs</t>
  </si>
  <si>
    <t>Photography curation &amp; Aggregator platform</t>
  </si>
  <si>
    <t>SME Online Buying Hub</t>
  </si>
  <si>
    <t>Nandan Nilekani, Accel Partners, Kalaari Capital and Inventus Capital</t>
  </si>
  <si>
    <t>SkyCandle</t>
  </si>
  <si>
    <t>Home D\\xc3\\xa9cor Product etailer</t>
  </si>
  <si>
    <t>GPA group</t>
  </si>
  <si>
    <t>Teabox.com</t>
  </si>
  <si>
    <t>Specialty Tea ETailer</t>
  </si>
  <si>
    <t>Construction Material ETailer</t>
  </si>
  <si>
    <t>WhatsOnRent</t>
  </si>
  <si>
    <t>Zebi (yet to launch)</t>
  </si>
  <si>
    <t>Un disclosed investors</t>
  </si>
  <si>
    <t>JustDoc</t>
  </si>
  <si>
    <t>Medical Video Consultation platform</t>
  </si>
  <si>
    <t>TV Mohandas Pai, Mohit Saxena, Raghunandan G, Singapore Angel Network, TracxnLabs</t>
  </si>
  <si>
    <t>BitGiving</t>
  </si>
  <si>
    <t>Online Fitness &amp; Educational information Aggregator</t>
  </si>
  <si>
    <t>Indians focused Matchmaking App</t>
  </si>
  <si>
    <t>TermSheet, ah! Ventures</t>
  </si>
  <si>
    <t>Fresh Food Delivery platform</t>
  </si>
  <si>
    <t>Online marketplace for cars</t>
  </si>
  <si>
    <t>Mobile &amp; Cloud based App developer</t>
  </si>
  <si>
    <t>TinMen</t>
  </si>
  <si>
    <t>CodingLabs</t>
  </si>
  <si>
    <t>FindUrClass</t>
  </si>
  <si>
    <t>DesignBids</t>
  </si>
  <si>
    <t>Online Education Information platform</t>
  </si>
  <si>
    <t>Gourmet Food Discovery &amp; Delivery platform</t>
  </si>
  <si>
    <t>growX ventures</t>
  </si>
  <si>
    <t>Enterprise Marketing Automation platform</t>
  </si>
  <si>
    <t>Aarin Capital Partners, TV Mohandas Pai</t>
  </si>
  <si>
    <t>RoomsTonite</t>
  </si>
  <si>
    <t>Lashit Sanghvi, Nikhil Vora, Venkat Vardhan,Mohammed Bin Abdul Rehman Al Khalifa,\\xc2\\xa0 Ralph Berezan, Vissal Mathew,\\xc2\\xa0 Balamurali Krishna</t>
  </si>
  <si>
    <t>The Saha Fund, TV Mohandas Pai</t>
  </si>
  <si>
    <t>Product Learning platform</t>
  </si>
  <si>
    <t>CIO Angel Network (CAN)</t>
  </si>
  <si>
    <t>EasyKhaana</t>
  </si>
  <si>
    <t>Online Food ordering &amp; Delivery platform</t>
  </si>
  <si>
    <t>App based Bus Pooling Services</t>
  </si>
  <si>
    <t>Sequoia Capital, Times Internet Ltd &amp; One more Fund</t>
  </si>
  <si>
    <t>Chandigarh Angel Network (CAN)</t>
  </si>
  <si>
    <t>Social Fitness platform</t>
  </si>
  <si>
    <t>Beerud Sheth and Ravi Mantha</t>
  </si>
  <si>
    <t>On Demand Mobile app developer</t>
  </si>
  <si>
    <t>GHV Accelerator</t>
  </si>
  <si>
    <t>CaRPM</t>
  </si>
  <si>
    <t>Car Maintenance &amp; Management mobile app</t>
  </si>
  <si>
    <t>NDTV Wedding portal</t>
  </si>
  <si>
    <t>CerraCap</t>
  </si>
  <si>
    <t>IOT Energy Management Analytics platform</t>
  </si>
  <si>
    <t>Custom Made furniture e-tailer</t>
  </si>
  <si>
    <t>ru-Net, Sequoia Capital,\\xc2\\xa0 Lightbox Ventures</t>
  </si>
  <si>
    <t>eLearning platform</t>
  </si>
  <si>
    <t>Cab Sharing service Mobile app</t>
  </si>
  <si>
    <t>mFicient</t>
  </si>
  <si>
    <t>HeyBiz</t>
  </si>
  <si>
    <t>Online Shopping Assistant Mobile app</t>
  </si>
  <si>
    <t>Home Cooked Food Order &amp; Delivery platform</t>
  </si>
  <si>
    <t>Online School for Analytics learning</t>
  </si>
  <si>
    <t>Chat based personal Assistant App</t>
  </si>
  <si>
    <t>TracxnLabs, Jitendra Gupta, Prashant Tandon</t>
  </si>
  <si>
    <t>Picture creation &amp; Social mobile app</t>
  </si>
  <si>
    <t>Nonbanking finance company</t>
  </si>
  <si>
    <t>SAIF Partners, Accion</t>
  </si>
  <si>
    <t>JumboBasket</t>
  </si>
  <si>
    <t>eCommerce returns etailer</t>
  </si>
  <si>
    <t>HomeStudio</t>
  </si>
  <si>
    <t>Online Branded Furniture etailer</t>
  </si>
  <si>
    <t>PropheSee</t>
  </si>
  <si>
    <t>i2e1</t>
  </si>
  <si>
    <t>GrowX Ventures</t>
  </si>
  <si>
    <t>CLSA Capital Partners ARIA IV Funds</t>
  </si>
  <si>
    <t>Mobile Point of Sale solutions</t>
  </si>
  <si>
    <t>Peer-to-Peer Money Transfer &amp; Recharge App</t>
  </si>
  <si>
    <t>Sequoia Capital, Blume Ventures, Uniqorn Ventures and other</t>
  </si>
  <si>
    <t>EureQa</t>
  </si>
  <si>
    <t>Test Automation SAAS platform</t>
  </si>
  <si>
    <t>Hyderabad/USA</t>
  </si>
  <si>
    <t>LocalCircles</t>
  </si>
  <si>
    <t>GetFocus</t>
  </si>
  <si>
    <t>Hyperlocal On-Demand Household Services platform</t>
  </si>
  <si>
    <t>OnlineRTI</t>
  </si>
  <si>
    <t>Online RTI application services</t>
  </si>
  <si>
    <t>LetsVenture, Mohandas Pai</t>
  </si>
  <si>
    <t>ECommerce Website Creation SAAS platform</t>
  </si>
  <si>
    <t>Extreme Venture Partners\\xc2\\xa0 William Bissell</t>
  </si>
  <si>
    <t>Rajan Anandan, Zoya Akhtar, Reema Kagati, Ruchi Narain, Amrish Kumar, Hrishikesh Parandekar</t>
  </si>
  <si>
    <t>Interface development platform for Government officials</t>
  </si>
  <si>
    <t>Accel Partners India, RB Investments</t>
  </si>
  <si>
    <t>JetSetGo</t>
  </si>
  <si>
    <t>Cab search Comparison &amp; Booking platform</t>
  </si>
  <si>
    <t>Performance Optimization Platform for athletes</t>
  </si>
  <si>
    <t>visual search and discovery platform</t>
  </si>
  <si>
    <t>End to End reverse logistics Solution platform</t>
  </si>
  <si>
    <t>MeraDoctor</t>
  </si>
  <si>
    <t>Virtual Health consultation app</t>
  </si>
  <si>
    <t>STAGE 3</t>
  </si>
  <si>
    <t>Online Renting platform</t>
  </si>
  <si>
    <t>SAIF Partners and others</t>
  </si>
  <si>
    <t>Series B (includes Debt financing)</t>
  </si>
  <si>
    <t>Data Science &amp; UX design Learning platform</t>
  </si>
  <si>
    <t>Online marketplace for Chef Meals</t>
  </si>
  <si>
    <t>Kris Gopalakrishnan &amp; Others</t>
  </si>
  <si>
    <t>ECommerce platform solutions</t>
  </si>
  <si>
    <t>CBREX</t>
  </si>
  <si>
    <t>Mumbai / NY</t>
  </si>
  <si>
    <t>TruckMandi</t>
  </si>
  <si>
    <t>Hyperlocal\\xc2\\xa0 Grocery Delivery Service</t>
  </si>
  <si>
    <t>TCS, HDFC, Faering Capital, Elevate Sports</t>
  </si>
  <si>
    <t>Bike, Appliances Renting marketplace</t>
  </si>
  <si>
    <t>Anand Chandrasekaran, Rajesh Sawhney, Kalpana Tatavarti, Shivanandan Pare</t>
  </si>
  <si>
    <t>Online Marketplace for Industrial Goods</t>
  </si>
  <si>
    <t>Murugappa Group, TVS Group, Vellayan Subbiah, Arathi Krishna, Arun Venkatachalam</t>
  </si>
  <si>
    <t>Reward points mobile app</t>
  </si>
  <si>
    <t>Mobile accessories online store</t>
  </si>
  <si>
    <t>PlanetGogo</t>
  </si>
  <si>
    <t>Content Discovery &amp; reward points platform</t>
  </si>
  <si>
    <t>HT Digital Media Holdings Ltd</t>
  </si>
  <si>
    <t>Arya.ai</t>
  </si>
  <si>
    <t>YourNest Angel Fund, Venture Nursery</t>
  </si>
  <si>
    <t>Medical Consultation &amp; Doctor appointment booking platform</t>
  </si>
  <si>
    <t>Rishi Parti, BrahmaX Ventures</t>
  </si>
  <si>
    <t>LafaLafa</t>
  </si>
  <si>
    <t>Digital Coupons, Deal &amp; Cashback aggregator app</t>
  </si>
  <si>
    <t>Mobile Game development &amp; Design platform</t>
  </si>
  <si>
    <t>Shotang.com</t>
  </si>
  <si>
    <t>B2B eCommerce Marketplace</t>
  </si>
  <si>
    <t>Furniture and appliances rental platform</t>
  </si>
  <si>
    <t>B2B Merchandize platform</t>
  </si>
  <si>
    <t>Collaborative Licensing Ventures LLP</t>
  </si>
  <si>
    <t>Real Estate focused Tech platform</t>
  </si>
  <si>
    <t>Umang Kumar, Ruchir Arora &amp; others</t>
  </si>
  <si>
    <t>Photographer Online search &amp; booking platform</t>
  </si>
  <si>
    <t>Grocery Delivery platform</t>
  </si>
  <si>
    <t>Mobile Car Servicing appointment app</t>
  </si>
  <si>
    <t>Online Food Ordering &amp; Delivery platform</t>
  </si>
  <si>
    <t>CityFlo</t>
  </si>
  <si>
    <t>Bus Aggregation and rental mobile app</t>
  </si>
  <si>
    <t>hyperlocal online Services platform</t>
  </si>
  <si>
    <t>WiFi \xe2\x80\x93 first Cloud communication platform</t>
  </si>
  <si>
    <t>Alternate Mobile Monetization platform</t>
  </si>
  <si>
    <t>Segnel Venture, Shinji Kimura, Sundar Chanrai, JAFCO Asia, SingTel\\xe2\\x80\\x99s Innov8, Jungle Ventures, K Ganesh</t>
  </si>
  <si>
    <t>oibanit</t>
  </si>
  <si>
    <t>LoanBaba</t>
  </si>
  <si>
    <t>Efficient Energy Management platform</t>
  </si>
  <si>
    <t>USA/India</t>
  </si>
  <si>
    <t>Constellation Technology Ventures (Exelon Corporation), E.ON, RWE, Khosla Ventures</t>
  </si>
  <si>
    <t>Digital Intelligent learning platform</t>
  </si>
  <si>
    <t>Voice Call incentivization mobile app</t>
  </si>
  <si>
    <t>YourDOST</t>
  </si>
  <si>
    <t>Online Counselling and psychological support platform</t>
  </si>
  <si>
    <t>Phanindra Sama, Aprameya Radhakrishna, Aneesh Reddy, Neeraj Jawalkar, Sanjay Anandaram, Pavan Ongole, Venk Krishnan</t>
  </si>
  <si>
    <t>BookMyBai</t>
  </si>
  <si>
    <t>Domestic Help Aggregation platform</t>
  </si>
  <si>
    <t>MyIndianStay</t>
  </si>
  <si>
    <t>Home Stay &amp; room rentals platform</t>
  </si>
  <si>
    <t>SAIF Partners &amp; others</t>
  </si>
  <si>
    <t>RepUp</t>
  </si>
  <si>
    <t>POPxo.com</t>
  </si>
  <si>
    <t>Online content platform for women</t>
  </si>
  <si>
    <t>IDG Ventures India, Kalaari Capital, 500 Startups</t>
  </si>
  <si>
    <t>SparesHub</t>
  </si>
  <si>
    <t>Online Vehicle Spare Parts etailer</t>
  </si>
  <si>
    <t>Event Ticketing platform</t>
  </si>
  <si>
    <t>affordable Personal Healthcare Products</t>
  </si>
  <si>
    <t>Premium dining Lounges &amp; restaurants</t>
  </si>
  <si>
    <t>AppVirality</t>
  </si>
  <si>
    <t>Mobile Growth Hacking\\nPlatform</t>
  </si>
  <si>
    <t>Rajan Anandan, Mike Galgon, Ravi Gururaj, Ashim Mehra,\\xc2\\xa0 Mohit Saxena, Internet Group, TNN Capital and others</t>
  </si>
  <si>
    <t>iStar Skill Development</t>
  </si>
  <si>
    <t>BigStylist.com</t>
  </si>
  <si>
    <t>Beauty and Wellness Marketplace</t>
  </si>
  <si>
    <t>Marketplace App for Bangkok</t>
  </si>
  <si>
    <t>Sequoia India, BEENEXT Ventures, Kunal Shah &amp; Sandeep Tandon</t>
  </si>
  <si>
    <t>On-demand Maids Service Provider</t>
  </si>
  <si>
    <t>Skoov.com</t>
  </si>
  <si>
    <t>eCommerce Product Search Engine</t>
  </si>
  <si>
    <t>Ready to cook packaged Foods</t>
  </si>
  <si>
    <t>SAIF Partners, Haresh Chawla</t>
  </si>
  <si>
    <t>TV Mohandas Pai\\xe2\\x80\\x99s family office</t>
  </si>
  <si>
    <t>Branded Food products online sales</t>
  </si>
  <si>
    <t>Talent platform for Fashion professionals</t>
  </si>
  <si>
    <t>Centre For Incubation &amp; Business Acceleration (CIBA), Goa</t>
  </si>
  <si>
    <t>Auto Insurance Online platform</t>
  </si>
  <si>
    <t>On Demand Laundry Service platform</t>
  </si>
  <si>
    <t>Cashkaro.com</t>
  </si>
  <si>
    <t>Ecommerce Discount &amp; Cashback coupons platform</t>
  </si>
  <si>
    <t>Virtual Reality Headset creator</t>
  </si>
  <si>
    <t>Astarc Ventures, 50K Ventures &amp; others</t>
  </si>
  <si>
    <t>Home Improvement Service platform</t>
  </si>
  <si>
    <t>TaskBucks</t>
  </si>
  <si>
    <t>mobile-only tasks marketplace</t>
  </si>
  <si>
    <t>CraftsVilla</t>
  </si>
  <si>
    <t>Women Ethnic Wear\\xc2\\xa0 Online Marketplace</t>
  </si>
  <si>
    <t>Gordon and Betty Moore Foundation</t>
  </si>
  <si>
    <t>StyleTag</t>
  </si>
  <si>
    <t>Designer fashion Jewellery Marketplace</t>
  </si>
  <si>
    <t>BiBox</t>
  </si>
  <si>
    <t>Kids Tool kit for Innovation platform</t>
  </si>
  <si>
    <t>Enablers platform</t>
  </si>
  <si>
    <t>Baillie Gifford, Falcon Edge Capital, Tiger Global, SoftBank Group, DST Global, Didi Kuaidi</t>
  </si>
  <si>
    <t>conversational commerce mobile app</t>
  </si>
  <si>
    <t>ScoopWhoop</t>
  </si>
  <si>
    <t>Viral Content web Platform</t>
  </si>
  <si>
    <t>Express local delivery platform</t>
  </si>
  <si>
    <t>On-Demand Local Logistics provider</t>
  </si>
  <si>
    <t>AHA Taxis</t>
  </si>
  <si>
    <t>Bessemer Venture Partner, Accel, SAIF Partners</t>
  </si>
  <si>
    <t>SenseGiz</t>
  </si>
  <si>
    <t>Karnataka Semiconductor Venture Capital firm</t>
  </si>
  <si>
    <t>PlaceofOrigin</t>
  </si>
  <si>
    <t>S.D. Shibulal, Kris Gopalakrishnan, Srinath Batni, Professor Tarun Khanna,\\xc2\\xa0 Ganapathy Venugopal.</t>
  </si>
  <si>
    <t>Pune / US</t>
  </si>
  <si>
    <t>ecommerce related software product platform</t>
  </si>
  <si>
    <t>OUWT</t>
  </si>
  <si>
    <t>HeyPillow</t>
  </si>
  <si>
    <t>Home Healthcare Services platform,</t>
  </si>
  <si>
    <t>Daljit Singh, Dr. Pramath Raj Sinha, BVR Mohan Reddy</t>
  </si>
  <si>
    <t>Social platform for traders and investors</t>
  </si>
  <si>
    <t>RentoMojo</t>
  </si>
  <si>
    <t>IDG Ventures India,\\xc2\\xa0 Accel Partners India</t>
  </si>
  <si>
    <t>Healthcare Services Discovery platform</t>
  </si>
  <si>
    <t>Health and Beauty Services Marketplace</t>
  </si>
  <si>
    <t>ServX</t>
  </si>
  <si>
    <t>Automotive Services platform</t>
  </si>
  <si>
    <t>Online and TV Shopping Marketplace</t>
  </si>
  <si>
    <t>EarlySalary.com</t>
  </si>
  <si>
    <t>Mobile App based Loan disbursement platform</t>
  </si>
  <si>
    <t>IFC Everstone Group</t>
  </si>
  <si>
    <t>GoQii</t>
  </si>
  <si>
    <t>Hyper-local Grocery Delivery platform</t>
  </si>
  <si>
    <t>Hyperlocal healthcare product Delivery Service provider</t>
  </si>
  <si>
    <t>IDG Ventures, M &amp; S partners, Powerhouse Ventures (USA).</t>
  </si>
  <si>
    <t>KountMoney</t>
  </si>
  <si>
    <t>StayGlad</t>
  </si>
  <si>
    <t>Education Content etailer</t>
  </si>
  <si>
    <t>LearnOn</t>
  </si>
  <si>
    <t>Clud based Learning platform</t>
  </si>
  <si>
    <t>JMR Infotech India Pvt Ltd</t>
  </si>
  <si>
    <t>M-TAXI</t>
  </si>
  <si>
    <t>Manish Kheterpal, Alok Mittal,\\xc2\\xa0 Puneet Dalmia,</t>
  </si>
  <si>
    <t>character merchandize sales platform</t>
  </si>
  <si>
    <t>MoMagic</t>
  </si>
  <si>
    <t>FIH Mobile Ltd</t>
  </si>
  <si>
    <t>QikPod</t>
  </si>
  <si>
    <t>Ecommerce Delivery locker services</t>
  </si>
  <si>
    <t>extra curricular activities marketplace app</t>
  </si>
  <si>
    <t>Hyperlocal Online Home services provider</t>
  </si>
  <si>
    <t>Easy Business Loans platform</t>
  </si>
  <si>
    <t>Accel Partners, Elevar Equity, Pramod Bhasin, Rajan Anandan, Gaurav Dalmia, Abhishek Goyal, Gagan Hasteer , Arun Tadanki</t>
  </si>
  <si>
    <t>Performance based Wholesale Marketplace</t>
  </si>
  <si>
    <t>EasyFix</t>
  </si>
  <si>
    <t>Movie-on-demand platform</t>
  </si>
  <si>
    <t>us ticketing and fleet management platform</t>
  </si>
  <si>
    <t>Paytm (One97 communications)</t>
  </si>
  <si>
    <t>Product discovery &amp; recommendation platform</t>
  </si>
  <si>
    <t>Beauty &amp; Wellness Products e-tailer</t>
  </si>
  <si>
    <t>Fashion jewelry and accessories e-tailer</t>
  </si>
  <si>
    <t>IndiaLends</t>
  </si>
  <si>
    <t>DSG consumer Partners, Paragon Partners</t>
  </si>
  <si>
    <t>Premium Apparel shopping portal</t>
  </si>
  <si>
    <t>High Networth Individuals (undisclosed)</t>
  </si>
  <si>
    <t>DocPlexus</t>
  </si>
  <si>
    <t>Exclusive Platform for Doctors &amp; Healthcare professionals</t>
  </si>
  <si>
    <t>Uniqorn ventures, ASP Consulting</t>
  </si>
  <si>
    <t>SportzVillage</t>
  </si>
  <si>
    <t>SportyBeans</t>
  </si>
  <si>
    <t>multi-sport program for preschoolers</t>
  </si>
  <si>
    <t>QSR &amp; Online delivery portal</t>
  </si>
  <si>
    <t>Unnamed Media house and HNIs</t>
  </si>
  <si>
    <t>SchoolGuru</t>
  </si>
  <si>
    <t>High Networth Individuals from India &amp; USA</t>
  </si>
  <si>
    <t>Organic Food etailer</t>
  </si>
  <si>
    <t>GoJavas</t>
  </si>
  <si>
    <t>Delivery &amp; Logistics Service provider</t>
  </si>
  <si>
    <t>Product Discovery &amp; comparison App</t>
  </si>
  <si>
    <t>Online Apparels Fashion brand</t>
  </si>
  <si>
    <t>Mato Peric, Peter Kabel &amp; others</t>
  </si>
  <si>
    <t>ZuperMeal</t>
  </si>
  <si>
    <t>Home Cooked Food marketplace &amp; Delivery</t>
  </si>
  <si>
    <t>Sanjeev Kapoor,\\xc2\\xa0 Ravi Saxena &amp; Others</t>
  </si>
  <si>
    <t>Gesture based Mobile Development</t>
  </si>
  <si>
    <t>Hotel Mobile CRM Software platform</t>
  </si>
  <si>
    <t>Life.SREDA, Qualgro</t>
  </si>
  <si>
    <t>Rental Accommodation Search platform</t>
  </si>
  <si>
    <t>Sequoia and Kalaari Capital.</t>
  </si>
  <si>
    <t>Developer Portfolio Showcase platform</t>
  </si>
  <si>
    <t>End-to-End Lending platform</t>
  </si>
  <si>
    <t>SF Capital Group</t>
  </si>
  <si>
    <t>on-demand healthcare marketplace</t>
  </si>
  <si>
    <t>Kemark Ventures, Amit Ranjan, Zishaan Hayath and Others</t>
  </si>
  <si>
    <t>WoNoBo</t>
  </si>
  <si>
    <t>360-degree view creating platform</t>
  </si>
  <si>
    <t>Advertising &amp; Marketing Community Networking platform</t>
  </si>
  <si>
    <t>Sean O\\xe2\\x80\\x99Sullivan &amp; Others</t>
  </si>
  <si>
    <t>Online P2P lending marketplace</t>
  </si>
  <si>
    <t>B2B marketplace for industrial goods</t>
  </si>
  <si>
    <t>Cloud Based Collaboration platform</t>
  </si>
  <si>
    <t>global community for travellers</t>
  </si>
  <si>
    <t>500 Startups, IDG Ventures &amp; Advantedge fund, Neeraj Arora, Leon Seynave</t>
  </si>
  <si>
    <t>Prepaid Bill manager App</t>
  </si>
  <si>
    <t>Khosla Impact, Biz Stone, Catamaran Ventures, Global Founders Capital, European investment fund</t>
  </si>
  <si>
    <t>AskMyGift</t>
  </si>
  <si>
    <t>Personalized Wish List creator app</t>
  </si>
  <si>
    <t>Gaana.com</t>
  </si>
  <si>
    <t>Music Streaming mobile app</t>
  </si>
  <si>
    <t>Raw Meat &amp; Ready to eat food etailer</t>
  </si>
  <si>
    <t>GymTrekker</t>
  </si>
  <si>
    <t>Gym Discovery platform</t>
  </si>
  <si>
    <t>Online Purchase rewards app</t>
  </si>
  <si>
    <t>Fireside Ventures, Mumbai Angels MAPE Advisory Group.</t>
  </si>
  <si>
    <t>Homers.in</t>
  </si>
  <si>
    <t>Home rental platform</t>
  </si>
  <si>
    <t>mShipper</t>
  </si>
  <si>
    <t>Crowdsourced Delivery platform</t>
  </si>
  <si>
    <t>BolRealty</t>
  </si>
  <si>
    <t>Real Estate Insights platform</t>
  </si>
  <si>
    <t>Accel Partners, Anupam Mittal &amp; other marquee investors</t>
  </si>
  <si>
    <t>Payments Solution platform</t>
  </si>
  <si>
    <t>Sequoia Capital, Ascent Capital, eContext Asia, Beenos Asia</t>
  </si>
  <si>
    <t>Travel Destination Discovery platform</t>
  </si>
  <si>
    <t>PrimaSeller</t>
  </si>
  <si>
    <t>Order Fulfillment SAAS platform</t>
  </si>
  <si>
    <t>Dr. Aniruddha Malpani Manish Gupta, M&amp;S Partners &amp; others</t>
  </si>
  <si>
    <t>Delhivery, Sands Capital and Accel Partners</t>
  </si>
  <si>
    <t>Healthcare IT Solutions &amp; services</t>
  </si>
  <si>
    <t>iChef.in</t>
  </si>
  <si>
    <t>Healthy Meals Food delivery platform</t>
  </si>
  <si>
    <t>AgentDesks</t>
  </si>
  <si>
    <t>Real Estate Mobile CRM</t>
  </si>
  <si>
    <t>Arihant Patni, RAAY Global Investments</t>
  </si>
  <si>
    <t>MealHopper</t>
  </si>
  <si>
    <t>Zenify.in</t>
  </si>
  <si>
    <t>residential rental management platform</t>
  </si>
  <si>
    <t>Group of Angel investors</t>
  </si>
  <si>
    <t>Online food ordering &amp; Delivery service</t>
  </si>
  <si>
    <t>Hotel Aggregator &amp; booking platform</t>
  </si>
  <si>
    <t>ID Enablers Pvt Ltd</t>
  </si>
  <si>
    <t>AlmaMapper</t>
  </si>
  <si>
    <t>Online Student &amp; Campus Social Networking platform</t>
  </si>
  <si>
    <t>Oswal Techno Ventures LLP</t>
  </si>
  <si>
    <t>undisclosed private investors</t>
  </si>
  <si>
    <t>Netmeds.com</t>
  </si>
  <si>
    <t>OrbiMed, Pradip Dadha Group</t>
  </si>
  <si>
    <t>Location based Nightlife recommendation\\xc2\\xa0 Platform</t>
  </si>
  <si>
    <t>Unnamed investor</t>
  </si>
  <si>
    <t>Simpli5d</t>
  </si>
  <si>
    <t>Online user engagement platform</t>
  </si>
  <si>
    <t>Redcliffe Capital, YourNest Angel Fund</t>
  </si>
  <si>
    <t>ORIGA Leasing</t>
  </si>
  <si>
    <t>Asset Financing platform</t>
  </si>
  <si>
    <t>ah! Ventures, 500 Startups &amp; Other HNIs</t>
  </si>
  <si>
    <t>Smartivity.in</t>
  </si>
  <si>
    <t>Virtual Reality activity based learning platform</t>
  </si>
  <si>
    <t>S Chand and Co Pvt Ltd</t>
  </si>
  <si>
    <t>Investment management platform</t>
  </si>
  <si>
    <t>ZopHop</t>
  </si>
  <si>
    <t>Public Commute helper App</t>
  </si>
  <si>
    <t>Amit Singhal, PK Gulati &amp; others</t>
  </si>
  <si>
    <t>Truck Aggregator &amp; Logistics service</t>
  </si>
  <si>
    <t>LiftO</t>
  </si>
  <si>
    <t>Ridesharing Mobile app</t>
  </si>
  <si>
    <t>TinyOwl</t>
  </si>
  <si>
    <t>Food Discovery &amp; Delivery Mobile app</t>
  </si>
  <si>
    <t>Toppr.com</t>
  </si>
  <si>
    <t>Competitive exam learning platform</t>
  </si>
  <si>
    <t>Document Digitization platform</t>
  </si>
  <si>
    <t>GREX</t>
  </si>
  <si>
    <t>proximity marketing &amp; Mobile Advertising platform</t>
  </si>
  <si>
    <t>Puneet Bhatia &amp; others</t>
  </si>
  <si>
    <t>Autorickshaw Aggregator &amp; Booking platform</t>
  </si>
  <si>
    <t>TOFlo</t>
  </si>
  <si>
    <t>FinTech Startup Incubation platform</t>
  </si>
  <si>
    <t>FXMartIndia</t>
  </si>
  <si>
    <t>Payment Services platform</t>
  </si>
  <si>
    <t>Personalized Styling platform</t>
  </si>
  <si>
    <t>Group of HNI investors</t>
  </si>
  <si>
    <t>Luxury goods\\xc2\\xa0 Shopping Platform</t>
  </si>
  <si>
    <t>Cloud software solutions</t>
  </si>
  <si>
    <t>Doctor consultancy Mobile App</t>
  </si>
  <si>
    <t>India Quotient &amp; other investors</t>
  </si>
  <si>
    <t>Vistaar Finance</t>
  </si>
  <si>
    <t>Small Business Financing (NBFC)</t>
  </si>
  <si>
    <t>WestBridge Capital, Omidyar Network, Elevar Equity, Saama Capital,\\xc2\\xa0 Lok Capital</t>
  </si>
  <si>
    <t>HiJinny</t>
  </si>
  <si>
    <t>CMYK Health Boutique Pvt Ltd &amp; Other individual investors</t>
  </si>
  <si>
    <t>ECommerce Brands\\xe2\\x80\\x99 Full Service Agency</t>
  </si>
  <si>
    <t>RoomCentral</t>
  </si>
  <si>
    <t>Cloud-based Hotel Booking Platform</t>
  </si>
  <si>
    <t>YouthKiAwaaz</t>
  </si>
  <si>
    <t>Nalin Jain, Shomil Pant, Dinesh Kundu &amp; others</t>
  </si>
  <si>
    <t>Restaurant Ratings &amp; Reviews platform</t>
  </si>
  <si>
    <t>MockBank</t>
  </si>
  <si>
    <t>Government Test Preparation platform</t>
  </si>
  <si>
    <t>ReportBee</t>
  </si>
  <si>
    <t>Smart Report Cards for Schools</t>
  </si>
  <si>
    <t>GuruG Learning</t>
  </si>
  <si>
    <t>Teacher empowerment platform</t>
  </si>
  <si>
    <t>OnlineTyari</t>
  </si>
  <si>
    <t>500 Startups, TV Mohandas Pai, Tandem Capital, Vikram Chachra, Aloke Bajpai</t>
  </si>
  <si>
    <t>Kalaari Capital, SAIF Partners, Beenextan investment fund</t>
  </si>
  <si>
    <t>Non Profit Organization to alleviate poverty</t>
  </si>
  <si>
    <t>Nanadan Nilekani, InMobi, Paytm</t>
  </si>
  <si>
    <t>FitMeIn</t>
  </si>
  <si>
    <t>Gym &amp; Fitness Studios Subscription platform</t>
  </si>
  <si>
    <t>pre-used luxury item Marketplace</t>
  </si>
  <si>
    <t>pre-used apparel shopping mobile app</t>
  </si>
  <si>
    <t>Home Design &amp; D\\xc3\\xa9cor platform</t>
  </si>
  <si>
    <t>CredR</t>
  </si>
  <si>
    <t>YatraGenie</t>
  </si>
  <si>
    <t>Online Bus &amp; Cab ticketing platform</t>
  </si>
  <si>
    <t>CanvasFlip</t>
  </si>
  <si>
    <t>Mobile App testing platform</t>
  </si>
  <si>
    <t>UE Life Sciences</t>
  </si>
  <si>
    <t>US/India</t>
  </si>
  <si>
    <t>Cab rental Mobile app</t>
  </si>
  <si>
    <t>Falcon Edge Capital, NY based Hedge Fund, Tiger Global, Softbank</t>
  </si>
  <si>
    <t>Chain of Tea Caf\\xc3\\xa9\\xe2\\x80\\x99s</t>
  </si>
  <si>
    <t>Anil Matai, Vikram Tandon, Shyam Sundar R &amp; others</t>
  </si>
  <si>
    <t>Room on Call</t>
  </si>
  <si>
    <t>FYNE</t>
  </si>
  <si>
    <t>ChaiPoint</t>
  </si>
  <si>
    <t>Food Subscription platform</t>
  </si>
  <si>
    <t>WedmeGood.com</t>
  </si>
  <si>
    <t>XSTOK</t>
  </si>
  <si>
    <t>UniLog</t>
  </si>
  <si>
    <t>ECommerce Data Analytics Platform</t>
  </si>
  <si>
    <t>Private label Fashion eTailer</t>
  </si>
  <si>
    <t>Online Food ordering &amp; delivery</t>
  </si>
  <si>
    <t>High Networth Individuals (No details)</t>
  </si>
  <si>
    <t>Online Health &amp; Wellness platform</t>
  </si>
  <si>
    <t>Internet of Things platform</t>
  </si>
  <si>
    <t>LabStreet</t>
  </si>
  <si>
    <t>Diagnostic Labs aggregator platform</t>
  </si>
  <si>
    <t>Multiple investors</t>
  </si>
  <si>
    <t>DailyNinja</t>
  </si>
  <si>
    <t>Accel Partners, International Finance Corporation (IFC), Qualcomm Ventures, Ventureast</t>
  </si>
  <si>
    <t>Real-Time stock data platform</t>
  </si>
  <si>
    <t>DishCo</t>
  </si>
  <si>
    <t>Food discovery &amp; table booking app</t>
  </si>
  <si>
    <t>Anand Mahindra, Uday Punj, Ashish Hemrajani, Sanjeev Mehra</t>
  </si>
  <si>
    <t>coupons and cashback aggregator app</t>
  </si>
  <si>
    <t>ConnectAbank</t>
  </si>
  <si>
    <t>Financial Products lead generation platform</t>
  </si>
  <si>
    <t>VillFarm</t>
  </si>
  <si>
    <t>Sustainable Agri-inputs Firm</t>
  </si>
  <si>
    <t>Bestdealfinance</t>
  </si>
  <si>
    <t>Financial Services Portal</t>
  </si>
  <si>
    <t>Kalaari Capital, YourNest Angel Fund</t>
  </si>
  <si>
    <t>GameXS.in</t>
  </si>
  <si>
    <t>Pre-owned games Marketplace</t>
  </si>
  <si>
    <t>Content-based Subscription eCommerce platform</t>
  </si>
  <si>
    <t>virtual reality, 3d simulation and stereoscopic products</t>
  </si>
  <si>
    <t>Online Interior Designing platform</t>
  </si>
  <si>
    <t>LogiNext</t>
  </si>
  <si>
    <t>End-to-end Logistics platform</t>
  </si>
  <si>
    <t>Private Label Apparel sales</t>
  </si>
  <si>
    <t>Healthcare Consulting platform</t>
  </si>
  <si>
    <t>Sharad Sharma, Vijay Anand, Mohandas Pai. Pallav Nadhani, Singapore Angels Network &amp; others</t>
  </si>
  <si>
    <t>SilverPush</t>
  </si>
  <si>
    <t>Cross-device retargeting platform</t>
  </si>
  <si>
    <t>Gurgaon / SFO</t>
  </si>
  <si>
    <t>Digital &amp; Physical Publishing platform</t>
  </si>
  <si>
    <t>William Bissell, Neeraj Aggarwal, Nandan Nilekani</t>
  </si>
  <si>
    <t>Phanindra Sama, Anupam Mittal, Vijay Shekhar Sharma, Vishal Gondal, Sateesh Andara &amp; others</t>
  </si>
  <si>
    <t>Data Driven Publishing platform</t>
  </si>
  <si>
    <t>Employee OnBoarding &amp; Orientation platform</t>
  </si>
  <si>
    <t>Solar Power Solutions company</t>
  </si>
  <si>
    <t>Kanwaljit Singh, TV Mohandas Pai</t>
  </si>
  <si>
    <t>TravelKhana</t>
  </si>
  <si>
    <t>online meal-booking platform for train travelers</t>
  </si>
  <si>
    <t>hyperlocal delivery platform</t>
  </si>
  <si>
    <t>Cab Booking app platform</t>
  </si>
  <si>
    <t>E-Commerce &amp; M-Commerce platform</t>
  </si>
  <si>
    <t>Alibaba Group, Ant Financial</t>
  </si>
  <si>
    <t>Mobile Advertising platform</t>
  </si>
  <si>
    <t>Sequoia India, SAIF Partners.</t>
  </si>
  <si>
    <t>Ecommerce Product recommendation platform</t>
  </si>
  <si>
    <t>Mayank Singhal and others</t>
  </si>
  <si>
    <t>LoanCircle</t>
  </si>
  <si>
    <t>Consumer lending marketplace</t>
  </si>
  <si>
    <t>Bangalore / USA</t>
  </si>
  <si>
    <t>Nexus Venture Partners, Knoll Ventures and others</t>
  </si>
  <si>
    <t>RedDoorz</t>
  </si>
  <si>
    <t>FirstTouch</t>
  </si>
  <si>
    <t>Local Mobile OS</t>
  </si>
  <si>
    <t>Digital Signal processing platform</t>
  </si>
  <si>
    <t>ah! Ventures, Viktor Koenig PE Fund, Mantra Ventures</t>
  </si>
  <si>
    <t>Restaurant Discount app</t>
  </si>
  <si>
    <t>Mohandas Pai &amp; others</t>
  </si>
  <si>
    <t>Tech-enabled learning</t>
  </si>
  <si>
    <t>on-demand home beauty and wellness portal</t>
  </si>
  <si>
    <t>VentureNursery</t>
  </si>
  <si>
    <t>Self Driven Car rental</t>
  </si>
  <si>
    <t>Budget Hotel accommodation brand</t>
  </si>
  <si>
    <t>SoftBank Group, Greenoaks Capital, Sequoia Capital,\\xc2\\xa0 Lightspeed India</t>
  </si>
  <si>
    <t>User Engagment &amp; Analytics platform</t>
  </si>
  <si>
    <t>fund raising platform for startups</t>
  </si>
  <si>
    <t>Kunal Bajaj, Chandru Badrinarayanan</t>
  </si>
  <si>
    <t>Online budget hotel chain</t>
  </si>
  <si>
    <t>Hyperlocal Handyman services</t>
  </si>
  <si>
    <t>NightStay</t>
  </si>
  <si>
    <t>hotel booking app</t>
  </si>
  <si>
    <t>BedRock Ventures, Rajesh Sawhney, Shailesh Singh</t>
  </si>
  <si>
    <t>Rental Accomodation finder</t>
  </si>
  <si>
    <t>Tech Platform for property brokers</t>
  </si>
  <si>
    <t>Luxury Apparel rental</t>
  </si>
  <si>
    <t>App security\\xc2\\xa0 testing platform</t>
  </si>
  <si>
    <t>Ravi Gururaj, Gaurav Sharma, Viswanath Ramachandran, RippleWave</t>
  </si>
  <si>
    <t>practo</t>
  </si>
  <si>
    <t>Doctor Appointment booking app</t>
  </si>
  <si>
    <t>LoudShout</t>
  </si>
  <si>
    <t>anonymous bulletin board app</t>
  </si>
  <si>
    <t>Sanjay Sethi, Ravi Jaipuria &amp; others</t>
  </si>
  <si>
    <t>Travel community platform</t>
  </si>
  <si>
    <t>CCube Angels, Frontline Strategy</t>
  </si>
  <si>
    <t>Crowd funding platform</t>
  </si>
  <si>
    <t>Chennai Angels, Calcutta Angels, ah! Ventures, Intellecap Impact Investment Network, Indus Age Partners, Singapore Angel Network, India Internet Fund, LetsVenture</t>
  </si>
  <si>
    <t>Mobile based PoS solution</t>
  </si>
  <si>
    <t>NDTV ecommerce venture</t>
  </si>
  <si>
    <t>Car &amp; Bike ecommerce platform</t>
  </si>
  <si>
    <t>Carl\\xe2\\x80\\x99s Jr</t>
  </si>
  <si>
    <t>Fast food Chain Franchisee</t>
  </si>
  <si>
    <t>EasyRewardz</t>
  </si>
  <si>
    <t>GIBSS</t>
  </si>
  <si>
    <t>Energy saving solutions provider</t>
  </si>
  <si>
    <t>responsAbility Investments, Infuse Ventures</t>
  </si>
  <si>
    <t>StoreMore.in</t>
  </si>
  <si>
    <t>Grocery retail Mobile app</t>
  </si>
  <si>
    <t>Taxi Rental platform</t>
  </si>
  <si>
    <t>eSadar</t>
  </si>
  <si>
    <t>MyPoolin</t>
  </si>
  <si>
    <t>mobile social network</t>
  </si>
  <si>
    <t>QPrize from Qualcomm Ventures</t>
  </si>
  <si>
    <t>NearBuy (previously\\xc2\\xa0 groupon India)</t>
  </si>
  <si>
    <t>Girish Mathrubootham, Phanindra Sama, Vikram Chachra, Others from LetsVenture</t>
  </si>
  <si>
    <t>ToneTag</t>
  </si>
  <si>
    <t>mobile payment software platform</t>
  </si>
  <si>
    <t>Home Design &amp; D\\xc3\\xa9cor solutions</t>
  </si>
  <si>
    <t>WOW! MOMO</t>
  </si>
  <si>
    <t>Subscription based Online Grocery platform</t>
  </si>
  <si>
    <t>engineering services company</t>
  </si>
  <si>
    <t>Business and IT consulting</t>
  </si>
  <si>
    <t>ChrysCapital</t>
  </si>
  <si>
    <t>Credit Card Fraud protection solutions</t>
  </si>
  <si>
    <t>Online &amp; mobile Grocery store</t>
  </si>
  <si>
    <t>Career Community for Women</t>
  </si>
  <si>
    <t>Mutual Fund Investing platform</t>
  </si>
  <si>
    <t>etaout</t>
  </si>
  <si>
    <t>Amit Ranjan, Vijay Shekhar Sharma, Kunal Bahl, Girish Mathrubootham &amp;\\xc2\\xa0 Group of other Angel investors</t>
  </si>
  <si>
    <t>IFMR Holdings</t>
  </si>
  <si>
    <t>Financial Inclusion platform</t>
  </si>
  <si>
    <t>Accion, LeapFrog Investments, Lok Capital</t>
  </si>
  <si>
    <t>Digital Marketing automation solution</t>
  </si>
  <si>
    <t>LetsVenture, Mumbai Angels</t>
  </si>
  <si>
    <t>Mobile Commerce for Farmers</t>
  </si>
  <si>
    <t>VoxWeb</t>
  </si>
  <si>
    <t>Picture based Social App</t>
  </si>
  <si>
    <t>Jitendra Gupta &amp; others</t>
  </si>
  <si>
    <t>Logistics service platform</t>
  </si>
  <si>
    <t>Gujarat based angel investors, MMY co-Founder</t>
  </si>
  <si>
    <t>VanityCube</t>
  </si>
  <si>
    <t>Group of angel investors</t>
  </si>
  <si>
    <t>Nalin Jain &amp; other angel investors</t>
  </si>
  <si>
    <t>Intellecap Impact Investment Network, family office fund</t>
  </si>
  <si>
    <t>App based Fitness coaching</t>
  </si>
  <si>
    <t>On demand cleaning &amp; fixing services</t>
  </si>
  <si>
    <t>MSM Box</t>
  </si>
  <si>
    <t>Beauty &amp; Lifestyle platform</t>
  </si>
  <si>
    <t>ShadowFax</t>
  </si>
  <si>
    <t>on-demand delivery service</t>
  </si>
  <si>
    <t>IntelligenceNODE</t>
  </si>
  <si>
    <t>HyperVerge</t>
  </si>
  <si>
    <t>NEA, Milliways Ventures, Naya Ventures</t>
  </si>
  <si>
    <t>Location based engagement &amp; rewards platform</t>
  </si>
  <si>
    <t>IDfy</t>
  </si>
  <si>
    <t>Online Identity Verification Services platform</t>
  </si>
  <si>
    <t>NEA, Blume Ventures &amp; others</t>
  </si>
  <si>
    <t>Zoojoo.be</t>
  </si>
  <si>
    <t>TimeSaverz</t>
  </si>
  <si>
    <t>Hyperlocal Maintenance, Repair &amp; Cleaning services</t>
  </si>
  <si>
    <t>pre-owned Luxury online apparel seller</t>
  </si>
  <si>
    <t>MebelKart</t>
  </si>
  <si>
    <t>AskMe</t>
  </si>
  <si>
    <t>LabsAdvisor</t>
  </si>
  <si>
    <t>Group of Angel Investors</t>
  </si>
  <si>
    <t>Online marketplace for Photographers</t>
  </si>
  <si>
    <t>Bluegape.com</t>
  </si>
  <si>
    <t>Visual Blogging platform</t>
  </si>
  <si>
    <t>ah! Ventures, Times Internet, Rudy Gopalakrishnan</t>
  </si>
  <si>
    <t>ePoise</t>
  </si>
  <si>
    <t>Orios Venture Partners, Amit Ranjan &amp; others</t>
  </si>
  <si>
    <t>Food Customer analytics platform</t>
  </si>
  <si>
    <t>BookMeIn</t>
  </si>
  <si>
    <t>Professional Service Appointment booking service</t>
  </si>
  <si>
    <t>Ajmera Group of Companies</t>
  </si>
  <si>
    <t>iZofy</t>
  </si>
  <si>
    <t>Scientific Horoscope Online Assistance platform</t>
  </si>
  <si>
    <t>rBus</t>
  </si>
  <si>
    <t>Tech enabled AC bus service</t>
  </si>
  <si>
    <t>India Quotient, Anupam Mittal &amp; others</t>
  </si>
  <si>
    <t>On-Demand App based Professional service provider</t>
  </si>
  <si>
    <t>GrowX ventures, Tracxn Labs, Powai Lake Ventures, and Sahil Barua</t>
  </si>
  <si>
    <t>RevX</t>
  </si>
  <si>
    <t>Cross-channel CRM platform</t>
  </si>
  <si>
    <t>ICustomMadeIt</t>
  </si>
  <si>
    <t>on-Demand Washing &amp; Dry-Cleaning</t>
  </si>
  <si>
    <t>India Quotient, LetsVenture investors, Lead Angels</t>
  </si>
  <si>
    <t>EzySolare</t>
  </si>
  <si>
    <t>solar products and services marketplace</t>
  </si>
  <si>
    <t>FoodTalkIndia</t>
  </si>
  <si>
    <t>Private Cloud Networks SAAS platform</t>
  </si>
  <si>
    <t>Group of Investors</t>
  </si>
  <si>
    <t>Djubo.com</t>
  </si>
  <si>
    <t>BetterButter.in</t>
  </si>
  <si>
    <t>online recipe sharing platform</t>
  </si>
  <si>
    <t>RollMafia</t>
  </si>
  <si>
    <t>QSR Restaurant Chain</t>
  </si>
  <si>
    <t>iamwire</t>
  </si>
  <si>
    <t>Digital Media publishing platform</t>
  </si>
  <si>
    <t>DropKaffe</t>
  </si>
  <si>
    <t>Online Coffee Delivery platform</t>
  </si>
  <si>
    <t>Language Localization Cloud platform</t>
  </si>
  <si>
    <t>Big Data &amp; predictive Analysis Platform</t>
  </si>
  <si>
    <t>Ratan Tata, Nikhil Vora &amp; others</t>
  </si>
  <si>
    <t>Business IT Intelligence Services</t>
  </si>
  <si>
    <t>CRM / Analytics platform</t>
  </si>
  <si>
    <t>The Chennai Angels, IDG Ventures India</t>
  </si>
  <si>
    <t>01/07/015</t>
  </si>
  <si>
    <t>HandyHome</t>
  </si>
  <si>
    <t>Hyperlocal Electronics repair Service</t>
  </si>
  <si>
    <t>ah! Ventures, Vivek Joshi, Mohit Satyanand &amp; others</t>
  </si>
  <si>
    <t>NxtGen</t>
  </si>
  <si>
    <t>IT infrastructure &amp; Data Center services</t>
  </si>
  <si>
    <t>IFC, Axon Partners, Intel Capital</t>
  </si>
  <si>
    <t>BankBazaar</t>
  </si>
  <si>
    <t>Online Financial Services</t>
  </si>
  <si>
    <t>Rajan Anandan, Kunal Bahl, Rohit Bansal, Rahul Khanna</t>
  </si>
  <si>
    <t>CultureAlley</t>
  </si>
  <si>
    <t>Custom Merchandize platform</t>
  </si>
  <si>
    <t>P2P Pre-owned goods marketplace</t>
  </si>
  <si>
    <t>Powai Lake Ventures, Ajeet Khurana &amp; others</t>
  </si>
  <si>
    <t>ConfirmtTkt</t>
  </si>
  <si>
    <t>Rail Ticket Confirmation predictor</t>
  </si>
  <si>
    <t>Pravin Agarwala &amp; others</t>
  </si>
  <si>
    <t>Ethnic Beverages manufacturer</t>
  </si>
  <si>
    <t>getNow</t>
  </si>
  <si>
    <t>Hyperlocal Goods marketplace</t>
  </si>
  <si>
    <t>Budget Accommodation aggregator</t>
  </si>
  <si>
    <t>DMG information Asia Pacific</t>
  </si>
  <si>
    <t>DSG Consumer Partners, Siddharth Parekh</t>
  </si>
  <si>
    <t>Big Data &amp; Analytics platform</t>
  </si>
  <si>
    <t>Sunrise Capital GmBH, Big Data Investments B.V</t>
  </si>
  <si>
    <t>India / US</t>
  </si>
  <si>
    <t>Electric Scooter manufacturer</t>
  </si>
  <si>
    <t>Online Finance lending platform</t>
  </si>
  <si>
    <t>Self-driven vehicle rental</t>
  </si>
  <si>
    <t>Sequoia Capital, Empire Angels, NGP</t>
  </si>
  <si>
    <t>\\xc2\\xa0News in shorts</t>
  </si>
  <si>
    <t>\\xc2\\xa0News Aggregator mobile app</t>
  </si>
  <si>
    <t>\\xc2\\xa0Noida</t>
  </si>
  <si>
    <t>\\xc2\\xa0Tiger Global</t>
  </si>
  <si>
    <t>\\xc2\\xa020,000,000</t>
  </si>
  <si>
    <t>\\xc2\\xa0Series B</t>
  </si>
  <si>
    <t>\\xc2\\xa0Bluestone</t>
  </si>
  <si>
    <t>\\xc2\\xa0Online Jewellery Store</t>
  </si>
  <si>
    <t>\\xc2\\xa0Bangalore</t>
  </si>
  <si>
    <t>\\xc2\\xa0IvyCap Ventures, Accel Partners, Dragoneer Investment Group</t>
  </si>
  <si>
    <t>\\xc2\\xa016,200,000</t>
  </si>
  <si>
    <t>\\xc2\\xa0Shopsity</t>
  </si>
  <si>
    <t>\\xc2\\xa0Fashion Info Aggregator App</t>
  </si>
  <si>
    <t>\\xc2\\xa0Gurgaon</t>
  </si>
  <si>
    <t>\\xc2\\xa0 Sandeep Aggarwal, Teruhide Sato</t>
  </si>
  <si>
    <t>\\xc2\\xa0N/A</t>
  </si>
  <si>
    <t>\\xc2\\xa0Notesgen</t>
  </si>
  <si>
    <t>\\xc2\\xa0Online Study Notes Marketplace</t>
  </si>
  <si>
    <t>\\xc2\\xa0New Delhi</t>
  </si>
  <si>
    <t>\\xc2\\xa0Rajeev Saraf, Arvind Jha, R. Satya Narayanan</t>
  </si>
  <si>
    <t>\\xc2\\xa010/7/2015</t>
  </si>
  <si>
    <t>\\xc2\\xa0Infinity Assurance</t>
  </si>
  <si>
    <t>\\xc2\\xa0Warranty Programs Service Administration</t>
  </si>
  <si>
    <t>\\xc2\\xa0Indian Angel Network</t>
  </si>
  <si>
    <t>\\xc2\\xa0600,000</t>
  </si>
  <si>
    <t>\\xc2\\xa0Footprints Education</t>
  </si>
  <si>
    <t>\\xc2\\xa0Pre-School Chain</t>
  </si>
  <si>
    <t>\\xc2\\xa0LetsVenture, Kumar Bansal, Kshitij Jain</t>
  </si>
  <si>
    <t>\\xc2\\xa0685,000</t>
  </si>
  <si>
    <t>\\xc2\\xa0Loylty Rewards</t>
  </si>
  <si>
    <t>\\xc2\\xa0Premium Loyalty Rewards Point Management</t>
  </si>
  <si>
    <t>\\xc2\\xa0Mumbai</t>
  </si>
  <si>
    <t>\\xc2\\xa0IndianIdeas.com</t>
  </si>
  <si>
    <t>\\xc2\\xa019,350,000</t>
  </si>
  <si>
    <t>\\xc2\\xa0Late Stage</t>
  </si>
  <si>
    <t>\\xc2\\xa0Ameyo</t>
  </si>
  <si>
    <t>\\xc2\\xa0Contact Center Software Platform</t>
  </si>
  <si>
    <t>\\xc2\\xa0Forum Synergies PE Fund</t>
  </si>
  <si>
    <t>\\xc2\\xa05,000,000</t>
  </si>
  <si>
    <t>\\xc2\\xa0Series A</t>
  </si>
  <si>
    <t>\\xc2\\xa0Mamagoto</t>
  </si>
  <si>
    <t>\\xc2\\xa0Casual Dining restaurant Chain</t>
  </si>
  <si>
    <t>\\xc2\\xa0Goldman Sachs</t>
  </si>
  <si>
    <t>\\xc2\\xa010,000,000</t>
  </si>
  <si>
    <t>\\xc2\\xa0Satvacart</t>
  </si>
  <si>
    <t>\\xc2\\xa0Online Grocery Delivery</t>
  </si>
  <si>
    <t>\\xc2\\xa0Palaash Ventures</t>
  </si>
  <si>
    <t>MySmartPrice</t>
  </si>
  <si>
    <t>Online comparison engine</t>
  </si>
  <si>
    <t>Residential Rental management platform</t>
  </si>
  <si>
    <t>Physical Storage warehouses</t>
  </si>
  <si>
    <t>HackerRank</t>
  </si>
  <si>
    <t>Tech Recruitment platform</t>
  </si>
  <si>
    <t>HR Technology fund</t>
  </si>
  <si>
    <t>WoWexpress</t>
  </si>
  <si>
    <t>Tech enabled logistics platform</t>
  </si>
  <si>
    <t>Restaurant customer engagement platform</t>
  </si>
  <si>
    <t>InstaLively.com</t>
  </si>
  <si>
    <t>Live video streaming app</t>
  </si>
  <si>
    <t>Anupam Mittal, Anand Chandrasekaran, Uday Shankar, Chetan Bhagat</t>
  </si>
  <si>
    <t>Hyper local logistics platform</t>
  </si>
  <si>
    <t>QuikWallet</t>
  </si>
  <si>
    <t>F&amp;B sector Mobile Payment platform</t>
  </si>
  <si>
    <t>Industrial Supplies B2B ecommerce</t>
  </si>
  <si>
    <t>Payment Solutions platform</t>
  </si>
  <si>
    <t>ZenRadius</t>
  </si>
  <si>
    <t>Joy by nature</t>
  </si>
  <si>
    <t>Organic Food ecommerce</t>
  </si>
  <si>
    <t>deGustibus</t>
  </si>
  <si>
    <t>Mobile Point of Sale payment solution</t>
  </si>
  <si>
    <t>Falcon Edge Capital, Meru Capital, Ola, Matrix Partners, DSG Consumer Partners, Axis Bank</t>
  </si>
  <si>
    <t>iCrushiFlush</t>
  </si>
  <si>
    <t>HolidayIQ</t>
  </si>
  <si>
    <t>Travel information portal</t>
  </si>
  <si>
    <t>Online &amp; Mobile classified listings</t>
  </si>
  <si>
    <t>AB Kinnevik, Falcon Edge Capital, Coatue Management</t>
  </si>
  <si>
    <t>YourWeCan Ventures</t>
  </si>
  <si>
    <t>BroEx</t>
  </si>
  <si>
    <t>Real Estate Broker network App</t>
  </si>
  <si>
    <t>ManageMySpa</t>
  </si>
  <si>
    <t>B2B logistics delivery platform</t>
  </si>
  <si>
    <t>growX ventures,\\xc2\\xa0 Manish Singhal</t>
  </si>
  <si>
    <t>Online home d\\xc3\\xa9cor marketplace</t>
  </si>
  <si>
    <t>Flipkart.com</t>
  </si>
  <si>
    <t>Steadview Capital and existing investors</t>
  </si>
  <si>
    <t>Hyperlocal food &amp; grocery store</t>
  </si>
  <si>
    <t>IDG Ventures India, Omidyar Network, Sherpalo Ventures,\\xc2\\xa0 Mohandas Pai</t>
  </si>
  <si>
    <t>trueHb</t>
  </si>
  <si>
    <t>Sachin and Binny Bansal, Malvinder and Shivinder Singh, Gurpreet Singh &amp; others</t>
  </si>
  <si>
    <t>Zovi.com / Little App</t>
  </si>
  <si>
    <t>Paytm, SAIF Partners,\\xc2\\xa0 Tiger Global Management &amp; others</t>
  </si>
  <si>
    <t>LionRock Capital</t>
  </si>
  <si>
    <t>Business intelligence &amp; Analytics</t>
  </si>
  <si>
    <t>SIDBI Venture Capital Ltd</t>
  </si>
  <si>
    <t>Droom.in</t>
  </si>
  <si>
    <t>Chinese food delivery</t>
  </si>
  <si>
    <t>On-Demand Laundry &amp; Dry cleaning App</t>
  </si>
  <si>
    <t>On-Demand Car services App</t>
  </si>
  <si>
    <t>YouWeCan Ventures,\\xc2\\xa0 Aprameya Radhakrishna</t>
  </si>
  <si>
    <t>LazyLad</t>
  </si>
  <si>
    <t>TripFactory</t>
  </si>
  <si>
    <t>Online Curated Holiday package bookings</t>
  </si>
  <si>
    <t>Beauty and Wellness Platform</t>
  </si>
  <si>
    <t>DSG Consumer Partners, Saama Capital.</t>
  </si>
  <si>
    <t>Group of 15 Angel Investors</t>
  </si>
  <si>
    <t>Used two-wheeler Marketplace</t>
  </si>
  <si>
    <t>GrowthStory</t>
  </si>
  <si>
    <t>Arth DesignBuild</t>
  </si>
  <si>
    <t>AllIzHealth</t>
  </si>
  <si>
    <t>Mumbai Angels &amp; Other angel investors</t>
  </si>
  <si>
    <t>Tech-enabled Rural Healthcare Services</t>
  </si>
  <si>
    <t>Mark Mobius &amp; 9 Other Angel investors</t>
  </si>
  <si>
    <t>DMG Information</t>
  </si>
  <si>
    <t>Data Center Software platform</t>
  </si>
  <si>
    <t>Rajan Anandan, Niraj Singh, Sachin Bhatia, Singapore Angel Network &amp; Aseem Vadehra</t>
  </si>
  <si>
    <t>P2P Payments platform</t>
  </si>
  <si>
    <t>Sharad Sharma, Rajan Anandan, Sunil Kalra, Amit Ranjan, Rohan Malhotra,\\xc2\\xa0 Arjun Malhotra, Gautam Gandhi</t>
  </si>
  <si>
    <t>iCustomadeit</t>
  </si>
  <si>
    <t>KAARYAH</t>
  </si>
  <si>
    <t>Tiger Global,\\xc2\\xa0 Nirvana Ventures Advisors</t>
  </si>
  <si>
    <t>eCommerce platform</t>
  </si>
  <si>
    <t>kWatt Solutions</t>
  </si>
  <si>
    <t>Renewable energy solutions</t>
  </si>
  <si>
    <t>Healthcare\\nService provider</t>
  </si>
  <si>
    <t>PosterGully</t>
  </si>
  <si>
    <t>Natarajan Iyer,Rajesh Sawhney,\\xc2\\xa0 &amp; other Angel investors.</t>
  </si>
  <si>
    <t>Off-grid Solar Power</t>
  </si>
  <si>
    <t>Future Fund,Bessemer Venture, Capricorn Investment and IFC</t>
  </si>
  <si>
    <t>Private Label lingerie Ecommerce</t>
  </si>
  <si>
    <t>Norwest Venture Partners, SAIF Partners, Accel Partners</t>
  </si>
  <si>
    <t>PayMango</t>
  </si>
  <si>
    <t>KCL</t>
  </si>
  <si>
    <t>Pawan Borle, SVP Fly Dubai &amp; Others</t>
  </si>
  <si>
    <t>Fashion Ecommerce store</t>
  </si>
  <si>
    <t>AdStringO</t>
  </si>
  <si>
    <t>Arihant Patni, Vishal Khare,\\xc2\\xa0 Viswanath Ramachandran</t>
  </si>
  <si>
    <t>Global Healthcare products</t>
  </si>
  <si>
    <t>iSTAR</t>
  </si>
  <si>
    <t>Intra-City Logistics service</t>
  </si>
  <si>
    <t>i2india Pvt Ltd</t>
  </si>
  <si>
    <t>FoodAbhi</t>
  </si>
  <si>
    <t>online tiffin service aggregator</t>
  </si>
  <si>
    <t>Electronic Goods recycling service</t>
  </si>
  <si>
    <t>CouponRaja</t>
  </si>
  <si>
    <t>Online Coupon &amp; comparison platform</t>
  </si>
  <si>
    <t>Mahesh Pratapneni, Pallab Chatterjee &amp; others</t>
  </si>
  <si>
    <t>Parents &amp; Kids Online platform</t>
  </si>
  <si>
    <t>MyDentist</t>
  </si>
  <si>
    <t>Dental Clinic chain</t>
  </si>
  <si>
    <t>LGT Group, Asian Healthcare fund, Seedfund</t>
  </si>
  <si>
    <t>IT / Customer Engagement Consulting</t>
  </si>
  <si>
    <t>ASK Pravi</t>
  </si>
  <si>
    <t>CAKART.in</t>
  </si>
  <si>
    <t>Sunil Maheshwari &amp; group of investors</t>
  </si>
  <si>
    <t>FundsIndia.com</t>
  </si>
  <si>
    <t>Financial Services Platform</t>
  </si>
  <si>
    <t>Social Network for Artists</t>
  </si>
  <si>
    <t>Group of Angel Investors from US/India</t>
  </si>
  <si>
    <t>Startup funding platform</t>
  </si>
  <si>
    <t>Sachin Bansal, Bunny Bansal &amp; other investors</t>
  </si>
  <si>
    <t>elong</t>
  </si>
  <si>
    <t>Data Driven recruitment recommendation</t>
  </si>
  <si>
    <t>SkillAngels</t>
  </si>
  <si>
    <t>Sprout Angels LLP</t>
  </si>
  <si>
    <t>AngelPrime</t>
  </si>
  <si>
    <t>Mobile Chat based concierge service</t>
  </si>
  <si>
    <t>Matrix Partners India, SAIF Partners</t>
  </si>
  <si>
    <t>EduKart</t>
  </si>
  <si>
    <t>Online education marketplace</t>
  </si>
  <si>
    <t>Holostik Group, YouWeCan Ventures, 500 Startups, Vijay Shekhar Sharma, Manish Kheterpal, Amit Patni</t>
  </si>
  <si>
    <t>Healthians.com</t>
  </si>
  <si>
    <t>Preventive healthcare services</t>
  </si>
  <si>
    <t>LabInApp</t>
  </si>
  <si>
    <t>Beauty and Wellness platform</t>
  </si>
  <si>
    <t>SaaS product intelligence platform</t>
  </si>
  <si>
    <t>Retention.ai</t>
  </si>
  <si>
    <t>App Analytics platform</t>
  </si>
  <si>
    <t>Mercury Fund, Anshu Sharma, Pratyush Prasanna, Robert Winters &amp; others</t>
  </si>
  <si>
    <t>Fusion Microfinance</t>
  </si>
  <si>
    <t>Micro Finance Platform</t>
  </si>
  <si>
    <t>Development finance institution Belgian Investment Company, Oikocredit</t>
  </si>
  <si>
    <t>Freight logistics platform</t>
  </si>
  <si>
    <t>IDG Ventures India, Elevar Equity, Accion Venture Lab</t>
  </si>
  <si>
    <t>GetMyPeon</t>
  </si>
  <si>
    <t>Hyperlocal services marketplace</t>
  </si>
  <si>
    <t>SAIF Partners,\\xc2\\xa0 Accel Partners</t>
  </si>
  <si>
    <t>Beauty services Mobile Marketplace</t>
  </si>
  <si>
    <t>AdWyze</t>
  </si>
  <si>
    <t>Marketing / Advertising Automation platform</t>
  </si>
  <si>
    <t>Online Lingerie platform</t>
  </si>
  <si>
    <t>Railways Information Mobile app</t>
  </si>
  <si>
    <t>Helion Ventures, Omidiyar Network, Blume Ventures and Ujama</t>
  </si>
  <si>
    <t>aagaar.com</t>
  </si>
  <si>
    <t>Hyperlocal grocery delivery</t>
  </si>
  <si>
    <t>Flat rental Mobile App</t>
  </si>
  <si>
    <t>MyCFO</t>
  </si>
  <si>
    <t>Anand Vijay, Nipun Dureja, Satyajit Heeralal, Keith Rodricks, Gaurav Lochan, Azmul Haque, Nikhil Bagri</t>
  </si>
  <si>
    <t>Viraj Tyagi &amp; others</t>
  </si>
  <si>
    <t>SpoonJoy</t>
  </si>
  <si>
    <t>IDG Ventures, Sequoia Capital</t>
  </si>
  <si>
    <t>IDG Ventures, Kris Gopalakrishnan</t>
  </si>
  <si>
    <t>Fidelity Growth Partners India, SAIF Partners,\\xc2\\xa0 Helion Ventures</t>
  </si>
  <si>
    <t>BuyHatke</t>
  </si>
  <si>
    <t>S.Gopalakrishnan, Beenos</t>
  </si>
  <si>
    <t>KleverKid</t>
  </si>
  <si>
    <t>GrandOpinion</t>
  </si>
  <si>
    <t>Florida based Angel investor</t>
  </si>
  <si>
    <t>ZapStitch</t>
  </si>
  <si>
    <t>12/05.2015</t>
  </si>
  <si>
    <t>Rajendra Gogri,\\xc2\\xa0 Chandrakant Gogri</t>
  </si>
  <si>
    <t>WorkHorse</t>
  </si>
  <si>
    <t>Rajan Anandan, Teru Sato, Aneesh Reddy, Venkatesh Valluri</t>
  </si>
  <si>
    <t>MyCuteOffice</t>
  </si>
  <si>
    <t>IndianRoots.com</t>
  </si>
  <si>
    <t>KJS Group</t>
  </si>
  <si>
    <t>RedPolka</t>
  </si>
  <si>
    <t>Online Job skills Showcase</t>
  </si>
  <si>
    <t>TheBetterIndia.com</t>
  </si>
  <si>
    <t>MeetUniv</t>
  </si>
  <si>
    <t>MakeMyTrip Innovation Fund</t>
  </si>
  <si>
    <t>Crown-it</t>
  </si>
  <si>
    <t>SAIF partners</t>
  </si>
  <si>
    <t>SunTerrace</t>
  </si>
  <si>
    <t>\\xc2\\xa0Nudgespot</t>
  </si>
  <si>
    <t>Kae Capital, Anoop Goyal, Mike Shah, VA Sastry</t>
  </si>
  <si>
    <t>HDFC Bank</t>
  </si>
  <si>
    <t>EveningFlavors</t>
  </si>
  <si>
    <t>ZenParent</t>
  </si>
  <si>
    <t>Parents focused Web Content</t>
  </si>
  <si>
    <t>i2india Ventures</t>
  </si>
  <si>
    <t>UrbanPro</t>
  </si>
  <si>
    <t>On-demand Service marketplace</t>
  </si>
  <si>
    <t>On-Demand Business messaging</t>
  </si>
  <si>
    <t>Online Home D\\xc3\\xa9cor</t>
  </si>
  <si>
    <t>API Workflow platform</t>
  </si>
  <si>
    <t>Casa2inns</t>
  </si>
  <si>
    <t>FleetRover</t>
  </si>
  <si>
    <t>TheKarrier</t>
  </si>
  <si>
    <t>Self-driven Car rental</t>
  </si>
  <si>
    <t>Accel Partners, SAIF Partners</t>
  </si>
  <si>
    <t>Rudy Gopalakrishnan, ah! Ventures</t>
  </si>
  <si>
    <t>KeepTrax</t>
  </si>
  <si>
    <t>InstaLively</t>
  </si>
  <si>
    <t>Rajesh Sawheny , Rajan Anandan, Amit Ranjan, Niraj Singh, AECAL, MeraEvents.</t>
  </si>
  <si>
    <t>Amit Tyagi, Sandeep Acharya &amp; others</t>
  </si>
  <si>
    <t>Tiger Global, Investment AB Kinnevik, Steadview Capital</t>
  </si>
  <si>
    <t>PressPlay</t>
  </si>
  <si>
    <t>Sequoia Capital, Jason Hirschhorn, Jarett Posner, and Amit Bhatiani</t>
  </si>
  <si>
    <t>FirstCry.com</t>
  </si>
  <si>
    <t>Silicon Valley Ventures, NEA Ventures, Valiant Capital, IDG Ventures India,\\xc2\\xa0 SAIF Partners, Vertex Ventures</t>
  </si>
  <si>
    <t>DST Global, Steadview Capital, Tiger Global, Accel Partners &amp; Others</t>
  </si>
  <si>
    <t>Ajai Chowdhry, Ashvin Chadha, Yogesh Bansal,\\nNitin Singhal &amp; Others</t>
  </si>
  <si>
    <t>Hyderabad based investor</t>
  </si>
  <si>
    <t>Online Furnishing\\neCommerce</t>
  </si>
  <si>
    <t>Sequoia Capital, TR Capital, Steadview Capital, SAIF Partners, Kalaari Capital</t>
  </si>
  <si>
    <t>Interactive\\xc2\\xa0 How-To Guides</t>
  </si>
  <si>
    <t>Helion Venture Partner, Powerhouse Ventures, GSF and Other angel investors</t>
  </si>
  <si>
    <t>iMMi Life</t>
  </si>
  <si>
    <t>ZopNow</t>
  </si>
  <si>
    <t>13/04.2015</t>
  </si>
  <si>
    <t>LocalOye</t>
  </si>
  <si>
    <t>Hyper-local Online Services</t>
  </si>
  <si>
    <t>PepperTap</t>
  </si>
  <si>
    <t>SAIF Partners, Sequoia Capital</t>
  </si>
  <si>
    <t>PremjiInvest, Tiger Global, Ribbit Capital</t>
  </si>
  <si>
    <t>SAIF Partners, Accel Partners, Kunal Bahl, Rohit Bansal</t>
  </si>
  <si>
    <t>OnDemand\\nMobile Handyman Services</t>
  </si>
  <si>
    <t>1mg (Healthkartplus)</t>
  </si>
  <si>
    <t>Online Pharmacy &amp; Drug DB</t>
  </si>
  <si>
    <t>Sulekha.com</t>
  </si>
  <si>
    <t>GIC ventures</t>
  </si>
  <si>
    <t>FindYahan</t>
  </si>
  <si>
    <t>Fashion ECommerce</t>
  </si>
  <si>
    <t>Ethnic Product eCommerce</t>
  </si>
  <si>
    <t>Sequoia Capital, Nexus venture Partners, Lightspeed Ventures, GFC</t>
  </si>
  <si>
    <t>HeadOut</t>
  </si>
  <si>
    <t>Last Minute Travel Deals mobile marketplace</t>
  </si>
  <si>
    <t>Version One Ventures, 500 Startups, Nexus Venture Partners and Arena Ventures</t>
  </si>
  <si>
    <t>usiness expense management</t>
  </si>
  <si>
    <t>Auto Rickshaw based Logistics</t>
  </si>
  <si>
    <t>Rakesh Mathur, Vikas Taneja &amp; others</t>
  </si>
  <si>
    <t>Restaurant reservation app</t>
  </si>
  <si>
    <t>Spam Call block App</t>
  </si>
  <si>
    <t>Accel US, Accel India, SAIF Partners.</t>
  </si>
  <si>
    <t>LogicRoots</t>
  </si>
  <si>
    <t>Ah! Ventures, Calcutta Angels,\\xc2\\xa0 91SpringBoard</t>
  </si>
  <si>
    <t>GIBBS</t>
  </si>
  <si>
    <t>Infuse Ventures fund</t>
  </si>
  <si>
    <t>Grey collar Job Board</t>
  </si>
  <si>
    <t>SEEK Ltd &amp; affiliates</t>
  </si>
  <si>
    <t>Online Furniture ecommerce</t>
  </si>
  <si>
    <t>Anand Rajaraman, Venky Harinarayan</t>
  </si>
  <si>
    <t>Robotic Program learning</t>
  </si>
  <si>
    <t>Cross Border Angels &amp; others</t>
  </si>
  <si>
    <t>Naaptol.com</t>
  </si>
  <si>
    <t>Tele-Shopping / eCommerce</t>
  </si>
  <si>
    <t>Mitsui &amp; Co &amp; existing investors</t>
  </si>
  <si>
    <t>ReGlobe</t>
  </si>
  <si>
    <t>Startup Analytics platform</t>
  </si>
  <si>
    <t>Mobile Food Ordering app</t>
  </si>
  <si>
    <t>Sumit Jain, Aprameya Radhakrishna, Alok Goel, Rajan Anandan, Amit Agrawal, Vinay Goel, Gaurav Munjal, Ashish Dev Kapur</t>
  </si>
  <si>
    <t>Financial Markets Software</t>
  </si>
  <si>
    <t>PiQube</t>
  </si>
  <si>
    <t>Hiring Analytics platform</t>
  </si>
  <si>
    <t>The HR Fund</t>
  </si>
  <si>
    <t>Bessemer Venture Partners, SAIF Partners</t>
  </si>
  <si>
    <t>TrulyMadly.com</t>
  </si>
  <si>
    <t>Maverick Capital, IDG Ventures India</t>
  </si>
  <si>
    <t>Intruo.com</t>
  </si>
  <si>
    <t>Ashutosh Lawania, Alok Goel &amp; others</t>
  </si>
  <si>
    <t>CustomFurnish.com</t>
  </si>
  <si>
    <t>Madhukar Gangadi, Satish Reddy, Srini Raju, Srini Koppolu &amp; SIDBI</t>
  </si>
  <si>
    <t>MapMyGenome</t>
  </si>
  <si>
    <t>Rajan Anandan &amp; other angel investors</t>
  </si>
  <si>
    <t>Crowdfire (formerly Justunfollow)</t>
  </si>
  <si>
    <t>Fitraq.com</t>
  </si>
  <si>
    <t>ChargeBee</t>
  </si>
  <si>
    <t>IAN Ventures, Alok Sharma, Kris Gopalakrishnan, Saurabh Srivastava, Ajai Chowdhry</t>
  </si>
  <si>
    <t>MoonFrog Labs</t>
  </si>
  <si>
    <t>Rocket Internet AG &amp; others</t>
  </si>
  <si>
    <t>DiabetOmics</t>
  </si>
  <si>
    <t>VentureEast,\\xc2\\xa0 Varaprasad Reddy</t>
  </si>
  <si>
    <t>Kae Capital, GSF, Teruhide Sato</t>
  </si>
  <si>
    <t>Ramesh kavediya</t>
  </si>
  <si>
    <t>IDG Ventures, Naveen Tewari</t>
  </si>
  <si>
    <t>I-cube-N</t>
  </si>
  <si>
    <t>wWhere</t>
  </si>
  <si>
    <t>IDG Ventures, Outbox Ventures</t>
  </si>
  <si>
    <t>CA Media LP,\\xc2\\xa0 Start Media.</t>
  </si>
  <si>
    <t>CollateBox</t>
  </si>
  <si>
    <t>HT Media, Arun Duggal</t>
  </si>
  <si>
    <t>RVCF and SIDBI</t>
  </si>
  <si>
    <t>LightBox Ventures</t>
  </si>
  <si>
    <t>JAFCO Asia, Keystone Group, Dragoneer Investment, Accel Partners</t>
  </si>
  <si>
    <t>Fxkart.com</t>
  </si>
  <si>
    <t>Greenoaks capital, Sequoia Capital, LightSpeed Ventures</t>
  </si>
  <si>
    <t>Roposo.com</t>
  </si>
  <si>
    <t>Solidarity Venture Capital &amp; others</t>
  </si>
  <si>
    <t>Nick Adams, Kiran Bhat, Family Pot Investments LLP</t>
  </si>
  <si>
    <t>LimeRoad.com</t>
  </si>
  <si>
    <t>Nandan Nilekani, Rajiv Mody, Ajai Chowdhary</t>
  </si>
  <si>
    <t>Arohan Financial Services</t>
  </si>
  <si>
    <t>BillDesk</t>
  </si>
  <si>
    <t>TA Associates</t>
  </si>
  <si>
    <t>Trinity Ventures, InterWest Partners, Mohr Davidow Ventures, Presidio Ventures</t>
  </si>
  <si>
    <t>Zodius Capital, Ru-Net, Kalaari Capital,\\xc2\\xa0 Qualcomm Ventures</t>
  </si>
  <si>
    <t>Seed\\nFunding</t>
  </si>
  <si>
    <t>InstaBounce</t>
  </si>
  <si>
    <t>CleverSharks</t>
  </si>
  <si>
    <t>SmartPocket</t>
  </si>
  <si>
    <t>Frsh.co.in</t>
  </si>
  <si>
    <t>Kobster.com</t>
  </si>
  <si>
    <t>Ant Financial Services (Alipay)</t>
  </si>
  <si>
    <t>Aisle.co</t>
  </si>
  <si>
    <t>Anand Vijay, Shashank Mehrotra &amp; Others</t>
  </si>
  <si>
    <t>Valiant Capital, Tybourne Capital, Sequoia Capital, RuNet and Sofina</t>
  </si>
  <si>
    <t>NewsHunt</t>
  </si>
  <si>
    <t>Falcon Edge Capital, Matrix Partners India, Sequoia Capital India and Omidyar Network</t>
  </si>
  <si>
    <t>MyNoticePeriod</t>
  </si>
  <si>
    <t>CarDekho.com</t>
  </si>
  <si>
    <t>Faaso\\xe2\\x80\\x99s</t>
  </si>
  <si>
    <t>CarTrade.com</t>
  </si>
  <si>
    <t>SAIF Partners, Sequoia Capital, Aspada</t>
  </si>
  <si>
    <t>CimplyFive</t>
  </si>
  <si>
    <t>Suresh Senapaty, TV Mohandas Pai</t>
  </si>
  <si>
    <t>Srinivas Aluri, Srinivas Modukury, BS Nagesh</t>
  </si>
  <si>
    <t>Ashok Goel (promoter)</t>
  </si>
  <si>
    <t>NewsInShorts</t>
  </si>
  <si>
    <t>Tiger Global, Rebright Partners, Sachin and Binny Bansal</t>
  </si>
  <si>
    <t>iTraveller.com</t>
  </si>
  <si>
    <t>NextGen</t>
  </si>
  <si>
    <t>Mumbai Angels &amp; Group of other investors</t>
  </si>
  <si>
    <t>Wooplr.com</t>
  </si>
  <si>
    <t>Klip.in</t>
  </si>
  <si>
    <t>DA-IICT, Techstars, Carnegie Mellon University, Startup Brasil program</t>
  </si>
  <si>
    <t>Sequoia Capital, Ranjan Pai, Mohandas Pai &amp; others</t>
  </si>
  <si>
    <t>InterGlobe Technology Quotient, Lantern Capital</t>
  </si>
  <si>
    <t>Smartairtrip.com</t>
  </si>
  <si>
    <t>SAIF Partners, Fulcrum Ventures</t>
  </si>
  <si>
    <t>Unitus Seed Fund\\nNarayan Ramachandran, Bijou Kurien</t>
  </si>
  <si>
    <t>SquadRun</t>
  </si>
  <si>
    <t>V Balakrishnan, T V Mohandas Pai, BC Prabhakar</t>
  </si>
  <si>
    <t>V Balakrishnan, T V Mohandas Pai</t>
  </si>
  <si>
    <t>FreshWorld</t>
  </si>
  <si>
    <t>Kris Gopalakrishnan, Nagaraja Prakasam</t>
  </si>
  <si>
    <t>IDG Ventures India, Jungle Ventures, India Quotient.</t>
  </si>
  <si>
    <t>TPG Growth, TR Capital, IDG Ventures</t>
  </si>
  <si>
    <t>VioletStreet</t>
  </si>
  <si>
    <t>DeNA Co., Japan &amp; Teruhide Sato (in Addition to MKS Switzerland &amp; Kris GopalKrishnan)</t>
  </si>
  <si>
    <t>#Fame</t>
  </si>
  <si>
    <t>TO THE NEW Ventures</t>
  </si>
  <si>
    <t>Near.in</t>
  </si>
  <si>
    <t>Purplle.com</t>
  </si>
  <si>
    <t>NumberMall</t>
  </si>
  <si>
    <t>Private\\nEquity</t>
  </si>
  <si>
    <t>Seedrs Crowd funding platform</t>
  </si>
  <si>
    <t>Crowd funding</t>
  </si>
  <si>
    <t>IvyCap Ventures, Inventus Capital</t>
  </si>
  <si>
    <t>JS Capital, Helion Venture Partners, Capricorn Investment Group</t>
  </si>
  <si>
    <t>TapCibo</t>
  </si>
  <si>
    <t>GWB Group, Blume Ventures</t>
  </si>
  <si>
    <t>MyDreamStore</t>
  </si>
  <si>
    <t>Rajan Anandan, Mike Galgon, Ashim Mehra, Mohit Saxena, Ravi Gururaj, TNN Capital &amp; IIG</t>
  </si>
  <si>
    <t>RateGain</t>
  </si>
  <si>
    <t>15/01.2015</t>
  </si>
  <si>
    <t>Rajan Anandan, Shankar Mahadevan, Deep Kalra &amp; Others</t>
  </si>
  <si>
    <t>ShopClues</t>
  </si>
  <si>
    <t>Tiger Global &amp; Other investors</t>
  </si>
  <si>
    <t>Consortium of Angel Investors</t>
  </si>
  <si>
    <t>HealthyWorld.in</t>
  </si>
  <si>
    <t>Hyderabad Angels (at Startup Heroes event)</t>
  </si>
  <si>
    <t>Play your sport</t>
  </si>
  <si>
    <t>CBS</t>
  </si>
  <si>
    <t>22/01//2015</t>
  </si>
  <si>
    <t>Englishleap.com</t>
  </si>
  <si>
    <t>ANALEC</t>
  </si>
  <si>
    <t>Caratlane.com</t>
  </si>
  <si>
    <t>Inventus Capital Partners, IDG Ventures</t>
  </si>
  <si>
    <t>People Group (Shaadi.com)</t>
  </si>
  <si>
    <t>Grabhouse.com</t>
  </si>
  <si>
    <t>KARSEMVEN Fund</t>
  </si>
  <si>
    <t>Exfinity Fund, GrowX Ventures.</t>
  </si>
  <si>
    <t>couponmachine.in</t>
  </si>
  <si>
    <t>UK based Group of Angel Investors</t>
  </si>
  <si>
    <t>Mumbai/Bangalore</t>
  </si>
  <si>
    <t>Bangalore And Gurugram</t>
  </si>
  <si>
    <t>New York, Bangalore</t>
  </si>
  <si>
    <t>Delhi / Us</t>
  </si>
  <si>
    <t>Gurugram / Sfo</t>
  </si>
  <si>
    <t>Delhi/ Houston</t>
  </si>
  <si>
    <t>Delhi / California</t>
  </si>
  <si>
    <t>Industry Share</t>
  </si>
  <si>
    <t>Patna</t>
  </si>
  <si>
    <t>Ranchi</t>
  </si>
  <si>
    <t>Dehradun</t>
  </si>
  <si>
    <t>Mysuru</t>
  </si>
  <si>
    <t>Visakhapatnam</t>
  </si>
  <si>
    <t>Guwahati</t>
  </si>
  <si>
    <t>Nashik</t>
  </si>
  <si>
    <t>Thiruvananthapuram</t>
  </si>
  <si>
    <t>startup city dataset</t>
  </si>
  <si>
    <t>investor type dataset</t>
  </si>
  <si>
    <t>Count of Startup Name</t>
  </si>
  <si>
    <t>Number of Deals by Industry</t>
  </si>
  <si>
    <t>KEY PERFORMANCE INDICATORS (KPI)</t>
  </si>
  <si>
    <t>Total Funding</t>
  </si>
  <si>
    <t>Total Deals</t>
  </si>
  <si>
    <t>Top Investor</t>
  </si>
  <si>
    <t>Top City</t>
  </si>
  <si>
    <t>Peak Funding Year</t>
  </si>
  <si>
    <t>Peak Year Funding</t>
  </si>
  <si>
    <t xml:space="preserve">Angle vs VC Funding </t>
  </si>
  <si>
    <t>📊 Business Insights – Indian Startup Funding (2015–2020)</t>
  </si>
  <si>
    <t>Funding increased significantly between 2016 and 2017, indicating strong investor confidence in Indian startups. A sharp decline in 2020 reflects pandemic-driven market uncertainty.</t>
  </si>
  <si>
    <t>E-commerce and Consumer Internet sectors attract the highest funding share, highlighting strong investor preference for scalable digital business models.</t>
  </si>
  <si>
    <t>Bengaluru leads funding significantly, reinforcing its status as India's startup capital. Funding concentration in a few cities suggests ecosystem centralization.</t>
  </si>
  <si>
    <t>Westbridge Capital and Softbank dominate funding volumes, indicating high institutional investor participation.</t>
  </si>
  <si>
    <t>VC investments significantly exceed Angel funding, suggesting maturity in scaling-stage investments over early-stage backing.</t>
  </si>
  <si>
    <t>Majority of deals fall within 1–10M range, reflecting mid-sized growth-stage funding rounds.</t>
  </si>
  <si>
    <r>
      <rPr>
        <b/>
        <sz val="16"/>
        <color theme="4" tint="-0.499984740745262"/>
        <rFont val="Calibri"/>
        <family val="2"/>
        <scheme val="minor"/>
      </rPr>
      <t xml:space="preserve">1️⃣ </t>
    </r>
    <r>
      <rPr>
        <b/>
        <u/>
        <sz val="16"/>
        <color theme="4" tint="-0.499984740745262"/>
        <rFont val="Calibri"/>
        <family val="2"/>
        <scheme val="minor"/>
      </rPr>
      <t>Funding Growth Pattern</t>
    </r>
  </si>
  <si>
    <r>
      <t xml:space="preserve">2️⃣ </t>
    </r>
    <r>
      <rPr>
        <b/>
        <u/>
        <sz val="16"/>
        <color theme="4" tint="-0.499984740745262"/>
        <rFont val="Calibri"/>
        <family val="2"/>
        <scheme val="minor"/>
      </rPr>
      <t>Industry Dominance</t>
    </r>
  </si>
  <si>
    <r>
      <t xml:space="preserve">3️⃣ </t>
    </r>
    <r>
      <rPr>
        <b/>
        <u/>
        <sz val="16"/>
        <color theme="4" tint="-0.499984740745262"/>
        <rFont val="Calibri"/>
        <family val="2"/>
        <scheme val="minor"/>
      </rPr>
      <t>Geographic Concentration</t>
    </r>
  </si>
  <si>
    <r>
      <t xml:space="preserve">4️⃣ </t>
    </r>
    <r>
      <rPr>
        <b/>
        <u/>
        <sz val="16"/>
        <color theme="4" tint="-0.499984740745262"/>
        <rFont val="Calibri"/>
        <family val="2"/>
        <scheme val="minor"/>
      </rPr>
      <t>Investor Influence</t>
    </r>
  </si>
  <si>
    <r>
      <rPr>
        <b/>
        <sz val="16"/>
        <color theme="4" tint="-0.499984740745262"/>
        <rFont val="Calibri"/>
        <family val="2"/>
        <scheme val="minor"/>
      </rPr>
      <t xml:space="preserve">5️⃣ </t>
    </r>
    <r>
      <rPr>
        <b/>
        <u/>
        <sz val="16"/>
        <color theme="4" tint="-0.499984740745262"/>
        <rFont val="Calibri"/>
        <family val="2"/>
        <scheme val="minor"/>
      </rPr>
      <t>Funding Structure</t>
    </r>
  </si>
  <si>
    <r>
      <t xml:space="preserve">6️⃣ </t>
    </r>
    <r>
      <rPr>
        <b/>
        <u/>
        <sz val="16"/>
        <color theme="4" tint="-0.499984740745262"/>
        <rFont val="Calibri"/>
        <family val="2"/>
        <scheme val="minor"/>
      </rPr>
      <t>Deal Distribution</t>
    </r>
  </si>
  <si>
    <t>INDIAN STARTUP FUNDING ANALYSIS
(2015–2020)</t>
  </si>
  <si>
    <t>Project Overview</t>
  </si>
  <si>
    <t>This project analyzes Indian startup funding data from 2015 to 2020</t>
  </si>
  <si>
    <t>to identify funding trends, industry performance, investor dominance,</t>
  </si>
  <si>
    <t>and city-wise capital distribution using Microsoft Excel.</t>
  </si>
  <si>
    <t>The analysis includes pivot-based summaries, lookup enrichment,</t>
  </si>
  <si>
    <t>and an interactive executive dashboard.</t>
  </si>
  <si>
    <t>Project Objectives</t>
  </si>
  <si>
    <t>• Analyze total funding trends over time</t>
  </si>
  <si>
    <t>• Identify top industries attracting investment</t>
  </si>
  <si>
    <t>• Determine leading investors by funding amount</t>
  </si>
  <si>
    <t>• Compare Angel vs VC funding contribution</t>
  </si>
  <si>
    <t>• Evaluate city-wise funding concentration</t>
  </si>
  <si>
    <t>Tools &amp; Techniques</t>
  </si>
  <si>
    <t>• Microsoft Excel</t>
  </si>
  <si>
    <t>• Pivot Tables</t>
  </si>
  <si>
    <t>• XLOOKUP / VLOOKUP</t>
  </si>
  <si>
    <t>• IFERROR Handling</t>
  </si>
  <si>
    <t>• Data Cleaning &amp; Standardization</t>
  </si>
  <si>
    <t>• KPI Dashboard Design</t>
  </si>
  <si>
    <t>Key Metrics</t>
  </si>
  <si>
    <t>Total Funding: $3.81 Billion+</t>
  </si>
  <si>
    <t>Top Investor: Westbridge Capital</t>
  </si>
  <si>
    <t>Top Funding City: Bengaluru</t>
  </si>
  <si>
    <t>Peak Funding Year: 2017</t>
  </si>
  <si>
    <t>Key Insights</t>
  </si>
  <si>
    <t>• Funding peaked in 2017 and 2019 before declining in 2020 due to COVID-19 impact.</t>
  </si>
  <si>
    <t>• E-commerce and Consumer Internet sectors attract the largest share of funding.</t>
  </si>
  <si>
    <t>• Bengaluru dominates as India's startup capital.</t>
  </si>
  <si>
    <t>• VC funding significantly outweighs Angel investment.</t>
  </si>
  <si>
    <t>• Majority of deals fall in the 1–10M funding range.</t>
  </si>
  <si>
    <t>Created by: Anuj Magre</t>
  </si>
  <si>
    <t>Data Analytics Portfolio Project</t>
  </si>
  <si>
    <t>Total Deals Analyzed: 3044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</si>
</sst>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0"/>
    <numFmt numFmtId="165" formatCode="&quot;₹&quot;\ #,##0"/>
    <numFmt numFmtId="166" formatCode="0.00,,,&quot; B&quot;"/>
    <numFmt numFmtId="167" formatCode="0.0,,&quot; M&quot;"/>
  </numFmts>
  <fonts count="30" x14ac:knownFonts="1">
    <font>
      <sz val="11"/>
      <color theme="1"/>
      <name val="Calibri"/>
      <family val="2"/>
      <scheme val="minor"/>
    </font>
    <font>
      <b/>
      <sz val="12"/>
      <color rgb="FFFF0000"/>
      <name val="Calibri"/>
      <family val="2"/>
      <scheme val="minor"/>
    </font>
    <font>
      <sz val="8"/>
      <name val="Calibri"/>
      <family val="2"/>
      <scheme val="minor"/>
    </font>
    <font>
      <sz val="14"/>
      <color theme="1"/>
      <name val="Calibri"/>
      <family val="2"/>
      <scheme val="minor"/>
    </font>
    <font>
      <b/>
      <i/>
      <u/>
      <sz val="26"/>
      <color theme="4" tint="-0.249977111117893"/>
      <name val="Arial Rounded MT Bold"/>
      <family val="2"/>
    </font>
    <font>
      <b/>
      <i/>
      <u/>
      <sz val="28"/>
      <color theme="4" tint="-0.249977111117893"/>
      <name val="Arial Rounded MT Bold"/>
      <family val="2"/>
    </font>
    <font>
      <b/>
      <i/>
      <u/>
      <sz val="36"/>
      <color theme="4" tint="-0.249977111117893"/>
      <name val="Arial Rounded MT Bold"/>
      <family val="2"/>
    </font>
    <font>
      <sz val="14"/>
      <color theme="1"/>
      <name val="Bahnschrift"/>
      <family val="2"/>
    </font>
    <font>
      <b/>
      <sz val="14"/>
      <color rgb="FFFF0000"/>
      <name val="Bahnschrift"/>
      <family val="2"/>
    </font>
    <font>
      <b/>
      <i/>
      <u/>
      <sz val="28"/>
      <color theme="4" tint="-0.249977111117893"/>
      <name val="Calibri"/>
      <family val="2"/>
      <scheme val="minor"/>
    </font>
    <font>
      <sz val="11"/>
      <color theme="0" tint="-0.14999847407452621"/>
      <name val="Calibri"/>
      <family val="2"/>
      <scheme val="minor"/>
    </font>
    <font>
      <sz val="11"/>
      <color theme="8" tint="0.79998168889431442"/>
      <name val="Calibri"/>
      <family val="2"/>
      <scheme val="minor"/>
    </font>
    <font>
      <sz val="11"/>
      <color theme="8" tint="0.59999389629810485"/>
      <name val="Calibri"/>
      <family val="2"/>
      <scheme val="minor"/>
    </font>
    <font>
      <b/>
      <sz val="16"/>
      <color theme="1"/>
      <name val="Calibri"/>
      <family val="2"/>
      <scheme val="minor"/>
    </font>
    <font>
      <b/>
      <i/>
      <u/>
      <sz val="22"/>
      <color theme="4" tint="-0.249977111117893"/>
      <name val="Arial Rounded MT Bold"/>
      <family val="2"/>
    </font>
    <font>
      <b/>
      <u/>
      <sz val="16"/>
      <color theme="4" tint="-0.249977111117893"/>
      <name val="Arial Rounded MT Bold"/>
      <family val="2"/>
    </font>
    <font>
      <b/>
      <sz val="20"/>
      <color theme="1"/>
      <name val="Calibri"/>
      <family val="2"/>
      <scheme val="minor"/>
    </font>
    <font>
      <sz val="12"/>
      <color theme="1"/>
      <name val="Calibri"/>
      <family val="2"/>
      <scheme val="minor"/>
    </font>
    <font>
      <b/>
      <u/>
      <sz val="14"/>
      <color theme="4" tint="-0.249977111117893"/>
      <name val="Arial Rounded MT Bold"/>
      <family val="2"/>
    </font>
    <font>
      <b/>
      <u/>
      <sz val="16"/>
      <color theme="4" tint="-0.249977111117893"/>
      <name val="Calibri"/>
      <family val="2"/>
      <scheme val="minor"/>
    </font>
    <font>
      <b/>
      <u/>
      <sz val="16"/>
      <color theme="1"/>
      <name val="Calibri"/>
      <family val="2"/>
      <scheme val="minor"/>
    </font>
    <font>
      <b/>
      <sz val="22"/>
      <color theme="4"/>
      <name val="Calibri"/>
      <family val="2"/>
      <scheme val="minor"/>
    </font>
    <font>
      <b/>
      <sz val="14"/>
      <color theme="4"/>
      <name val="Calibri"/>
      <family val="2"/>
      <scheme val="minor"/>
    </font>
    <font>
      <sz val="26"/>
      <color theme="4" tint="-0.499984740745262"/>
      <name val="Calibri"/>
      <family val="2"/>
      <scheme val="minor"/>
    </font>
    <font>
      <sz val="11"/>
      <color theme="4" tint="-0.499984740745262"/>
      <name val="Calibri"/>
      <family val="2"/>
      <scheme val="minor"/>
    </font>
    <font>
      <b/>
      <sz val="16"/>
      <color theme="4" tint="-0.499984740745262"/>
      <name val="Calibri"/>
      <family val="2"/>
      <scheme val="minor"/>
    </font>
    <font>
      <b/>
      <u/>
      <sz val="16"/>
      <color theme="4" tint="-0.499984740745262"/>
      <name val="Calibri"/>
      <family val="2"/>
      <scheme val="minor"/>
    </font>
    <font>
      <sz val="14"/>
      <color theme="4" tint="-0.499984740745262"/>
      <name val="Calibri"/>
      <family val="2"/>
      <scheme val="minor"/>
    </font>
    <font>
      <b/>
      <sz val="28"/>
      <color theme="4" tint="-0.499984740745262"/>
      <name val="Calibri"/>
      <family val="2"/>
      <scheme val="minor"/>
    </font>
    <font>
      <b/>
      <sz val="12"/>
      <color theme="4" tint="-0.49998474074526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auto="1"/>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rgb="FFFF0000"/>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1">
    <xf numFmtId="0" fontId="0" fillId="0" borderId="0" xfId="0"/>
    <xf numFmtId="0" fontId="0" fillId="0" borderId="1" xfId="0" applyBorder="1"/>
    <xf numFmtId="0" fontId="0" fillId="0" borderId="0" xfId="0" applyAlignment="1">
      <alignment horizontal="left"/>
    </xf>
    <xf numFmtId="0" fontId="0" fillId="0" borderId="3" xfId="0" pivotButton="1" applyBorder="1"/>
    <xf numFmtId="0" fontId="0" fillId="0" borderId="3" xfId="0" applyBorder="1" applyAlignment="1">
      <alignment horizontal="left"/>
    </xf>
    <xf numFmtId="0" fontId="0" fillId="0" borderId="0" xfId="0" applyAlignment="1">
      <alignment horizontal="center"/>
    </xf>
    <xf numFmtId="164" fontId="0" fillId="0" borderId="0" xfId="0" applyNumberFormat="1"/>
    <xf numFmtId="164" fontId="0" fillId="0" borderId="2" xfId="0" applyNumberFormat="1" applyBorder="1"/>
    <xf numFmtId="0" fontId="0" fillId="0" borderId="1" xfId="0" applyBorder="1" applyAlignment="1">
      <alignment horizontal="center"/>
    </xf>
    <xf numFmtId="14" fontId="0" fillId="0" borderId="1" xfId="0" applyNumberFormat="1" applyBorder="1" applyAlignment="1">
      <alignment horizontal="center"/>
    </xf>
    <xf numFmtId="14" fontId="0" fillId="0" borderId="0" xfId="0" applyNumberFormat="1" applyAlignment="1">
      <alignment horizontal="center"/>
    </xf>
    <xf numFmtId="0" fontId="3" fillId="0" borderId="0" xfId="0" pivotButton="1" applyFont="1"/>
    <xf numFmtId="164" fontId="3" fillId="0" borderId="0" xfId="0" applyNumberFormat="1" applyFont="1"/>
    <xf numFmtId="0" fontId="1" fillId="2" borderId="4" xfId="0" applyFont="1" applyFill="1" applyBorder="1"/>
    <xf numFmtId="0" fontId="1" fillId="2" borderId="5" xfId="0" applyFont="1" applyFill="1" applyBorder="1" applyAlignment="1">
      <alignment horizontal="center"/>
    </xf>
    <xf numFmtId="14" fontId="1" fillId="2" borderId="6" xfId="0" applyNumberFormat="1" applyFont="1" applyFill="1" applyBorder="1" applyAlignment="1">
      <alignment horizontal="center"/>
    </xf>
    <xf numFmtId="0" fontId="1" fillId="2" borderId="6" xfId="0" applyFont="1" applyFill="1" applyBorder="1"/>
    <xf numFmtId="0" fontId="1" fillId="2" borderId="6" xfId="0" applyFont="1" applyFill="1" applyBorder="1" applyAlignment="1">
      <alignment horizontal="center"/>
    </xf>
    <xf numFmtId="0" fontId="0" fillId="0" borderId="0" xfId="0" pivotButton="1"/>
    <xf numFmtId="164" fontId="7" fillId="0" borderId="1" xfId="0" applyNumberFormat="1" applyFont="1" applyBorder="1"/>
    <xf numFmtId="0" fontId="8" fillId="2" borderId="1" xfId="0" applyFont="1" applyFill="1" applyBorder="1"/>
    <xf numFmtId="0" fontId="10" fillId="3" borderId="0" xfId="0" applyFont="1" applyFill="1"/>
    <xf numFmtId="0" fontId="11" fillId="3" borderId="0" xfId="0" applyFont="1" applyFill="1"/>
    <xf numFmtId="0" fontId="12" fillId="3" borderId="0" xfId="0" applyFont="1" applyFill="1"/>
    <xf numFmtId="164" fontId="12" fillId="3" borderId="0" xfId="0" applyNumberFormat="1" applyFont="1" applyFill="1"/>
    <xf numFmtId="0" fontId="12" fillId="3" borderId="0" xfId="0" applyFont="1" applyFill="1" applyAlignment="1">
      <alignment horizontal="left"/>
    </xf>
    <xf numFmtId="14" fontId="0" fillId="0" borderId="0" xfId="0" applyNumberFormat="1"/>
    <xf numFmtId="3" fontId="0" fillId="0" borderId="0" xfId="0" applyNumberFormat="1"/>
    <xf numFmtId="4" fontId="0" fillId="0" borderId="0" xfId="0" applyNumberFormat="1"/>
    <xf numFmtId="0" fontId="14" fillId="0" borderId="7" xfId="0" applyFont="1" applyBorder="1"/>
    <xf numFmtId="0" fontId="0" fillId="0" borderId="7" xfId="0" applyBorder="1"/>
    <xf numFmtId="164" fontId="17" fillId="0" borderId="2" xfId="0" applyNumberFormat="1" applyFont="1" applyBorder="1"/>
    <xf numFmtId="0" fontId="17" fillId="0" borderId="0" xfId="0" applyFont="1"/>
    <xf numFmtId="0" fontId="17" fillId="0" borderId="3" xfId="0" pivotButton="1" applyFont="1" applyBorder="1"/>
    <xf numFmtId="0" fontId="17" fillId="0" borderId="3" xfId="0" applyFont="1" applyBorder="1" applyAlignment="1">
      <alignment horizontal="left"/>
    </xf>
    <xf numFmtId="0" fontId="4" fillId="0" borderId="7" xfId="0" applyFont="1" applyBorder="1"/>
    <xf numFmtId="0" fontId="4" fillId="0" borderId="0" xfId="0" applyFont="1"/>
    <xf numFmtId="0" fontId="14" fillId="0" borderId="0" xfId="0" applyFont="1"/>
    <xf numFmtId="0" fontId="17" fillId="0" borderId="2" xfId="0" applyFont="1" applyBorder="1"/>
    <xf numFmtId="0" fontId="5" fillId="0" borderId="0" xfId="0" applyFont="1"/>
    <xf numFmtId="0" fontId="17" fillId="0" borderId="0" xfId="0" pivotButton="1" applyFont="1"/>
    <xf numFmtId="0" fontId="17" fillId="0" borderId="0" xfId="0" applyFont="1" applyAlignment="1">
      <alignment horizontal="left"/>
    </xf>
    <xf numFmtId="164" fontId="17" fillId="0" borderId="0" xfId="0" applyNumberFormat="1" applyFont="1"/>
    <xf numFmtId="164" fontId="6" fillId="0" borderId="0" xfId="0" applyNumberFormat="1" applyFont="1"/>
    <xf numFmtId="164" fontId="9" fillId="0" borderId="0" xfId="0" applyNumberFormat="1" applyFont="1"/>
    <xf numFmtId="0" fontId="5" fillId="0" borderId="7" xfId="0" applyFont="1" applyBorder="1"/>
    <xf numFmtId="164" fontId="6" fillId="0" borderId="7" xfId="0" applyNumberFormat="1" applyFont="1" applyBorder="1"/>
    <xf numFmtId="164" fontId="9" fillId="0" borderId="7" xfId="0" applyNumberFormat="1" applyFont="1" applyBorder="1"/>
    <xf numFmtId="0" fontId="1" fillId="2" borderId="8" xfId="0" applyFont="1" applyFill="1" applyBorder="1"/>
    <xf numFmtId="0" fontId="0" fillId="0" borderId="9" xfId="0" applyBorder="1"/>
    <xf numFmtId="0" fontId="1" fillId="2" borderId="5" xfId="0" applyFont="1" applyFill="1" applyBorder="1"/>
    <xf numFmtId="0" fontId="0" fillId="0" borderId="10" xfId="0" applyBorder="1"/>
    <xf numFmtId="0" fontId="1" fillId="2" borderId="1" xfId="0" applyFont="1" applyFill="1" applyBorder="1"/>
    <xf numFmtId="0" fontId="1" fillId="2" borderId="0" xfId="0" applyFont="1" applyFill="1"/>
    <xf numFmtId="0" fontId="1" fillId="2" borderId="1" xfId="0" applyFont="1" applyFill="1" applyBorder="1" applyAlignment="1">
      <alignment horizontal="center" vertical="top"/>
    </xf>
    <xf numFmtId="164" fontId="1" fillId="2" borderId="6" xfId="0" applyNumberFormat="1" applyFont="1" applyFill="1" applyBorder="1"/>
    <xf numFmtId="164" fontId="0" fillId="0" borderId="1" xfId="0" applyNumberFormat="1" applyBorder="1"/>
    <xf numFmtId="0" fontId="1" fillId="2" borderId="2" xfId="0" applyFont="1" applyFill="1" applyBorder="1"/>
    <xf numFmtId="167" fontId="0" fillId="0" borderId="0" xfId="0" applyNumberFormat="1"/>
    <xf numFmtId="0" fontId="24" fillId="6" borderId="0" xfId="0" applyFont="1" applyFill="1"/>
    <xf numFmtId="0" fontId="25" fillId="6" borderId="0" xfId="0" applyFont="1" applyFill="1" applyAlignment="1">
      <alignment vertical="center"/>
    </xf>
    <xf numFmtId="0" fontId="26" fillId="6" borderId="0" xfId="0" applyFont="1" applyFill="1" applyAlignment="1">
      <alignment vertical="center"/>
    </xf>
    <xf numFmtId="0" fontId="27" fillId="6" borderId="0" xfId="0" applyFont="1" applyFill="1" applyAlignment="1">
      <alignment horizontal="left" vertical="center" wrapText="1" indent="1"/>
    </xf>
    <xf numFmtId="0" fontId="12" fillId="6" borderId="0" xfId="0" applyFont="1" applyFill="1"/>
    <xf numFmtId="0" fontId="0" fillId="6" borderId="0" xfId="0" applyFill="1"/>
    <xf numFmtId="0" fontId="11" fillId="6" borderId="0" xfId="0" applyFont="1" applyFill="1"/>
    <xf numFmtId="0" fontId="10" fillId="6" borderId="0" xfId="0" applyFont="1" applyFill="1"/>
    <xf numFmtId="0" fontId="27" fillId="6" borderId="0" xfId="0" applyFont="1" applyFill="1" applyAlignment="1">
      <alignment horizontal="left" indent="1"/>
    </xf>
    <xf numFmtId="0" fontId="26" fillId="6" borderId="0" xfId="0" applyFont="1" applyFill="1" applyAlignment="1">
      <alignment horizontal="left" vertical="center" indent="1"/>
    </xf>
    <xf numFmtId="0" fontId="27" fillId="6" borderId="0" xfId="0" applyFont="1" applyFill="1" applyAlignment="1">
      <alignment horizontal="left" vertical="center" wrapText="1" indent="1"/>
    </xf>
    <xf numFmtId="0" fontId="23" fillId="7" borderId="8" xfId="0" applyFont="1" applyFill="1" applyBorder="1" applyAlignment="1">
      <alignment horizontal="center"/>
    </xf>
    <xf numFmtId="0" fontId="23" fillId="7" borderId="11" xfId="0" applyFont="1" applyFill="1" applyBorder="1" applyAlignment="1">
      <alignment horizontal="center"/>
    </xf>
    <xf numFmtId="0" fontId="23" fillId="7" borderId="5" xfId="0" applyFont="1" applyFill="1" applyBorder="1" applyAlignment="1">
      <alignment horizontal="center"/>
    </xf>
    <xf numFmtId="0" fontId="23" fillId="7" borderId="2" xfId="0" applyFont="1" applyFill="1" applyBorder="1" applyAlignment="1">
      <alignment horizontal="center"/>
    </xf>
    <xf numFmtId="0" fontId="23" fillId="7" borderId="0" xfId="0" applyFont="1" applyFill="1" applyAlignment="1">
      <alignment horizontal="center"/>
    </xf>
    <xf numFmtId="0" fontId="23" fillId="7" borderId="3" xfId="0" applyFont="1" applyFill="1" applyBorder="1" applyAlignment="1">
      <alignment horizontal="center"/>
    </xf>
    <xf numFmtId="0" fontId="23" fillId="7" borderId="12" xfId="0" applyFont="1" applyFill="1" applyBorder="1" applyAlignment="1">
      <alignment horizontal="center"/>
    </xf>
    <xf numFmtId="0" fontId="23" fillId="7" borderId="13" xfId="0" applyFont="1" applyFill="1" applyBorder="1" applyAlignment="1">
      <alignment horizontal="center"/>
    </xf>
    <xf numFmtId="0" fontId="23" fillId="7" borderId="14" xfId="0" applyFont="1" applyFill="1" applyBorder="1" applyAlignment="1">
      <alignment horizontal="center"/>
    </xf>
    <xf numFmtId="0" fontId="27" fillId="6" borderId="0" xfId="0" applyFont="1" applyFill="1" applyAlignment="1">
      <alignment horizontal="left" wrapText="1" indent="1"/>
    </xf>
    <xf numFmtId="0" fontId="28" fillId="7" borderId="0" xfId="0" applyFont="1" applyFill="1" applyAlignment="1">
      <alignment horizontal="left" vertical="center" indent="2"/>
    </xf>
    <xf numFmtId="0" fontId="20" fillId="4" borderId="0" xfId="0" applyFont="1" applyFill="1" applyAlignment="1">
      <alignment horizontal="center"/>
    </xf>
    <xf numFmtId="0" fontId="13" fillId="5" borderId="0" xfId="0" applyFont="1" applyFill="1" applyAlignment="1">
      <alignment horizontal="center"/>
    </xf>
    <xf numFmtId="0" fontId="22" fillId="5" borderId="8" xfId="0" applyFont="1" applyFill="1" applyBorder="1" applyAlignment="1">
      <alignment horizontal="left" vertical="center" indent="2"/>
    </xf>
    <xf numFmtId="0" fontId="22" fillId="5" borderId="11" xfId="0" applyFont="1" applyFill="1" applyBorder="1" applyAlignment="1">
      <alignment horizontal="left" vertical="center" indent="2"/>
    </xf>
    <xf numFmtId="0" fontId="22" fillId="5" borderId="12" xfId="0" applyFont="1" applyFill="1" applyBorder="1" applyAlignment="1">
      <alignment horizontal="left" vertical="center" indent="2"/>
    </xf>
    <xf numFmtId="0" fontId="22" fillId="5" borderId="13" xfId="0" applyFont="1" applyFill="1" applyBorder="1" applyAlignment="1">
      <alignment horizontal="left" vertical="center" indent="2"/>
    </xf>
    <xf numFmtId="0" fontId="16" fillId="0" borderId="11" xfId="0" applyFont="1" applyBorder="1" applyAlignment="1">
      <alignment horizontal="center" vertical="center"/>
    </xf>
    <xf numFmtId="0" fontId="16" fillId="0" borderId="5"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21" fillId="5" borderId="0" xfId="0" applyFont="1" applyFill="1" applyAlignment="1">
      <alignment horizontal="center"/>
    </xf>
    <xf numFmtId="166" fontId="16" fillId="0" borderId="11" xfId="0" applyNumberFormat="1" applyFont="1" applyBorder="1" applyAlignment="1">
      <alignment horizontal="center" vertical="center"/>
    </xf>
    <xf numFmtId="166" fontId="16" fillId="0" borderId="5" xfId="0" applyNumberFormat="1" applyFont="1" applyBorder="1" applyAlignment="1">
      <alignment horizontal="center" vertical="center"/>
    </xf>
    <xf numFmtId="166" fontId="16" fillId="0" borderId="13" xfId="0" applyNumberFormat="1" applyFont="1" applyBorder="1" applyAlignment="1">
      <alignment horizontal="center" vertical="center"/>
    </xf>
    <xf numFmtId="166" fontId="16" fillId="0" borderId="14" xfId="0" applyNumberFormat="1" applyFont="1" applyBorder="1" applyAlignment="1">
      <alignment horizontal="center" vertical="center"/>
    </xf>
    <xf numFmtId="164" fontId="15" fillId="4" borderId="0" xfId="0" applyNumberFormat="1" applyFont="1" applyFill="1" applyAlignment="1">
      <alignment horizontal="center"/>
    </xf>
    <xf numFmtId="164" fontId="19" fillId="4" borderId="0" xfId="0" applyNumberFormat="1" applyFont="1" applyFill="1" applyAlignment="1">
      <alignment horizontal="center"/>
    </xf>
    <xf numFmtId="0" fontId="15" fillId="4" borderId="0" xfId="0" applyFont="1" applyFill="1" applyAlignment="1">
      <alignment horizontal="center"/>
    </xf>
    <xf numFmtId="0" fontId="18" fillId="4" borderId="0" xfId="0" applyFont="1" applyFill="1" applyAlignment="1">
      <alignment horizontal="center"/>
    </xf>
    <xf numFmtId="0" fontId="29" fillId="6" borderId="0" xfId="0" applyFont="1" applyFill="1" applyAlignment="1">
      <alignment horizontal="left" indent="74"/>
    </xf>
  </cellXfs>
  <cellStyles count="1">
    <cellStyle name="Normal" xfId="0" builtinId="0"/>
  </cellStyles>
  <dxfs count="130">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8" tint="0.59999389629810485"/>
      </font>
    </dxf>
    <dxf>
      <font>
        <color theme="8" tint="0.59999389629810485"/>
      </font>
    </dxf>
    <dxf>
      <font>
        <color theme="8" tint="0.59999389629810485"/>
      </font>
    </dxf>
    <dxf>
      <font>
        <color theme="8" tint="0.59999389629810485"/>
      </font>
    </dxf>
    <dxf>
      <font>
        <color theme="8" tint="0.59999389629810485"/>
      </font>
    </dxf>
    <dxf>
      <fill>
        <patternFill>
          <bgColor theme="8" tint="0.59999389629810485"/>
        </patternFill>
      </fill>
    </dxf>
    <dxf>
      <fill>
        <patternFill>
          <bgColor theme="8" tint="0.59999389629810485"/>
        </patternFill>
      </fill>
    </dxf>
    <dxf>
      <fill>
        <patternFill>
          <bgColor theme="8" tint="0.59999389629810485"/>
        </patternFill>
      </fill>
    </dxf>
    <dxf>
      <font>
        <color theme="8" tint="0.59999389629810485"/>
      </font>
    </dxf>
    <dxf>
      <font>
        <color theme="8" tint="0.59999389629810485"/>
      </font>
    </dxf>
    <dxf>
      <font>
        <color theme="8" tint="0.59999389629810485"/>
      </font>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8" tint="0.59999389629810485"/>
      </font>
    </dxf>
    <dxf>
      <font>
        <color theme="8" tint="0.59999389629810485"/>
      </font>
    </dxf>
    <dxf>
      <font>
        <color theme="8" tint="0.59999389629810485"/>
      </font>
    </dxf>
    <dxf>
      <font>
        <color theme="8" tint="0.59999389629810485"/>
      </font>
    </dxf>
    <dxf>
      <font>
        <color theme="8" tint="0.59999389629810485"/>
      </font>
    </dxf>
    <dxf>
      <font>
        <sz val="12"/>
      </font>
    </dxf>
    <dxf>
      <font>
        <sz val="12"/>
      </font>
    </dxf>
    <dxf>
      <font>
        <sz val="12"/>
      </font>
    </dxf>
    <dxf>
      <font>
        <u val="none"/>
      </font>
    </dxf>
    <dxf>
      <font>
        <u val="none"/>
      </font>
    </dxf>
    <dxf>
      <font>
        <i val="0"/>
      </font>
    </dxf>
    <dxf>
      <font>
        <i val="0"/>
      </font>
    </dxf>
    <dxf>
      <font>
        <b val="0"/>
      </font>
    </dxf>
    <dxf>
      <font>
        <b val="0"/>
      </font>
    </dxf>
    <dxf>
      <font>
        <sz val="12"/>
      </font>
    </dxf>
    <dxf>
      <font>
        <sz val="12"/>
      </font>
    </dxf>
    <dxf>
      <numFmt numFmtId="164" formatCode="[$$-409]#,##0"/>
    </dxf>
    <dxf>
      <numFmt numFmtId="164" formatCode="[$$-409]#,##0"/>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font>
        <sz val="14"/>
      </font>
    </dxf>
    <dxf>
      <font>
        <sz val="14"/>
      </font>
    </dxf>
    <dxf>
      <font>
        <sz val="14"/>
      </font>
    </dxf>
    <dxf>
      <font>
        <sz val="14"/>
      </font>
    </dxf>
    <dxf>
      <font>
        <sz val="14"/>
      </font>
    </dxf>
    <dxf>
      <font>
        <sz val="14"/>
      </font>
    </dxf>
    <dxf>
      <numFmt numFmtId="164" formatCode="[$$-409]#,##0"/>
    </dxf>
    <dxf>
      <numFmt numFmtId="164" formatCode="[$$-409]#,##0"/>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numFmt numFmtId="167" formatCode="0.0,,&quot; M&quot;"/>
    </dxf>
    <dxf>
      <numFmt numFmtId="164" formatCode="[$$-409]#,##0"/>
    </dxf>
    <dxf>
      <font>
        <sz val="14"/>
      </font>
    </dxf>
    <dxf>
      <font>
        <sz val="14"/>
      </font>
    </dxf>
    <dxf>
      <numFmt numFmtId="164" formatCode="[$$-409]#,##0"/>
    </dxf>
    <dxf>
      <numFmt numFmtId="164" formatCode="[$$-409]#,##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0" formatCode="General"/>
    </dxf>
    <dxf>
      <numFmt numFmtId="0" formatCode="General"/>
    </dxf>
    <dxf>
      <font>
        <sz val="12"/>
      </font>
    </dxf>
    <dxf>
      <font>
        <sz val="12"/>
      </font>
    </dxf>
    <dxf>
      <font>
        <sz val="12"/>
      </font>
    </dxf>
    <dxf>
      <font>
        <sz val="12"/>
      </font>
    </dxf>
    <dxf>
      <font>
        <sz val="12"/>
      </font>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border>
        <vertical style="thin">
          <color auto="1"/>
        </vertical>
      </border>
    </dxf>
    <dxf>
      <font>
        <sz val="14"/>
      </font>
    </dxf>
    <dxf>
      <font>
        <sz val="14"/>
      </font>
    </dxf>
    <dxf>
      <font>
        <sz val="14"/>
      </font>
    </dxf>
    <dxf>
      <font>
        <sz val="14"/>
      </font>
    </dxf>
    <dxf>
      <font>
        <sz val="14"/>
      </font>
    </dxf>
    <dxf>
      <font>
        <sz val="14"/>
      </font>
    </dxf>
    <dxf>
      <numFmt numFmtId="164" formatCode="[$$-409]#,##0"/>
    </dxf>
    <dxf>
      <numFmt numFmtId="164" formatCode="[$$-409]#,##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ill>
        <patternFill>
          <bgColor theme="4" tint="-0.499984740745262"/>
        </patternFill>
      </fill>
    </dxf>
    <dxf>
      <font>
        <b/>
        <i val="0"/>
        <color theme="0"/>
      </font>
      <fill>
        <patternFill>
          <bgColor theme="4"/>
        </patternFill>
      </fill>
      <border>
        <left style="double">
          <color theme="4" tint="0.79998168889431442"/>
        </left>
        <right style="double">
          <color theme="4" tint="0.79998168889431442"/>
        </right>
        <top style="double">
          <color theme="4" tint="0.79998168889431442"/>
        </top>
        <bottom style="double">
          <color theme="4" tint="0.79998168889431442"/>
        </bottom>
      </border>
    </dxf>
  </dxfs>
  <tableStyles count="1" defaultTableStyle="TableStyleMedium2" defaultPivotStyle="PivotStyleLight16">
    <tableStyle name="Slicer Style 1" pivot="0" table="0" count="2" xr9:uid="{FAA1CD64-B4E4-4E70-8BC5-31F6874F4292}">
      <tableStyleElement type="wholeTable" dxfId="129"/>
      <tableStyleElement type="headerRow" dxfId="12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r>
              <a:rPr lang="en-US" sz="1600" b="1">
                <a:solidFill>
                  <a:schemeClr val="accent1">
                    <a:lumMod val="75000"/>
                  </a:schemeClr>
                </a:solidFill>
              </a:rPr>
              <a:t>Industry Share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AC-4D5F-B62E-BD183CE9E7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AC-4D5F-B62E-BD183CE9E7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AC-4D5F-B62E-BD183CE9E7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AC-4D5F-B62E-BD183CE9E7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AC-4D5F-B62E-BD183CE9E7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AC-4D5F-B62E-BD183CE9E7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8AC-4D5F-B62E-BD183CE9E7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8AC-4D5F-B62E-BD183CE9E7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8AC-4D5F-B62E-BD183CE9E7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8AC-4D5F-B62E-BD183CE9E79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8AC-4D5F-B62E-BD183CE9E794}"/>
              </c:ext>
            </c:extLst>
          </c:dPt>
          <c:cat>
            <c:strLit>
              <c:ptCount val="11"/>
              <c:pt idx="0">
                <c:v>B2B</c:v>
              </c:pt>
              <c:pt idx="1">
                <c:v>Car Aggregator &amp; Retail Mobile App</c:v>
              </c:pt>
              <c:pt idx="2">
                <c:v>Consumer Internet</c:v>
              </c:pt>
              <c:pt idx="3">
                <c:v>E-Commerce</c:v>
              </c:pt>
              <c:pt idx="4">
                <c:v>E-Commerce &amp; M-Commerce Platform</c:v>
              </c:pt>
              <c:pt idx="5">
                <c:v>Ecommerce Marketplace</c:v>
              </c:pt>
              <c:pt idx="6">
                <c:v>Finace</c:v>
              </c:pt>
              <c:pt idx="7">
                <c:v>Fintech</c:v>
              </c:pt>
              <c:pt idx="8">
                <c:v>Online Marketplace</c:v>
              </c:pt>
              <c:pt idx="9">
                <c:v>Technology</c:v>
              </c:pt>
              <c:pt idx="10">
                <c:v>Transportation</c:v>
              </c:pt>
            </c:strLit>
          </c:cat>
          <c:val>
            <c:numLit>
              <c:formatCode>General</c:formatCode>
              <c:ptCount val="11"/>
              <c:pt idx="0">
                <c:v>587000000</c:v>
              </c:pt>
              <c:pt idx="1">
                <c:v>500000000</c:v>
              </c:pt>
              <c:pt idx="2">
                <c:v>6254084245</c:v>
              </c:pt>
              <c:pt idx="3">
                <c:v>8261735693</c:v>
              </c:pt>
              <c:pt idx="4">
                <c:v>680000000</c:v>
              </c:pt>
              <c:pt idx="5">
                <c:v>500000000</c:v>
              </c:pt>
              <c:pt idx="6">
                <c:v>1971438000</c:v>
              </c:pt>
              <c:pt idx="7">
                <c:v>1224211265</c:v>
              </c:pt>
              <c:pt idx="8">
                <c:v>700143000</c:v>
              </c:pt>
              <c:pt idx="9">
                <c:v>2229707930</c:v>
              </c:pt>
              <c:pt idx="10">
                <c:v>3916632394</c:v>
              </c:pt>
            </c:numLit>
          </c:val>
          <c:extLst>
            <c:ext xmlns:c16="http://schemas.microsoft.com/office/drawing/2014/chart" uri="{C3380CC4-5D6E-409C-BE32-E72D297353CC}">
              <c16:uniqueId val="{00000016-88AC-4D5F-B62E-BD183CE9E7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101600">
        <a:schemeClr val="accent1">
          <a:satMod val="175000"/>
          <a:alpha val="40000"/>
        </a:schemeClr>
      </a:glow>
      <a:outerShdw blurRad="50800" dist="38100" dir="2700000" algn="tl"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[Indian_Startup_Funding_Analysis_Excel_Dashboard.xlsx.xlsx]Pivot_Analysis!PivotTable7</c:name>
    <c:fmtId val="1"/>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b="1" i="0" u="none" strike="noStrike" kern="1200" spc="0" baseline="0">
                <a:solidFill>
                  <a:schemeClr val="accent1">
                    <a:lumMod val="75000"/>
                  </a:schemeClr>
                </a:solidFill>
              </a:rPr>
              <a:t>Funding Trends Over Year</a:t>
            </a:r>
          </a:p>
        </c:rich>
      </c:tx>
      <c:layout>
        <c:manualLayout>
          <c:xMode val="edge"/>
          <c:yMode val="edge"/>
          <c:x val="0.31568744531933507"/>
          <c:y val="2.3148148148148147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Pivot_Analysis!$N$6</c:f>
              <c:strCache>
                <c:ptCount val="1"/>
                <c:pt idx="0">
                  <c:v>Total</c:v>
                </c:pt>
              </c:strCache>
            </c:strRef>
          </c:tx>
          <c:spPr>
            <a:ln w="28575" cap="rnd">
              <a:solidFill>
                <a:schemeClr val="accent1"/>
              </a:solidFill>
              <a:round/>
            </a:ln>
            <a:effectLst/>
          </c:spPr>
          <c:marker>
            <c:symbol val="none"/>
          </c:marker>
          <c:cat>
            <c:strRef>
              <c:f>Pivot_Analysis!$M$7:$M$13</c:f>
              <c:strCache>
                <c:ptCount val="6"/>
                <c:pt idx="0">
                  <c:v>2015</c:v>
                </c:pt>
                <c:pt idx="1">
                  <c:v>2016</c:v>
                </c:pt>
                <c:pt idx="2">
                  <c:v>2017</c:v>
                </c:pt>
                <c:pt idx="3">
                  <c:v>2018</c:v>
                </c:pt>
                <c:pt idx="4">
                  <c:v>2019</c:v>
                </c:pt>
                <c:pt idx="5">
                  <c:v>2020</c:v>
                </c:pt>
              </c:strCache>
            </c:strRef>
          </c:cat>
          <c:val>
            <c:numRef>
              <c:f>Pivot_Analysis!$N$7:$N$13</c:f>
              <c:numCache>
                <c:formatCode>[$$-409]#,##0</c:formatCode>
                <c:ptCount val="6"/>
                <c:pt idx="0">
                  <c:v>8673022368</c:v>
                </c:pt>
                <c:pt idx="1">
                  <c:v>3828088608</c:v>
                </c:pt>
                <c:pt idx="2">
                  <c:v>10429309730</c:v>
                </c:pt>
                <c:pt idx="3">
                  <c:v>5122368369</c:v>
                </c:pt>
                <c:pt idx="4">
                  <c:v>9700918536</c:v>
                </c:pt>
                <c:pt idx="5">
                  <c:v>390207254</c:v>
                </c:pt>
              </c:numCache>
            </c:numRef>
          </c:val>
          <c:smooth val="0"/>
          <c:extLst>
            <c:ext xmlns:c16="http://schemas.microsoft.com/office/drawing/2014/chart" uri="{C3380CC4-5D6E-409C-BE32-E72D297353CC}">
              <c16:uniqueId val="{00000000-52D7-4747-9FB2-F436032CC1DF}"/>
            </c:ext>
          </c:extLst>
        </c:ser>
        <c:dLbls>
          <c:showLegendKey val="0"/>
          <c:showVal val="0"/>
          <c:showCatName val="0"/>
          <c:showSerName val="0"/>
          <c:showPercent val="0"/>
          <c:showBubbleSize val="0"/>
        </c:dLbls>
        <c:smooth val="0"/>
        <c:axId val="1253386512"/>
        <c:axId val="1253383632"/>
      </c:lineChart>
      <c:catAx>
        <c:axId val="125338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3383632"/>
        <c:crosses val="autoZero"/>
        <c:auto val="1"/>
        <c:lblAlgn val="ctr"/>
        <c:lblOffset val="100"/>
        <c:noMultiLvlLbl val="0"/>
      </c:catAx>
      <c:valAx>
        <c:axId val="125338363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33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63500">
        <a:schemeClr val="accent1">
          <a:satMod val="175000"/>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Investors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Pivot_Analysis!$F$6</c:f>
              <c:strCache>
                <c:ptCount val="1"/>
                <c:pt idx="0">
                  <c:v>Total</c:v>
                </c:pt>
              </c:strCache>
            </c:strRef>
          </c:tx>
          <c:spPr>
            <a:solidFill>
              <a:schemeClr val="accent1"/>
            </a:solidFill>
            <a:ln>
              <a:noFill/>
            </a:ln>
            <a:effectLst/>
          </c:spPr>
          <c:invertIfNegative val="0"/>
          <c:cat>
            <c:strRef>
              <c:f>Pivot_Analysis!$E$7:$E$18</c:f>
              <c:strCache>
                <c:ptCount val="11"/>
                <c:pt idx="0">
                  <c:v>Westbridge Capital</c:v>
                </c:pt>
                <c:pt idx="1">
                  <c:v>Softbank</c:v>
                </c:pt>
                <c:pt idx="2">
                  <c:v>Softbank Group</c:v>
                </c:pt>
                <c:pt idx="3">
                  <c:v>Microsoft, Ebay, Tencent Holdings</c:v>
                </c:pt>
                <c:pt idx="4">
                  <c:v>Vijay Shekhar Sharma</c:v>
                </c:pt>
                <c:pt idx="5">
                  <c:v>Steadview Capital And Existing Investors</c:v>
                </c:pt>
                <c:pt idx="6">
                  <c:v>Alibaba Group, Ant Finacial</c:v>
                </c:pt>
                <c:pt idx="7">
                  <c:v>Softbank Vision Fund</c:v>
                </c:pt>
                <c:pt idx="8">
                  <c:v>Altimeter Capital, Dst Global</c:v>
                </c:pt>
                <c:pt idx="9">
                  <c:v>Alibaba, Foxconn, Softbank</c:v>
                </c:pt>
                <c:pt idx="10">
                  <c:v>Baillie Gifford, Falcon Edge Capital, Tiger Global, Softbank Group, Dst Global, Didi Kuaidi</c:v>
                </c:pt>
              </c:strCache>
            </c:strRef>
          </c:cat>
          <c:val>
            <c:numRef>
              <c:f>Pivot_Analysis!$F$7:$F$18</c:f>
              <c:numCache>
                <c:formatCode>[$$-409]#,##0</c:formatCode>
                <c:ptCount val="11"/>
                <c:pt idx="0">
                  <c:v>3952000000</c:v>
                </c:pt>
                <c:pt idx="1">
                  <c:v>2500000000</c:v>
                </c:pt>
                <c:pt idx="2">
                  <c:v>1467000000</c:v>
                </c:pt>
                <c:pt idx="3">
                  <c:v>1400000000</c:v>
                </c:pt>
                <c:pt idx="4">
                  <c:v>1000150000</c:v>
                </c:pt>
                <c:pt idx="5">
                  <c:v>700000000</c:v>
                </c:pt>
                <c:pt idx="6">
                  <c:v>680000000</c:v>
                </c:pt>
                <c:pt idx="7">
                  <c:v>601000000</c:v>
                </c:pt>
                <c:pt idx="8">
                  <c:v>585000000</c:v>
                </c:pt>
                <c:pt idx="9">
                  <c:v>500000000</c:v>
                </c:pt>
                <c:pt idx="10">
                  <c:v>500000000</c:v>
                </c:pt>
              </c:numCache>
            </c:numRef>
          </c:val>
          <c:extLst>
            <c:ext xmlns:c16="http://schemas.microsoft.com/office/drawing/2014/chart" uri="{C3380CC4-5D6E-409C-BE32-E72D297353CC}">
              <c16:uniqueId val="{00000000-EF24-4914-B425-B346F1FF106C}"/>
            </c:ext>
          </c:extLst>
        </c:ser>
        <c:dLbls>
          <c:showLegendKey val="0"/>
          <c:showVal val="0"/>
          <c:showCatName val="0"/>
          <c:showSerName val="0"/>
          <c:showPercent val="0"/>
          <c:showBubbleSize val="0"/>
        </c:dLbls>
        <c:gapWidth val="182"/>
        <c:axId val="342897216"/>
        <c:axId val="342899616"/>
      </c:barChart>
      <c:catAx>
        <c:axId val="3428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99616"/>
        <c:crosses val="autoZero"/>
        <c:auto val="1"/>
        <c:lblAlgn val="ctr"/>
        <c:lblOffset val="100"/>
        <c:noMultiLvlLbl val="0"/>
      </c:catAx>
      <c:valAx>
        <c:axId val="34289961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Funding Range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Pivot_Analysis!$J$6</c:f>
              <c:strCache>
                <c:ptCount val="1"/>
                <c:pt idx="0">
                  <c:v>Total</c:v>
                </c:pt>
              </c:strCache>
            </c:strRef>
          </c:tx>
          <c:spPr>
            <a:solidFill>
              <a:schemeClr val="accent1"/>
            </a:solidFill>
            <a:ln>
              <a:noFill/>
            </a:ln>
            <a:effectLst/>
          </c:spPr>
          <c:invertIfNegative val="0"/>
          <c:cat>
            <c:strRef>
              <c:f>Pivot_Analysis!$I$7:$I$9</c:f>
              <c:strCache>
                <c:ptCount val="3"/>
                <c:pt idx="0">
                  <c:v>1–10M</c:v>
                </c:pt>
                <c:pt idx="1">
                  <c:v>&lt;1M</c:v>
                </c:pt>
                <c:pt idx="2">
                  <c:v>&gt;10M</c:v>
                </c:pt>
              </c:strCache>
            </c:strRef>
          </c:cat>
          <c:val>
            <c:numRef>
              <c:f>Pivot_Analysis!$J$7:$J$9</c:f>
              <c:numCache>
                <c:formatCode>General</c:formatCode>
                <c:ptCount val="3"/>
                <c:pt idx="0">
                  <c:v>889</c:v>
                </c:pt>
                <c:pt idx="1">
                  <c:v>752</c:v>
                </c:pt>
                <c:pt idx="2">
                  <c:v>432</c:v>
                </c:pt>
              </c:numCache>
            </c:numRef>
          </c:val>
          <c:extLst>
            <c:ext xmlns:c16="http://schemas.microsoft.com/office/drawing/2014/chart" uri="{C3380CC4-5D6E-409C-BE32-E72D297353CC}">
              <c16:uniqueId val="{00000000-C045-4977-8034-640475FF5AD5}"/>
            </c:ext>
          </c:extLst>
        </c:ser>
        <c:dLbls>
          <c:showLegendKey val="0"/>
          <c:showVal val="0"/>
          <c:showCatName val="0"/>
          <c:showSerName val="0"/>
          <c:showPercent val="0"/>
          <c:showBubbleSize val="0"/>
        </c:dLbls>
        <c:gapWidth val="182"/>
        <c:axId val="1253391312"/>
        <c:axId val="1253333712"/>
      </c:barChart>
      <c:catAx>
        <c:axId val="125339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33712"/>
        <c:crosses val="autoZero"/>
        <c:auto val="1"/>
        <c:lblAlgn val="ctr"/>
        <c:lblOffset val="100"/>
        <c:noMultiLvlLbl val="0"/>
      </c:catAx>
      <c:valAx>
        <c:axId val="1253333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9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Angel vs VC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Pivot_Analysis!$Y$6</c:f>
              <c:strCache>
                <c:ptCount val="1"/>
                <c:pt idx="0">
                  <c:v>Total</c:v>
                </c:pt>
              </c:strCache>
            </c:strRef>
          </c:tx>
          <c:spPr>
            <a:solidFill>
              <a:schemeClr val="accent1"/>
            </a:solidFill>
            <a:ln>
              <a:noFill/>
            </a:ln>
            <a:effectLst/>
          </c:spPr>
          <c:invertIfNegative val="0"/>
          <c:cat>
            <c:strRef>
              <c:f>Pivot_Analysis!$X$7:$X$10</c:f>
              <c:strCache>
                <c:ptCount val="3"/>
                <c:pt idx="0">
                  <c:v>Angel</c:v>
                </c:pt>
                <c:pt idx="1">
                  <c:v>Corporate</c:v>
                </c:pt>
                <c:pt idx="2">
                  <c:v>VC</c:v>
                </c:pt>
              </c:strCache>
            </c:strRef>
          </c:cat>
          <c:val>
            <c:numRef>
              <c:f>Pivot_Analysis!$Y$7:$Y$10</c:f>
              <c:numCache>
                <c:formatCode>0.0,," M"</c:formatCode>
                <c:ptCount val="3"/>
                <c:pt idx="0">
                  <c:v>5887811087</c:v>
                </c:pt>
                <c:pt idx="1">
                  <c:v>8055130095</c:v>
                </c:pt>
                <c:pt idx="2">
                  <c:v>22694942124</c:v>
                </c:pt>
              </c:numCache>
            </c:numRef>
          </c:val>
          <c:extLst>
            <c:ext xmlns:c16="http://schemas.microsoft.com/office/drawing/2014/chart" uri="{C3380CC4-5D6E-409C-BE32-E72D297353CC}">
              <c16:uniqueId val="{00000000-3DFD-4440-8CAE-A4CBE95BE878}"/>
            </c:ext>
          </c:extLst>
        </c:ser>
        <c:dLbls>
          <c:showLegendKey val="0"/>
          <c:showVal val="0"/>
          <c:showCatName val="0"/>
          <c:showSerName val="0"/>
          <c:showPercent val="0"/>
          <c:showBubbleSize val="0"/>
        </c:dLbls>
        <c:gapWidth val="219"/>
        <c:overlap val="-27"/>
        <c:axId val="1253353392"/>
        <c:axId val="1253342832"/>
      </c:barChart>
      <c:catAx>
        <c:axId val="12533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42832"/>
        <c:crosses val="autoZero"/>
        <c:auto val="1"/>
        <c:lblAlgn val="ctr"/>
        <c:lblOffset val="100"/>
        <c:noMultiLvlLbl val="0"/>
      </c:catAx>
      <c:valAx>
        <c:axId val="1253342832"/>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[Indian_Startup_Funding_Analysis_Excel_Dashboard.xlsx.xlsx]Pivot_Analysis!PivotTable7</c:name>
    <c:fmtId val="4"/>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US" sz="1600" b="1" i="0" u="none" strike="noStrike" kern="1200" spc="0" baseline="0">
                <a:solidFill>
                  <a:schemeClr val="accent1">
                    <a:lumMod val="75000"/>
                  </a:schemeClr>
                </a:solidFill>
              </a:rPr>
              <a:t>Funding Trends Over Year</a:t>
            </a:r>
          </a:p>
        </c:rich>
      </c:tx>
      <c:layout>
        <c:manualLayout>
          <c:xMode val="edge"/>
          <c:yMode val="edge"/>
          <c:x val="0.31568754101049862"/>
          <c:y val="5.0925925925925923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Pivot_Analysis!$N$6</c:f>
              <c:strCache>
                <c:ptCount val="1"/>
                <c:pt idx="0">
                  <c:v>Total</c:v>
                </c:pt>
              </c:strCache>
            </c:strRef>
          </c:tx>
          <c:spPr>
            <a:ln w="28575" cap="rnd">
              <a:solidFill>
                <a:schemeClr val="accent1"/>
              </a:solidFill>
              <a:round/>
            </a:ln>
            <a:effectLst/>
          </c:spPr>
          <c:marker>
            <c:symbol val="none"/>
          </c:marker>
          <c:cat>
            <c:strRef>
              <c:f>Pivot_Analysis!$M$7:$M$13</c:f>
              <c:strCache>
                <c:ptCount val="6"/>
                <c:pt idx="0">
                  <c:v>2015</c:v>
                </c:pt>
                <c:pt idx="1">
                  <c:v>2016</c:v>
                </c:pt>
                <c:pt idx="2">
                  <c:v>2017</c:v>
                </c:pt>
                <c:pt idx="3">
                  <c:v>2018</c:v>
                </c:pt>
                <c:pt idx="4">
                  <c:v>2019</c:v>
                </c:pt>
                <c:pt idx="5">
                  <c:v>2020</c:v>
                </c:pt>
              </c:strCache>
            </c:strRef>
          </c:cat>
          <c:val>
            <c:numRef>
              <c:f>Pivot_Analysis!$N$7:$N$13</c:f>
              <c:numCache>
                <c:formatCode>[$$-409]#,##0</c:formatCode>
                <c:ptCount val="6"/>
                <c:pt idx="0">
                  <c:v>8673022368</c:v>
                </c:pt>
                <c:pt idx="1">
                  <c:v>3828088608</c:v>
                </c:pt>
                <c:pt idx="2">
                  <c:v>10429309730</c:v>
                </c:pt>
                <c:pt idx="3">
                  <c:v>5122368369</c:v>
                </c:pt>
                <c:pt idx="4">
                  <c:v>9700918536</c:v>
                </c:pt>
                <c:pt idx="5">
                  <c:v>390207254</c:v>
                </c:pt>
              </c:numCache>
            </c:numRef>
          </c:val>
          <c:smooth val="0"/>
          <c:extLst>
            <c:ext xmlns:c16="http://schemas.microsoft.com/office/drawing/2014/chart" uri="{C3380CC4-5D6E-409C-BE32-E72D297353CC}">
              <c16:uniqueId val="{00000000-5452-401B-B69B-3BA2346FA1AE}"/>
            </c:ext>
          </c:extLst>
        </c:ser>
        <c:dLbls>
          <c:showLegendKey val="0"/>
          <c:showVal val="0"/>
          <c:showCatName val="0"/>
          <c:showSerName val="0"/>
          <c:showPercent val="0"/>
          <c:showBubbleSize val="0"/>
        </c:dLbls>
        <c:smooth val="0"/>
        <c:axId val="1253386512"/>
        <c:axId val="1253383632"/>
      </c:lineChart>
      <c:catAx>
        <c:axId val="125338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3383632"/>
        <c:crosses val="autoZero"/>
        <c:auto val="1"/>
        <c:lblAlgn val="ctr"/>
        <c:lblOffset val="100"/>
        <c:noMultiLvlLbl val="0"/>
      </c:catAx>
      <c:valAx>
        <c:axId val="125338363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5338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63500">
        <a:schemeClr val="accent1">
          <a:satMod val="175000"/>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[Indian_Startup_Funding_Analysis_Excel_Dashboard.xlsx.xlsx]Pivot_Analysis!PivotTable5</c:name>
    <c:fmtId val="3"/>
  </c:pivotSource>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IN" sz="1600" b="1" i="0" u="none" strike="noStrike" baseline="0">
                <a:solidFill>
                  <a:schemeClr val="accent1">
                    <a:lumMod val="50000"/>
                  </a:schemeClr>
                </a:solidFill>
              </a:rPr>
              <a:t>Top 10 Investors</a:t>
            </a:r>
            <a:endParaRPr lang="en-US"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Pivot_Analysis!$F$6</c:f>
              <c:strCache>
                <c:ptCount val="1"/>
                <c:pt idx="0">
                  <c:v>Total</c:v>
                </c:pt>
              </c:strCache>
            </c:strRef>
          </c:tx>
          <c:spPr>
            <a:solidFill>
              <a:schemeClr val="accent1"/>
            </a:solidFill>
            <a:ln>
              <a:noFill/>
            </a:ln>
            <a:effectLst/>
          </c:spPr>
          <c:invertIfNegative val="0"/>
          <c:cat>
            <c:strRef>
              <c:f>Pivot_Analysis!$E$7:$E$18</c:f>
              <c:strCache>
                <c:ptCount val="11"/>
                <c:pt idx="0">
                  <c:v>Westbridge Capital</c:v>
                </c:pt>
                <c:pt idx="1">
                  <c:v>Softbank</c:v>
                </c:pt>
                <c:pt idx="2">
                  <c:v>Softbank Group</c:v>
                </c:pt>
                <c:pt idx="3">
                  <c:v>Microsoft, Ebay, Tencent Holdings</c:v>
                </c:pt>
                <c:pt idx="4">
                  <c:v>Vijay Shekhar Sharma</c:v>
                </c:pt>
                <c:pt idx="5">
                  <c:v>Steadview Capital And Existing Investors</c:v>
                </c:pt>
                <c:pt idx="6">
                  <c:v>Alibaba Group, Ant Finacial</c:v>
                </c:pt>
                <c:pt idx="7">
                  <c:v>Softbank Vision Fund</c:v>
                </c:pt>
                <c:pt idx="8">
                  <c:v>Altimeter Capital, Dst Global</c:v>
                </c:pt>
                <c:pt idx="9">
                  <c:v>Alibaba, Foxconn, Softbank</c:v>
                </c:pt>
                <c:pt idx="10">
                  <c:v>Baillie Gifford, Falcon Edge Capital, Tiger Global, Softbank Group, Dst Global, Didi Kuaidi</c:v>
                </c:pt>
              </c:strCache>
            </c:strRef>
          </c:cat>
          <c:val>
            <c:numRef>
              <c:f>Pivot_Analysis!$F$7:$F$18</c:f>
              <c:numCache>
                <c:formatCode>[$$-409]#,##0</c:formatCode>
                <c:ptCount val="11"/>
                <c:pt idx="0">
                  <c:v>3952000000</c:v>
                </c:pt>
                <c:pt idx="1">
                  <c:v>2500000000</c:v>
                </c:pt>
                <c:pt idx="2">
                  <c:v>1467000000</c:v>
                </c:pt>
                <c:pt idx="3">
                  <c:v>1400000000</c:v>
                </c:pt>
                <c:pt idx="4">
                  <c:v>1000150000</c:v>
                </c:pt>
                <c:pt idx="5">
                  <c:v>700000000</c:v>
                </c:pt>
                <c:pt idx="6">
                  <c:v>680000000</c:v>
                </c:pt>
                <c:pt idx="7">
                  <c:v>601000000</c:v>
                </c:pt>
                <c:pt idx="8">
                  <c:v>585000000</c:v>
                </c:pt>
                <c:pt idx="9">
                  <c:v>500000000</c:v>
                </c:pt>
                <c:pt idx="10">
                  <c:v>500000000</c:v>
                </c:pt>
              </c:numCache>
            </c:numRef>
          </c:val>
          <c:extLst>
            <c:ext xmlns:c16="http://schemas.microsoft.com/office/drawing/2014/chart" uri="{C3380CC4-5D6E-409C-BE32-E72D297353CC}">
              <c16:uniqueId val="{00000000-8B90-485C-9853-14489C6A80F2}"/>
            </c:ext>
          </c:extLst>
        </c:ser>
        <c:dLbls>
          <c:showLegendKey val="0"/>
          <c:showVal val="0"/>
          <c:showCatName val="0"/>
          <c:showSerName val="0"/>
          <c:showPercent val="0"/>
          <c:showBubbleSize val="0"/>
        </c:dLbls>
        <c:gapWidth val="182"/>
        <c:axId val="342897216"/>
        <c:axId val="342899616"/>
      </c:barChart>
      <c:catAx>
        <c:axId val="342897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99616"/>
        <c:crosses val="autoZero"/>
        <c:auto val="1"/>
        <c:lblAlgn val="ctr"/>
        <c:lblOffset val="100"/>
        <c:noMultiLvlLbl val="0"/>
      </c:catAx>
      <c:valAx>
        <c:axId val="342899616"/>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8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Funding Range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Pivot_Analysis!$J$6</c:f>
              <c:strCache>
                <c:ptCount val="1"/>
                <c:pt idx="0">
                  <c:v>Total</c:v>
                </c:pt>
              </c:strCache>
            </c:strRef>
          </c:tx>
          <c:spPr>
            <a:solidFill>
              <a:schemeClr val="accent1"/>
            </a:solidFill>
            <a:ln>
              <a:noFill/>
            </a:ln>
            <a:effectLst/>
          </c:spPr>
          <c:invertIfNegative val="0"/>
          <c:cat>
            <c:strRef>
              <c:f>Pivot_Analysis!$I$7:$I$9</c:f>
              <c:strCache>
                <c:ptCount val="3"/>
                <c:pt idx="0">
                  <c:v>1–10M</c:v>
                </c:pt>
                <c:pt idx="1">
                  <c:v>&lt;1M</c:v>
                </c:pt>
                <c:pt idx="2">
                  <c:v>&gt;10M</c:v>
                </c:pt>
              </c:strCache>
            </c:strRef>
          </c:cat>
          <c:val>
            <c:numRef>
              <c:f>Pivot_Analysis!$J$7:$J$9</c:f>
              <c:numCache>
                <c:formatCode>General</c:formatCode>
                <c:ptCount val="3"/>
                <c:pt idx="0">
                  <c:v>889</c:v>
                </c:pt>
                <c:pt idx="1">
                  <c:v>752</c:v>
                </c:pt>
                <c:pt idx="2">
                  <c:v>432</c:v>
                </c:pt>
              </c:numCache>
            </c:numRef>
          </c:val>
          <c:extLst>
            <c:ext xmlns:c16="http://schemas.microsoft.com/office/drawing/2014/chart" uri="{C3380CC4-5D6E-409C-BE32-E72D297353CC}">
              <c16:uniqueId val="{00000000-D488-4A14-87A0-2B6AED0D38C0}"/>
            </c:ext>
          </c:extLst>
        </c:ser>
        <c:dLbls>
          <c:showLegendKey val="0"/>
          <c:showVal val="0"/>
          <c:showCatName val="0"/>
          <c:showSerName val="0"/>
          <c:showPercent val="0"/>
          <c:showBubbleSize val="0"/>
        </c:dLbls>
        <c:gapWidth val="182"/>
        <c:axId val="1253391312"/>
        <c:axId val="1253333712"/>
      </c:barChart>
      <c:catAx>
        <c:axId val="125339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33712"/>
        <c:crosses val="autoZero"/>
        <c:auto val="1"/>
        <c:lblAlgn val="ctr"/>
        <c:lblOffset val="100"/>
        <c:noMultiLvlLbl val="0"/>
      </c:catAx>
      <c:valAx>
        <c:axId val="1253333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9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[Indian_Startup_Funding_Analysis_Excel_Dashboard.xlsx.xlsx]Pivot_Analysis!PivotTable10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Angel vs VC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Pivot_Analysis!$Y$6</c:f>
              <c:strCache>
                <c:ptCount val="1"/>
                <c:pt idx="0">
                  <c:v>Total</c:v>
                </c:pt>
              </c:strCache>
            </c:strRef>
          </c:tx>
          <c:spPr>
            <a:solidFill>
              <a:schemeClr val="accent1"/>
            </a:solidFill>
            <a:ln>
              <a:noFill/>
            </a:ln>
            <a:effectLst/>
          </c:spPr>
          <c:invertIfNegative val="0"/>
          <c:cat>
            <c:strRef>
              <c:f>Pivot_Analysis!$X$7:$X$10</c:f>
              <c:strCache>
                <c:ptCount val="3"/>
                <c:pt idx="0">
                  <c:v>Angel</c:v>
                </c:pt>
                <c:pt idx="1">
                  <c:v>Corporate</c:v>
                </c:pt>
                <c:pt idx="2">
                  <c:v>VC</c:v>
                </c:pt>
              </c:strCache>
            </c:strRef>
          </c:cat>
          <c:val>
            <c:numRef>
              <c:f>Pivot_Analysis!$Y$7:$Y$10</c:f>
              <c:numCache>
                <c:formatCode>0.0,," M"</c:formatCode>
                <c:ptCount val="3"/>
                <c:pt idx="0">
                  <c:v>5887811087</c:v>
                </c:pt>
                <c:pt idx="1">
                  <c:v>8055130095</c:v>
                </c:pt>
                <c:pt idx="2">
                  <c:v>22694942124</c:v>
                </c:pt>
              </c:numCache>
            </c:numRef>
          </c:val>
          <c:extLst>
            <c:ext xmlns:c16="http://schemas.microsoft.com/office/drawing/2014/chart" uri="{C3380CC4-5D6E-409C-BE32-E72D297353CC}">
              <c16:uniqueId val="{00000000-A612-4035-B37A-9AF16DFC0BD8}"/>
            </c:ext>
          </c:extLst>
        </c:ser>
        <c:dLbls>
          <c:showLegendKey val="0"/>
          <c:showVal val="0"/>
          <c:showCatName val="0"/>
          <c:showSerName val="0"/>
          <c:showPercent val="0"/>
          <c:showBubbleSize val="0"/>
        </c:dLbls>
        <c:gapWidth val="219"/>
        <c:axId val="1253353392"/>
        <c:axId val="1253342832"/>
      </c:barChart>
      <c:catAx>
        <c:axId val="125335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42832"/>
        <c:crosses val="autoZero"/>
        <c:auto val="1"/>
        <c:lblAlgn val="ctr"/>
        <c:lblOffset val="100"/>
        <c:noMultiLvlLbl val="0"/>
      </c:catAx>
      <c:valAx>
        <c:axId val="1253342832"/>
        <c:scaling>
          <c:orientation val="minMax"/>
        </c:scaling>
        <c:delete val="0"/>
        <c:axPos val="b"/>
        <c:majorGridlines>
          <c:spPr>
            <a:ln w="9525" cap="flat" cmpd="sng" algn="ctr">
              <a:solidFill>
                <a:schemeClr val="tx1">
                  <a:lumMod val="15000"/>
                  <a:lumOff val="85000"/>
                </a:schemeClr>
              </a:solidFill>
              <a:round/>
            </a:ln>
            <a:effectLst/>
          </c:spPr>
        </c:majorGridlines>
        <c:numFmt formatCode="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3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r>
              <a:rPr lang="en-US" sz="1600" b="1">
                <a:solidFill>
                  <a:schemeClr val="accent1">
                    <a:lumMod val="75000"/>
                  </a:schemeClr>
                </a:solidFill>
              </a:rPr>
              <a:t>Industry Share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EE-4FB1-81CC-507507B3C3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EE-4FB1-81CC-507507B3C3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EE-4FB1-81CC-507507B3C3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EE-4FB1-81CC-507507B3C3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EE-4FB1-81CC-507507B3C3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EE-4FB1-81CC-507507B3C39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EE-4FB1-81CC-507507B3C39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EE-4FB1-81CC-507507B3C39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EE-4FB1-81CC-507507B3C39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1EE-4FB1-81CC-507507B3C39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1EE-4FB1-81CC-507507B3C390}"/>
              </c:ext>
            </c:extLst>
          </c:dPt>
          <c:cat>
            <c:strLit>
              <c:ptCount val="11"/>
              <c:pt idx="0">
                <c:v>B2B</c:v>
              </c:pt>
              <c:pt idx="1">
                <c:v>Car Aggregator &amp; Retail Mobile App</c:v>
              </c:pt>
              <c:pt idx="2">
                <c:v>Consumer Internet</c:v>
              </c:pt>
              <c:pt idx="3">
                <c:v>E-Commerce</c:v>
              </c:pt>
              <c:pt idx="4">
                <c:v>E-Commerce &amp; M-Commerce Platform</c:v>
              </c:pt>
              <c:pt idx="5">
                <c:v>Ecommerce Marketplace</c:v>
              </c:pt>
              <c:pt idx="6">
                <c:v>Finace</c:v>
              </c:pt>
              <c:pt idx="7">
                <c:v>Fintech</c:v>
              </c:pt>
              <c:pt idx="8">
                <c:v>Online Marketplace</c:v>
              </c:pt>
              <c:pt idx="9">
                <c:v>Technology</c:v>
              </c:pt>
              <c:pt idx="10">
                <c:v>Transportation</c:v>
              </c:pt>
            </c:strLit>
          </c:cat>
          <c:val>
            <c:numLit>
              <c:formatCode>General</c:formatCode>
              <c:ptCount val="11"/>
              <c:pt idx="0">
                <c:v>587000000</c:v>
              </c:pt>
              <c:pt idx="1">
                <c:v>500000000</c:v>
              </c:pt>
              <c:pt idx="2">
                <c:v>6254084245</c:v>
              </c:pt>
              <c:pt idx="3">
                <c:v>8261735693</c:v>
              </c:pt>
              <c:pt idx="4">
                <c:v>680000000</c:v>
              </c:pt>
              <c:pt idx="5">
                <c:v>500000000</c:v>
              </c:pt>
              <c:pt idx="6">
                <c:v>1971438000</c:v>
              </c:pt>
              <c:pt idx="7">
                <c:v>1224211265</c:v>
              </c:pt>
              <c:pt idx="8">
                <c:v>700143000</c:v>
              </c:pt>
              <c:pt idx="9">
                <c:v>2229707930</c:v>
              </c:pt>
              <c:pt idx="10">
                <c:v>3916632394</c:v>
              </c:pt>
            </c:numLit>
          </c:val>
          <c:extLst>
            <c:ext xmlns:c16="http://schemas.microsoft.com/office/drawing/2014/chart" uri="{C3380CC4-5D6E-409C-BE32-E72D297353CC}">
              <c16:uniqueId val="{00000016-A1EE-4FB1-81CC-507507B3C3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a:glow rad="101600">
        <a:schemeClr val="accent1">
          <a:satMod val="175000"/>
          <a:alpha val="40000"/>
        </a:schemeClr>
      </a:glow>
      <a:outerShdw blurRad="50800" dist="38100" dir="2700000" algn="tl" rotWithShape="0">
        <a:schemeClr val="accent1">
          <a:lumMod val="75000"/>
          <a:alpha val="40000"/>
        </a:scheme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chart" Target="../charts/chart6.xml"/><Relationship Id="rId15" Type="http://schemas.openxmlformats.org/officeDocument/2006/relationships/chart" Target="../charts/chart8.xml"/><Relationship Id="rId10"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5</xdr:row>
      <xdr:rowOff>0</xdr:rowOff>
    </xdr:from>
    <xdr:to>
      <xdr:col>20</xdr:col>
      <xdr:colOff>922020</xdr:colOff>
      <xdr:row>23</xdr:row>
      <xdr:rowOff>160020</xdr:rowOff>
    </xdr:to>
    <mc:AlternateContent xmlns:mc="http://schemas.openxmlformats.org/markup-compatibility/2006" xmlns:a14="http://schemas.microsoft.com/office/drawing/2010/main">
      <mc:Choice Requires="a14">
        <xdr:graphicFrame macro="">
          <xdr:nvGraphicFramePr>
            <xdr:cNvPr id="2" name="City  Location 1">
              <a:extLst>
                <a:ext uri="{FF2B5EF4-FFF2-40B4-BE49-F238E27FC236}">
                  <a16:creationId xmlns:a16="http://schemas.microsoft.com/office/drawing/2014/main" id="{0C8D3B03-45CD-4E5C-8A6E-397B7BA5D6B0}"/>
                </a:ext>
              </a:extLst>
            </xdr:cNvPr>
            <xdr:cNvGraphicFramePr/>
          </xdr:nvGraphicFramePr>
          <xdr:xfrm>
            <a:off x="0" y="0"/>
            <a:ext cx="0" cy="0"/>
          </xdr:xfrm>
          <a:graphic>
            <a:graphicData uri="http://schemas.microsoft.com/office/drawing/2010/slicer">
              <sle:slicer xmlns:sle="http://schemas.microsoft.com/office/drawing/2010/slicer" name="City  Location 1"/>
            </a:graphicData>
          </a:graphic>
        </xdr:graphicFrame>
      </mc:Choice>
      <mc:Fallback xmlns="">
        <xdr:sp macro="" textlink="">
          <xdr:nvSpPr>
            <xdr:cNvPr id="0" name=""/>
            <xdr:cNvSpPr>
              <a:spLocks noTextEdit="1"/>
            </xdr:cNvSpPr>
          </xdr:nvSpPr>
          <xdr:spPr>
            <a:xfrm>
              <a:off x="20947380" y="944880"/>
              <a:ext cx="1531620" cy="380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121920</xdr:colOff>
      <xdr:row>18</xdr:row>
      <xdr:rowOff>190500</xdr:rowOff>
    </xdr:from>
    <xdr:to>
      <xdr:col>28</xdr:col>
      <xdr:colOff>1264920</xdr:colOff>
      <xdr:row>54</xdr:row>
      <xdr:rowOff>15240</xdr:rowOff>
    </xdr:to>
    <xdr:graphicFrame macro="">
      <xdr:nvGraphicFramePr>
        <xdr:cNvPr id="3" name="Chart 2">
          <a:extLst>
            <a:ext uri="{FF2B5EF4-FFF2-40B4-BE49-F238E27FC236}">
              <a16:creationId xmlns:a16="http://schemas.microsoft.com/office/drawing/2014/main" id="{925A18A5-8D42-455D-9F7D-588391799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449580</xdr:colOff>
      <xdr:row>14</xdr:row>
      <xdr:rowOff>83820</xdr:rowOff>
    </xdr:from>
    <xdr:to>
      <xdr:col>14</xdr:col>
      <xdr:colOff>243840</xdr:colOff>
      <xdr:row>28</xdr:row>
      <xdr:rowOff>30480</xdr:rowOff>
    </xdr:to>
    <xdr:graphicFrame macro="">
      <xdr:nvGraphicFramePr>
        <xdr:cNvPr id="6" name="Chart 5">
          <a:extLst>
            <a:ext uri="{FF2B5EF4-FFF2-40B4-BE49-F238E27FC236}">
              <a16:creationId xmlns:a16="http://schemas.microsoft.com/office/drawing/2014/main" id="{83E4D738-B5EF-1EBD-D9C7-DABDEBF24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609600</xdr:colOff>
      <xdr:row>19</xdr:row>
      <xdr:rowOff>190500</xdr:rowOff>
    </xdr:from>
    <xdr:to>
      <xdr:col>4</xdr:col>
      <xdr:colOff>5181600</xdr:colOff>
      <xdr:row>33</xdr:row>
      <xdr:rowOff>160020</xdr:rowOff>
    </xdr:to>
    <xdr:graphicFrame macro="">
      <xdr:nvGraphicFramePr>
        <xdr:cNvPr id="7" name="Chart 6">
          <a:extLst>
            <a:ext uri="{FF2B5EF4-FFF2-40B4-BE49-F238E27FC236}">
              <a16:creationId xmlns:a16="http://schemas.microsoft.com/office/drawing/2014/main" id="{80C5989A-4B5B-F8C5-2955-7EC685C42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144780</xdr:colOff>
      <xdr:row>13</xdr:row>
      <xdr:rowOff>91440</xdr:rowOff>
    </xdr:from>
    <xdr:to>
      <xdr:col>10</xdr:col>
      <xdr:colOff>320040</xdr:colOff>
      <xdr:row>22</xdr:row>
      <xdr:rowOff>0</xdr:rowOff>
    </xdr:to>
    <xdr:graphicFrame macro="">
      <xdr:nvGraphicFramePr>
        <xdr:cNvPr id="8" name="Chart 7">
          <a:extLst>
            <a:ext uri="{FF2B5EF4-FFF2-40B4-BE49-F238E27FC236}">
              <a16:creationId xmlns:a16="http://schemas.microsoft.com/office/drawing/2014/main" id="{578F8B20-6A03-9C1D-6953-EA72FC853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381000</xdr:colOff>
      <xdr:row>17</xdr:row>
      <xdr:rowOff>68580</xdr:rowOff>
    </xdr:from>
    <xdr:to>
      <xdr:col>25</xdr:col>
      <xdr:colOff>358140</xdr:colOff>
      <xdr:row>26</xdr:row>
      <xdr:rowOff>137160</xdr:rowOff>
    </xdr:to>
    <xdr:graphicFrame macro="">
      <xdr:nvGraphicFramePr>
        <xdr:cNvPr id="9" name="Chart 8">
          <a:extLst>
            <a:ext uri="{FF2B5EF4-FFF2-40B4-BE49-F238E27FC236}">
              <a16:creationId xmlns:a16="http://schemas.microsoft.com/office/drawing/2014/main" id="{F97A0E7B-B3CD-314C-A58E-9B0C9B6E3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480060</xdr:colOff>
      <xdr:row>9</xdr:row>
      <xdr:rowOff>82549</xdr:rowOff>
    </xdr:from>
    <xdr:to>
      <xdr:col>23</xdr:col>
      <xdr:colOff>342900</xdr:colOff>
      <xdr:row>13</xdr:row>
      <xdr:rowOff>59690</xdr:rowOff>
    </xdr:to>
    <xdr:sp macro="" textlink="KPI_Calculations!E17">
      <xdr:nvSpPr>
        <xdr:cNvPr id="21" name="Rectangle: Diagonal Corners Rounded 20">
          <a:extLst>
            <a:ext uri="{FF2B5EF4-FFF2-40B4-BE49-F238E27FC236}">
              <a16:creationId xmlns:a16="http://schemas.microsoft.com/office/drawing/2014/main" id="{22A449F9-FDFF-4988-9879-44BF43BA9F6F}"/>
            </a:ext>
          </a:extLst>
        </xdr:cNvPr>
        <xdr:cNvSpPr/>
      </xdr:nvSpPr>
      <xdr:spPr>
        <a:xfrm>
          <a:off x="10843260" y="1728469"/>
          <a:ext cx="3520440" cy="70866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6B72553-F5EB-420F-B66A-4B742978F42D}" type="TxLink">
            <a:rPr lang="en-US" sz="3200" b="1" i="0" u="none" strike="noStrike" cap="none" spc="0">
              <a:ln w="6600">
                <a:solidFill>
                  <a:schemeClr val="accent2"/>
                </a:solidFill>
                <a:prstDash val="solid"/>
              </a:ln>
              <a:solidFill>
                <a:srgbClr val="000000"/>
              </a:solidFill>
              <a:effectLst>
                <a:outerShdw dist="38100" dir="2700000" algn="tl" rotWithShape="0">
                  <a:schemeClr val="accent2"/>
                </a:outerShdw>
              </a:effectLst>
              <a:latin typeface="Calibri"/>
              <a:ea typeface="Calibri"/>
              <a:cs typeface="Calibri"/>
            </a:rPr>
            <a:pPr algn="r"/>
            <a:t>2017</a:t>
          </a:fld>
          <a:endParaRPr lang="en-US" sz="36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0</xdr:col>
      <xdr:colOff>91440</xdr:colOff>
      <xdr:row>3</xdr:row>
      <xdr:rowOff>175260</xdr:rowOff>
    </xdr:from>
    <xdr:to>
      <xdr:col>19</xdr:col>
      <xdr:colOff>289560</xdr:colOff>
      <xdr:row>9</xdr:row>
      <xdr:rowOff>45720</xdr:rowOff>
    </xdr:to>
    <xdr:sp macro="" textlink="">
      <xdr:nvSpPr>
        <xdr:cNvPr id="17" name="Rectangle: Diagonal Corners Rounded 16">
          <a:extLst>
            <a:ext uri="{FF2B5EF4-FFF2-40B4-BE49-F238E27FC236}">
              <a16:creationId xmlns:a16="http://schemas.microsoft.com/office/drawing/2014/main" id="{6C14D5A5-FC81-4270-9ADE-33BE97A07433}"/>
            </a:ext>
          </a:extLst>
        </xdr:cNvPr>
        <xdr:cNvSpPr/>
      </xdr:nvSpPr>
      <xdr:spPr>
        <a:xfrm>
          <a:off x="91440" y="723900"/>
          <a:ext cx="11780520" cy="967740"/>
        </a:xfrm>
        <a:prstGeom prst="round2Diag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86430</xdr:colOff>
      <xdr:row>0</xdr:row>
      <xdr:rowOff>72390</xdr:rowOff>
    </xdr:from>
    <xdr:to>
      <xdr:col>20</xdr:col>
      <xdr:colOff>261690</xdr:colOff>
      <xdr:row>3</xdr:row>
      <xdr:rowOff>95250</xdr:rowOff>
    </xdr:to>
    <xdr:sp macro="" textlink="">
      <xdr:nvSpPr>
        <xdr:cNvPr id="2" name="Rectangle: Diagonal Corners Rounded 1">
          <a:extLst>
            <a:ext uri="{FF2B5EF4-FFF2-40B4-BE49-F238E27FC236}">
              <a16:creationId xmlns:a16="http://schemas.microsoft.com/office/drawing/2014/main" id="{BC7817A6-511C-6136-AAE3-4D5B1DD8310E}"/>
            </a:ext>
          </a:extLst>
        </xdr:cNvPr>
        <xdr:cNvSpPr/>
      </xdr:nvSpPr>
      <xdr:spPr>
        <a:xfrm>
          <a:off x="1915230" y="72390"/>
          <a:ext cx="10538460" cy="5715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388620</xdr:colOff>
      <xdr:row>0</xdr:row>
      <xdr:rowOff>114300</xdr:rowOff>
    </xdr:from>
    <xdr:ext cx="9761220" cy="449580"/>
    <xdr:sp macro="" textlink="">
      <xdr:nvSpPr>
        <xdr:cNvPr id="3" name="Rectangle 2">
          <a:extLst>
            <a:ext uri="{FF2B5EF4-FFF2-40B4-BE49-F238E27FC236}">
              <a16:creationId xmlns:a16="http://schemas.microsoft.com/office/drawing/2014/main" id="{1F0DE5AA-A3AD-3977-59E7-24B49BAC179A}"/>
            </a:ext>
          </a:extLst>
        </xdr:cNvPr>
        <xdr:cNvSpPr/>
      </xdr:nvSpPr>
      <xdr:spPr>
        <a:xfrm>
          <a:off x="2217420" y="114300"/>
          <a:ext cx="9761220" cy="449580"/>
        </a:xfrm>
        <a:prstGeom prst="rect">
          <a:avLst/>
        </a:prstGeom>
        <a:noFill/>
      </xdr:spPr>
      <xdr:txBody>
        <a:bodyPr wrap="square" lIns="91440" tIns="45720" rIns="91440" bIns="45720" anchor="ctr">
          <a:noAutofit/>
        </a:bodyPr>
        <a:lstStyle/>
        <a:p>
          <a:pPr algn="ctr"/>
          <a:r>
            <a:rPr lang="en-US" sz="4400" b="1" cap="none" spc="0">
              <a:ln w="12700">
                <a:solidFill>
                  <a:schemeClr val="accent5"/>
                </a:solidFill>
                <a:prstDash val="solid"/>
              </a:ln>
              <a:pattFill prst="ltDnDiag">
                <a:fgClr>
                  <a:schemeClr val="accent5">
                    <a:lumMod val="60000"/>
                    <a:lumOff val="40000"/>
                  </a:schemeClr>
                </a:fgClr>
                <a:bgClr>
                  <a:schemeClr val="bg1"/>
                </a:bgClr>
              </a:pattFill>
              <a:effectLst/>
            </a:rPr>
            <a:t>Indian</a:t>
          </a:r>
          <a:r>
            <a:rPr lang="en-US" sz="4400" b="1" cap="none" spc="0" baseline="0">
              <a:ln w="12700">
                <a:solidFill>
                  <a:schemeClr val="accent5"/>
                </a:solidFill>
                <a:prstDash val="solid"/>
              </a:ln>
              <a:pattFill prst="ltDnDiag">
                <a:fgClr>
                  <a:schemeClr val="accent5">
                    <a:lumMod val="60000"/>
                    <a:lumOff val="40000"/>
                  </a:schemeClr>
                </a:fgClr>
                <a:bgClr>
                  <a:schemeClr val="bg1"/>
                </a:bgClr>
              </a:pattFill>
              <a:effectLst/>
            </a:rPr>
            <a:t> Startup Funding Analysis </a:t>
          </a:r>
          <a:r>
            <a:rPr lang="en-US" sz="2800" b="1" cap="none" spc="0" baseline="0">
              <a:ln w="12700">
                <a:solidFill>
                  <a:schemeClr val="accent5"/>
                </a:solidFill>
                <a:prstDash val="solid"/>
              </a:ln>
              <a:pattFill prst="ltDnDiag">
                <a:fgClr>
                  <a:schemeClr val="accent5">
                    <a:lumMod val="60000"/>
                    <a:lumOff val="40000"/>
                  </a:schemeClr>
                </a:fgClr>
                <a:bgClr>
                  <a:schemeClr val="bg1"/>
                </a:bgClr>
              </a:pattFill>
              <a:effectLst/>
            </a:rPr>
            <a:t>(2015-2020)</a:t>
          </a:r>
          <a:endParaRPr lang="en-US" sz="4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oneCellAnchor>
  <xdr:twoCellAnchor>
    <xdr:from>
      <xdr:col>5</xdr:col>
      <xdr:colOff>589280</xdr:colOff>
      <xdr:row>9</xdr:row>
      <xdr:rowOff>82549</xdr:rowOff>
    </xdr:from>
    <xdr:to>
      <xdr:col>11</xdr:col>
      <xdr:colOff>276860</xdr:colOff>
      <xdr:row>13</xdr:row>
      <xdr:rowOff>90170</xdr:rowOff>
    </xdr:to>
    <xdr:sp macro="" textlink="KPI_Calculations!E8">
      <xdr:nvSpPr>
        <xdr:cNvPr id="4" name="Rectangle: Diagonal Corners Rounded 3">
          <a:extLst>
            <a:ext uri="{FF2B5EF4-FFF2-40B4-BE49-F238E27FC236}">
              <a16:creationId xmlns:a16="http://schemas.microsoft.com/office/drawing/2014/main" id="{848D7FDD-8C81-7E17-2531-69AF485BB21C}"/>
            </a:ext>
          </a:extLst>
        </xdr:cNvPr>
        <xdr:cNvSpPr/>
      </xdr:nvSpPr>
      <xdr:spPr>
        <a:xfrm>
          <a:off x="3637280" y="1728469"/>
          <a:ext cx="3345180" cy="73914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69CE97A7-DE7C-4C3E-B2EE-301E1916745D}" type="TxLink">
            <a:rPr lang="en-US" sz="3600" b="1" i="0" u="none" strike="noStrike" cap="none" spc="0">
              <a:ln w="6600">
                <a:solidFill>
                  <a:schemeClr val="accent2"/>
                </a:solidFill>
                <a:prstDash val="solid"/>
              </a:ln>
              <a:solidFill>
                <a:srgbClr val="000000"/>
              </a:solidFill>
              <a:effectLst>
                <a:outerShdw dist="38100" dir="2700000" algn="tl" rotWithShape="0">
                  <a:schemeClr val="accent2"/>
                </a:outerShdw>
              </a:effectLst>
              <a:latin typeface="Calibri"/>
              <a:ea typeface="Calibri"/>
              <a:cs typeface="Calibri"/>
            </a:rPr>
            <a:pPr algn="r"/>
            <a:t>3044</a:t>
          </a:fld>
          <a:endParaRPr lang="en-US" sz="2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11</xdr:col>
      <xdr:colOff>447040</xdr:colOff>
      <xdr:row>9</xdr:row>
      <xdr:rowOff>82549</xdr:rowOff>
    </xdr:from>
    <xdr:to>
      <xdr:col>17</xdr:col>
      <xdr:colOff>309880</xdr:colOff>
      <xdr:row>13</xdr:row>
      <xdr:rowOff>36830</xdr:rowOff>
    </xdr:to>
    <xdr:sp macro="" textlink="KPI_Calculations!E14">
      <xdr:nvSpPr>
        <xdr:cNvPr id="6" name="Rectangle: Diagonal Corners Rounded 5">
          <a:extLst>
            <a:ext uri="{FF2B5EF4-FFF2-40B4-BE49-F238E27FC236}">
              <a16:creationId xmlns:a16="http://schemas.microsoft.com/office/drawing/2014/main" id="{81037617-60A0-4692-B2C8-DA28069D7BC8}"/>
            </a:ext>
          </a:extLst>
        </xdr:cNvPr>
        <xdr:cNvSpPr/>
      </xdr:nvSpPr>
      <xdr:spPr>
        <a:xfrm>
          <a:off x="7152640" y="1728469"/>
          <a:ext cx="3520440" cy="68580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DC7A19F-C91F-40D7-B15D-9C40E5421EE8}" type="TxLink">
            <a:rPr lang="en-US" sz="3200" b="1" i="0" u="none" strike="noStrike" cap="none" spc="0">
              <a:ln w="6600">
                <a:solidFill>
                  <a:schemeClr val="accent2"/>
                </a:solidFill>
                <a:prstDash val="solid"/>
              </a:ln>
              <a:solidFill>
                <a:srgbClr val="000000"/>
              </a:solidFill>
              <a:effectLst>
                <a:outerShdw dist="38100" dir="2700000" algn="tl" rotWithShape="0">
                  <a:schemeClr val="accent2"/>
                </a:outerShdw>
              </a:effectLst>
              <a:latin typeface="Calibri"/>
              <a:ea typeface="Calibri"/>
              <a:cs typeface="Calibri"/>
            </a:rPr>
            <a:pPr algn="r"/>
            <a:t>Bangalore</a:t>
          </a:fld>
          <a:endParaRPr lang="en-US" sz="36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18</xdr:col>
      <xdr:colOff>372598</xdr:colOff>
      <xdr:row>9</xdr:row>
      <xdr:rowOff>102420</xdr:rowOff>
    </xdr:from>
    <xdr:to>
      <xdr:col>22</xdr:col>
      <xdr:colOff>15240</xdr:colOff>
      <xdr:row>13</xdr:row>
      <xdr:rowOff>38100</xdr:rowOff>
    </xdr:to>
    <xdr:sp macro="" textlink="">
      <xdr:nvSpPr>
        <xdr:cNvPr id="7" name="Rectangle: Diagonal Corners Rounded 6">
          <a:extLst>
            <a:ext uri="{FF2B5EF4-FFF2-40B4-BE49-F238E27FC236}">
              <a16:creationId xmlns:a16="http://schemas.microsoft.com/office/drawing/2014/main" id="{1BB23A19-79AB-4C22-9D41-B8D5EA44D7BA}"/>
            </a:ext>
          </a:extLst>
        </xdr:cNvPr>
        <xdr:cNvSpPr/>
      </xdr:nvSpPr>
      <xdr:spPr>
        <a:xfrm>
          <a:off x="11345398" y="1748340"/>
          <a:ext cx="2081042" cy="66720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Peak Funding Year</a:t>
          </a:r>
        </a:p>
      </xdr:txBody>
    </xdr:sp>
    <xdr:clientData/>
  </xdr:twoCellAnchor>
  <xdr:twoCellAnchor>
    <xdr:from>
      <xdr:col>0</xdr:col>
      <xdr:colOff>205740</xdr:colOff>
      <xdr:row>9</xdr:row>
      <xdr:rowOff>82549</xdr:rowOff>
    </xdr:from>
    <xdr:to>
      <xdr:col>5</xdr:col>
      <xdr:colOff>419100</xdr:colOff>
      <xdr:row>13</xdr:row>
      <xdr:rowOff>113030</xdr:rowOff>
    </xdr:to>
    <xdr:sp macro="" textlink="KPI_Calculations!E5">
      <xdr:nvSpPr>
        <xdr:cNvPr id="10" name="Rectangle: Diagonal Corners Rounded 9">
          <a:extLst>
            <a:ext uri="{FF2B5EF4-FFF2-40B4-BE49-F238E27FC236}">
              <a16:creationId xmlns:a16="http://schemas.microsoft.com/office/drawing/2014/main" id="{61FB9D70-87D9-7F64-CEB2-94B51115EFDA}"/>
            </a:ext>
          </a:extLst>
        </xdr:cNvPr>
        <xdr:cNvSpPr/>
      </xdr:nvSpPr>
      <xdr:spPr>
        <a:xfrm>
          <a:off x="205740" y="1728469"/>
          <a:ext cx="3261360" cy="76200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92475900-DDBE-4528-9767-49F52C1956B1}" type="TxLink">
            <a:rPr lang="en-US" sz="3200" b="1" i="0" u="none" strike="noStrike" cap="none" spc="0">
              <a:ln w="6600">
                <a:solidFill>
                  <a:schemeClr val="accent2"/>
                </a:solidFill>
                <a:prstDash val="solid"/>
              </a:ln>
              <a:solidFill>
                <a:srgbClr val="000000"/>
              </a:solidFill>
              <a:effectLst>
                <a:outerShdw dist="38100" dir="2700000" algn="tl" rotWithShape="0">
                  <a:schemeClr val="accent2"/>
                </a:outerShdw>
              </a:effectLst>
              <a:latin typeface="Calibri"/>
              <a:ea typeface="Calibri"/>
              <a:cs typeface="Calibri"/>
            </a:rPr>
            <a:pPr algn="r"/>
            <a:t>38.14 B</a:t>
          </a:fld>
          <a:endParaRPr lang="en-US" sz="4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0</xdr:col>
      <xdr:colOff>243058</xdr:colOff>
      <xdr:row>10</xdr:row>
      <xdr:rowOff>33840</xdr:rowOff>
    </xdr:from>
    <xdr:to>
      <xdr:col>3</xdr:col>
      <xdr:colOff>220980</xdr:colOff>
      <xdr:row>12</xdr:row>
      <xdr:rowOff>0</xdr:rowOff>
    </xdr:to>
    <xdr:sp macro="" textlink="">
      <xdr:nvSpPr>
        <xdr:cNvPr id="11" name="Rectangle: Diagonal Corners Rounded 10">
          <a:extLst>
            <a:ext uri="{FF2B5EF4-FFF2-40B4-BE49-F238E27FC236}">
              <a16:creationId xmlns:a16="http://schemas.microsoft.com/office/drawing/2014/main" id="{FF44C993-F219-8205-F32A-4D459248010D}"/>
            </a:ext>
          </a:extLst>
        </xdr:cNvPr>
        <xdr:cNvSpPr/>
      </xdr:nvSpPr>
      <xdr:spPr>
        <a:xfrm>
          <a:off x="243058" y="1862640"/>
          <a:ext cx="1806722" cy="33192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Total</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Funding</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editAs="oneCell">
    <xdr:from>
      <xdr:col>7</xdr:col>
      <xdr:colOff>24765</xdr:colOff>
      <xdr:row>4</xdr:row>
      <xdr:rowOff>40959</xdr:rowOff>
    </xdr:from>
    <xdr:to>
      <xdr:col>12</xdr:col>
      <xdr:colOff>363855</xdr:colOff>
      <xdr:row>8</xdr:row>
      <xdr:rowOff>160020</xdr:rowOff>
    </xdr:to>
    <mc:AlternateContent xmlns:mc="http://schemas.openxmlformats.org/markup-compatibility/2006" xmlns:a14="http://schemas.microsoft.com/office/drawing/2010/main">
      <mc:Choice Requires="a14">
        <xdr:graphicFrame macro="">
          <xdr:nvGraphicFramePr>
            <xdr:cNvPr id="15" name="Industry Vertical">
              <a:extLst>
                <a:ext uri="{FF2B5EF4-FFF2-40B4-BE49-F238E27FC236}">
                  <a16:creationId xmlns:a16="http://schemas.microsoft.com/office/drawing/2014/main" id="{657E22E7-ACE5-DE5D-7E5A-DE62BCC9DE1C}"/>
                </a:ext>
              </a:extLst>
            </xdr:cNvPr>
            <xdr:cNvGraphicFramePr/>
          </xdr:nvGraphicFramePr>
          <xdr:xfrm>
            <a:off x="0" y="0"/>
            <a:ext cx="0" cy="0"/>
          </xdr:xfrm>
          <a:graphic>
            <a:graphicData uri="http://schemas.microsoft.com/office/drawing/2010/slicer">
              <sle:slicer xmlns:sle="http://schemas.microsoft.com/office/drawing/2010/slicer" name="Industry Vertical"/>
            </a:graphicData>
          </a:graphic>
        </xdr:graphicFrame>
      </mc:Choice>
      <mc:Fallback xmlns="">
        <xdr:sp macro="" textlink="">
          <xdr:nvSpPr>
            <xdr:cNvPr id="0" name=""/>
            <xdr:cNvSpPr>
              <a:spLocks noTextEdit="1"/>
            </xdr:cNvSpPr>
          </xdr:nvSpPr>
          <xdr:spPr>
            <a:xfrm>
              <a:off x="4291965" y="772479"/>
              <a:ext cx="3387090" cy="850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0</xdr:row>
      <xdr:rowOff>72390</xdr:rowOff>
    </xdr:from>
    <xdr:to>
      <xdr:col>2</xdr:col>
      <xdr:colOff>137160</xdr:colOff>
      <xdr:row>4</xdr:row>
      <xdr:rowOff>11430</xdr:rowOff>
    </xdr:to>
    <xdr:pic>
      <xdr:nvPicPr>
        <xdr:cNvPr id="22" name="Graphic 21" descr="Business Growth with solid fill">
          <a:extLst>
            <a:ext uri="{FF2B5EF4-FFF2-40B4-BE49-F238E27FC236}">
              <a16:creationId xmlns:a16="http://schemas.microsoft.com/office/drawing/2014/main" id="{40943FF5-1BC6-4550-341B-1483C9CB42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0" y="72390"/>
          <a:ext cx="899160" cy="670560"/>
        </a:xfrm>
        <a:prstGeom prst="rect">
          <a:avLst/>
        </a:prstGeom>
      </xdr:spPr>
    </xdr:pic>
    <xdr:clientData/>
  </xdr:twoCellAnchor>
  <xdr:twoCellAnchor editAs="oneCell">
    <xdr:from>
      <xdr:col>21</xdr:col>
      <xdr:colOff>127140</xdr:colOff>
      <xdr:row>0</xdr:row>
      <xdr:rowOff>3810</xdr:rowOff>
    </xdr:from>
    <xdr:to>
      <xdr:col>22</xdr:col>
      <xdr:colOff>431940</xdr:colOff>
      <xdr:row>3</xdr:row>
      <xdr:rowOff>140970</xdr:rowOff>
    </xdr:to>
    <xdr:pic>
      <xdr:nvPicPr>
        <xdr:cNvPr id="24" name="Graphic 23" descr="Handshake with solid fill">
          <a:extLst>
            <a:ext uri="{FF2B5EF4-FFF2-40B4-BE49-F238E27FC236}">
              <a16:creationId xmlns:a16="http://schemas.microsoft.com/office/drawing/2014/main" id="{0ED296B7-292D-C604-A982-D3448E4504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28740" y="3810"/>
          <a:ext cx="914400" cy="685800"/>
        </a:xfrm>
        <a:prstGeom prst="rect">
          <a:avLst/>
        </a:prstGeom>
      </xdr:spPr>
    </xdr:pic>
    <xdr:clientData/>
  </xdr:twoCellAnchor>
  <xdr:twoCellAnchor>
    <xdr:from>
      <xdr:col>0</xdr:col>
      <xdr:colOff>53340</xdr:colOff>
      <xdr:row>14</xdr:row>
      <xdr:rowOff>7620</xdr:rowOff>
    </xdr:from>
    <xdr:to>
      <xdr:col>7</xdr:col>
      <xdr:colOff>220980</xdr:colOff>
      <xdr:row>23</xdr:row>
      <xdr:rowOff>68580</xdr:rowOff>
    </xdr:to>
    <xdr:graphicFrame macro="">
      <xdr:nvGraphicFramePr>
        <xdr:cNvPr id="8" name="Chart 7">
          <a:extLst>
            <a:ext uri="{FF2B5EF4-FFF2-40B4-BE49-F238E27FC236}">
              <a16:creationId xmlns:a16="http://schemas.microsoft.com/office/drawing/2014/main" id="{60AE8210-2A7C-4740-BF15-B52A74C4A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373380</xdr:colOff>
      <xdr:row>4</xdr:row>
      <xdr:rowOff>46912</xdr:rowOff>
    </xdr:from>
    <xdr:to>
      <xdr:col>6</xdr:col>
      <xdr:colOff>106680</xdr:colOff>
      <xdr:row>8</xdr:row>
      <xdr:rowOff>154067</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214D4431-EF06-C667-BDF8-F5014FFF13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3380" y="778432"/>
              <a:ext cx="3390900" cy="83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281940</xdr:colOff>
      <xdr:row>4</xdr:row>
      <xdr:rowOff>37387</xdr:rowOff>
    </xdr:from>
    <xdr:to>
      <xdr:col>19</xdr:col>
      <xdr:colOff>0</xdr:colOff>
      <xdr:row>8</xdr:row>
      <xdr:rowOff>163592</xdr:rowOff>
    </xdr:to>
    <mc:AlternateContent xmlns:mc="http://schemas.openxmlformats.org/markup-compatibility/2006" xmlns:a14="http://schemas.microsoft.com/office/drawing/2010/main">
      <mc:Choice Requires="a14">
        <xdr:graphicFrame macro="">
          <xdr:nvGraphicFramePr>
            <xdr:cNvPr id="19" name="City  Location">
              <a:extLst>
                <a:ext uri="{FF2B5EF4-FFF2-40B4-BE49-F238E27FC236}">
                  <a16:creationId xmlns:a16="http://schemas.microsoft.com/office/drawing/2014/main" id="{C9D92FBB-0DED-95FB-13D2-5CF98D0455F7}"/>
                </a:ext>
              </a:extLst>
            </xdr:cNvPr>
            <xdr:cNvGraphicFramePr/>
          </xdr:nvGraphicFramePr>
          <xdr:xfrm>
            <a:off x="0" y="0"/>
            <a:ext cx="0" cy="0"/>
          </xdr:xfrm>
          <a:graphic>
            <a:graphicData uri="http://schemas.microsoft.com/office/drawing/2010/slicer">
              <sle:slicer xmlns:sle="http://schemas.microsoft.com/office/drawing/2010/slicer" name="City  Location"/>
            </a:graphicData>
          </a:graphic>
        </xdr:graphicFrame>
      </mc:Choice>
      <mc:Fallback xmlns="">
        <xdr:sp macro="" textlink="">
          <xdr:nvSpPr>
            <xdr:cNvPr id="0" name=""/>
            <xdr:cNvSpPr>
              <a:spLocks noTextEdit="1"/>
            </xdr:cNvSpPr>
          </xdr:nvSpPr>
          <xdr:spPr>
            <a:xfrm>
              <a:off x="8206740" y="768907"/>
              <a:ext cx="3375660" cy="857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403860</xdr:colOff>
      <xdr:row>3</xdr:row>
      <xdr:rowOff>160019</xdr:rowOff>
    </xdr:from>
    <xdr:to>
      <xdr:col>23</xdr:col>
      <xdr:colOff>312420</xdr:colOff>
      <xdr:row>9</xdr:row>
      <xdr:rowOff>0</xdr:rowOff>
    </xdr:to>
    <xdr:sp macro="" textlink="KPI_Calculations!E11">
      <xdr:nvSpPr>
        <xdr:cNvPr id="23" name="Rectangle: Diagonal Corners Rounded 22">
          <a:extLst>
            <a:ext uri="{FF2B5EF4-FFF2-40B4-BE49-F238E27FC236}">
              <a16:creationId xmlns:a16="http://schemas.microsoft.com/office/drawing/2014/main" id="{EC6B7477-2779-4541-8993-C885BCC611D5}"/>
            </a:ext>
          </a:extLst>
        </xdr:cNvPr>
        <xdr:cNvSpPr/>
      </xdr:nvSpPr>
      <xdr:spPr>
        <a:xfrm>
          <a:off x="11986260" y="708659"/>
          <a:ext cx="2346960" cy="93726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5903CA13-7D8C-401F-B8D6-AE86F0E42E6B}" type="TxLink">
            <a:rPr lang="en-US" sz="2000" b="1" i="0" u="none" strike="noStrike" cap="none" spc="0">
              <a:ln w="6600">
                <a:solidFill>
                  <a:schemeClr val="accent2"/>
                </a:solidFill>
                <a:prstDash val="solid"/>
              </a:ln>
              <a:solidFill>
                <a:srgbClr val="000000"/>
              </a:solidFill>
              <a:effectLst>
                <a:outerShdw dist="38100" dir="2700000" algn="tl" rotWithShape="0">
                  <a:schemeClr val="accent2"/>
                </a:outerShdw>
              </a:effectLst>
              <a:latin typeface="Calibri"/>
              <a:ea typeface="Calibri"/>
              <a:cs typeface="Calibri"/>
            </a:rPr>
            <a:pPr algn="r"/>
            <a:t>Westbridge Capital</a:t>
          </a:fld>
          <a:endParaRPr lang="en-US" sz="2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11</xdr:col>
      <xdr:colOff>570718</xdr:colOff>
      <xdr:row>10</xdr:row>
      <xdr:rowOff>3360</xdr:rowOff>
    </xdr:from>
    <xdr:to>
      <xdr:col>14</xdr:col>
      <xdr:colOff>335280</xdr:colOff>
      <xdr:row>12</xdr:row>
      <xdr:rowOff>60960</xdr:rowOff>
    </xdr:to>
    <xdr:sp macro="" textlink="">
      <xdr:nvSpPr>
        <xdr:cNvPr id="27" name="Rectangle: Diagonal Corners Rounded 26">
          <a:extLst>
            <a:ext uri="{FF2B5EF4-FFF2-40B4-BE49-F238E27FC236}">
              <a16:creationId xmlns:a16="http://schemas.microsoft.com/office/drawing/2014/main" id="{C33E68E6-BC93-4B95-BCD6-23D38B4D27DB}"/>
            </a:ext>
          </a:extLst>
        </xdr:cNvPr>
        <xdr:cNvSpPr/>
      </xdr:nvSpPr>
      <xdr:spPr>
        <a:xfrm>
          <a:off x="7276318" y="1832160"/>
          <a:ext cx="1593362" cy="42336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Top</a:t>
          </a:r>
          <a:r>
            <a:rPr lang="en-U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City :</a:t>
          </a:r>
          <a:endPar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20</xdr:col>
      <xdr:colOff>113518</xdr:colOff>
      <xdr:row>6</xdr:row>
      <xdr:rowOff>71940</xdr:rowOff>
    </xdr:from>
    <xdr:to>
      <xdr:col>23</xdr:col>
      <xdr:colOff>365760</xdr:colOff>
      <xdr:row>8</xdr:row>
      <xdr:rowOff>38100</xdr:rowOff>
    </xdr:to>
    <xdr:sp macro="" textlink="">
      <xdr:nvSpPr>
        <xdr:cNvPr id="28" name="Rectangle: Diagonal Corners Rounded 27">
          <a:extLst>
            <a:ext uri="{FF2B5EF4-FFF2-40B4-BE49-F238E27FC236}">
              <a16:creationId xmlns:a16="http://schemas.microsoft.com/office/drawing/2014/main" id="{BEAE3461-8F3D-4E98-868D-15E8BE0FCF4D}"/>
            </a:ext>
          </a:extLst>
        </xdr:cNvPr>
        <xdr:cNvSpPr/>
      </xdr:nvSpPr>
      <xdr:spPr>
        <a:xfrm>
          <a:off x="12305518" y="1169220"/>
          <a:ext cx="2081042" cy="33192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Top</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r>
            <a:rPr lang="en-US" sz="2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Investor</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1</xdr:col>
      <xdr:colOff>113346</xdr:colOff>
      <xdr:row>12</xdr:row>
      <xdr:rowOff>22859</xdr:rowOff>
    </xdr:from>
    <xdr:to>
      <xdr:col>2</xdr:col>
      <xdr:colOff>236219</xdr:colOff>
      <xdr:row>13</xdr:row>
      <xdr:rowOff>48576</xdr:rowOff>
    </xdr:to>
    <xdr:sp macro="" textlink="">
      <xdr:nvSpPr>
        <xdr:cNvPr id="34" name="Freeform: Shape 33">
          <a:extLst>
            <a:ext uri="{FF2B5EF4-FFF2-40B4-BE49-F238E27FC236}">
              <a16:creationId xmlns:a16="http://schemas.microsoft.com/office/drawing/2014/main" id="{7D4F5509-698F-8B29-A4A7-4ACF12E811BB}"/>
            </a:ext>
          </a:extLst>
        </xdr:cNvPr>
        <xdr:cNvSpPr/>
      </xdr:nvSpPr>
      <xdr:spPr>
        <a:xfrm>
          <a:off x="722946" y="2217419"/>
          <a:ext cx="732473" cy="208597"/>
        </a:xfrm>
        <a:custGeom>
          <a:avLst/>
          <a:gdLst>
            <a:gd name="csX0" fmla="*/ 401003 w 553402"/>
            <a:gd name="csY0" fmla="*/ 0 h 324802"/>
            <a:gd name="csX1" fmla="*/ 457200 w 553402"/>
            <a:gd name="csY1" fmla="*/ 56198 h 324802"/>
            <a:gd name="csX2" fmla="*/ 381953 w 553402"/>
            <a:gd name="csY2" fmla="*/ 131445 h 324802"/>
            <a:gd name="csX3" fmla="*/ 324803 w 553402"/>
            <a:gd name="csY3" fmla="*/ 74295 h 324802"/>
            <a:gd name="csX4" fmla="*/ 229553 w 553402"/>
            <a:gd name="csY4" fmla="*/ 169545 h 324802"/>
            <a:gd name="csX5" fmla="*/ 172403 w 553402"/>
            <a:gd name="csY5" fmla="*/ 112395 h 324802"/>
            <a:gd name="csX6" fmla="*/ 0 w 553402"/>
            <a:gd name="csY6" fmla="*/ 284798 h 324802"/>
            <a:gd name="csX7" fmla="*/ 40005 w 553402"/>
            <a:gd name="csY7" fmla="*/ 324803 h 324802"/>
            <a:gd name="csX8" fmla="*/ 172403 w 553402"/>
            <a:gd name="csY8" fmla="*/ 192405 h 324802"/>
            <a:gd name="csX9" fmla="*/ 229553 w 553402"/>
            <a:gd name="csY9" fmla="*/ 249555 h 324802"/>
            <a:gd name="csX10" fmla="*/ 324803 w 553402"/>
            <a:gd name="csY10" fmla="*/ 154305 h 324802"/>
            <a:gd name="csX11" fmla="*/ 381953 w 553402"/>
            <a:gd name="csY11" fmla="*/ 211455 h 324802"/>
            <a:gd name="csX12" fmla="*/ 497205 w 553402"/>
            <a:gd name="csY12" fmla="*/ 96202 h 324802"/>
            <a:gd name="csX13" fmla="*/ 553403 w 553402"/>
            <a:gd name="csY13" fmla="*/ 152400 h 324802"/>
            <a:gd name="csX14" fmla="*/ 553403 w 553402"/>
            <a:gd name="csY14" fmla="*/ 0 h 32480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553402" h="324802">
              <a:moveTo>
                <a:pt x="401003" y="0"/>
              </a:moveTo>
              <a:lnTo>
                <a:pt x="457200" y="56198"/>
              </a:lnTo>
              <a:lnTo>
                <a:pt x="381953" y="131445"/>
              </a:lnTo>
              <a:lnTo>
                <a:pt x="324803" y="74295"/>
              </a:lnTo>
              <a:lnTo>
                <a:pt x="229553" y="169545"/>
              </a:lnTo>
              <a:lnTo>
                <a:pt x="172403" y="112395"/>
              </a:lnTo>
              <a:lnTo>
                <a:pt x="0" y="284798"/>
              </a:lnTo>
              <a:lnTo>
                <a:pt x="40005" y="324803"/>
              </a:lnTo>
              <a:lnTo>
                <a:pt x="172403" y="192405"/>
              </a:lnTo>
              <a:lnTo>
                <a:pt x="229553" y="249555"/>
              </a:lnTo>
              <a:lnTo>
                <a:pt x="324803" y="154305"/>
              </a:lnTo>
              <a:lnTo>
                <a:pt x="381953" y="211455"/>
              </a:lnTo>
              <a:lnTo>
                <a:pt x="497205" y="96202"/>
              </a:lnTo>
              <a:lnTo>
                <a:pt x="553403" y="152400"/>
              </a:lnTo>
              <a:lnTo>
                <a:pt x="553403" y="0"/>
              </a:lnTo>
              <a:close/>
            </a:path>
          </a:pathLst>
        </a:custGeom>
        <a:solidFill>
          <a:schemeClr val="bg1"/>
        </a:solidFill>
        <a:ln w="9525" cap="flat">
          <a:solidFill>
            <a:schemeClr val="accent1"/>
          </a:solidFill>
          <a:prstDash val="solid"/>
          <a:miter/>
        </a:ln>
      </xdr:spPr>
      <xdr:txBody>
        <a:bodyPr/>
        <a:lstStyle/>
        <a:p>
          <a:endParaRPr lang="en-IN"/>
        </a:p>
      </xdr:txBody>
    </xdr:sp>
    <xdr:clientData/>
  </xdr:twoCellAnchor>
  <xdr:twoCellAnchor>
    <xdr:from>
      <xdr:col>6</xdr:col>
      <xdr:colOff>45720</xdr:colOff>
      <xdr:row>9</xdr:row>
      <xdr:rowOff>129540</xdr:rowOff>
    </xdr:from>
    <xdr:to>
      <xdr:col>7</xdr:col>
      <xdr:colOff>144780</xdr:colOff>
      <xdr:row>13</xdr:row>
      <xdr:rowOff>30480</xdr:rowOff>
    </xdr:to>
    <xdr:grpSp>
      <xdr:nvGrpSpPr>
        <xdr:cNvPr id="38" name="Group 37">
          <a:extLst>
            <a:ext uri="{FF2B5EF4-FFF2-40B4-BE49-F238E27FC236}">
              <a16:creationId xmlns:a16="http://schemas.microsoft.com/office/drawing/2014/main" id="{B940D4A0-11B6-7663-5CFB-238D1CFF5020}"/>
            </a:ext>
          </a:extLst>
        </xdr:cNvPr>
        <xdr:cNvGrpSpPr/>
      </xdr:nvGrpSpPr>
      <xdr:grpSpPr>
        <a:xfrm>
          <a:off x="3703320" y="1775460"/>
          <a:ext cx="708660" cy="632460"/>
          <a:chOff x="5707380" y="2796540"/>
          <a:chExt cx="1120140" cy="914400"/>
        </a:xfrm>
      </xdr:grpSpPr>
      <xdr:pic>
        <xdr:nvPicPr>
          <xdr:cNvPr id="36" name="Graphic 35" descr="User with solid fill">
            <a:extLst>
              <a:ext uri="{FF2B5EF4-FFF2-40B4-BE49-F238E27FC236}">
                <a16:creationId xmlns:a16="http://schemas.microsoft.com/office/drawing/2014/main" id="{EB6A8E20-699B-FBCE-1298-DC6DE6A22F9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49340" y="2834640"/>
            <a:ext cx="678180" cy="678180"/>
          </a:xfrm>
          <a:prstGeom prst="rect">
            <a:avLst/>
          </a:prstGeom>
        </xdr:spPr>
      </xdr:pic>
      <xdr:pic>
        <xdr:nvPicPr>
          <xdr:cNvPr id="37" name="Graphic 36" descr="User with solid fill">
            <a:extLst>
              <a:ext uri="{FF2B5EF4-FFF2-40B4-BE49-F238E27FC236}">
                <a16:creationId xmlns:a16="http://schemas.microsoft.com/office/drawing/2014/main" id="{FF7DDE6B-B791-46F9-AAFC-BB96E25D84B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07380" y="2796540"/>
            <a:ext cx="914400" cy="914400"/>
          </a:xfrm>
          <a:prstGeom prst="rect">
            <a:avLst/>
          </a:prstGeom>
        </xdr:spPr>
      </xdr:pic>
    </xdr:grpSp>
    <xdr:clientData/>
  </xdr:twoCellAnchor>
  <xdr:twoCellAnchor>
    <xdr:from>
      <xdr:col>7</xdr:col>
      <xdr:colOff>373380</xdr:colOff>
      <xdr:row>9</xdr:row>
      <xdr:rowOff>0</xdr:rowOff>
    </xdr:from>
    <xdr:to>
      <xdr:col>9</xdr:col>
      <xdr:colOff>213360</xdr:colOff>
      <xdr:row>13</xdr:row>
      <xdr:rowOff>0</xdr:rowOff>
    </xdr:to>
    <xdr:grpSp>
      <xdr:nvGrpSpPr>
        <xdr:cNvPr id="40" name="Group 39">
          <a:extLst>
            <a:ext uri="{FF2B5EF4-FFF2-40B4-BE49-F238E27FC236}">
              <a16:creationId xmlns:a16="http://schemas.microsoft.com/office/drawing/2014/main" id="{29B157F5-A237-D47B-4086-1F672A4F1026}"/>
            </a:ext>
          </a:extLst>
        </xdr:cNvPr>
        <xdr:cNvGrpSpPr/>
      </xdr:nvGrpSpPr>
      <xdr:grpSpPr>
        <a:xfrm>
          <a:off x="4640580" y="1645920"/>
          <a:ext cx="1059180" cy="731520"/>
          <a:chOff x="4640580" y="1630680"/>
          <a:chExt cx="1059180" cy="731520"/>
        </a:xfrm>
      </xdr:grpSpPr>
      <xdr:sp macro="" textlink="">
        <xdr:nvSpPr>
          <xdr:cNvPr id="5" name="Rectangle: Diagonal Corners Rounded 4">
            <a:extLst>
              <a:ext uri="{FF2B5EF4-FFF2-40B4-BE49-F238E27FC236}">
                <a16:creationId xmlns:a16="http://schemas.microsoft.com/office/drawing/2014/main" id="{2C7CD5EB-6402-7C8A-7A75-E42700F0B917}"/>
              </a:ext>
            </a:extLst>
          </xdr:cNvPr>
          <xdr:cNvSpPr/>
        </xdr:nvSpPr>
        <xdr:spPr>
          <a:xfrm>
            <a:off x="4724400" y="1630680"/>
            <a:ext cx="899160" cy="48768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Total</a:t>
            </a:r>
            <a:r>
              <a:rPr lang="en-US"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a:t>
            </a:r>
            <a:endParaRPr lang="en-US"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
        <xdr:nvSpPr>
          <xdr:cNvPr id="39" name="Rectangle: Diagonal Corners Rounded 38">
            <a:extLst>
              <a:ext uri="{FF2B5EF4-FFF2-40B4-BE49-F238E27FC236}">
                <a16:creationId xmlns:a16="http://schemas.microsoft.com/office/drawing/2014/main" id="{ABFA7334-222A-471C-8B18-5571124B398C}"/>
              </a:ext>
            </a:extLst>
          </xdr:cNvPr>
          <xdr:cNvSpPr/>
        </xdr:nvSpPr>
        <xdr:spPr>
          <a:xfrm>
            <a:off x="4640580" y="1927860"/>
            <a:ext cx="1059180" cy="434340"/>
          </a:xfrm>
          <a:prstGeom prst="round2Diag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Deals</a:t>
            </a:r>
            <a:endParaRPr lang="en-US"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editAs="oneCell">
    <xdr:from>
      <xdr:col>17</xdr:col>
      <xdr:colOff>510540</xdr:colOff>
      <xdr:row>9</xdr:row>
      <xdr:rowOff>121920</xdr:rowOff>
    </xdr:from>
    <xdr:to>
      <xdr:col>18</xdr:col>
      <xdr:colOff>487680</xdr:colOff>
      <xdr:row>12</xdr:row>
      <xdr:rowOff>160020</xdr:rowOff>
    </xdr:to>
    <xdr:pic>
      <xdr:nvPicPr>
        <xdr:cNvPr id="42" name="Graphic 41" descr="Daily calendar with solid fill">
          <a:extLst>
            <a:ext uri="{FF2B5EF4-FFF2-40B4-BE49-F238E27FC236}">
              <a16:creationId xmlns:a16="http://schemas.microsoft.com/office/drawing/2014/main" id="{F15E9D5D-CC46-BEAD-DEE3-06B63499340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873740" y="1767840"/>
          <a:ext cx="586740" cy="586740"/>
        </a:xfrm>
        <a:prstGeom prst="rect">
          <a:avLst/>
        </a:prstGeom>
      </xdr:spPr>
    </xdr:pic>
    <xdr:clientData/>
  </xdr:twoCellAnchor>
  <xdr:twoCellAnchor editAs="oneCell">
    <xdr:from>
      <xdr:col>19</xdr:col>
      <xdr:colOff>525780</xdr:colOff>
      <xdr:row>6</xdr:row>
      <xdr:rowOff>22860</xdr:rowOff>
    </xdr:from>
    <xdr:to>
      <xdr:col>20</xdr:col>
      <xdr:colOff>396240</xdr:colOff>
      <xdr:row>8</xdr:row>
      <xdr:rowOff>137160</xdr:rowOff>
    </xdr:to>
    <xdr:pic>
      <xdr:nvPicPr>
        <xdr:cNvPr id="44" name="Graphic 43" descr="Trophy with solid fill">
          <a:extLst>
            <a:ext uri="{FF2B5EF4-FFF2-40B4-BE49-F238E27FC236}">
              <a16:creationId xmlns:a16="http://schemas.microsoft.com/office/drawing/2014/main" id="{564E9E64-2015-3689-F544-3F756135B89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08180" y="1120140"/>
          <a:ext cx="480060" cy="480060"/>
        </a:xfrm>
        <a:prstGeom prst="rect">
          <a:avLst/>
        </a:prstGeom>
      </xdr:spPr>
    </xdr:pic>
    <xdr:clientData/>
  </xdr:twoCellAnchor>
  <xdr:twoCellAnchor>
    <xdr:from>
      <xdr:col>0</xdr:col>
      <xdr:colOff>38100</xdr:colOff>
      <xdr:row>23</xdr:row>
      <xdr:rowOff>175260</xdr:rowOff>
    </xdr:from>
    <xdr:to>
      <xdr:col>8</xdr:col>
      <xdr:colOff>38100</xdr:colOff>
      <xdr:row>35</xdr:row>
      <xdr:rowOff>15240</xdr:rowOff>
    </xdr:to>
    <xdr:graphicFrame macro="">
      <xdr:nvGraphicFramePr>
        <xdr:cNvPr id="45" name="Chart 44">
          <a:extLst>
            <a:ext uri="{FF2B5EF4-FFF2-40B4-BE49-F238E27FC236}">
              <a16:creationId xmlns:a16="http://schemas.microsoft.com/office/drawing/2014/main" id="{8E028502-FC24-411D-A4BF-DAB25EDA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327660</xdr:colOff>
      <xdr:row>14</xdr:row>
      <xdr:rowOff>0</xdr:rowOff>
    </xdr:from>
    <xdr:to>
      <xdr:col>15</xdr:col>
      <xdr:colOff>480060</xdr:colOff>
      <xdr:row>23</xdr:row>
      <xdr:rowOff>91440</xdr:rowOff>
    </xdr:to>
    <xdr:graphicFrame macro="">
      <xdr:nvGraphicFramePr>
        <xdr:cNvPr id="46" name="Chart 45">
          <a:extLst>
            <a:ext uri="{FF2B5EF4-FFF2-40B4-BE49-F238E27FC236}">
              <a16:creationId xmlns:a16="http://schemas.microsoft.com/office/drawing/2014/main" id="{912B4868-98D5-48A8-A876-2A0126B20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152400</xdr:colOff>
      <xdr:row>24</xdr:row>
      <xdr:rowOff>22860</xdr:rowOff>
    </xdr:from>
    <xdr:to>
      <xdr:col>15</xdr:col>
      <xdr:colOff>434340</xdr:colOff>
      <xdr:row>35</xdr:row>
      <xdr:rowOff>53340</xdr:rowOff>
    </xdr:to>
    <xdr:graphicFrame macro="">
      <xdr:nvGraphicFramePr>
        <xdr:cNvPr id="47" name="Chart 46">
          <a:extLst>
            <a:ext uri="{FF2B5EF4-FFF2-40B4-BE49-F238E27FC236}">
              <a16:creationId xmlns:a16="http://schemas.microsoft.com/office/drawing/2014/main" id="{BAD87DC9-679E-4EB6-BA7C-55BF64A55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0</xdr:colOff>
      <xdr:row>14</xdr:row>
      <xdr:rowOff>0</xdr:rowOff>
    </xdr:from>
    <xdr:to>
      <xdr:col>23</xdr:col>
      <xdr:colOff>342900</xdr:colOff>
      <xdr:row>35</xdr:row>
      <xdr:rowOff>53340</xdr:rowOff>
    </xdr:to>
    <xdr:graphicFrame macro="">
      <xdr:nvGraphicFramePr>
        <xdr:cNvPr id="48" name="Chart 47">
          <a:extLst>
            <a:ext uri="{FF2B5EF4-FFF2-40B4-BE49-F238E27FC236}">
              <a16:creationId xmlns:a16="http://schemas.microsoft.com/office/drawing/2014/main" id="{2DC45C3E-C2E9-4E47-9F0D-25C4012CC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 magre" refreshedDate="46084.532801851848" createdVersion="8" refreshedVersion="8" minRefreshableVersion="3" recordCount="3044" xr:uid="{AC395980-0869-4A41-A79E-26A6A9D4C96D}">
  <cacheSource type="worksheet">
    <worksheetSource ref="A1:K3045" sheet="Data_Cleaning"/>
  </cacheSource>
  <cacheFields count="11">
    <cacheField name="Sr No." numFmtId="0">
      <sharedItems containsSemiMixedTypes="0" containsString="0" containsNumber="1" containsInteger="1" minValue="1" maxValue="3044"/>
    </cacheField>
    <cacheField name="Date" numFmtId="14">
      <sharedItems containsSemiMixedTypes="0" containsNonDate="0" containsDate="1" containsString="0" minDate="2015-01-02T00:00:00" maxDate="2020-01-14T00:00:00"/>
    </cacheField>
    <cacheField name="Startup Name" numFmtId="0">
      <sharedItems/>
    </cacheField>
    <cacheField name="Industry Vertical" numFmtId="0">
      <sharedItems count="810">
        <s v="E-Tech"/>
        <s v="Transportation"/>
        <s v="E-Commerce"/>
        <s v="Fintech"/>
        <s v="Fashion And Apparel"/>
        <s v="Logistics"/>
        <s v="Hospitality"/>
        <s v="Technology"/>
        <s v="Aerospace"/>
        <s v="B2B-Focused Foodtech Startup"/>
        <s v="Finace"/>
        <s v="Video"/>
        <s v="Gaming"/>
        <s v="Software"/>
        <s v="Health And Wellness"/>
        <s v="Education"/>
        <s v="Food And Beverage"/>
        <s v="B2B Marketing"/>
        <s v="Video Games"/>
        <s v="Saas"/>
        <s v="Last Mile Transportation"/>
        <s v="Healthcare"/>
        <s v="Customer Service"/>
        <s v="B2B"/>
        <s v="Consumer Goods"/>
        <s v="Advertising, Marketing"/>
        <s v="Iot"/>
        <s v="Information Technology"/>
        <s v="Consumer Technology"/>
        <s v="Accounting"/>
        <s v="Retail"/>
        <s v="Customer Service Platform"/>
        <s v="Automotive"/>
        <s v="Edtech"/>
        <s v="Services"/>
        <s v="Compliance"/>
        <s v="Transport"/>
        <s v="Artificial Intelligence"/>
        <s v="Tech"/>
        <s v="Health Care"/>
        <s v="Luxury Label"/>
        <s v="Waste Management Service"/>
        <s v="Deep-Tech"/>
        <s v="Agriculture"/>
        <s v="Energy"/>
        <s v="Digital Media"/>
        <s v="Automobile"/>
        <s v="Agtech"/>
        <s v="Social Media"/>
        <s v="Ai"/>
        <s v="naotechnology"/>
        <s v="Services Platform"/>
        <s v="Travel Tech"/>
        <s v="Online Education"/>
        <s v="Online Marketplace"/>
        <s v="Saas, Ecommerce"/>
        <s v="Nbfc"/>
        <s v="Food"/>
        <s v="Food Tech"/>
        <s v="Automation"/>
        <s v="Investment"/>
        <s v="Social Network"/>
        <s v="Finace Tech"/>
        <s v="Fashion"/>
        <s v="Real Estate"/>
        <s v="Logistics Tech"/>
        <s v="Consumer Internet"/>
        <s v="B2B Platform"/>
        <s v="Fin-Tech"/>
        <s v="Food-Tech"/>
        <s v="Ed-Tech"/>
        <s v="It"/>
        <s v="Clean-Tech"/>
        <s v="Fiinace"/>
        <s v="Food &amp; Beverages"/>
        <s v="Media"/>
        <s v="Food And Beverages"/>
        <s v="Publishing"/>
        <s v="Entertainment"/>
        <s v="Inspiration"/>
        <s v="Storytelling"/>
        <s v="Lifestyle"/>
        <s v="Food &amp; Beverage"/>
        <s v="Consumer Portal"/>
        <s v="Others"/>
        <s v="Fmcg"/>
        <s v="Reality"/>
        <s v="Auto"/>
        <s v="Bfsi"/>
        <s v="Consumer Interne"/>
        <s v="Online Education Information Platform"/>
        <s v="Brand Licensing Startup"/>
        <s v="Gourmet Food Discovery &amp; Delivery Platform"/>
        <s v="Transportation &amp; Logistics Platform"/>
        <s v="Enterprise Marketing Automation Platform"/>
        <s v="Health, Wellness &amp; Beauty Services App"/>
        <s v="Digital Healthcare"/>
        <s v="Last Minute Hotel Booking App"/>
        <s v="Womens Fashion Wear Portal"/>
        <s v="Product Learning Platform"/>
        <s v="Online Food Ordering &amp; Delivery Platform"/>
        <s v="App Based Bus Pooling Services"/>
        <s v="Social Learning Platform"/>
        <s v="Social Fitness Platform"/>
        <s v="On Demand Mobile App Developer"/>
        <s v="Car Maintenace &amp; Management Mobile App"/>
        <s v="Online Wedding Marketplace"/>
        <s v="Splitting Bills Mobile App"/>
        <s v="Iot Energy Management Analytics Platform"/>
        <s v="Custom Made Furniture E-Tailer"/>
        <s v="Qsr Chain"/>
        <s v="Elearning Platform"/>
        <s v="Smart Safety Wearable Devices"/>
        <s v="Cab Sharing Service Mobile App"/>
        <s v="Cloud Enterprise Mobility Platform"/>
        <s v="Online Shopping Assistant Mobile App"/>
        <s v="Home Cooked Food Order &amp; Delivery Platform"/>
        <s v="Online School For Analytics Learning"/>
        <s v="Chat Based Personal Assistant App"/>
        <s v="Picture Creation &amp; Social Mobile App"/>
        <s v="Nonbanking Finace Company"/>
        <s v="Ecommerce Returns Etailer"/>
        <s v="Online Freight Services Aggregator"/>
        <s v="Online Branded Furniture Etailer"/>
        <s v="Digital Analytics Platform"/>
        <s v="Internet Network Infrastructure Services"/>
        <s v="Supply Chain &amp; Logistics Solutions"/>
        <s v="Holiday Resort Chain"/>
        <s v="Mobile Point Of Sale Solutions"/>
        <s v="Peer-To-Peer Money Transfer &amp; Recharge App"/>
        <s v="Test Automation Saas Platform"/>
        <s v="Citizens Engagement Platform"/>
        <s v="Indoor Navigation &amp; Analytics Solutions"/>
        <s v="Hyperlocal On-Demand Household Services Platform"/>
        <s v="Online Rti Application Services"/>
        <s v="Ecommerce Website Creation Saas Platform"/>
        <s v="Wedding Venues &amp; Vendors Marketplace"/>
        <s v="Interface Development Platform For Government Officials"/>
        <s v="Modular Furnishings Marketplace"/>
        <s v="Private Jet Bookings Marketplace"/>
        <s v="Cab Search Comparison &amp; Booking Platform"/>
        <s v="Performance Optimization Platform For Athletes"/>
        <s v="Event Venue Booking Platform"/>
        <s v="Digital Media Platform"/>
        <s v="Visual Search And Discovery Platform"/>
        <s v="Home Services Marketplace"/>
        <s v="End To End Reverse Logistics Solution Platform"/>
        <s v="Virtual Health Consultation App"/>
        <s v="Online Renting Platform"/>
        <s v="Logistics Services Provider"/>
        <s v="Data Science &amp; Ux Design Learning Platform"/>
        <s v="Online Marketplace For Chef Meals"/>
        <s v="Electric Bike Manufacturers"/>
        <s v="Ecommerce Platform Solutions"/>
        <s v="Online Media Publication"/>
        <s v="International Hiring Platform"/>
        <s v="Logistics Service Provider Marketplace"/>
        <s v="Grocery Delivery Service"/>
        <s v="Sports Education Platform"/>
        <s v="Bike, Appliances Renting Marketplace"/>
        <s v="Online Marketplace For Industrial Goods"/>
        <s v="Reward Points Mobile App"/>
        <s v="Mobile Accessories Online Store"/>
        <s v="Content Discovery &amp; Reward Points Platform"/>
        <s v="Artificial Intelligence Platform"/>
        <s v="Medical Consultation &amp; Doctor Appointment Booking Platform"/>
        <s v="Mobile Fitness App"/>
        <s v="Digital Coupons, Deal &amp; Cashback Aggregator App"/>
        <s v="Mobile Game Development &amp; Design Platform"/>
        <s v="B2B Ecommerce Marketplace"/>
        <s v="Furniture And Appliances Rental Platform"/>
        <s v="B2B Merchandize Platform"/>
        <s v="Real Estate Focused Tech Platform"/>
        <s v="Photographer Online Search &amp; Booking Platform"/>
        <s v="Grocery Delivery Platform"/>
        <s v="Mobile Car Servicing Appointment App"/>
        <s v="New Curation Mobile App"/>
        <s v="Mobile Wallet"/>
        <s v="Bus Aggregation And Rental Mobile App"/>
        <s v="Hyperlocal Online Services Platform"/>
        <s v="First Cloud Communication Platform"/>
        <s v="Alternate Mobile Monetization Platform"/>
        <s v="Online Food Ordering Marketplace"/>
        <s v="Quick Service Restaurant &amp; Online Delivery"/>
        <s v="Online Loans Marketplace"/>
        <s v="Budget Hotels Aggregator"/>
        <s v="Efficient Energy Management Platform"/>
        <s v="Digital Intelligent Learning Platform"/>
        <s v="Voice Call Incentivization Mobile App"/>
        <s v="Online Counselling And Psychological Support Platform"/>
        <s v="Domestic Help Aggregation Platform"/>
        <s v="Home Stay &amp; Room Rentals Platform"/>
        <s v="Selfie Mobile App"/>
        <s v="Online Reputation Management Platform"/>
        <s v="Online Grocery Platform"/>
        <s v="Online Content Platform For Women"/>
        <s v="Online Vehicle Spare Parts Etailer"/>
        <s v="Event Ticketing Platform"/>
        <s v="Affordable Personal Healthcare Products"/>
        <s v="Premium Dining Lounges &amp; Restaurants"/>
        <s v="Mobile Growth Hacking Platform"/>
        <s v="Skill Training Startup"/>
        <s v="Beauty And Wellness Marketplace"/>
        <s v="Marketplace App For Bangkok"/>
        <s v="On-Demand Maids Service Provider"/>
        <s v="Ecommerce Product Search Engine"/>
        <s v="Ready To Cook Packaged Foods"/>
        <s v="Product Customization Platform"/>
        <s v="Branded Food Products Online Sales"/>
        <s v="Talent Platform For Fashion Professionals"/>
        <s v="Auto Insurance Online Platform"/>
        <s v="Hyperlocal Logistics Service Provider"/>
        <s v="Cricket Management Mobile Game"/>
        <s v="On Demand Laundry Service Platform"/>
        <s v="Ecommerce Discount &amp; Cashback Coupons Platform"/>
        <s v="Virtual Reality Headset Creator"/>
        <s v="Home Improvement Service Platform"/>
        <s v="Mobile-Only Tasks Marketplace"/>
        <s v="Women Ethnic Wear Online Marketplace"/>
        <s v="Numerical Computing &amp; Data Science Platform"/>
        <s v="Designer Fashion Jewellery Marketplace"/>
        <s v="Online Products Discovery Platform"/>
        <s v="Kids Tool Kit For Innovation Platform"/>
        <s v="Mobile Learning Solutions"/>
        <s v="Car Aggregator &amp; Retail Mobile App"/>
        <s v="Conversational Commerce Mobile App"/>
        <s v="Viral Content Web Platform"/>
        <s v="Express Local Delivery Platform"/>
        <s v="On-Demand Local Logistics Provider"/>
        <s v="Curated Freelancer Marketplace"/>
        <s v="Online Taxi Rental Platform"/>
        <s v="Mobile Services Marketplace"/>
        <s v="Smartwatch Maker"/>
        <s v="Online Gourmet Food Marketplace"/>
        <s v="Online Jewellery Etailer"/>
        <s v="Sales &amp; Productivity Software"/>
        <s v="Ecommerce Related Software Product Platform"/>
        <s v="Health-Tech Platform"/>
        <s v="Nightlife Discovery Mobile App"/>
        <s v="Online Real Estate Marketplace"/>
        <s v="Home Healthcare Services Platform,"/>
        <s v="Indian Ethnic Crafts Etailer"/>
        <s v="Social Platform For Traders And Investors"/>
        <s v="Online Furniture, Home Appliances Rental Platform"/>
        <s v="Healthcare Services Discovery Platform"/>
        <s v="Health And Beauty Services Marketplace"/>
        <s v="Automotive Services Platform"/>
        <s v="Online And Tv Shopping Marketplace"/>
        <s v="Big Data Analytics Platform"/>
        <s v="Mobile App Based Loan Disbursement Platform"/>
        <s v="On Demand Laundry Services App"/>
        <s v="Education Content Provider"/>
        <s v="Content Management Software Solutions"/>
        <s v="Fitness Tracking Management Solutions"/>
        <s v="Hyper-Local Grocery Delivery Platform"/>
        <s v="Hyperlocal Healthcare Product Delivery Service Provider"/>
        <s v="Online Lending Marketplace"/>
        <s v="On Demand Beauty Services Platform"/>
        <s v="Self Driven Rental Car Platform"/>
        <s v="Education Content Etailer"/>
        <s v="Clud Based Learning Platform"/>
        <s v="Talent Exchange &amp; Talent Services Marketplace"/>
        <s v="Two-Wheeler Taxi Service"/>
        <s v="Character Merchandize Sales Platform"/>
        <s v="Mobile Application Developer"/>
        <s v="Ecommerce Delivery Locker Services"/>
        <s v="Extra Curricular Activities Marketplace App"/>
        <s v="Hyperlocal Online Home Services Provider"/>
        <s v="Easy Business Loans Platform"/>
        <s v="Performance Based Wholesale Marketplace"/>
        <s v="Professional Services Marketplace"/>
        <s v="Movie-On-Demand Platform"/>
        <s v="Us Ticketing And Fleet Management Platform"/>
        <s v="Online Income Tax Filing Platform"/>
        <s v="Product Discovery &amp; Recommendation Platform"/>
        <s v="Mobile Payments App"/>
        <s v="Beauty &amp; Wellness Products E-Tailer"/>
        <s v="Fashion Jewelry And Accessories E-Tailer"/>
        <s v="Online Consumer Lending Platform"/>
        <s v="Premium Apparel Shopping Portal"/>
        <s v="Exclusive Platform For Doctors &amp; Healthcare Professionals"/>
        <s v="Job Board"/>
        <s v="Sports Management &amp; Physical Education Business"/>
        <s v="Multi-Sport Program For Preschoolers"/>
        <s v="Qsr &amp; Online Delivery Portal"/>
        <s v="Online Homeopathy Clinic"/>
        <s v="E-Learning Service Provider"/>
        <s v="Organic Food Etailer"/>
        <s v="Delivery &amp; Logistics Service Provider"/>
        <s v="Product Discovery &amp; Comparison App"/>
        <s v="Online Apparels Fashion Brand"/>
        <s v="Home Cooked Food Marketplace &amp; Delivery"/>
        <s v="Gesture Based Mobile Development"/>
        <s v="Hotel Mobile Crm Software Platform"/>
        <s v="Rental Accommodation Search Platform"/>
        <s v="Logistics Tech Platform"/>
        <s v="Developer Portfolio Showcase Platform"/>
        <s v="Doctors Network Mobile App"/>
        <s v="End-To-End Lending Platform"/>
        <s v="On-Demand Healthcare Marketplace"/>
        <s v="360-Degree View Creating Platform"/>
        <s v="Advertising &amp; Marketing Community Networking Platform"/>
        <s v="Food Ordering &amp; Delivery App"/>
        <s v="Ride Sharing Platform"/>
        <s v="Online P2P Lending Marketplace"/>
        <s v="B2B Marketplace For Industrial Goods"/>
        <s v="Cloud Based Collaboration Platform"/>
        <s v="Global Community For Travellers"/>
        <s v="Prepaid Bill Manager App"/>
        <s v="Mobile Only Shopping Assistant"/>
        <s v="Mobile Messaging Assistant App"/>
        <s v="Personalized Wish List Creator App"/>
        <s v="Music Streaming Mobile App"/>
        <s v="Raw Meat &amp; Ready To Eat Food Etailer"/>
        <s v="Gym Discovery Platform"/>
        <s v="Online Purchase Rewards App"/>
        <s v="Home Rental Platform"/>
        <s v="Crowdsourced Delivery Platform"/>
        <s v="Real Estate Insights Platform"/>
        <s v="Structural &amp; Civil Engg Service Automation"/>
        <s v="Startup Funding Marketplace"/>
        <s v="Payments Solution Platform"/>
        <s v="Travel Destination Discovery Platform"/>
        <s v="Order Fulfillment Saas Platform"/>
        <s v="Last Mile Delivery Service"/>
        <s v="Healthcare It Solutions &amp; Services"/>
        <s v="Gourmet Meals Delivery"/>
        <s v="Healthy Meals Food Delivery Platform"/>
        <s v="Real Estate Mobile Crm"/>
        <s v="Micro-Brewery"/>
        <s v="Home Made Food Marketplace"/>
        <s v="Residential Rental Management Platform"/>
        <s v="Personalized Stock Intelligence Platform"/>
        <s v="Personal Diagnostic Mobile App"/>
        <s v="Online Food Ordering &amp; Delivery Service"/>
        <s v="Hotel Aggregator &amp; Booking Platform"/>
        <s v="Online Logistics Platform"/>
        <s v="Online Student &amp; Campus Social Networking Platform"/>
        <s v="Professionals &amp; Project Search Marketplace"/>
        <s v="Online Pharmacy"/>
        <s v="Online Payment Gateway"/>
        <s v="Psychometric Test Online Software"/>
        <s v="Location Based Nightlife Recommendation\\Xc2\\Xa0 Platform"/>
        <s v="Professional Health Services Platform"/>
        <s v="Hyperlocal Logistics Service"/>
        <s v="Online User Engagement Platform"/>
        <s v="Asset Finacing Platform"/>
        <s v="Virtual Reality Activity Based Learning Platform"/>
        <s v="Online Grocery Store"/>
        <s v="Investment Management Platform"/>
        <s v="Industrial Toons Marketplace"/>
        <s v="Public Commute Helper App"/>
        <s v="Artificial Intelligence Ecommerce Chatbot"/>
        <s v="Truck Aggregator &amp; Logistics Service"/>
        <s v="Ridesharing Mobile App"/>
        <s v="Food Discovery &amp; Delivery Mobile App"/>
        <s v="Competitive Exam Learning Platform"/>
        <s v="Document Digitization Platform"/>
        <s v="Proximity Marketing &amp; Mobile Advertising Platform"/>
        <s v="Autorickshaw Aggregator &amp; Booking Platform"/>
        <s v="Fintech Startup Incubation Platform"/>
        <s v="Payment Services Platform"/>
        <s v="Personalized Styling Platform"/>
        <s v="Shopping Platform"/>
        <s v="Food Delivery Platform"/>
        <s v="Online Lingerie Marketplace"/>
        <s v="Cloud Software Solutions"/>
        <s v="Job Search Platform"/>
        <s v="Doctor Consultancy Mobile App"/>
        <s v="Small Business Finacing (Nbfc)"/>
        <s v="Beauty &amp; Wellness Services Marketplace"/>
        <s v="Online Movie Review Platform"/>
        <s v="Full Service Agency"/>
        <s v="Cloud-Based Hotel Booking Platform"/>
        <s v="Community Driven News/Views Platform"/>
        <s v="Study Material Marketplace"/>
        <s v="Restaurant Ratings &amp; Reviews Platform"/>
        <s v="Dairy Based Product Manufacturer"/>
        <s v="Government Test Preparation Platform"/>
        <s v="Smart Report Cards For Schools"/>
        <s v="Teacher Empowerment Platform"/>
        <s v="Multilingual Test Preparation Platform"/>
        <s v="Industrial Tools Marketplace"/>
        <s v="Non Profit Organization To Alleviate Poverty"/>
        <s v="Gym &amp; Fitness Studios Subscription Platform"/>
        <s v="Pre-Used Luxury Item Marketplace"/>
        <s v="Pre-Used Apparel Shopping Mobile App"/>
        <s v="Home Design &amp;Cor Platform"/>
        <s v="Used Vehicles Marketplace"/>
        <s v="Online Bus &amp; Cab Ticketing Platform"/>
        <s v="Mobile App Testing Platform"/>
        <s v="Hyperlocal Delivery Services"/>
        <s v="Early Cancer Detection Solutions"/>
        <s v="Cab Rental Mobile App"/>
        <s v="Online Insurance Distribution Platform"/>
        <s v="Mobile Marketing Automation Platform"/>
        <s v="Prepaid Mobile Bill Manager App"/>
        <s v="Chain Of Tea Cafs"/>
        <s v="Branded Budget Hotel Marketplace"/>
        <s v="Home Fitting &amp; Fixtures Marketplace"/>
        <s v="Food Subscription Platform"/>
        <s v="Wedding Planning Platform"/>
        <s v="B2B Mobile Auction Marketplace"/>
        <s v="Ecommerce Data Analytics Platform"/>
        <s v="Designer Merchandize Marketplace"/>
        <s v="Private Label Fashion Etailer"/>
        <s v="Online Food Ordering &amp; Delivery"/>
        <s v="Real Estate Broker Platform App"/>
        <s v="Online Health &amp; Wellness Platform"/>
        <s v="Internet Of Things Platform"/>
        <s v="Diagnostic Labs Aggregator Platform"/>
        <s v="Hyperlocal Delivery Platform"/>
        <s v="Home Medical Care Services"/>
        <s v="Real-Time Stock Data Platform"/>
        <s v="Food Discovery &amp; Table Booking App"/>
        <s v="Coupons And Cashback Aggregator App"/>
        <s v="Finacial Products Lead Generation Platform"/>
        <s v="Sustainable Agri-Inputs Firm"/>
        <s v="Finacial Services Portal"/>
        <s v="Pre-Owned Games Marketplace"/>
        <s v="Content-Based Subscription Ecommerce Platform"/>
        <s v="Virtual Reality, 3D Simulation And Stereoscopic Products"/>
        <s v="Online Interior Designing Platform"/>
        <s v="End-To-End Logistics Platform"/>
        <s v="Private Label Apparel Sales"/>
        <s v="Healthcare Consulting Platform"/>
        <s v="Stock Market Portal"/>
        <s v="Cross-Device Retargeting Platform"/>
        <s v="Digital &amp; Physical Publishing Platform"/>
        <s v="Data Driven Publishing Platform"/>
        <s v="Employee Onboarding &amp; Orientation Platform"/>
        <s v="Solar Power Solutions Company"/>
        <s v="Online Meat Ordering Platform"/>
        <s v="Online Meal-Booking Platform For Train Travelers"/>
        <s v="Cab Booking App Platform"/>
        <s v="E-Commerce &amp; M-Commerce Platform"/>
        <s v="Mobile Advertising Platform"/>
        <s v="Hyperlocal Grocery Delivery"/>
        <s v="Ecommerce Product Recommendation Platform"/>
        <s v="Activity Based Social Network"/>
        <s v="Fashion Discovery Platform"/>
        <s v="Consumer Lending Marketplace"/>
        <s v="Big Data Management Platform"/>
        <s v="Budget Accommodation Platform"/>
        <s v="Local Mobile Os"/>
        <s v="Digital Signal Processing Platform"/>
        <s v="Ecommerce Marketplace"/>
        <s v="Restaurant Discount App"/>
        <s v="Tech-Enabled Learning"/>
        <s v="Ecommerce Logistics Provider"/>
        <s v="On-Demand Home Beauty And Wellness Portal"/>
        <s v="Self Driven Car Rental"/>
        <s v="Budget Hotel Accommodation Brand"/>
        <s v="Energy &amp; Environment Online Marketplace"/>
        <s v="User Engagment &amp; Analytics Platform"/>
        <s v="On-Demand Delivery Logistics"/>
        <s v="Fund Raising Platform For Startups"/>
        <s v="Online Budget Hotel Chain"/>
        <s v="Hyperlocal Handyman Services"/>
        <s v="Hotel Booking App"/>
        <s v="Rental Accomodation Finder"/>
        <s v="Tech Platform For Property Brokers"/>
        <s v="Luxury Apparel Rental"/>
        <s v="App Security Testing Platform"/>
        <s v="Doctor Appointment Booking App"/>
        <s v="Anonymous Bulletin Board App"/>
        <s v="Travel Community Platform"/>
        <s v="Crowd Funding Platform"/>
        <s v="Mobile Based Pos Solution"/>
        <s v="Car &amp; Bike Ecommerce Platform"/>
        <s v="Fast Food Chain Franchisee"/>
        <s v="Loyalty Programs &amp; Reward Points"/>
        <s v="Energy Saving Solutions Provider"/>
        <s v="Self-Storage Spaces"/>
        <s v="Grocery Retail Mobile App"/>
        <s v="Taxi Rental Platform"/>
        <s v="Machine Learning Platform"/>
        <s v="Mobile Social Network"/>
        <s v="Hyper-Local Ecommerce"/>
        <s v="Online Printing Marketplace"/>
        <s v="Mobile Payment Software Platform"/>
        <s v="Automated Storage &amp; Warehousing Solution"/>
        <s v="Home Design &amp; Dacor Solutions"/>
        <s v="Quick Service Restaurant Chain"/>
        <s v="Subscription Based Online Grocery Platform"/>
        <s v="Engineering Services Company"/>
        <s v="Business And It Consulting"/>
        <s v="Credit Card Fraud Protection Solutions"/>
        <s v="Online &amp; Mobile Grocery Store"/>
        <s v="Career Community For Women"/>
        <s v="Mutual Fund Investing Platform"/>
        <s v="Ecommerce Marketing Software Platform"/>
        <s v="Finacial Inclusion Platform"/>
        <s v="Digital Marketing Automation Solution"/>
        <s v="Mobile Commerce For Farmers"/>
        <s v="Picture Based Social App"/>
        <s v="Logistics Service Platform"/>
        <s v="On-Demand Beauty Services"/>
        <s v="Exam Preparation Platform"/>
        <s v="Startup Focused Online Publisher"/>
        <s v="Waste Management Solutions"/>
        <s v="App Based Fitness Coaching"/>
        <s v="On Demand Cleaning &amp; Fixing Services"/>
        <s v="Beauty &amp; Lifestyle Platform"/>
        <s v="On-Demand Delivery Service"/>
        <s v="Data Analytics Platform"/>
        <s v="Deep Learning Cloud Algorithms"/>
        <s v="Location Based Engagement &amp; Rewards Platform"/>
        <s v="Online Identity Verification Services Platform"/>
        <s v="Corporate Wellness App"/>
        <s v="Fashion Search &amp; Review Platform"/>
        <s v="Hyperlocal Maintenace, Repair &amp; Cleaning Services"/>
        <s v="Pre-Owned Luxury Online Apparel Seller"/>
        <s v="Online Furniture Marketplace"/>
        <s v="Online Diagnostic Tests Marketplace"/>
        <s v="Online Marketplace For Photographers"/>
        <s v="Visual Blogging Platform"/>
        <s v="Food Customer Analytics Platform"/>
        <s v="Professional Service Appointment Booking Service"/>
        <s v="Scientific Horoscope Online Assistance Platform"/>
        <s v="Tech Enabled Ac Bus Service"/>
        <s v="On-Demand App Based Professional Service Provider"/>
        <s v="Restaurant Reservation Platform"/>
        <s v="Cross-Channel Crm Platform"/>
        <s v="Professional Custom Creators Marketplace"/>
        <s v="On-Demand Washing &amp; Dry-Cleaning"/>
        <s v="On-Demand Beauty Service"/>
        <s v="Solar Products And Services Marketplace"/>
        <s v="Online Food Community Platform"/>
        <s v="Private Cloud Networks Saas Platform"/>
        <s v="Education Marketplace"/>
        <s v="Cloud Based Hotel Sales Platform"/>
        <s v="Online Recipe Sharing Platform"/>
        <s v="Beauty &amp; Lifestyle Mobile Marketplace"/>
        <s v="Qsr Restaurant Chain"/>
        <s v="Digital Media Publishing Platform"/>
        <s v="Online Coffee Delivery Platform"/>
        <s v="Language Localization Cloud Platform"/>
        <s v="Big Data &amp; Predictive Analysis Platform"/>
        <s v="Business It Intelligence Services"/>
        <s v="Crm / Analytics Platform"/>
        <s v="Hyperlocal Electronics Repair Service"/>
        <s v="Ed-Tech Platform"/>
        <s v="It Infrastructure &amp; Data Center Services"/>
        <s v="Online Finacial Services"/>
        <s v="Used Car Marketplace"/>
        <s v="Language Learning App"/>
        <s v="Mobile Fitness Marketplace"/>
        <s v="Custom Merchandize Platform"/>
        <s v="P2P Pre-Owned Goods Marketplace"/>
        <s v="Custom Furniture Marketplace"/>
        <s v="Online Tailoring Services"/>
        <s v="Rail Ticket Confirmation Predictor"/>
        <s v="Ethnic Beverages Manufacturer"/>
        <s v="Hyperlocal Goods Marketplace"/>
        <s v="Budget Accommodation Aggregator"/>
        <s v="Real Estate Rating &amp; Analysis"/>
        <s v="Finacial Tech"/>
        <s v="Food Discovery App"/>
        <s v="Music Streaming App"/>
        <s v="Big Data &amp; Analytics Platform"/>
        <s v="Coupon Aggregator Platform"/>
        <s v="Electric Scooter Manufacturer"/>
        <s v="Online Food-Tech Platform"/>
        <s v="Celebrity Fashion Brand"/>
        <s v="Online Finace Lending Platform"/>
        <s v="Healthcare Mobile App"/>
        <s v="Self-Driven Vehicle Rental"/>
        <s v="News Aggregator Mobile App"/>
        <s v="Online Jewellery Store"/>
        <s v="Fashion Info Aggregator App"/>
        <s v="Online Study Notes Marketplace"/>
        <s v="Warranty Programs Service Administration"/>
        <s v="Pre-School Chain"/>
        <s v="Premium Loyalty Rewards Point Management"/>
        <s v="Contact Center Software Platform"/>
        <s v="Casual Dining Restaurant Chain"/>
        <s v="Online Grocery Delivery"/>
        <s v="Online Comparison Engine"/>
        <s v="Physical Storage Warehouses"/>
        <s v="Tech Recruitment Platform"/>
        <s v="Bike Rental Platform"/>
        <s v="Tech Enabled Logistics Platform"/>
        <s v="Budget Hotel Accommodation"/>
        <s v="Restaurant Customer Engagement Platform"/>
        <s v="Live Video Streaming App"/>
        <s v="Hyper Local Logistics Platform"/>
        <s v="F&amp;B Sector Mobile Payment Platform"/>
        <s v="Industrial Supplies B2B Ecommerce"/>
        <s v="Payment Solutions Platform"/>
        <s v="Online Hiring Platform"/>
        <s v="Organic Food Ecommerce"/>
        <s v="Fine Dining Restaurant Chain"/>
        <s v="Luxury Rental Homes"/>
        <s v="Mobile Point Of Sale Payment Solution"/>
        <s v="Online Grocers"/>
        <s v="Casual Dating App"/>
        <s v="Clinical Genomics Provider"/>
        <s v="Travel Information Portal"/>
        <s v="Fitness Marketplace"/>
        <s v="Online &amp; Mobile Classified Listings"/>
        <s v="Private Jet/ Helicopter Marketplace"/>
        <s v="Real Estate Broker Network App"/>
        <s v="Ethnic/ Traditional Fashion Store"/>
        <s v="Used Bikes Marketplace"/>
        <s v="Spa &amp; Salon Management Software"/>
        <s v="B2B Logistics Delivery Platform"/>
        <s v="Logistics Automation Platform"/>
        <s v="Online Home Dacor Marketplace"/>
        <s v="Hyperlocal Food &amp; Grocery Store"/>
        <s v="Medical Tech Instruments"/>
        <s v="Hyperlocal Deals Marketplace"/>
        <s v="Innovative Water Solutions"/>
        <s v="Online Jewelry Store"/>
        <s v="Business Intelligence &amp; Analytics"/>
        <s v="Used Vehicle Marketplace"/>
        <s v="Educational Board Games"/>
        <s v="Chinese Food Delivery"/>
        <s v="On-Demand Laundry &amp; Dry Cleaning App"/>
        <s v="On-Demand Car Services App"/>
        <s v="Hyperlocal Grocery App"/>
        <s v="Online Curated Holiday Package Bookings"/>
        <s v="Hasbro Toy Manufacturer"/>
        <s v="Beauty And Wellness Platform"/>
        <s v="Healthy Food Manufacturer"/>
        <s v="Online Learning Platform"/>
        <s v="Healthy Food Online Community"/>
        <s v="Used Two-Wheeler Marketplace"/>
        <s v="Online Fashion Video Portal"/>
        <s v="Probiotic Technology Products Manufacturer"/>
        <s v="Architectural Design &amp; Consulting"/>
        <s v="Big Data &amp; Analytics Services"/>
        <s v="Preventive Healthcare Services"/>
        <s v="Tech-Enabled Rural Healthcare Services"/>
        <s v="Engineering Innovations"/>
        <s v="Real Estate Intelligence Platform"/>
        <s v="Online Car Rental Affiliates"/>
        <s v="Data Center Software Platform"/>
        <s v="Online City &amp; Lifestyle Guide"/>
        <s v="P2P Payments Platform"/>
        <s v="Bespoke Merchandize Marketplace"/>
        <s v="Women Lifestyle Marketplace"/>
        <s v="Logistics Solution Provider"/>
        <s v="Video Intelligence Platform"/>
        <s v="Hyperlocal Shopping App"/>
        <s v="Ecommerce Platform"/>
        <s v="Renewable Energy Solutions"/>
        <s v="Healthcare Service Provider"/>
        <s v="Auto Rickshaw Based Services"/>
        <s v="Artist / Designer Marketplace"/>
        <s v="Off-Grid Solar Power"/>
        <s v="Private Label Lingerie Ecommerce"/>
        <s v="Online Food Ordering"/>
        <s v="Mobile Commerce Platform"/>
        <s v="Online Printing Services"/>
        <s v="Digital Marketing Services"/>
        <s v="Travel Guide Mobile App"/>
        <s v="Fashion Ecommerce Store"/>
        <s v="Mobile Compression Software"/>
        <s v="Peer To Peer Lending Platform"/>
        <s v="Global Healthcare Products"/>
        <s v="Home Furnishing Solutions"/>
        <s v="Skill Training &amp; Placement Platform"/>
        <s v="Intra-City Logistics Service"/>
        <s v="Online Tiffin Service Aggregator"/>
        <s v="Electronic Goods Recycling Service"/>
        <s v="Online Coupon &amp; Comparison Platform"/>
        <s v="Parents &amp; Kids Online Platform"/>
        <s v="Dental Clinic Chain"/>
        <s v="On-Demand Logistics Service"/>
        <s v="3D Printer Manufacturer"/>
        <s v="It / Customer Engagement Consulting"/>
        <s v="Health &amp; Fitness App"/>
        <s v="Online Education Marketplace"/>
        <s v="Finacial Services Platform"/>
        <s v="Social Network For Artists"/>
        <s v="Startup Funding Platform"/>
        <s v="Data Driven Recruitment Recommendation"/>
        <s v="Travel Search Engine"/>
        <s v="Brain Games Platform"/>
        <s v="Video Advertisement Platform"/>
        <s v="Algorithmic Match Making Platform"/>
        <s v="Mobile Chat Based Concierge Service"/>
        <s v="Online Budget Hotel Booking Service"/>
        <s v="Science Learning App"/>
        <s v="Online Education Platform"/>
        <s v="Saas Product Intelligence Platform"/>
        <s v="App Analytics Platform"/>
        <s v="Micro Finace Platform"/>
        <s v="Freight Logistics Platform"/>
        <s v="Credit Management Services"/>
        <s v="Hyperlocal Services Marketplace"/>
        <s v="Beauty Services Mobile Marketplace"/>
        <s v="Marketing / Advertising Automation Platform"/>
        <s v="Online Lingerie Platform"/>
        <s v="Railways Information Mobile App"/>
        <s v="Flat Rental Mobile App"/>
        <s v="Wealth Management Platform"/>
        <s v="Online Food Delivery"/>
        <s v="Fund Raising Platform"/>
        <s v="Workforce Management Software"/>
        <s v="Online Art Marketplace"/>
        <s v="Affordable Education"/>
        <s v="Career Development"/>
        <s v="Real Estate Advisory"/>
        <s v="Banking Analytics Platform"/>
        <s v="Customer Engagement Platform"/>
        <s v="Ecommerce Logistics"/>
        <s v="Speech Recognition Solutions"/>
        <s v="Online Product Comparison"/>
        <s v="Online Security Platform"/>
        <s v="Online Medical Diagnostic"/>
        <s v="Cloud Data Integration Platform"/>
        <s v="Mobile Laundry Cleaning Service"/>
        <s v="Service-On-Demand Mobile App"/>
        <s v="Intelligent Data Analytics"/>
        <s v="Online Office Rental"/>
        <s v="Lifestyle Ecommerce Portal"/>
        <s v="Online Fashion Aggregator"/>
        <s v="Online Job Skills Showcase"/>
        <s v="Online News Media"/>
        <s v="Enterprise Communication Platform"/>
        <s v="Offline Tea Chain"/>
        <s v="Business Messaging App"/>
        <s v="Health Mobile App"/>
        <s v="Online Ed-Tech Platform"/>
        <s v="Online Travel Planning"/>
        <s v="Hyperlocal Mobile Marketplace"/>
        <s v="Trucking Logistic Operations"/>
        <s v="B2C Messaging App"/>
        <s v="Rooftop Solar Plants"/>
        <s v="Online Car Portal"/>
        <s v="Online Table Reservation"/>
        <s v="Parents Focused Web Content"/>
        <s v="Payments Solution Provider"/>
        <s v="On-Demand Service Marketplace"/>
        <s v="On-Demand Business Messaging"/>
        <s v="Online Home Dacor"/>
        <s v="Api Workflow Platform"/>
        <s v="Affordable Hotel Booking Online"/>
        <s v="Logistics Intelligence"/>
        <s v="Last Mile Logistics"/>
        <s v="Self-Driven Car Rental"/>
        <s v="Weight Management Service"/>
        <s v="Web Content Publishing"/>
        <s v="Location Based App"/>
        <s v="Video Streaming"/>
        <s v="Price Comparison"/>
        <s v="Online Classifieds"/>
        <s v="Travel Entertainment"/>
        <s v="Digital / Mobile Wallet"/>
        <s v="Cab Aggregator"/>
        <s v="Device Repair Svcs"/>
        <s v="Premium Beverages"/>
        <s v="Online Furnishing\\Necommerce"/>
        <s v="Interactive"/>
        <s v="Mobile Health Tech"/>
        <s v="Restaurant Reviews"/>
        <s v="Online Grocer"/>
        <s v="Online Hotel Booking"/>
        <s v="Online Kitchen Furniture"/>
        <s v="Hyper-Local Online Services"/>
        <s v="Hyper-Local Online/Mobile Grocery"/>
        <s v="Online Policy Aggregator"/>
        <s v="Hyperlocal Mobile Services Marketplace"/>
        <s v="Ondemand\\Nmobile Handyman Services"/>
        <s v="Mobile App Development"/>
        <s v="On-Demand Handyman Services"/>
        <s v="Beauty &amp; Wellness Mobile App"/>
        <s v="Material Collection &amp; Recycling"/>
        <s v="Online Pharmacy &amp; Drug Db"/>
        <s v="Online / Mobile Customer Support"/>
        <s v="Online Classifieds &amp; Listings"/>
        <s v="Fashion Ecommerce"/>
        <s v="Private Coaching Centers"/>
        <s v="Online Certification Courses"/>
        <s v="Ethnic Product Ecommerce"/>
        <s v="Last Minute Travel Deals Mobile Marketplace"/>
        <s v="Usiness Expense Management"/>
        <s v="Auto Rickshaw Based Logistics"/>
        <s v="Restaurant Reservation App"/>
        <s v="Spam Call Block App"/>
        <s v="Online Insurance Aggregator"/>
        <s v="Restaurant Management Platform"/>
        <s v="Food Logistics &amp; Delivery"/>
        <s v="Interactive Educational Games"/>
        <s v="Clean Tech"/>
        <s v="Grey Collar Job Board"/>
        <s v="Online Furniture Ecommerce"/>
        <s v="Robotic Program Learning"/>
        <s v="Tele-Shopping / Ecommerce"/>
        <s v="Used Gadgets Buy / Refurbishing"/>
        <s v="Cloud Enterprise Software"/>
        <s v="Startup Analytics Platform"/>
        <s v="Mobile Food Ordering App"/>
        <s v="Finacial Markets Software"/>
        <s v="Hiring Analytics Platform"/>
        <s v="Online Travel Marketplace"/>
        <s v="N/A"/>
        <s v="Ecommerce" u="1"/>
        <s v="Ecommece" u="1"/>
        <s v="na" u="1"/>
        <s v="N/Aotechnology" u="1"/>
        <s v="Fiin/Ace" u="1"/>
        <s v="Car Mainten/Ace &amp; Management Mobile App" u="1"/>
        <s v="Nonbanking Fin/Ace Company" u="1"/>
        <s v="Small Business Fin/Acing (Nbfc)" u="1"/>
        <s v="Online Fin/Acial Services" u="1"/>
        <s v="Online Fin/Ace Lending Platform" u="1"/>
        <s v="Micro Fin/Ace Platform" u="1"/>
      </sharedItems>
    </cacheField>
    <cacheField name="SubVertical" numFmtId="0">
      <sharedItems/>
    </cacheField>
    <cacheField name="City  Location" numFmtId="0">
      <sharedItems/>
    </cacheField>
    <cacheField name="Investors Name" numFmtId="0">
      <sharedItems/>
    </cacheField>
    <cacheField name="Investment Type" numFmtId="0">
      <sharedItems/>
    </cacheField>
    <cacheField name="Amount in USD" numFmtId="165">
      <sharedItems containsMixedTypes="1" containsNumber="1" containsInteger="1" minValue="16000" maxValue="3900000000"/>
    </cacheField>
    <cacheField name="Remarks" numFmtId="0">
      <sharedItems/>
    </cacheField>
    <cacheField name="Funding Rang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 magre" refreshedDate="46084.557530208331" createdVersion="8" refreshedVersion="8" minRefreshableVersion="3" recordCount="3044" xr:uid="{0C6410D4-2D63-4475-A9D2-4AA5EF9BE62B}">
  <cacheSource type="worksheet">
    <worksheetSource name="Table1"/>
  </cacheSource>
  <cacheFields count="17">
    <cacheField name="Sr No." numFmtId="0">
      <sharedItems containsSemiMixedTypes="0" containsString="0" containsNumber="1" containsInteger="1" minValue="1" maxValue="3044"/>
    </cacheField>
    <cacheField name="Date" numFmtId="14">
      <sharedItems containsSemiMixedTypes="0" containsNonDate="0" containsDate="1" containsString="0" minDate="2015-01-02T00:00:00" maxDate="2020-01-14T00:00:00" count="1030">
        <d v="2020-01-09T00:00:00"/>
        <d v="2020-01-13T00:00:00"/>
        <d v="2020-01-02T00:00:00"/>
        <d v="2020-01-10T00:00:00"/>
        <d v="2019-12-12T00:00:00"/>
        <d v="2019-12-06T00:00:00"/>
        <d v="2019-12-03T00:00:00"/>
        <d v="2019-12-13T00:00:00"/>
        <d v="2019-12-17T00:00:00"/>
        <d v="2019-12-16T00:00:00"/>
        <d v="2019-12-14T00:00:00"/>
        <d v="2019-12-11T00:00:00"/>
        <d v="2019-12-20T00:00:00"/>
        <d v="2019-11-13T00:00:00"/>
        <d v="2019-11-14T00:00:00"/>
        <d v="2019-11-17T00:00:00"/>
        <d v="2019-11-18T00:00:00"/>
        <d v="2019-11-15T00:00:00"/>
        <d v="2019-11-20T00:00:00"/>
        <d v="2019-11-12T00:00:00"/>
        <d v="2019-11-11T00:00:00"/>
        <d v="2019-11-19T00:00:00"/>
        <d v="2019-11-25T00:00:00"/>
        <d v="2019-10-04T00:00:00"/>
        <d v="2019-10-02T00:00:00"/>
        <d v="2019-10-21T00:00:00"/>
        <d v="2019-09-05T00:00:00"/>
        <d v="2019-09-04T00:00:00"/>
        <d v="2019-09-03T00:00:00"/>
        <d v="2019-08-01T00:00:00"/>
        <d v="2019-08-12T00:00:00"/>
        <d v="2019-08-13T00:00:00"/>
        <d v="2019-08-23T00:00:00"/>
        <d v="2019-08-22T00:00:00"/>
        <d v="2019-08-21T00:00:00"/>
        <d v="2019-08-19T00:00:00"/>
        <d v="2019-08-27T00:00:00"/>
        <d v="2019-07-02T00:00:00"/>
        <d v="2019-07-01T00:00:00"/>
        <d v="2019-07-03T00:00:00"/>
        <d v="2019-07-04T00:00:00"/>
        <d v="2019-07-10T00:00:00"/>
        <d v="2019-07-11T00:00:00"/>
        <d v="2019-07-09T00:00:00"/>
        <d v="2019-07-08T00:00:00"/>
        <d v="2019-06-05T00:00:00"/>
        <d v="2019-06-04T00:00:00"/>
        <d v="2019-06-03T00:00:00"/>
        <d v="2019-06-06T00:00:00"/>
        <d v="2019-06-10T00:00:00"/>
        <d v="2019-06-08T00:00:00"/>
        <d v="2019-05-06T00:00:00"/>
        <d v="2019-05-05T00:00:00"/>
        <d v="2019-05-01T00:00:00"/>
        <d v="2019-05-02T00:00:00"/>
        <d v="2019-05-28T00:00:00"/>
        <d v="2019-05-30T00:00:00"/>
        <d v="2019-05-31T00:00:00"/>
        <d v="2019-04-16T00:00:00"/>
        <d v="2019-04-12T00:00:00"/>
        <d v="2019-04-10T00:00:00"/>
        <d v="2019-04-13T00:00:00"/>
        <d v="2019-04-11T00:00:00"/>
        <d v="2019-04-19T00:00:00"/>
        <d v="2019-04-17T00:00:00"/>
        <d v="2019-02-01T00:00:00"/>
        <d v="2019-02-08T00:00:00"/>
        <d v="2019-02-13T00:00:00"/>
        <d v="2018-02-14T00:00:00"/>
        <d v="2019-01-03T00:00:00"/>
        <d v="2019-01-04T00:00:00"/>
        <d v="2018-12-04T00:00:00"/>
        <d v="2018-12-01T00:00:00"/>
        <d v="2018-12-02T00:00:00"/>
        <d v="2018-12-06T00:00:00"/>
        <d v="2018-11-01T00:00:00"/>
        <d v="2018-11-03T00:00:00"/>
        <d v="2018-11-06T00:00:00"/>
        <d v="2018-11-08T00:00:00"/>
        <d v="2018-11-12T00:00:00"/>
        <d v="2018-11-13T00:00:00"/>
        <d v="2018-11-14T00:00:00"/>
        <d v="2018-11-19T00:00:00"/>
        <d v="2018-11-20T00:00:00"/>
        <d v="2018-11-21T00:00:00"/>
        <d v="2018-11-22T00:00:00"/>
        <d v="2018-11-23T00:00:00"/>
        <d v="2018-11-24T00:00:00"/>
        <d v="2018-11-25T00:00:00"/>
        <d v="2018-10-01T00:00:00"/>
        <d v="2018-10-02T00:00:00"/>
        <d v="2018-10-04T00:00:00"/>
        <d v="2018-10-05T00:00:00"/>
        <d v="2018-10-11T00:00:00"/>
        <d v="2018-10-12T00:00:00"/>
        <d v="2018-09-01T00:00:00"/>
        <d v="2018-09-03T00:00:00"/>
        <d v="2018-09-04T00:00:00"/>
        <d v="2018-09-05T00:00:00"/>
        <d v="2018-09-06T00:00:00"/>
        <d v="2018-09-10T00:00:00"/>
        <d v="2018-09-11T00:00:00"/>
        <d v="2018-09-12T00:00:00"/>
        <d v="2018-08-01T00:00:00"/>
        <d v="2018-08-02T00:00:00"/>
        <d v="2018-08-03T00:00:00"/>
        <d v="2018-08-07T00:00:00"/>
        <d v="2018-08-08T00:00:00"/>
        <d v="2018-08-09T00:00:00"/>
        <d v="2018-08-13T00:00:00"/>
        <d v="2018-08-16T00:00:00"/>
        <d v="2018-08-17T00:00:00"/>
        <d v="2018-08-20T00:00:00"/>
        <d v="2018-08-22T00:00:00"/>
        <d v="2018-08-26T00:00:00"/>
        <d v="2018-08-27T00:00:00"/>
        <d v="2018-08-28T00:00:00"/>
        <d v="2018-08-30T00:00:00"/>
        <d v="2018-07-01T00:00:00"/>
        <d v="2018-07-02T00:00:00"/>
        <d v="2018-07-04T00:00:00"/>
        <d v="2018-07-05T00:00:00"/>
        <d v="2018-07-06T00:00:00"/>
        <d v="2018-07-09T00:00:00"/>
        <d v="2018-07-10T00:00:00"/>
        <d v="2018-07-11T00:00:00"/>
        <d v="2018-07-12T00:00:00"/>
        <d v="2018-07-13T00:00:00"/>
        <d v="2018-07-17T00:00:00"/>
        <d v="2018-07-18T00:00:00"/>
        <d v="2018-07-19T00:00:00"/>
        <d v="2018-07-20T00:00:00"/>
        <d v="2018-07-21T00:00:00"/>
        <d v="2018-07-23T00:00:00"/>
        <d v="2018-07-24T00:00:00"/>
        <d v="2018-07-25T00:00:00"/>
        <d v="2018-07-26T00:00:00"/>
        <d v="2018-07-30T00:00:00"/>
        <d v="2018-07-31T00:00:00"/>
        <d v="2018-06-01T00:00:00"/>
        <d v="2018-06-04T00:00:00"/>
        <d v="2018-06-05T00:00:00"/>
        <d v="2018-06-07T00:00:00"/>
        <d v="2018-06-10T00:00:00"/>
        <d v="2018-06-11T00:00:00"/>
        <d v="2018-06-12T00:00:00"/>
        <d v="2018-06-13T00:00:00"/>
        <d v="2018-06-14T00:00:00"/>
        <d v="2018-06-18T00:00:00"/>
        <d v="2018-06-19T00:00:00"/>
        <d v="2018-06-20T00:00:00"/>
        <d v="2018-06-22T00:00:00"/>
        <d v="2018-06-25T00:00:00"/>
        <d v="2018-06-26T00:00:00"/>
        <d v="2018-06-27T00:00:00"/>
        <d v="2018-06-28T00:00:00"/>
        <d v="2018-06-29T00:00:00"/>
        <d v="2018-05-02T00:00:00"/>
        <d v="2018-05-03T00:00:00"/>
        <d v="2018-05-07T00:00:00"/>
        <d v="2018-05-09T00:00:00"/>
        <d v="2018-05-11T00:00:00"/>
        <d v="2018-05-14T00:00:00"/>
        <d v="2018-05-16T00:00:00"/>
        <d v="2018-05-21T00:00:00"/>
        <d v="2018-05-22T00:00:00"/>
        <d v="2018-05-23T00:00:00"/>
        <d v="2018-05-24T00:00:00"/>
        <d v="2018-05-27T00:00:00"/>
        <d v="2018-05-28T00:00:00"/>
        <d v="2018-05-29T00:00:00"/>
        <d v="2018-05-30T00:00:00"/>
        <d v="2018-05-31T00:00:00"/>
        <d v="2018-04-02T00:00:00"/>
        <d v="2018-04-04T00:00:00"/>
        <d v="2018-04-05T00:00:00"/>
        <d v="2018-04-09T00:00:00"/>
        <d v="2018-04-10T00:00:00"/>
        <d v="2018-04-12T00:00:00"/>
        <d v="2018-04-13T00:00:00"/>
        <d v="2018-04-16T00:00:00"/>
        <d v="2018-04-18T00:00:00"/>
        <d v="2018-04-19T00:00:00"/>
        <d v="2018-04-22T00:00:00"/>
        <d v="2018-04-23T00:00:00"/>
        <d v="2018-04-25T00:00:00"/>
        <d v="2018-04-26T00:00:00"/>
        <d v="2018-04-27T00:00:00"/>
        <d v="2018-04-29T00:00:00"/>
        <d v="2018-04-30T00:00:00"/>
        <d v="2018-03-01T00:00:00"/>
        <d v="2018-03-03T00:00:00"/>
        <d v="2018-03-04T00:00:00"/>
        <d v="2018-03-05T00:00:00"/>
        <d v="2018-03-06T00:00:00"/>
        <d v="2018-03-08T00:00:00"/>
        <d v="2018-03-12T00:00:00"/>
        <d v="2018-03-13T00:00:00"/>
        <d v="2018-03-14T00:00:00"/>
        <d v="2018-03-15T00:00:00"/>
        <d v="2018-03-19T00:00:00"/>
        <d v="2018-03-20T00:00:00"/>
        <d v="2018-03-21T00:00:00"/>
        <d v="2018-03-22T00:00:00"/>
        <d v="2018-03-26T00:00:00"/>
        <d v="2018-03-28T00:00:00"/>
        <d v="2018-03-27T00:00:00"/>
        <d v="2018-03-29T00:00:00"/>
        <d v="2018-02-01T00:00:00"/>
        <d v="2018-02-05T00:00:00"/>
        <d v="2018-02-06T00:00:00"/>
        <d v="2018-02-07T00:00:00"/>
        <d v="2018-02-08T00:00:00"/>
        <d v="2018-02-09T00:00:00"/>
        <d v="2018-02-12T00:00:00"/>
        <d v="2018-02-13T00:00:00"/>
        <d v="2018-02-15T00:00:00"/>
        <d v="2018-02-16T00:00:00"/>
        <d v="2018-02-19T00:00:00"/>
        <d v="2018-02-20T00:00:00"/>
        <d v="2018-02-21T00:00:00"/>
        <d v="2018-02-26T00:00:00"/>
        <d v="2018-02-27T00:00:00"/>
        <d v="2018-02-28T00:00:00"/>
        <d v="2018-01-02T00:00:00"/>
        <d v="2018-01-04T00:00:00"/>
        <d v="2018-01-05T00:00:00"/>
        <d v="2018-01-08T00:00:00"/>
        <d v="2018-01-09T00:00:00"/>
        <d v="2018-01-10T00:00:00"/>
        <d v="2018-01-12T00:00:00"/>
        <d v="2018-01-15T00:00:00"/>
        <d v="2018-01-17T00:00:00"/>
        <d v="2018-01-18T00:00:00"/>
        <d v="2018-01-22T00:00:00"/>
        <d v="2018-01-23T00:00:00"/>
        <d v="2018-01-24T00:00:00"/>
        <d v="2018-01-25T00:00:00"/>
        <d v="2018-01-26T00:00:00"/>
        <d v="2018-01-29T00:00:00"/>
        <d v="2018-01-30T00:00:00"/>
        <d v="2018-01-31T00:00:00"/>
        <d v="2017-12-01T00:00:00"/>
        <d v="2017-12-05T00:00:00"/>
        <d v="2017-12-06T00:00:00"/>
        <d v="2017-12-07T00:00:00"/>
        <d v="2017-12-08T00:00:00"/>
        <d v="2017-12-11T00:00:00"/>
        <d v="2017-12-12T00:00:00"/>
        <d v="2017-12-13T00:00:00"/>
        <d v="2017-12-14T00:00:00"/>
        <d v="2017-12-15T00:00:00"/>
        <d v="2017-12-18T00:00:00"/>
        <d v="2017-12-19T00:00:00"/>
        <d v="2017-12-20T00:00:00"/>
        <d v="2017-12-21T00:00:00"/>
        <d v="2017-12-26T00:00:00"/>
        <d v="2017-12-27T00:00:00"/>
        <d v="2017-11-02T00:00:00"/>
        <d v="2017-11-03T00:00:00"/>
        <d v="2017-11-04T00:00:00"/>
        <d v="2017-11-06T00:00:00"/>
        <d v="2017-11-07T00:00:00"/>
        <d v="2017-11-08T00:00:00"/>
        <d v="2017-11-09T00:00:00"/>
        <d v="2017-11-10T00:00:00"/>
        <d v="2017-11-13T00:00:00"/>
        <d v="2017-11-14T00:00:00"/>
        <d v="2017-11-15T00:00:00"/>
        <d v="2017-11-17T00:00:00"/>
        <d v="2017-11-20T00:00:00"/>
        <d v="2017-11-21T00:00:00"/>
        <d v="2017-11-22T00:00:00"/>
        <d v="2017-11-23T00:00:00"/>
        <d v="2017-11-24T00:00:00"/>
        <d v="2017-11-27T00:00:00"/>
        <d v="2017-11-28T00:00:00"/>
        <d v="2017-10-03T00:00:00"/>
        <d v="2017-10-04T00:00:00"/>
        <d v="2017-10-05T00:00:00"/>
        <d v="2017-10-06T00:00:00"/>
        <d v="2017-10-09T00:00:00"/>
        <d v="2017-10-10T00:00:00"/>
        <d v="2017-10-11T00:00:00"/>
        <d v="2017-10-12T00:00:00"/>
        <d v="2017-10-13T00:00:00"/>
        <d v="2017-10-16T00:00:00"/>
        <d v="2017-10-17T00:00:00"/>
        <d v="2017-10-18T00:00:00"/>
        <d v="2017-10-23T00:00:00"/>
        <d v="2017-10-24T00:00:00"/>
        <d v="2017-10-25T00:00:00"/>
        <d v="2017-10-26T00:00:00"/>
        <d v="2017-10-27T00:00:00"/>
        <d v="2017-10-28T00:00:00"/>
        <d v="2017-10-30T00:00:00"/>
        <d v="2017-10-31T00:00:00"/>
        <d v="2017-09-01T00:00:00"/>
        <d v="2017-09-04T00:00:00"/>
        <d v="2017-09-05T00:00:00"/>
        <d v="2017-09-06T00:00:00"/>
        <d v="2017-09-07T00:00:00"/>
        <d v="2017-09-08T00:00:00"/>
        <d v="2017-09-11T00:00:00"/>
        <d v="2017-09-12T00:00:00"/>
        <d v="2017-09-13T00:00:00"/>
        <d v="2017-09-14T00:00:00"/>
        <d v="2017-09-18T00:00:00"/>
        <d v="2017-09-19T00:00:00"/>
        <d v="2017-09-20T00:00:00"/>
        <d v="2017-09-21T00:00:00"/>
        <d v="2017-09-22T00:00:00"/>
        <d v="2017-09-25T00:00:00"/>
        <d v="2017-09-26T00:00:00"/>
        <d v="2017-09-27T00:00:00"/>
        <d v="2017-09-28T00:00:00"/>
        <d v="2017-08-01T00:00:00"/>
        <d v="2017-08-02T00:00:00"/>
        <d v="2017-08-03T00:00:00"/>
        <d v="2017-08-04T00:00:00"/>
        <d v="2017-08-05T00:00:00"/>
        <d v="2017-08-08T00:00:00"/>
        <d v="2017-08-09T00:00:00"/>
        <d v="2017-08-10T00:00:00"/>
        <d v="2017-08-11T00:00:00"/>
        <d v="2017-08-14T00:00:00"/>
        <d v="2017-08-15T00:00:00"/>
        <d v="2017-08-17T00:00:00"/>
        <d v="2017-08-20T00:00:00"/>
        <d v="2017-08-21T00:00:00"/>
        <d v="2017-08-22T00:00:00"/>
        <d v="2017-08-23T00:00:00"/>
        <d v="2017-08-24T00:00:00"/>
        <d v="2017-08-25T00:00:00"/>
        <d v="2017-08-28T00:00:00"/>
        <d v="2017-08-29T00:00:00"/>
        <d v="2017-08-30T00:00:00"/>
        <d v="2017-07-01T00:00:00"/>
        <d v="2017-07-03T00:00:00"/>
        <d v="2017-07-04T00:00:00"/>
        <d v="2017-07-05T00:00:00"/>
        <d v="2017-07-06T00:00:00"/>
        <d v="2017-07-07T00:00:00"/>
        <d v="2017-07-10T00:00:00"/>
        <d v="2017-07-11T00:00:00"/>
        <d v="2017-07-12T00:00:00"/>
        <d v="2017-07-14T00:00:00"/>
        <d v="2017-07-17T00:00:00"/>
        <d v="2017-07-18T00:00:00"/>
        <d v="2017-07-19T00:00:00"/>
        <d v="2017-07-20T00:00:00"/>
        <d v="2017-07-21T00:00:00"/>
        <d v="2017-07-25T00:00:00"/>
        <d v="2017-07-26T00:00:00"/>
        <d v="2017-07-27T00:00:00"/>
        <d v="2017-07-28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0T00:00:00"/>
        <d v="2017-05-22T00:00:00"/>
        <d v="2017-05-23T00:00:00"/>
        <d v="2017-05-24T00:00:00"/>
        <d v="2017-05-25T00:00:00"/>
        <d v="2017-05-26T00:00:00"/>
        <d v="2017-05-29T00:00:00"/>
        <d v="2017-05-30T00:00:00"/>
        <d v="2017-05-31T00:00:00"/>
        <d v="2017-04-01T00:00:00"/>
        <d v="2017-04-03T00:00:00"/>
        <d v="2017-04-04T00:00:00"/>
        <d v="2017-04-05T00:00:00"/>
        <d v="2017-04-06T00:00:00"/>
        <d v="2017-04-07T00:00:00"/>
        <d v="2017-04-08T00:00:00"/>
        <d v="2017-04-10T00:00:00"/>
        <d v="2017-04-11T00:00:00"/>
        <d v="2017-04-12T00:00:00"/>
        <d v="2017-04-13T00:00:00"/>
        <d v="2017-04-14T00:00:00"/>
        <d v="2017-04-15T00:00:00"/>
        <d v="2017-04-17T00:00:00"/>
        <d v="2017-04-18T00:00:00"/>
        <d v="2017-04-19T00:00:00"/>
        <d v="2017-04-20T00:00:00"/>
        <d v="2017-04-21T00:00:00"/>
        <d v="2017-04-24T00:00:00"/>
        <d v="2017-04-25T00:00:00"/>
        <d v="2017-04-26T00:00:00"/>
        <d v="2017-04-27T00:00:00"/>
        <d v="2017-04-28T00:00:00"/>
        <d v="2017-04-29T00:00:00"/>
        <d v="2017-03-01T00:00:00"/>
        <d v="2017-03-02T00:00:00"/>
        <d v="2017-03-03T00:00:00"/>
        <d v="2017-03-04T00:00:00"/>
        <d v="2017-03-06T00:00:00"/>
        <d v="2017-03-07T00:00:00"/>
        <d v="2017-03-08T00:00:00"/>
        <d v="2017-03-09T00:00:00"/>
        <d v="2017-03-10T00:00:00"/>
        <d v="2017-03-14T00:00:00"/>
        <d v="2017-03-15T00:00:00"/>
        <d v="2017-03-16T00:00:00"/>
        <d v="2017-03-17T00:00:00"/>
        <d v="2017-03-21T00:00:00"/>
        <d v="2017-03-22T00:00:00"/>
        <d v="2017-03-23T00:00:00"/>
        <d v="2017-03-24T00:00:00"/>
        <d v="2017-03-27T00:00:00"/>
        <d v="2017-03-28T00:00:00"/>
        <d v="2017-03-29T00:00:00"/>
        <d v="2017-03-30T00:00:00"/>
        <d v="2017-03-31T00:00:00"/>
        <d v="2017-02-02T00:00:00"/>
        <d v="2017-02-03T00:00:00"/>
        <d v="2017-02-06T00:00:00"/>
        <d v="2017-02-07T00:00:00"/>
        <d v="2017-02-08T00:00:00"/>
        <d v="2017-02-09T00:00:00"/>
        <d v="2017-02-10T00:00:00"/>
        <d v="2017-02-13T00:00:00"/>
        <d v="2017-02-14T00:00:00"/>
        <d v="2017-02-15T00:00:00"/>
        <d v="2017-02-16T00:00:00"/>
        <d v="2017-02-17T00:00:00"/>
        <d v="2017-02-18T00:00:00"/>
        <d v="2017-02-20T00:00:00"/>
        <d v="2017-02-21T00:00:00"/>
        <d v="2017-02-22T00:00:00"/>
        <d v="2017-02-23T00:00:00"/>
        <d v="2017-02-24T00:00:00"/>
        <d v="2017-02-27T00:00:00"/>
        <d v="2017-02-28T00:00:00"/>
        <d v="2017-01-02T00:00:00"/>
        <d v="2017-01-03T00:00:00"/>
        <d v="2017-01-04T00:00:00"/>
        <d v="2017-01-05T00:00:00"/>
        <d v="2017-01-06T00:00:00"/>
        <d v="2017-01-07T00:00:00"/>
        <d v="2017-01-09T00:00:00"/>
        <d v="2017-01-10T00:00:00"/>
        <d v="2017-01-11T00:00:00"/>
        <d v="2017-01-12T00:00:00"/>
        <d v="2017-01-13T00:00:00"/>
        <d v="2017-01-14T00:00:00"/>
        <d v="2017-01-16T00:00:00"/>
        <d v="2017-01-17T00:00:00"/>
        <d v="2017-01-18T00:00:00"/>
        <d v="2017-01-19T00:00:00"/>
        <d v="2017-01-20T00:00:00"/>
        <d v="2017-01-22T00:00:00"/>
        <d v="2017-01-23T00:00:00"/>
        <d v="2017-01-24T00:00:00"/>
        <d v="2017-01-25T00:00:00"/>
        <d v="2017-01-26T00:00:00"/>
        <d v="2017-01-30T00:00:00"/>
        <d v="2017-01-31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6T00:00:00"/>
        <d v="2016-12-27T00:00:00"/>
        <d v="2016-12-28T00:00:00"/>
        <d v="2016-12-29T00:00:00"/>
        <d v="2016-12-30T00:00:00"/>
        <d v="2016-11-01T00:00:00"/>
        <d v="2016-11-02T00:00:00"/>
        <d v="2016-11-03T00:00:00"/>
        <d v="2016-11-04T00:00:00"/>
        <d v="2016-11-05T00:00:00"/>
        <d v="2016-11-07T00:00:00"/>
        <d v="2016-11-09T00:00:00"/>
        <d v="2016-11-10T00:00:00"/>
        <d v="2016-11-11T00:00:00"/>
        <d v="2016-11-14T00:00:00"/>
        <d v="2016-11-15T00:00:00"/>
        <d v="2016-11-16T00:00:00"/>
        <d v="2016-11-17T00:00:00"/>
        <d v="2016-11-18T00:00:00"/>
        <d v="2016-11-21T00:00:00"/>
        <d v="2016-11-22T00:00:00"/>
        <d v="2016-11-23T00:00:00"/>
        <d v="2016-11-24T00:00:00"/>
        <d v="2016-11-25T00:00:00"/>
        <d v="2016-11-26T00:00:00"/>
        <d v="2016-11-28T00:00:00"/>
        <d v="2016-11-29T00:00:00"/>
        <d v="2016-11-30T00:00:00"/>
        <d v="2016-10-03T00:00:00"/>
        <d v="2016-10-04T00:00:00"/>
        <d v="2016-10-05T00:00:00"/>
        <d v="2016-10-06T00:00:00"/>
        <d v="2016-10-07T00:00:00"/>
        <d v="2016-10-10T00:00:00"/>
        <d v="2016-10-11T00:00:00"/>
        <d v="2016-10-12T00:00:00"/>
        <d v="2016-10-13T00:00:00"/>
        <d v="2016-10-14T00:00:00"/>
        <d v="2016-10-15T00:00:00"/>
        <d v="2016-10-17T00:00:00"/>
        <d v="2016-10-18T00:00:00"/>
        <d v="2016-10-19T00:00:00"/>
        <d v="2016-10-20T00:00:00"/>
        <d v="2016-10-21T00:00:00"/>
        <d v="2016-10-23T00:00:00"/>
        <d v="2016-10-24T00:00:00"/>
        <d v="2016-10-25T00:00:00"/>
        <d v="2016-10-26T00:00:00"/>
        <d v="2016-10-27T00:00:00"/>
        <d v="2016-10-28T00:00:00"/>
        <d v="2016-10-29T00:00:00"/>
        <d v="2016-10-30T00:00:00"/>
        <d v="2016-10-31T00:00:00"/>
        <d v="2016-09-01T00:00:00"/>
        <d v="2016-09-04T00:00:00"/>
        <d v="2016-09-05T00:00:00"/>
        <d v="2016-09-06T00:00:00"/>
        <d v="2016-09-07T00:00:00"/>
        <d v="2016-09-08T00:00:00"/>
        <d v="2016-09-09T00:00:00"/>
        <d v="2016-09-10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08-01T00:00:00"/>
        <d v="2016-08-02T00:00:00"/>
        <d v="2016-08-03T00:00:00"/>
        <d v="2016-08-04T00:00:00"/>
        <d v="2016-08-05T00:00:00"/>
        <d v="2016-08-06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7-01T00:00:00"/>
        <d v="2016-07-02T00:00:00"/>
        <d v="2016-07-04T00:00:00"/>
        <d v="2016-07-05T00:00:00"/>
        <d v="2016-07-06T00:00:00"/>
        <d v="2016-07-07T00:00:00"/>
        <d v="2016-07-08T00:00:00"/>
        <d v="2016-07-11T00:00:00"/>
        <d v="2016-07-12T00:00:00"/>
        <d v="2016-07-13T00:00:00"/>
        <d v="2016-07-14T00:00:00"/>
        <d v="2016-07-15T00:00:00"/>
        <d v="2016-07-18T00:00:00"/>
        <d v="2016-07-19T00:00:00"/>
        <d v="2016-07-20T00:00:00"/>
        <d v="2016-07-21T00:00:00"/>
        <d v="2016-06-01T00:00:00"/>
        <d v="2016-06-02T00:00:00"/>
        <d v="2016-06-03T00:00:00"/>
        <d v="2016-06-06T00:00:00"/>
        <d v="2016-06-07T00:00:00"/>
        <d v="2016-06-08T00:00:00"/>
        <d v="2016-06-09T00:00:00"/>
        <d v="2016-06-10T00:00:00"/>
        <d v="2016-06-11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5-01T00:00:00"/>
        <d v="2016-05-02T00:00:00"/>
        <d v="2016-05-03T00:00:00"/>
        <d v="2016-05-04T00:00:00"/>
        <d v="2016-05-05T00:00:00"/>
        <d v="2016-05-06T00:00:00"/>
        <d v="2016-05-07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0T00:00:00"/>
        <d v="2016-05-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19T00:00:00"/>
        <d v="2016-03-21T00:00:00"/>
        <d v="2016-03-22T00:00:00"/>
        <d v="2016-03-23T00:00:00"/>
        <d v="2016-03-24T00:00:00"/>
        <d v="2016-03-28T00:00:00"/>
        <d v="2016-03-29T00:00:00"/>
        <d v="2016-03-30T00:00:00"/>
        <d v="2016-03-31T00:00:00"/>
        <d v="2016-02-01T00:00:00"/>
        <d v="2016-02-02T00:00:00"/>
        <d v="2016-02-03T00:00:00"/>
        <d v="2016-02-04T00:00:00"/>
        <d v="2016-02-05T00:00:00"/>
        <d v="2016-02-06T00:00:00"/>
        <d v="2016-02-08T00:00:00"/>
        <d v="2016-02-09T00:00:00"/>
        <d v="2016-02-10T00:00:00"/>
        <d v="2016-02-12T00:00:00"/>
        <d v="2016-02-15T00:00:00"/>
        <d v="2016-02-16T00:00:00"/>
        <d v="2016-02-17T00:00:00"/>
        <d v="2016-02-18T00:00:00"/>
        <d v="2016-02-19T00:00:00"/>
        <d v="2016-02-22T00:00:00"/>
        <d v="2016-02-23T00:00:00"/>
        <d v="2016-02-24T00:00:00"/>
        <d v="2016-02-25T00:00:00"/>
        <d v="2016-02-26T00:00:00"/>
        <d v="2016-02-29T00:00:00"/>
        <d v="2016-01-01T00:00:00"/>
        <d v="2016-01-04T00:00:00"/>
        <d v="2016-01-05T00:00:00"/>
        <d v="2016-01-06T00:00:00"/>
        <d v="2016-01-07T00:00:00"/>
        <d v="2016-01-08T00:00:00"/>
        <d v="2016-01-09T00:00:00"/>
        <d v="2016-01-11T00:00:00"/>
        <d v="2016-01-12T00:00:00"/>
        <d v="2016-01-13T00:00:00"/>
        <d v="2016-01-14T00:00:00"/>
        <d v="2016-01-15T00:00:00"/>
        <d v="2016-01-16T00:00:00"/>
        <d v="2016-01-18T00:00:00"/>
        <d v="2016-01-19T00:00:00"/>
        <d v="2016-01-20T00:00:00"/>
        <d v="2016-01-21T00:00:00"/>
        <d v="2016-01-22T00:00:00"/>
        <d v="2016-01-25T00:00:00"/>
        <d v="2016-01-27T00:00:00"/>
        <d v="2016-01-28T00:00:00"/>
        <d v="2016-01-29T00:00:00"/>
        <d v="2016-0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1T00:00:00"/>
        <d v="2015-11-23T00:00:00"/>
        <d v="2015-11-24T00:00:00"/>
        <d v="2015-11-25T00:00:00"/>
        <d v="2015-11-26T00:00:00"/>
        <d v="2015-11-27T00:00:00"/>
        <d v="2015-11-28T00:00:00"/>
        <d v="2015-11-30T00:00:00"/>
        <d v="2015-10-01T00:00:00"/>
        <d v="2015-10-02T00:00:00"/>
        <d v="2015-10-03T00:00:00"/>
        <d v="2015-10-05T00:00:00"/>
        <d v="2015-10-06T00:00:00"/>
        <d v="2015-10-07T00:00:00"/>
        <d v="2015-10-08T00:00:00"/>
        <d v="2015-10-09T00:00:00"/>
        <d v="2015-10-12T00:00:00"/>
        <d v="2015-10-13T00:00:00"/>
        <d v="2015-10-14T00:00:00"/>
        <d v="2015-10-15T00:00:00"/>
        <d v="2015-10-16T00:00:00"/>
        <d v="2015-10-17T00:00:00"/>
        <d v="2015-10-19T00:00:00"/>
        <d v="2015-10-20T00:00:00"/>
        <d v="2015-10-21T00:00:00"/>
        <d v="2015-10-23T00:00:00"/>
        <d v="2015-10-26T00:00:00"/>
        <d v="2015-10-27T00:00:00"/>
        <d v="2015-10-28T00:00:00"/>
        <d v="2015-10-29T00:00:00"/>
        <d v="2015-10-30T00:00:00"/>
        <d v="2015-10-31T00:00:00"/>
        <d v="2015-09-01T00:00:00"/>
        <d v="2015-09-02T00:00:00"/>
        <d v="2015-09-03T00:00:00"/>
        <d v="2015-09-04T00:00:00"/>
        <d v="2015-09-07T00:00:00"/>
        <d v="2015-09-08T00:00:00"/>
        <d v="2015-09-10T00:00:00"/>
        <d v="2015-09-11T00:00:00"/>
        <d v="2015-09-12T00:00:00"/>
        <d v="2015-09-14T00:00:00"/>
        <d v="2015-09-15T00:00:00"/>
        <d v="2015-09-16T00:00:00"/>
        <d v="2015-09-17T00:00:00"/>
        <d v="2015-09-18T00:00:00"/>
        <d v="2015-09-19T00:00:00"/>
        <d v="2015-09-21T00:00:00"/>
        <d v="2015-09-22T00:00:00"/>
        <d v="2015-09-23T00:00:00"/>
        <d v="2015-09-24T00:00:00"/>
        <d v="2015-09-25T00:00:00"/>
        <d v="2015-09-28T00:00:00"/>
        <d v="2015-09-29T00:00:00"/>
        <d v="2015-09-30T00:00:00"/>
        <d v="2015-08-0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29T00:00:00"/>
        <d v="2015-08-31T00:00:00"/>
        <d v="2015-07-01T00:00:00"/>
        <d v="2015-07-02T00:00:00"/>
        <d v="2015-07-03T00:00:00"/>
        <d v="2015-07-04T00:00:00"/>
        <d v="2015-07-05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5T00:00:00"/>
        <d v="2015-07-27T00:00:00"/>
        <d v="2015-07-28T00:00:00"/>
        <d v="2015-07-29T00:00:00"/>
        <d v="2015-07-30T00:00:00"/>
        <d v="2015-07-31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0T00:00:00"/>
        <d v="2015-06-21T00:00:00"/>
        <d v="2015-06-22T00:00:00"/>
        <d v="2015-06-23T00:00:00"/>
        <d v="2015-06-24T00:00:00"/>
        <d v="2015-06-25T00:00:00"/>
        <d v="2015-06-26T00:00:00"/>
        <d v="2015-06-29T00:00:00"/>
        <d v="2015-06-30T00:00:00"/>
        <d v="2015-05-01T00:00:00"/>
        <d v="2015-05-04T00:00:00"/>
        <d v="2015-05-05T00:00:00"/>
        <d v="2015-05-06T00:00:00"/>
        <d v="2015-05-07T00:00:00"/>
        <d v="2015-05-08T00:00:00"/>
        <d v="2015-05-12T00:00:00"/>
        <d v="2015-05-13T00:00:00"/>
        <d v="2015-05-14T00:00:00"/>
        <d v="2015-05-15T00:00:00"/>
        <d v="2015-05-18T00:00:00"/>
        <d v="2015-05-19T00:00:00"/>
        <d v="2015-05-20T00:00:00"/>
        <d v="2015-05-21T00:00:00"/>
        <d v="2015-05-22T00:00:00"/>
        <d v="2015-05-25T00:00:00"/>
        <d v="2015-05-26T00:00:00"/>
        <d v="2015-05-27T00:00:00"/>
        <d v="2015-05-28T00:00:00"/>
        <d v="2015-05-30T00:00:00"/>
        <d v="2015-04-03T00:00:00"/>
        <d v="2015-04-04T00:00:00"/>
        <d v="2015-04-06T00:00:00"/>
        <d v="2015-04-07T00:00:00"/>
        <d v="2015-04-08T00:00:00"/>
        <d v="2015-04-09T00:00:00"/>
        <d v="2015-04-10T00:00:00"/>
        <d v="2015-04-11T00:00:00"/>
        <d v="2015-04-13T00:00:00"/>
        <d v="2015-04-14T00:00:00"/>
        <d v="2015-04-15T00:00:00"/>
        <d v="2015-04-16T00:00:00"/>
        <d v="2015-04-17T00:00:00"/>
        <d v="2015-04-18T00:00:00"/>
        <d v="2015-04-20T00:00:00"/>
        <d v="2015-04-22T00:00:00"/>
        <d v="2015-04-23T00:00:00"/>
        <d v="2015-04-24T00:00:00"/>
        <d v="2015-04-27T00:00:00"/>
        <d v="2015-04-28T00:00:00"/>
        <d v="2015-04-29T00:00:00"/>
        <d v="2015-03-02T00:00:00"/>
        <d v="2015-03-03T00:00:00"/>
        <d v="2015-03-05T00:00:00"/>
        <d v="2015-03-06T00:00:00"/>
        <d v="2015-03-09T00:00:00"/>
        <d v="2015-03-10T00:00:00"/>
        <d v="2015-03-11T00:00:00"/>
        <d v="2015-03-12T00:00:00"/>
        <d v="2015-03-13T00:00:00"/>
        <d v="2015-03-14T00:00:00"/>
        <d v="2015-03-16T00:00:00"/>
        <d v="2015-03-17T00:00:00"/>
        <d v="2015-03-18T00:00:00"/>
        <d v="2015-03-19T00:00:00"/>
        <d v="2015-03-20T00:00:00"/>
        <d v="2015-03-21T00:00:00"/>
        <d v="2015-03-23T00:00:00"/>
        <d v="2015-03-24T00:00:00"/>
        <d v="2015-03-25T00:00:00"/>
        <d v="2015-03-26T00:00:00"/>
        <d v="2015-03-27T00:00:00"/>
        <d v="2015-03-28T00:00:00"/>
        <d v="2015-03-30T00:00:00"/>
        <d v="2015-03-31T00:00:00"/>
        <d v="2015-02-02T00:00:00"/>
        <d v="2015-02-03T00:00:00"/>
        <d v="2015-02-05T00:00:00"/>
        <d v="2015-02-06T00:00:00"/>
        <d v="2015-02-09T00:00:00"/>
        <d v="2015-02-10T00:00:00"/>
        <d v="2015-02-11T00:00:00"/>
        <d v="2015-02-12T00:00:00"/>
        <d v="2015-02-13T00:00:00"/>
        <d v="2015-02-16T00:00:00"/>
        <d v="2015-02-17T00:00:00"/>
        <d v="2015-02-18T00:00:00"/>
        <d v="2015-02-20T00:00:00"/>
        <d v="2015-02-21T00:00:00"/>
        <d v="2015-02-23T00:00:00"/>
        <d v="2015-02-24T00:00:00"/>
        <d v="2015-02-25T00:00:00"/>
        <d v="2015-02-26T00:00:00"/>
        <d v="2015-02-27T00:00:00"/>
        <d v="2015-01-02T00:00:00"/>
        <d v="2015-01-05T00:00:00"/>
        <d v="2015-01-06T00:00:00"/>
        <d v="2015-01-07T00:00:00"/>
        <d v="2015-01-09T00:00:00"/>
        <d v="2015-01-12T00:00:00"/>
        <d v="2015-01-13T00:00:00"/>
        <d v="2015-01-14T00:00:00"/>
        <d v="2015-01-15T00:00:00"/>
        <d v="2015-01-16T00:00:00"/>
        <d v="2015-01-18T00:00:00"/>
        <d v="2015-01-19T00:00:00"/>
        <d v="2015-01-20T00:00:00"/>
        <d v="2015-01-21T00:00:00"/>
        <d v="2015-01-22T00:00:00"/>
        <d v="2015-01-24T00:00:00"/>
        <d v="2015-01-25T00:00:00"/>
        <d v="2015-01-27T00:00:00"/>
        <d v="2015-01-28T00:00:00"/>
        <d v="2015-01-29T00:00:00"/>
        <d v="2015-01-30T00:00:00"/>
        <d v="2015-01-31T00:00:00"/>
      </sharedItems>
      <fieldGroup par="16"/>
    </cacheField>
    <cacheField name="Startup Name" numFmtId="0">
      <sharedItems/>
    </cacheField>
    <cacheField name="Industry Vertical" numFmtId="0">
      <sharedItems count="801">
        <s v="E-Tech"/>
        <s v="Transportation"/>
        <s v="E-Commerce"/>
        <s v="Fintech"/>
        <s v="Fashion And Apparel"/>
        <s v="Logistics"/>
        <s v="Hospitality"/>
        <s v="Technology"/>
        <s v="Aerospace"/>
        <s v="B2B-Focused Foodtech Startup"/>
        <s v="Finace"/>
        <s v="Video"/>
        <s v="Gaming"/>
        <s v="Software"/>
        <s v="Health And Wellness"/>
        <s v="Education"/>
        <s v="Food And Beverage"/>
        <s v="B2B Marketing"/>
        <s v="Video Games"/>
        <s v="Saas"/>
        <s v="Last Mile Transportation"/>
        <s v="Healthcare"/>
        <s v="Customer Service"/>
        <s v="B2B"/>
        <s v="Consumer Goods"/>
        <s v="Advertising, Marketing"/>
        <s v="Iot"/>
        <s v="Information Technology"/>
        <s v="Consumer Technology"/>
        <s v="Accounting"/>
        <s v="Retail"/>
        <s v="Customer Service Platform"/>
        <s v="Automotive"/>
        <s v="Edtech"/>
        <s v="Services"/>
        <s v="Compliance"/>
        <s v="Transport"/>
        <s v="Artificial Intelligence"/>
        <s v="Tech"/>
        <s v="Health Care"/>
        <s v="Luxury Label"/>
        <s v="Waste Management Service"/>
        <s v="Deep-Tech"/>
        <s v="Agriculture"/>
        <s v="Energy"/>
        <s v="Digital Media"/>
        <s v="Automobile"/>
        <s v="Agtech"/>
        <s v="Social Media"/>
        <s v="Ai"/>
        <s v="naotechnology"/>
        <s v="Services Platform"/>
        <s v="Travel Tech"/>
        <s v="Online Education"/>
        <s v="Online Marketplace"/>
        <s v="Saas, Ecommerce"/>
        <s v="Nbfc"/>
        <s v="Food"/>
        <s v="Food Tech"/>
        <s v="Automation"/>
        <s v="Investment"/>
        <s v="Social Network"/>
        <s v="Finace Tech"/>
        <s v="Fashion"/>
        <s v="Real Estate"/>
        <s v="Logistics Tech"/>
        <s v="Consumer Internet"/>
        <s v="B2B Platform"/>
        <s v="Fin-Tech"/>
        <s v="Food-Tech"/>
        <s v="Ed-Tech"/>
        <s v="It"/>
        <s v="Clean-Tech"/>
        <s v="Fiinace"/>
        <s v="Food &amp; Beverages"/>
        <s v="Media"/>
        <s v="Food And Beverages"/>
        <s v="Publishing"/>
        <s v="Entertainment"/>
        <s v="Inspiration"/>
        <s v="Storytelling"/>
        <s v="Lifestyle"/>
        <s v="Food &amp; Beverage"/>
        <s v="Consumer Portal"/>
        <s v="Others"/>
        <s v="Fmcg"/>
        <s v="Reality"/>
        <s v="Auto"/>
        <s v="Bfsi"/>
        <s v="Consumer Interne"/>
        <s v="Online Education Information Platform"/>
        <s v="Brand Licensing Startup"/>
        <s v="Gourmet Food Discovery &amp; Delivery Platform"/>
        <s v="Transportation &amp; Logistics Platform"/>
        <s v="Enterprise Marketing Automation Platform"/>
        <s v="Health, Wellness &amp; Beauty Services App"/>
        <s v="Digital Healthcare"/>
        <s v="Last Minute Hotel Booking App"/>
        <s v="Womens Fashion Wear Portal"/>
        <s v="Product Learning Platform"/>
        <s v="Online Food Ordering &amp; Delivery Platform"/>
        <s v="App Based Bus Pooling Services"/>
        <s v="Social Learning Platform"/>
        <s v="Social Fitness Platform"/>
        <s v="On Demand Mobile App Developer"/>
        <s v="Car Maintenace &amp; Management Mobile App"/>
        <s v="Online Wedding Marketplace"/>
        <s v="Splitting Bills Mobile App"/>
        <s v="Iot Energy Management Analytics Platform"/>
        <s v="Custom Made Furniture E-Tailer"/>
        <s v="Qsr Chain"/>
        <s v="Elearning Platform"/>
        <s v="Smart Safety Wearable Devices"/>
        <s v="Cab Sharing Service Mobile App"/>
        <s v="Cloud Enterprise Mobility Platform"/>
        <s v="Online Shopping Assistant Mobile App"/>
        <s v="Home Cooked Food Order &amp; Delivery Platform"/>
        <s v="Online School For Analytics Learning"/>
        <s v="Chat Based Personal Assistant App"/>
        <s v="Picture Creation &amp; Social Mobile App"/>
        <s v="Nonbanking Finace Company"/>
        <s v="Ecommerce Returns Etailer"/>
        <s v="Online Freight Services Aggregator"/>
        <s v="Online Branded Furniture Etailer"/>
        <s v="Digital Analytics Platform"/>
        <s v="Internet Network Infrastructure Services"/>
        <s v="Supply Chain &amp; Logistics Solutions"/>
        <s v="Holiday Resort Chain"/>
        <s v="Mobile Point Of Sale Solutions"/>
        <s v="Peer-To-Peer Money Transfer &amp; Recharge App"/>
        <s v="Test Automation Saas Platform"/>
        <s v="Citizens Engagement Platform"/>
        <s v="Indoor Navigation &amp; Analytics Solutions"/>
        <s v="Hyperlocal On-Demand Household Services Platform"/>
        <s v="Online Rti Application Services"/>
        <s v="Ecommerce Website Creation Saas Platform"/>
        <s v="Wedding Venues &amp; Vendors Marketplace"/>
        <s v="Interface Development Platform For Government Officials"/>
        <s v="Modular Furnishings Marketplace"/>
        <s v="Private Jet Bookings Marketplace"/>
        <s v="Cab Search Comparison &amp; Booking Platform"/>
        <s v="Performance Optimization Platform For Athletes"/>
        <s v="Event Venue Booking Platform"/>
        <s v="Digital Media Platform"/>
        <s v="Visual Search And Discovery Platform"/>
        <s v="Home Services Marketplace"/>
        <s v="End To End Reverse Logistics Solution Platform"/>
        <s v="Virtual Health Consultation App"/>
        <s v="Online Renting Platform"/>
        <s v="Logistics Services Provider"/>
        <s v="Data Science &amp; Ux Design Learning Platform"/>
        <s v="Online Marketplace For Chef Meals"/>
        <s v="Electric Bike Manufacturers"/>
        <s v="Ecommerce Platform Solutions"/>
        <s v="Online Media Publication"/>
        <s v="International Hiring Platform"/>
        <s v="Logistics Service Provider Marketplace"/>
        <s v="Grocery Delivery Service"/>
        <s v="Sports Education Platform"/>
        <s v="Bike, Appliances Renting Marketplace"/>
        <s v="Online Marketplace For Industrial Goods"/>
        <s v="Reward Points Mobile App"/>
        <s v="Mobile Accessories Online Store"/>
        <s v="Content Discovery &amp; Reward Points Platform"/>
        <s v="Artificial Intelligence Platform"/>
        <s v="Medical Consultation &amp; Doctor Appointment Booking Platform"/>
        <s v="Mobile Fitness App"/>
        <s v="Digital Coupons, Deal &amp; Cashback Aggregator App"/>
        <s v="Mobile Game Development &amp; Design Platform"/>
        <s v="B2B Ecommerce Marketplace"/>
        <s v="Furniture And Appliances Rental Platform"/>
        <s v="B2B Merchandize Platform"/>
        <s v="Real Estate Focused Tech Platform"/>
        <s v="Photographer Online Search &amp; Booking Platform"/>
        <s v="Grocery Delivery Platform"/>
        <s v="Mobile Car Servicing Appointment App"/>
        <s v="New Curation Mobile App"/>
        <s v="Mobile Wallet"/>
        <s v="Bus Aggregation And Rental Mobile App"/>
        <s v="Hyperlocal Online Services Platform"/>
        <s v="First Cloud Communication Platform"/>
        <s v="Alternate Mobile Monetization Platform"/>
        <s v="Online Food Ordering Marketplace"/>
        <s v="Quick Service Restaurant &amp; Online Delivery"/>
        <s v="Online Loans Marketplace"/>
        <s v="Budget Hotels Aggregator"/>
        <s v="Efficient Energy Management Platform"/>
        <s v="Digital Intelligent Learning Platform"/>
        <s v="Voice Call Incentivization Mobile App"/>
        <s v="Online Counselling And Psychological Support Platform"/>
        <s v="Domestic Help Aggregation Platform"/>
        <s v="Home Stay &amp; Room Rentals Platform"/>
        <s v="Selfie Mobile App"/>
        <s v="Online Reputation Management Platform"/>
        <s v="Online Grocery Platform"/>
        <s v="Online Content Platform For Women"/>
        <s v="Online Vehicle Spare Parts Etailer"/>
        <s v="Event Ticketing Platform"/>
        <s v="Affordable Personal Healthcare Products"/>
        <s v="Premium Dining Lounges &amp; Restaurants"/>
        <s v="Mobile Growth Hacking Platform"/>
        <s v="Skill Training Startup"/>
        <s v="Beauty And Wellness Marketplace"/>
        <s v="Marketplace App For Bangkok"/>
        <s v="On-Demand Maids Service Provider"/>
        <s v="Ecommerce Product Search Engine"/>
        <s v="Ready To Cook Packaged Foods"/>
        <s v="Product Customization Platform"/>
        <s v="Branded Food Products Online Sales"/>
        <s v="Talent Platform For Fashion Professionals"/>
        <s v="Auto Insurance Online Platform"/>
        <s v="Hyperlocal Logistics Service Provider"/>
        <s v="Cricket Management Mobile Game"/>
        <s v="On Demand Laundry Service Platform"/>
        <s v="Ecommerce Discount &amp; Cashback Coupons Platform"/>
        <s v="Virtual Reality Headset Creator"/>
        <s v="Home Improvement Service Platform"/>
        <s v="Mobile-Only Tasks Marketplace"/>
        <s v="Women Ethnic Wear Online Marketplace"/>
        <s v="Numerical Computing &amp; Data Science Platform"/>
        <s v="Designer Fashion Jewellery Marketplace"/>
        <s v="Online Products Discovery Platform"/>
        <s v="Kids Tool Kit For Innovation Platform"/>
        <s v="Mobile Learning Solutions"/>
        <s v="Car Aggregator &amp; Retail Mobile App"/>
        <s v="Conversational Commerce Mobile App"/>
        <s v="Viral Content Web Platform"/>
        <s v="Express Local Delivery Platform"/>
        <s v="On-Demand Local Logistics Provider"/>
        <s v="Curated Freelancer Marketplace"/>
        <s v="Online Taxi Rental Platform"/>
        <s v="Mobile Services Marketplace"/>
        <s v="Smartwatch Maker"/>
        <s v="Online Gourmet Food Marketplace"/>
        <s v="Online Jewellery Etailer"/>
        <s v="Sales &amp; Productivity Software"/>
        <s v="Ecommerce Related Software Product Platform"/>
        <s v="Health-Tech Platform"/>
        <s v="Nightlife Discovery Mobile App"/>
        <s v="Online Real Estate Marketplace"/>
        <s v="Home Healthcare Services Platform,"/>
        <s v="Indian Ethnic Crafts Etailer"/>
        <s v="Social Platform For Traders And Investors"/>
        <s v="Online Furniture, Home Appliances Rental Platform"/>
        <s v="Healthcare Services Discovery Platform"/>
        <s v="Health And Beauty Services Marketplace"/>
        <s v="Automotive Services Platform"/>
        <s v="Online And Tv Shopping Marketplace"/>
        <s v="Big Data Analytics Platform"/>
        <s v="Mobile App Based Loan Disbursement Platform"/>
        <s v="On Demand Laundry Services App"/>
        <s v="Education Content Provider"/>
        <s v="Content Management Software Solutions"/>
        <s v="Fitness Tracking Management Solutions"/>
        <s v="Hyper-Local Grocery Delivery Platform"/>
        <s v="Hyperlocal Healthcare Product Delivery Service Provider"/>
        <s v="Online Lending Marketplace"/>
        <s v="On Demand Beauty Services Platform"/>
        <s v="Self Driven Rental Car Platform"/>
        <s v="Education Content Etailer"/>
        <s v="Clud Based Learning Platform"/>
        <s v="Talent Exchange &amp; Talent Services Marketplace"/>
        <s v="Two-Wheeler Taxi Service"/>
        <s v="Character Merchandize Sales Platform"/>
        <s v="Mobile Application Developer"/>
        <s v="Ecommerce Delivery Locker Services"/>
        <s v="Extra Curricular Activities Marketplace App"/>
        <s v="Hyperlocal Online Home Services Provider"/>
        <s v="Easy Business Loans Platform"/>
        <s v="Performance Based Wholesale Marketplace"/>
        <s v="Professional Services Marketplace"/>
        <s v="Movie-On-Demand Platform"/>
        <s v="Us Ticketing And Fleet Management Platform"/>
        <s v="Online Income Tax Filing Platform"/>
        <s v="Product Discovery &amp; Recommendation Platform"/>
        <s v="Mobile Payments App"/>
        <s v="Beauty &amp; Wellness Products E-Tailer"/>
        <s v="Fashion Jewelry And Accessories E-Tailer"/>
        <s v="Online Consumer Lending Platform"/>
        <s v="Premium Apparel Shopping Portal"/>
        <s v="Exclusive Platform For Doctors &amp; Healthcare Professionals"/>
        <s v="Job Board"/>
        <s v="Sports Management &amp; Physical Education Business"/>
        <s v="Multi-Sport Program For Preschoolers"/>
        <s v="Qsr &amp; Online Delivery Portal"/>
        <s v="Online Homeopathy Clinic"/>
        <s v="E-Learning Service Provider"/>
        <s v="Organic Food Etailer"/>
        <s v="Delivery &amp; Logistics Service Provider"/>
        <s v="Product Discovery &amp; Comparison App"/>
        <s v="Online Apparels Fashion Brand"/>
        <s v="Home Cooked Food Marketplace &amp; Delivery"/>
        <s v="Gesture Based Mobile Development"/>
        <s v="Hotel Mobile Crm Software Platform"/>
        <s v="Rental Accommodation Search Platform"/>
        <s v="Logistics Tech Platform"/>
        <s v="Developer Portfolio Showcase Platform"/>
        <s v="Doctors Network Mobile App"/>
        <s v="End-To-End Lending Platform"/>
        <s v="On-Demand Healthcare Marketplace"/>
        <s v="360-Degree View Creating Platform"/>
        <s v="Advertising &amp; Marketing Community Networking Platform"/>
        <s v="Food Ordering &amp; Delivery App"/>
        <s v="Ride Sharing Platform"/>
        <s v="Online P2P Lending Marketplace"/>
        <s v="B2B Marketplace For Industrial Goods"/>
        <s v="Cloud Based Collaboration Platform"/>
        <s v="Global Community For Travellers"/>
        <s v="Prepaid Bill Manager App"/>
        <s v="Mobile Only Shopping Assistant"/>
        <s v="Mobile Messaging Assistant App"/>
        <s v="Personalized Wish List Creator App"/>
        <s v="Music Streaming Mobile App"/>
        <s v="Raw Meat &amp; Ready To Eat Food Etailer"/>
        <s v="Gym Discovery Platform"/>
        <s v="Online Purchase Rewards App"/>
        <s v="Home Rental Platform"/>
        <s v="Crowdsourced Delivery Platform"/>
        <s v="Real Estate Insights Platform"/>
        <s v="Structural &amp; Civil Engg Service Automation"/>
        <s v="Startup Funding Marketplace"/>
        <s v="Payments Solution Platform"/>
        <s v="Travel Destination Discovery Platform"/>
        <s v="Order Fulfillment Saas Platform"/>
        <s v="Last Mile Delivery Service"/>
        <s v="Healthcare It Solutions &amp; Services"/>
        <s v="Gourmet Meals Delivery"/>
        <s v="Healthy Meals Food Delivery Platform"/>
        <s v="Real Estate Mobile Crm"/>
        <s v="Micro-Brewery"/>
        <s v="Home Made Food Marketplace"/>
        <s v="Residential Rental Management Platform"/>
        <s v="Personalized Stock Intelligence Platform"/>
        <s v="Personal Diagnostic Mobile App"/>
        <s v="Online Food Ordering &amp; Delivery Service"/>
        <s v="Hotel Aggregator &amp; Booking Platform"/>
        <s v="Online Logistics Platform"/>
        <s v="Online Student &amp; Campus Social Networking Platform"/>
        <s v="Professionals &amp; Project Search Marketplace"/>
        <s v="Online Pharmacy"/>
        <s v="Online Payment Gateway"/>
        <s v="Psychometric Test Online Software"/>
        <s v="Location Based Nightlife Recommendation\\Xc2\\Xa0 Platform"/>
        <s v="Professional Health Services Platform"/>
        <s v="Hyperlocal Logistics Service"/>
        <s v="Online User Engagement Platform"/>
        <s v="Asset Finacing Platform"/>
        <s v="Virtual Reality Activity Based Learning Platform"/>
        <s v="Online Grocery Store"/>
        <s v="Investment Management Platform"/>
        <s v="Industrial Toons Marketplace"/>
        <s v="Public Commute Helper App"/>
        <s v="Artificial Intelligence Ecommerce Chatbot"/>
        <s v="Truck Aggregator &amp; Logistics Service"/>
        <s v="Ridesharing Mobile App"/>
        <s v="Food Discovery &amp; Delivery Mobile App"/>
        <s v="Competitive Exam Learning Platform"/>
        <s v="Document Digitization Platform"/>
        <s v="Proximity Marketing &amp; Mobile Advertising Platform"/>
        <s v="Autorickshaw Aggregator &amp; Booking Platform"/>
        <s v="Fintech Startup Incubation Platform"/>
        <s v="Payment Services Platform"/>
        <s v="Personalized Styling Platform"/>
        <s v="Shopping Platform"/>
        <s v="Food Delivery Platform"/>
        <s v="Online Lingerie Marketplace"/>
        <s v="Cloud Software Solutions"/>
        <s v="Job Search Platform"/>
        <s v="Doctor Consultancy Mobile App"/>
        <s v="Small Business Finacing (Nbfc)"/>
        <s v="Beauty &amp; Wellness Services Marketplace"/>
        <s v="Online Movie Review Platform"/>
        <s v="Full Service Agency"/>
        <s v="Cloud-Based Hotel Booking Platform"/>
        <s v="Community Driven News/Views Platform"/>
        <s v="Study Material Marketplace"/>
        <s v="Restaurant Ratings &amp; Reviews Platform"/>
        <s v="Dairy Based Product Manufacturer"/>
        <s v="Government Test Preparation Platform"/>
        <s v="Smart Report Cards For Schools"/>
        <s v="Teacher Empowerment Platform"/>
        <s v="Multilingual Test Preparation Platform"/>
        <s v="Industrial Tools Marketplace"/>
        <s v="Non Profit Organization To Alleviate Poverty"/>
        <s v="Gym &amp; Fitness Studios Subscription Platform"/>
        <s v="Pre-Used Luxury Item Marketplace"/>
        <s v="Pre-Used Apparel Shopping Mobile App"/>
        <s v="Home Design &amp;Cor Platform"/>
        <s v="Used Vehicles Marketplace"/>
        <s v="Online Bus &amp; Cab Ticketing Platform"/>
        <s v="Mobile App Testing Platform"/>
        <s v="Hyperlocal Delivery Services"/>
        <s v="Early Cancer Detection Solutions"/>
        <s v="Cab Rental Mobile App"/>
        <s v="Online Insurance Distribution Platform"/>
        <s v="Mobile Marketing Automation Platform"/>
        <s v="Prepaid Mobile Bill Manager App"/>
        <s v="Chain Of Tea Cafs"/>
        <s v="Branded Budget Hotel Marketplace"/>
        <s v="Home Fitting &amp; Fixtures Marketplace"/>
        <s v="Food Subscription Platform"/>
        <s v="Wedding Planning Platform"/>
        <s v="B2B Mobile Auction Marketplace"/>
        <s v="Ecommerce Data Analytics Platform"/>
        <s v="Designer Merchandize Marketplace"/>
        <s v="Private Label Fashion Etailer"/>
        <s v="Online Food Ordering &amp; Delivery"/>
        <s v="Real Estate Broker Platform App"/>
        <s v="Online Health &amp; Wellness Platform"/>
        <s v="Internet Of Things Platform"/>
        <s v="Diagnostic Labs Aggregator Platform"/>
        <s v="Hyperlocal Delivery Platform"/>
        <s v="Home Medical Care Services"/>
        <s v="Real-Time Stock Data Platform"/>
        <s v="Food Discovery &amp; Table Booking App"/>
        <s v="Coupons And Cashback Aggregator App"/>
        <s v="Finacial Products Lead Generation Platform"/>
        <s v="Sustainable Agri-Inputs Firm"/>
        <s v="Finacial Services Portal"/>
        <s v="Pre-Owned Games Marketplace"/>
        <s v="Content-Based Subscription Ecommerce Platform"/>
        <s v="Virtual Reality, 3D Simulation And Stereoscopic Products"/>
        <s v="Online Interior Designing Platform"/>
        <s v="End-To-End Logistics Platform"/>
        <s v="Private Label Apparel Sales"/>
        <s v="Healthcare Consulting Platform"/>
        <s v="Stock Market Portal"/>
        <s v="Cross-Device Retargeting Platform"/>
        <s v="Digital &amp; Physical Publishing Platform"/>
        <s v="Data Driven Publishing Platform"/>
        <s v="Employee Onboarding &amp; Orientation Platform"/>
        <s v="Solar Power Solutions Company"/>
        <s v="Online Meat Ordering Platform"/>
        <s v="Online Meal-Booking Platform For Train Travelers"/>
        <s v="Cab Booking App Platform"/>
        <s v="E-Commerce &amp; M-Commerce Platform"/>
        <s v="Mobile Advertising Platform"/>
        <s v="Hyperlocal Grocery Delivery"/>
        <s v="Ecommerce Product Recommendation Platform"/>
        <s v="Activity Based Social Network"/>
        <s v="Fashion Discovery Platform"/>
        <s v="Consumer Lending Marketplace"/>
        <s v="Big Data Management Platform"/>
        <s v="Budget Accommodation Platform"/>
        <s v="Local Mobile Os"/>
        <s v="Digital Signal Processing Platform"/>
        <s v="Ecommerce Marketplace"/>
        <s v="Restaurant Discount App"/>
        <s v="Tech-Enabled Learning"/>
        <s v="Ecommerce Logistics Provider"/>
        <s v="On-Demand Home Beauty And Wellness Portal"/>
        <s v="Self Driven Car Rental"/>
        <s v="Budget Hotel Accommodation Brand"/>
        <s v="Energy &amp; Environment Online Marketplace"/>
        <s v="User Engagment &amp; Analytics Platform"/>
        <s v="On-Demand Delivery Logistics"/>
        <s v="Fund Raising Platform For Startups"/>
        <s v="Online Budget Hotel Chain"/>
        <s v="Hyperlocal Handyman Services"/>
        <s v="Hotel Booking App"/>
        <s v="Rental Accomodation Finder"/>
        <s v="Tech Platform For Property Brokers"/>
        <s v="Luxury Apparel Rental"/>
        <s v="App Security Testing Platform"/>
        <s v="Doctor Appointment Booking App"/>
        <s v="Anonymous Bulletin Board App"/>
        <s v="Travel Community Platform"/>
        <s v="Crowd Funding Platform"/>
        <s v="Mobile Based Pos Solution"/>
        <s v="Car &amp; Bike Ecommerce Platform"/>
        <s v="Fast Food Chain Franchisee"/>
        <s v="Loyalty Programs &amp; Reward Points"/>
        <s v="Energy Saving Solutions Provider"/>
        <s v="Self-Storage Spaces"/>
        <s v="Grocery Retail Mobile App"/>
        <s v="Taxi Rental Platform"/>
        <s v="Machine Learning Platform"/>
        <s v="Mobile Social Network"/>
        <s v="Hyper-Local Ecommerce"/>
        <s v="Online Printing Marketplace"/>
        <s v="Mobile Payment Software Platform"/>
        <s v="Automated Storage &amp; Warehousing Solution"/>
        <s v="Home Design &amp; Dacor Solutions"/>
        <s v="Quick Service Restaurant Chain"/>
        <s v="Subscription Based Online Grocery Platform"/>
        <s v="Engineering Services Company"/>
        <s v="Business And It Consulting"/>
        <s v="Credit Card Fraud Protection Solutions"/>
        <s v="Online &amp; Mobile Grocery Store"/>
        <s v="Career Community For Women"/>
        <s v="Mutual Fund Investing Platform"/>
        <s v="Ecommerce Marketing Software Platform"/>
        <s v="Finacial Inclusion Platform"/>
        <s v="Digital Marketing Automation Solution"/>
        <s v="Mobile Commerce For Farmers"/>
        <s v="Picture Based Social App"/>
        <s v="Logistics Service Platform"/>
        <s v="On-Demand Beauty Services"/>
        <s v="Exam Preparation Platform"/>
        <s v="Startup Focused Online Publisher"/>
        <s v="Waste Management Solutions"/>
        <s v="App Based Fitness Coaching"/>
        <s v="On Demand Cleaning &amp; Fixing Services"/>
        <s v="Beauty &amp; Lifestyle Platform"/>
        <s v="On-Demand Delivery Service"/>
        <s v="Data Analytics Platform"/>
        <s v="Deep Learning Cloud Algorithms"/>
        <s v="Location Based Engagement &amp; Rewards Platform"/>
        <s v="Online Identity Verification Services Platform"/>
        <s v="Corporate Wellness App"/>
        <s v="Fashion Search &amp; Review Platform"/>
        <s v="Hyperlocal Maintenace, Repair &amp; Cleaning Services"/>
        <s v="Pre-Owned Luxury Online Apparel Seller"/>
        <s v="Online Furniture Marketplace"/>
        <s v="Online Diagnostic Tests Marketplace"/>
        <s v="Online Marketplace For Photographers"/>
        <s v="Visual Blogging Platform"/>
        <s v="Food Customer Analytics Platform"/>
        <s v="Professional Service Appointment Booking Service"/>
        <s v="Scientific Horoscope Online Assistance Platform"/>
        <s v="Tech Enabled Ac Bus Service"/>
        <s v="On-Demand App Based Professional Service Provider"/>
        <s v="Restaurant Reservation Platform"/>
        <s v="Cross-Channel Crm Platform"/>
        <s v="Professional Custom Creators Marketplace"/>
        <s v="On-Demand Washing &amp; Dry-Cleaning"/>
        <s v="On-Demand Beauty Service"/>
        <s v="Solar Products And Services Marketplace"/>
        <s v="Online Food Community Platform"/>
        <s v="Private Cloud Networks Saas Platform"/>
        <s v="Education Marketplace"/>
        <s v="Cloud Based Hotel Sales Platform"/>
        <s v="Online Recipe Sharing Platform"/>
        <s v="Beauty &amp; Lifestyle Mobile Marketplace"/>
        <s v="Qsr Restaurant Chain"/>
        <s v="Digital Media Publishing Platform"/>
        <s v="Online Coffee Delivery Platform"/>
        <s v="Language Localization Cloud Platform"/>
        <s v="Big Data &amp; Predictive Analysis Platform"/>
        <s v="Business It Intelligence Services"/>
        <s v="Crm / Analytics Platform"/>
        <s v="Hyperlocal Electronics Repair Service"/>
        <s v="Ed-Tech Platform"/>
        <s v="It Infrastructure &amp; Data Center Services"/>
        <s v="Online Finacial Services"/>
        <s v="Used Car Marketplace"/>
        <s v="Language Learning App"/>
        <s v="Mobile Fitness Marketplace"/>
        <s v="Custom Merchandize Platform"/>
        <s v="P2P Pre-Owned Goods Marketplace"/>
        <s v="Custom Furniture Marketplace"/>
        <s v="Online Tailoring Services"/>
        <s v="Rail Ticket Confirmation Predictor"/>
        <s v="Ethnic Beverages Manufacturer"/>
        <s v="Hyperlocal Goods Marketplace"/>
        <s v="Budget Accommodation Aggregator"/>
        <s v="Real Estate Rating &amp; Analysis"/>
        <s v="Finacial Tech"/>
        <s v="Food Discovery App"/>
        <s v="Music Streaming App"/>
        <s v="Big Data &amp; Analytics Platform"/>
        <s v="Coupon Aggregator Platform"/>
        <s v="Electric Scooter Manufacturer"/>
        <s v="Online Food-Tech Platform"/>
        <s v="Celebrity Fashion Brand"/>
        <s v="Online Finace Lending Platform"/>
        <s v="Healthcare Mobile App"/>
        <s v="Self-Driven Vehicle Rental"/>
        <s v="News Aggregator Mobile App"/>
        <s v="Online Jewellery Store"/>
        <s v="Fashion Info Aggregator App"/>
        <s v="Online Study Notes Marketplace"/>
        <s v="Warranty Programs Service Administration"/>
        <s v="Pre-School Chain"/>
        <s v="Premium Loyalty Rewards Point Management"/>
        <s v="Contact Center Software Platform"/>
        <s v="Casual Dining Restaurant Chain"/>
        <s v="Online Grocery Delivery"/>
        <s v="Online Comparison Engine"/>
        <s v="Physical Storage Warehouses"/>
        <s v="Tech Recruitment Platform"/>
        <s v="Bike Rental Platform"/>
        <s v="Tech Enabled Logistics Platform"/>
        <s v="Budget Hotel Accommodation"/>
        <s v="Restaurant Customer Engagement Platform"/>
        <s v="Live Video Streaming App"/>
        <s v="Hyper Local Logistics Platform"/>
        <s v="F&amp;B Sector Mobile Payment Platform"/>
        <s v="Industrial Supplies B2B Ecommerce"/>
        <s v="Payment Solutions Platform"/>
        <s v="Online Hiring Platform"/>
        <s v="Organic Food Ecommerce"/>
        <s v="Fine Dining Restaurant Chain"/>
        <s v="Luxury Rental Homes"/>
        <s v="Mobile Point Of Sale Payment Solution"/>
        <s v="Online Grocers"/>
        <s v="Casual Dating App"/>
        <s v="Clinical Genomics Provider"/>
        <s v="Travel Information Portal"/>
        <s v="Fitness Marketplace"/>
        <s v="Online &amp; Mobile Classified Listings"/>
        <s v="Private Jet/ Helicopter Marketplace"/>
        <s v="Real Estate Broker Network App"/>
        <s v="Ethnic/ Traditional Fashion Store"/>
        <s v="Used Bikes Marketplace"/>
        <s v="Spa &amp; Salon Management Software"/>
        <s v="B2B Logistics Delivery Platform"/>
        <s v="Logistics Automation Platform"/>
        <s v="Online Home Dacor Marketplace"/>
        <s v="Hyperlocal Food &amp; Grocery Store"/>
        <s v="Medical Tech Instruments"/>
        <s v="Hyperlocal Deals Marketplace"/>
        <s v="Innovative Water Solutions"/>
        <s v="Online Jewelry Store"/>
        <s v="Business Intelligence &amp; Analytics"/>
        <s v="Used Vehicle Marketplace"/>
        <s v="Educational Board Games"/>
        <s v="Chinese Food Delivery"/>
        <s v="On-Demand Laundry &amp; Dry Cleaning App"/>
        <s v="On-Demand Car Services App"/>
        <s v="Hyperlocal Grocery App"/>
        <s v="Online Curated Holiday Package Bookings"/>
        <s v="Hasbro Toy Manufacturer"/>
        <s v="Beauty And Wellness Platform"/>
        <s v="Healthy Food Manufacturer"/>
        <s v="Online Learning Platform"/>
        <s v="Healthy Food Online Community"/>
        <s v="Used Two-Wheeler Marketplace"/>
        <s v="Online Fashion Video Portal"/>
        <s v="Probiotic Technology Products Manufacturer"/>
        <s v="Architectural Design &amp; Consulting"/>
        <s v="Big Data &amp; Analytics Services"/>
        <s v="Preventive Healthcare Services"/>
        <s v="Tech-Enabled Rural Healthcare Services"/>
        <s v="Engineering Innovations"/>
        <s v="Real Estate Intelligence Platform"/>
        <s v="Online Car Rental Affiliates"/>
        <s v="Data Center Software Platform"/>
        <s v="Online City &amp; Lifestyle Guide"/>
        <s v="P2P Payments Platform"/>
        <s v="Bespoke Merchandize Marketplace"/>
        <s v="Women Lifestyle Marketplace"/>
        <s v="Logistics Solution Provider"/>
        <s v="Video Intelligence Platform"/>
        <s v="Hyperlocal Shopping App"/>
        <s v="Ecommerce Platform"/>
        <s v="Renewable Energy Solutions"/>
        <s v="Healthcare Service Provider"/>
        <s v="Auto Rickshaw Based Services"/>
        <s v="Artist / Designer Marketplace"/>
        <s v="Off-Grid Solar Power"/>
        <s v="Private Label Lingerie Ecommerce"/>
        <s v="Online Food Ordering"/>
        <s v="Mobile Commerce Platform"/>
        <s v="Online Printing Services"/>
        <s v="Digital Marketing Services"/>
        <s v="Travel Guide Mobile App"/>
        <s v="Fashion Ecommerce Store"/>
        <s v="Mobile Compression Software"/>
        <s v="Peer To Peer Lending Platform"/>
        <s v="Global Healthcare Products"/>
        <s v="Home Furnishing Solutions"/>
        <s v="Skill Training &amp; Placement Platform"/>
        <s v="Intra-City Logistics Service"/>
        <s v="Online Tiffin Service Aggregator"/>
        <s v="Electronic Goods Recycling Service"/>
        <s v="Online Coupon &amp; Comparison Platform"/>
        <s v="Parents &amp; Kids Online Platform"/>
        <s v="Dental Clinic Chain"/>
        <s v="On-Demand Logistics Service"/>
        <s v="3D Printer Manufacturer"/>
        <s v="It / Customer Engagement Consulting"/>
        <s v="Health &amp; Fitness App"/>
        <s v="Online Education Marketplace"/>
        <s v="Finacial Services Platform"/>
        <s v="Social Network For Artists"/>
        <s v="Startup Funding Platform"/>
        <s v="Data Driven Recruitment Recommendation"/>
        <s v="Travel Search Engine"/>
        <s v="Brain Games Platform"/>
        <s v="Video Advertisement Platform"/>
        <s v="Algorithmic Match Making Platform"/>
        <s v="Mobile Chat Based Concierge Service"/>
        <s v="Online Budget Hotel Booking Service"/>
        <s v="Science Learning App"/>
        <s v="Online Education Platform"/>
        <s v="Saas Product Intelligence Platform"/>
        <s v="App Analytics Platform"/>
        <s v="Micro Finace Platform"/>
        <s v="Freight Logistics Platform"/>
        <s v="Credit Management Services"/>
        <s v="Hyperlocal Services Marketplace"/>
        <s v="Beauty Services Mobile Marketplace"/>
        <s v="Marketing / Advertising Automation Platform"/>
        <s v="Online Lingerie Platform"/>
        <s v="Railways Information Mobile App"/>
        <s v="Flat Rental Mobile App"/>
        <s v="Wealth Management Platform"/>
        <s v="Online Food Delivery"/>
        <s v="Fund Raising Platform"/>
        <s v="Workforce Management Software"/>
        <s v="Online Art Marketplace"/>
        <s v="Affordable Education"/>
        <s v="Career Development"/>
        <s v="Real Estate Advisory"/>
        <s v="Banking Analytics Platform"/>
        <s v="Customer Engagement Platform"/>
        <s v="Ecommerce Logistics"/>
        <s v="Speech Recognition Solutions"/>
        <s v="Online Product Comparison"/>
        <s v="Online Security Platform"/>
        <s v="Online Medical Diagnostic"/>
        <s v="Cloud Data Integration Platform"/>
        <s v="Mobile Laundry Cleaning Service"/>
        <s v="Service-On-Demand Mobile App"/>
        <s v="Intelligent Data Analytics"/>
        <s v="Online Office Rental"/>
        <s v="Lifestyle Ecommerce Portal"/>
        <s v="Online Fashion Aggregator"/>
        <s v="Online Job Skills Showcase"/>
        <s v="Online News Media"/>
        <s v="Enterprise Communication Platform"/>
        <s v="Offline Tea Chain"/>
        <s v="Business Messaging App"/>
        <s v="Health Mobile App"/>
        <s v="Online Ed-Tech Platform"/>
        <s v="Online Travel Planning"/>
        <s v="Hyperlocal Mobile Marketplace"/>
        <s v="Trucking Logistic Operations"/>
        <s v="B2C Messaging App"/>
        <s v="Rooftop Solar Plants"/>
        <s v="Online Car Portal"/>
        <s v="Online Table Reservation"/>
        <s v="Parents Focused Web Content"/>
        <s v="Payments Solution Provider"/>
        <s v="On-Demand Service Marketplace"/>
        <s v="On-Demand Business Messaging"/>
        <s v="Online Home Dacor"/>
        <s v="Api Workflow Platform"/>
        <s v="Affordable Hotel Booking Online"/>
        <s v="Logistics Intelligence"/>
        <s v="Last Mile Logistics"/>
        <s v="Self-Driven Car Rental"/>
        <s v="Weight Management Service"/>
        <s v="Web Content Publishing"/>
        <s v="Location Based App"/>
        <s v="Video Streaming"/>
        <s v="Price Comparison"/>
        <s v="Online Classifieds"/>
        <s v="Travel Entertainment"/>
        <s v="Digital / Mobile Wallet"/>
        <s v="Cab Aggregator"/>
        <s v="Device Repair Svcs"/>
        <s v="Premium Beverages"/>
        <s v="Online Furnishing\\Necommerce"/>
        <s v="Interactive"/>
        <s v="Mobile Health Tech"/>
        <s v="Restaurant Reviews"/>
        <s v="Online Grocer"/>
        <s v="Online Hotel Booking"/>
        <s v="Online Kitchen Furniture"/>
        <s v="Hyper-Local Online Services"/>
        <s v="Hyper-Local Online/Mobile Grocery"/>
        <s v="Online Policy Aggregator"/>
        <s v="Hyperlocal Mobile Services Marketplace"/>
        <s v="Ondemand\\Nmobile Handyman Services"/>
        <s v="Mobile App Development"/>
        <s v="On-Demand Handyman Services"/>
        <s v="Beauty &amp; Wellness Mobile App"/>
        <s v="Material Collection &amp; Recycling"/>
        <s v="Online Pharmacy &amp; Drug Db"/>
        <s v="Online / Mobile Customer Support"/>
        <s v="Online Classifieds &amp; Listings"/>
        <s v="Fashion Ecommerce"/>
        <s v="Private Coaching Centers"/>
        <s v="Online Certification Courses"/>
        <s v="Ethnic Product Ecommerce"/>
        <s v="Last Minute Travel Deals Mobile Marketplace"/>
        <s v="Usiness Expense Management"/>
        <s v="Auto Rickshaw Based Logistics"/>
        <s v="Restaurant Reservation App"/>
        <s v="Spam Call Block App"/>
        <s v="Online Insurance Aggregator"/>
        <s v="Restaurant Management Platform"/>
        <s v="Food Logistics &amp; Delivery"/>
        <s v="Interactive Educational Games"/>
        <s v="Clean Tech"/>
        <s v="Grey Collar Job Board"/>
        <s v="Online Furniture Ecommerce"/>
        <s v="Robotic Program Learning"/>
        <s v="Tele-Shopping / Ecommerce"/>
        <s v="Used Gadgets Buy / Refurbishing"/>
        <s v="Cloud Enterprise Software"/>
        <s v="Startup Analytics Platform"/>
        <s v="Mobile Food Ordering App"/>
        <s v="Finacial Markets Software"/>
        <s v="Hiring Analytics Platform"/>
        <s v="Online Travel Marketplace"/>
        <s v="N/A"/>
        <s v="Ecommerce" u="1"/>
        <s v="Ecommece" u="1"/>
      </sharedItems>
    </cacheField>
    <cacheField name="SubVertical" numFmtId="0">
      <sharedItems/>
    </cacheField>
    <cacheField name="City  Location" numFmtId="0">
      <sharedItems count="115">
        <s v="Bangalore"/>
        <s v="Gurugram"/>
        <s v="Delhi"/>
        <s v="Mumbai"/>
        <s v="Chennai"/>
        <s v="Pune"/>
        <s v="Noida"/>
        <s v="Faridabad"/>
        <s v="San Francisco"/>
        <s v="San Jose,"/>
        <s v="Amritsar"/>
        <s v="Kormangala"/>
        <s v="Tulangan"/>
        <s v="Hyderabad"/>
        <s v="Burnsville"/>
        <s v="Menlo Park"/>
        <s v="Palo Alto"/>
        <s v="Santa Monica"/>
        <s v="Singapore"/>
        <s v="Taramani"/>
        <s v="Andheri"/>
        <s v="Chembur"/>
        <s v="Nairobi"/>
        <s v="Haryana"/>
        <s v="New York"/>
        <s v="Karnataka"/>
        <s v="Mumbai/Bangalore"/>
        <s v="Bhopal"/>
        <s v="Bangalore And Gurugram"/>
        <s v="India/Singapore"/>
        <s v="Jaipur"/>
        <s v="India/Us"/>
        <s v="Nagpur"/>
        <s v="Indore"/>
        <s v="New York, Bangalore"/>
        <s v="California"/>
        <s v="India"/>
        <s v="Ahemadabad"/>
        <s v="Rourkela"/>
        <s v="Srinagar"/>
        <s v="Bhubneswar"/>
        <s v="Chandigarh"/>
        <s v="Delhi &amp; Cambridge"/>
        <s v="Kolkata"/>
        <s v="Coimbatore"/>
        <s v="Udaipur"/>
        <s v="N/A"/>
        <s v="Surat"/>
        <s v="Goa"/>
        <s v="Uttar Pradesh"/>
        <s v="Gaya"/>
        <s v="Vadodara"/>
        <s v="Trivandrum"/>
        <s v="Missourie"/>
        <s v="Panaji"/>
        <s v="Gwalior"/>
        <s v="Karur"/>
        <s v="Udupi"/>
        <s v="Kochi"/>
        <s v="Agra"/>
        <s v="Bangalore/ Bangkok"/>
        <s v="Hubli"/>
        <s v="Kerala"/>
        <s v="Kozhikode"/>
        <s v="Usa"/>
        <s v="Siliguri"/>
        <s v="Lucknow"/>
        <s v="Kanpur"/>
        <s v="Sfo / Bangalore"/>
        <s v="London"/>
        <s v="Seattle / Bangalore"/>
        <s v="Pune/Seattle"/>
        <s v="Pune / Dubai"/>
        <s v="Bangalore / Sfo"/>
        <s v="Varanasi"/>
        <s v="Delhi / Us"/>
        <s v="Mumbai / Uk"/>
        <s v="Jodhpur"/>
        <s v="Hyderabad/Usa"/>
        <s v="Boston"/>
        <s v="Bangalore / Palo Alto"/>
        <s v="Mumbai / Ny"/>
        <s v="Usa/India"/>
        <s v="Goa/Hyderabad"/>
        <s v="Noida / Singapore"/>
        <s v="Belgaum"/>
        <s v="Pune / Us"/>
        <s v="Chennai/ Singapore"/>
        <s v="Pune / Singapore"/>
        <s v="Bangalore / San Mateo"/>
        <s v="New York/ India"/>
        <s v="Us/India"/>
        <s v="Gurugram / Sfo"/>
        <s v="Bangalore / Usa"/>
        <s v="Delhi/ Houston"/>
        <s v="Mumbai / Global"/>
        <s v="India / Us"/>
        <s v="Delhi / California"/>
        <s v="Dallas / Hyderabad"/>
        <s v="Gurgaon" u="1"/>
        <s v="Bengaluru" u="1"/>
        <s v="New Delhi" u="1"/>
        <s v="Mumbai/Bengaluru" u="1"/>
        <s v="Bengaluru And Gurugram" u="1"/>
        <s v="New York, Bengaluru" u="1"/>
        <s v="New Delhi / Us" u="1"/>
        <s v="Gurgaon / Sfo" u="1"/>
        <s v="New Delhi/ Houston" u="1"/>
        <s v="New Delhi / California" u="1"/>
        <s v="Kolkatta" u="1"/>
        <s v="Ahemdabad" u="1"/>
        <s v="Bhubaneswar" u="1"/>
        <s v="Ahmedabad" u="1"/>
        <s v="Nw Delhi" u="1"/>
        <s v="Us" u="1"/>
      </sharedItems>
    </cacheField>
    <cacheField name="Investors Name" numFmtId="0">
      <sharedItems count="2538">
        <s v="Tiger Global Management"/>
        <s v="Susquehanna Growth Equity"/>
        <s v="Sequoia Capital India"/>
        <s v="Vinod Khatumal"/>
        <s v="Sprout Venture Partners"/>
        <s v="Chiratae Ventures"/>
        <s v="Ant Finacial"/>
        <s v="Sathguru Catalyzer Advisors"/>
        <s v="Ping An Global Voyager Fund"/>
        <s v="Mumbai Angels, Ravikanth Reddy"/>
        <s v="Saif Partners, Spring Canter Investment Ltd."/>
        <s v="Paytm, Nptk, Sabre Partners And Neoplux"/>
        <s v="Vertex Growth Fund"/>
        <s v="N/A"/>
        <s v="Ruizheng Investment"/>
        <s v="Manipal Education And Medical Group (Memg)"/>
        <s v="Softbank Vision Fund"/>
        <s v="Sequoia, Capitalg, Accel"/>
        <s v="Sauce.Vc, Rainforest Ventures"/>
        <s v="Prime Venture Partners, Letsventure, Ps1 Venture And Globallogic Co-Founder Rajul Garg"/>
        <s v="Rb Investments"/>
        <s v="Dg Daiwa Ventures, Dg Incubation"/>
        <s v="Trifecta Capital Advisors"/>
        <s v="Fintech"/>
        <s v="Dream Incubator"/>
        <s v="Altimeter Capital, Sutter Hill Ventures"/>
        <s v="Startup Buddy"/>
        <s v="Amour Infrastructure"/>
        <s v="Ackermans &amp; Van Haaren, Healthquad, Rebright Partners, Toppan Printing"/>
        <s v="Matrix Partners, Stellaris Venture Partners, Kalaari Capital"/>
        <s v="Ian Fund And Dsg Consumer Partners"/>
        <s v="Vijay Shekhar Sharma"/>
        <s v="Lightbox"/>
        <s v="Altimeter Capital, Dst Global"/>
        <s v="Ayushmann Khurana"/>
        <s v="Matrix Partners India, Sequoia India"/>
        <s v="Saif Partners"/>
        <s v="Tiw Private Equity"/>
        <s v="Exfinity Venture Partners"/>
        <s v="Breakthrough Energy Ventures"/>
        <s v="Endiya Partners"/>
        <s v="A91 Partners"/>
        <s v="Bennett Coleman And Company Ltd (Bccl)"/>
        <s v="India Quotient, Axilor Ventures"/>
        <s v="Sc Gg India Mobility Holdings Llc"/>
        <s v="Sequoia India"/>
        <s v="Azim Premji, Binny Bansal"/>
        <s v="Pine Labs Pte Ltd"/>
        <s v="Naspers"/>
        <s v="Ms Dhoni"/>
        <s v="March Capital Partners"/>
        <s v="Xl Innovate"/>
        <s v="Rashmi Daga (Founder, Freshmenu), Raveen Sastry (Co-Founder, Myntra) And Mitesh Shah (Finace Chief, Bookmyshow)"/>
        <s v="Rps Ventures"/>
        <s v="One97 Communications Ltd."/>
        <s v="Growth Dna"/>
        <s v="Vir Sanghvi"/>
        <s v="Westbridge Capital"/>
        <s v="Lok Capital, Iifl Wealth"/>
        <s v="Waterbridge Ventures"/>
        <s v="Kapil Dev"/>
        <s v="Dig Investment Ab, Deshe Holdings, Samih Toukan And Hussam Khoury"/>
        <s v="Artha Venture"/>
        <s v="Qatar Investment Authority"/>
        <s v="Composite Capital Management, Sequoia Capital India, Tiger Global Management"/>
        <s v="Undisclosed"/>
        <s v="Ventureast"/>
        <s v="Blume Ventures"/>
        <s v="Binny Bansal"/>
        <s v="Multiple Angel Investors"/>
        <s v="General Atlantic"/>
        <s v="Anicut Capital"/>
        <s v="Goldman Sachs, Accel Partners And Qualcomm"/>
        <s v="Matrix Partners"/>
        <s v="Insight Partners"/>
        <s v="Triton Investment Advisors, Pidilite Industries Director Ajay Parekh"/>
        <s v="Blume Ventures And Rtp Global"/>
        <s v="Shell Foundation, Dila Capital, Engie Rde Fund, Ecoenterprise Fund, Edfimc (Electrifi), Endeavor Catalyst Fund, Cocapital, Triodos, Alpha Mundi, And Lendahand"/>
        <s v="Ian Fund"/>
        <s v="Qiming Venture Partners"/>
        <s v="Nexus Venture Partners"/>
        <s v="Alteria Capital"/>
        <s v="Mumbai Angels"/>
        <s v="Tata Sons"/>
        <s v="C4D Partners"/>
        <s v="Indian Angel Network And Other Angel Investors, Innov8 Founder Ritesh Malik, Josh Talks Founders Supriya Paul And Shobha Banga, And Former Hero Corporate President Rohit Chanaa"/>
        <s v="Goldman Sachs Investment Partners And Silicon Valley-Based Accel, Wellington, Sequoia Capital, B Capital, Lightstreet, Sands Capital And International Finace Corporation,"/>
        <s v="Sachin Bansal"/>
        <s v="Equanimity Ventures"/>
        <s v="Korea Investment Partners, Vertex Ventures"/>
        <s v="Sixth Sense Ventures"/>
        <s v="Eight Roads"/>
        <s v="Prasid Uno Family Trust"/>
        <s v="Unilever, Beehive Capital Advisor, Abcom Investments, Parekh Marine Transport,"/>
        <s v="Orchid India, Hornbill Orchid India Fund, Chiratae Ventures (Formerly Idg Ventures), 3One4 Capital, Lasmer Nv"/>
        <s v="Unnamed Angel Investors"/>
        <s v="Lightspeed India Partners"/>
        <s v="Milestone"/>
        <s v="Supera Pte Ltd"/>
        <s v="Kalyan Krishnamurthy"/>
        <s v="Sequoia India, Tiger Global Management, Accel Partners"/>
        <s v="Bac Acquisitions, Unifi Aif, Brd Securities, Northern R Capital"/>
        <s v="New Atlantic Ventures"/>
        <s v="021 Capita, Binny Bansal"/>
        <s v="India Quotient And Letsventures Angel Fund"/>
        <s v="Sequoia Capital And Temasek Holdings, Edbi, Burda Principal Investments, And Sofina"/>
        <s v="Letsventure, Pitchright Venture, 91Springboard, Al Nour International Holdings And Mark V Investments"/>
        <s v="Didi Chuxing"/>
        <s v="Sequoia India, Hillhouse Capital, Alphabets Growth Investment Arm Capital G And Axis Bank"/>
        <s v="Iron Pillar, Perceptive Advisors, Romulus Capital And Kalaari Capital"/>
        <s v="Massif, A Dutch Government Fund"/>
        <s v="Stellaris Venture Partners"/>
        <s v="Steadview Capital And Vy Capital."/>
        <s v="Individual Investors"/>
        <s v="Omphalos Ventures India Llp"/>
        <s v="Info Edge, Aet Fund, Akatsuki And Incubate Fund From Japan And Better Capital Angellist Syndicate."/>
        <s v="Venture Highway, Gree Ventures, Space Matrix, Individual Investors"/>
        <s v="Lead Angels Network"/>
        <s v="Norwest Venture Partners, Cdc Group, The Uks Development Finace Institution And P Surendra Pai"/>
        <s v="Shunwei Capital, Dst Partners And Rps Ventures"/>
        <s v="Rb Investments, Singapore"/>
        <s v="Tiger Global"/>
        <s v="Mayfield Fund"/>
        <s v="Stevens Creek Ventures"/>
        <s v="Venture Catalysts"/>
        <s v="Sistema Asia Fund, Vc Samsung Next, Chiratae Ventures, Inventus Capital, Blume Ventures And Innoven Capital."/>
        <s v="Teachers Insurance And Annuity Association (Tiaa)"/>
        <s v="Stellaris Venture Partners And Kalaari Capital, Rajan Anadan From Google, Dilip Khandwelwal From Sap Labs India, And Amrish Rau From Payu India"/>
        <s v="Lakestar And Jungle Ventures, Softbanks Deepcore."/>
        <s v="Paragon Partners, Individual Investors"/>
        <s v="Bertelsmann India Investments"/>
        <s v="Prashant Jaiswal"/>
        <s v="Cooperative Oikocredit, Caspian And Hivos-Triodos Fund"/>
        <s v="Ravi Viswanathan"/>
        <s v="Zigexn"/>
        <s v="Credence Family Office"/>
        <s v="Fosun International"/>
        <s v="Sistema Asia Fund, Sistema Jsfc And Tanncam Investment"/>
        <s v="Dst Global And Lightspeed Venture Partners Global Fund."/>
        <s v="Falcon Edge"/>
        <s v="Korea Investment Partners (Kip), Samsung And China-Based Citic Capital And Others"/>
        <s v="Lighthouse"/>
        <s v="Kddi"/>
        <s v="Tencent, Kalaari Capital And Private Equity Firm Multiples Alternate Asset Management"/>
        <s v="Stellaris Ventures &amp; Others"/>
        <s v="Clp Holdings Group, Innogy, \\Xc3\\X98Rstead, And Tenaska"/>
        <s v="Innoven Capital"/>
        <s v="Shunwei Capital,Quotient, Mayfield &amp; Others"/>
        <s v="Vertex Ventures Southeast Asia (Sea) And India And Sistema Asia Fund, Fosun Rz Capital, Ventureast, And Endiya Partners.\\N\\N"/>
        <s v="Farm To Fork, Arts Alliance, The Syndicate Fund, Sven Hensen, Zeroth And Artesian Venture Partners"/>
        <s v="Axilor, Sprout Venture Partners And Others"/>
        <s v="Xiaomi And Sequoia Capital India"/>
        <s v="Y Combinator"/>
        <s v="Fung Strategic Holdings"/>
        <s v="Makemytrip Limited"/>
        <s v="Vertex Ventures"/>
        <s v="Sequoia Capital India Advisors, Accel Partners And G Raghunadan"/>
        <s v="Flipkart"/>
        <s v="Nexus Venture Partners, Prime Venture Partners And Others"/>
        <s v="Aj Ventures And Jain International Trade Organisation (Jito)"/>
        <s v="Ventureast, Orios Venture Partners And The Ian Fund"/>
        <s v="Nexus Venture Partners, Mgv, Liquid 2 Ventures, Hack Vc, Emergent Ventures And Y Combinator"/>
        <s v="Denlow Investment Trust And Beenext"/>
        <s v="Cdc Group Plc"/>
        <s v="Hyundai, Edelweiss And Beenext, Dream Incubator, Sunjay Kapoor And Telama Investment"/>
        <s v="Xiaomi,Payu, Ribbit Capital And Omidyar Network"/>
        <s v="Saama Capital, Sri Capital, Beenext, And Pravega Ventures"/>
        <s v="Nexus Venture Partners, Omidyar Network And Shunwei Capital"/>
        <s v="Accel (Formerly Known As Accel Partners)"/>
        <s v="Ajay Relan And Vinay Mittal"/>
        <s v="Mdi Ventures &amp; Telkom Indonesia"/>
        <s v="Shunwei Capital, Tuscan Ventures, Ashish Goenka, Vc Firms India Quotient And Kae Capital"/>
        <s v="Info Edge (India) Ltd And Temasek"/>
        <s v="Info Edge (India) Ltd"/>
        <s v="Insignia Ventures Partners, Lightbridge Partners &amp; Kairos"/>
        <s v="Avtar Monga, Chief Operating Office At Idfc Bank, Aditya Malik &amp; Others"/>
        <s v="Responsability"/>
        <s v="Stellaris Venture Partners, Vy Capital, Raghunadan G, And Ramakant Sharma"/>
        <s v="Base Of Pyramid Asia (Bopa) Pte Ltd"/>
        <s v="Rishi Vasudev, Excelsior Investments, Ritesh Vohra, Praveer Kumar, Prashant Gupta And Others"/>
        <s v="Brand Capital And Others"/>
        <s v="Siddharth Agarwal, Mahavir Sharma, Amit Singal, 100 Co-Founders Lab And Others."/>
        <s v="Creation Investments, Falcon Edge, Matrix Partners India And Zodius Capital"/>
        <s v="Kingsway Fci Fund, Kck Global &amp; Others"/>
        <s v="Omidyar Network &amp; Others"/>
        <s v="Tpg Growth, The Rise Fund &amp; Others"/>
        <s v="Payu &amp; Others"/>
        <s v="Angellist, Rahul Khanna, Rajeev Arora And Ram Ramsundar."/>
        <s v="Metaform Ventures, Hemant Luthra, Micro Venture Capital Firm Gems Partners And Others"/>
        <s v="Gray Matters"/>
        <s v="Fairfax"/>
        <s v="Allcargo Logistics, Navneet Education And Mahavir Agency"/>
        <s v="Beenext , Weh Ventures And Sprout Ventures"/>
        <s v="Ventureast And Exfinity"/>
        <s v="Bharat Innovation, Idfc-Parampara Capital, Arthavida Ventures, Jitendra Gupta &amp; Others"/>
        <s v="Makemytrip"/>
        <s v="Lindwall Family Investments Llc (Lfi)"/>
        <s v="Amazon Alexa Fund &amp; Dentsu Ventures"/>
        <s v="Idg Ventures, Accel Partners, Kalaari Capital And Others"/>
        <s v="Tpg, Norwest Venture Partners, Sequoia Capital &amp; Matrix Partners"/>
        <s v="Kantilal Patel"/>
        <s v="Sabre Partners, Puneet Dalmia &amp; Others"/>
        <s v="Aspire Logistics Llc"/>
        <s v="Bhairavi Jani, Alok Divatia, Namrata Kaul, Sohail Hashemi, Aijaz Saleem"/>
        <s v="Anil Advani, Pramod Jain, Amrendra Reddy And Manish Satnaliwala."/>
        <s v="Nb Ventures And Others"/>
        <s v="Oman India Joint Investment Fund (Oijif)"/>
        <s v="Sequoia Capital India, Saif Partners, Y Combinator And Venture Highway"/>
        <s v="Capitalg, Saif Partners And Lgt Impact Ventures"/>
        <s v="Mumbai Angels Network"/>
        <s v="Alpha Capital"/>
        <s v="Paragon Partners"/>
        <s v="Saama Capital And Sequoia Capital"/>
        <s v="Spiral Ventures, Subho Ray And Samir Kumar"/>
        <s v="Letsventure, Rajan Anadan, Basab Pradhan, Vivek Khare And Bijoy George"/>
        <s v="Rannvijay Singha"/>
        <s v="Brand Capital"/>
        <s v="Helix Investments"/>
        <s v="Lighthouse Funds &amp; Thuasne Participations"/>
        <s v="Hyperplane Venture Capital And Several Angel Investors"/>
        <s v="Menterra Venture &amp; Artha Initiatives"/>
        <s v="Shorooq Investments, Letsventure &amp; Others"/>
        <s v="Accel Partners, Sequoia India, Y Combinator And Others."/>
        <s v="Sequoia Capital, Accel Partners &amp; Raghunadan Gangappa"/>
        <s v="Softbank Vision Fund &amp; Info Edge (India) Ltd"/>
        <s v="Diageo India"/>
        <s v="Equanimity Venture Fund"/>
        <s v="One 97 Communications"/>
        <s v="Accel Partners, Idg Venture, Endiya Partners, Pi Ventures, Vh Capital, Axilor Ventures And Binny Bansal"/>
        <s v="Undisclosed Existing Investors As Well As The Tamarind Family Trust"/>
        <s v="Speciale Invest &amp; Others"/>
        <s v="Leo Capital"/>
        <s v="Shiva Gunapu &amp; Others"/>
        <s v="Unknown High Net-Worth Individuals"/>
        <s v="B Capital, International Finace Corporation (Ifc), Accel Partners And Idg Ventures"/>
        <s v="Il&amp;Fs Private Equity, Kae Capital &amp; Others"/>
        <s v="Unitus Ventures, Behram Vakil And Jerxis Vandrevala"/>
        <s v="Rairah Corporation"/>
        <s v="Sunil Munjal, Harsh Mariwala, Dalip Pathak And Others"/>
        <s v="Prime Venture Partners, Stellaris Venture Partners And Mayur Abhaya Srisrimal"/>
        <s v="Kalaari Capital, Unilever Ventures And Blume Ventures"/>
        <s v="Credika And Unnamed Angel Investors"/>
        <s v="Letsventure"/>
        <s v="Rs Shanbag"/>
        <s v="Insistor, Oikocredit"/>
        <s v="Ashish Kacholi, S Chand Group"/>
        <s v="Atul Gupta And Saurabh Rastogi"/>
        <s v="Amazon, Ashish Dhawan, Catamaran Ventures, Nr Narayana Murthy."/>
        <s v="Prashant Mehta, Mitali Pawar, Nikhil G And Bhavesh P, R Ranganathan, Oncotrust And Medintel Services Pvt. Ltd"/>
        <s v="Kalaari Capital, Omidyar Network And Accion Venture Labs"/>
        <s v="Amazon Inc. And Mastercard"/>
        <s v="Treebo"/>
        <s v="Indusage Partners, Bill &amp; Melinda Gates Foundation, Qualcomm Venture, Abb Technology Ventures, Omnivore, Blume Ventures, Venture Highway And Beenext"/>
        <s v="Accion Venture Lab, Yournest Venture Capital And Other Angel Investors"/>
        <s v="Exfinity Venture, Saha Fund Partners, Arihant Patni Of Patni Family Office, Anjali Bansal, Shardul Amarchand Mangaldas, Satish Khanna And Taparia Family Office."/>
        <s v="Subhkam Ventures And Mohit Khadaria"/>
        <s v="Vishal Bali, Yogesh Misra, Thomas Assessments And Others"/>
        <s v="Chryscapital, Existing Investors, Elevar Equity, Lgt Impact, Omidyar Network And Kaizen Private Equity Also Participated In The Round"/>
        <s v="Maheshwar Peri, Founder And Chairman Of Career Information Portal Careers360, And Jamshed Jeejeebhoy, Director At Byramjee Jeejeebhoy Pvt. Ltd Were Among The Angels"/>
        <s v="Accel Partners, Tiger Global And Others"/>
        <s v="Omidyar Network. Blume Ventures And Professor Shlomo Ben-Haim"/>
        <s v="Fireside Ventures"/>
        <s v="Matrix Partner, Amrish Rau, Investopad, Digital Currency Group, Hinduja Group, Lightspeed India, Eight Innovate, Amit Ranjan, Prashant Malik And Others"/>
        <s v="Kae Capital Management"/>
        <s v="Fundamentum, Saif Partners, Bessemer Venture Partners, Rb Investments &amp; Others"/>
        <s v="Sri Capital, Waterbridge Ventures And Thinkuvate"/>
        <s v="Blueorchard Finace Ltd, Hinduja Leyland Finace And Intellegrow"/>
        <s v="Lok Capital"/>
        <s v="Mr. Manoj Prasad"/>
        <s v="Rajan Anadan, Madhusudhan Kanna, Jayant Kadambi, Puneet Gupta And Pradeep K Jaisingh"/>
        <s v="International Finace Corporation, Transamerica And Others."/>
        <s v="Tr Capital"/>
        <s v="Shilpa Shetty Kundra"/>
        <s v="Pravega Ventures And Beenext"/>
        <s v="Line Ventures Corporation, Line Corp, Naver, Shinhan Bank And Ts Investment"/>
        <s v="Biz Stone, Kunal Bahl, Rohit Bansal, Alagu Periyanna And Karthee Madasamy"/>
        <s v="Vidal Healthcare"/>
        <s v="Amazon"/>
        <s v="Gems Advisory, Alok Mittal And Sachin Bhatia"/>
        <s v="Neoplux, Oppo, Idg Ventures India, Kalaari Capital, Gree Ventures And Summit Media"/>
        <s v="Omidyar Network, Nadan Nilekani, Blume Ventures, Helion Venture Partners"/>
        <s v="Sequoia Capital, Maverick Capital Ltd And Hbm Healthcare Investments Ltd"/>
        <s v="Emery Capital, Blacksoil And Kalaari Capital"/>
        <s v="Bay Capital Investments And Others"/>
        <s v="Sar Group"/>
        <s v="Bessemer Venture Partners And Orios Venture Partners, Jm Finacials And Memg"/>
        <s v="Cba Capital And Others"/>
        <s v="Sequoia Capital, Saif Partners And Kalaari Capital"/>
        <s v="Baskar Subramanian, Saket Kumar, Gaurav Suri And Ankit Kesarwani"/>
        <s v="Infoedge"/>
        <s v="Ranjan Pai, Apoorva Patni, Beenext Ventures,Growx Ventures"/>
        <s v="Hdfc Life, Hdfc Asset Management"/>
        <s v="Sequoia Capital"/>
        <s v="Vertex Ventures, Accel Partners And Saama Capital"/>
        <s v="Avendus Finace Pvt. Ltd"/>
        <s v="Aegon Nv"/>
        <s v="State Street Global Advisors"/>
        <s v="Trifecta Capital"/>
        <s v="Hr Fund"/>
        <s v="Actis, Altimeter Capital"/>
        <s v="Venkat Subramanian, Sudhakar Pennam, And Other Tech Investors From Silicon Valley"/>
        <s v="Matrix Partners, Bhavish Aggarwal, Ankit Bhati, Binny Bansal, Kunal Shah And Manish Patel."/>
        <s v="Softbank, Tiger Global And Apoletto Managers."/>
        <s v="1Crowd, Ankur Capital"/>
        <s v="Amit Burman, Sidbi Venture Capital"/>
        <s v="Pi Ventures, Axilor Ventures"/>
        <s v="Micromax Informatics Ltd"/>
        <s v="Jessica Wong, Hiro Mashita, Xue Manzi And Yiyun Zhang."/>
        <s v="Insight Venture Partners, Accel Partners And Tiger Global Management."/>
        <s v="Sucseed Venture Partners"/>
        <s v="Kumar Vembu, Axilor Ventures"/>
        <s v="Initia Holdings,Vipin Agarwal And Others."/>
        <s v="Accion Venture Lab, Unicorn India Ventures And Isme Ace."/>
        <s v="Ratan Tata"/>
        <s v="Amit Singhal And Unitus Seed Fund"/>
        <s v="Google, Kae Capital, Iifl, Singularity Ventures, Growx, Tracxn Labs, Venture Catalyst, Patni Family Office And Axis Capital."/>
        <s v="Alibaba, Helion Venture Partners, Bessemer Venture Partners, Ascent Capital"/>
        <s v="Ant Finacials"/>
        <s v="Omidyar Network"/>
        <s v="Man Capital Llp, Girnar Software, Others"/>
        <s v="Bhavesh Manglani, Suraj Saharan, Darshan Upadhyay, Sanjay Notani &amp; Others"/>
        <s v="Montane Ventures"/>
        <s v="Sandeep Mathur"/>
        <s v="Meritech Capital Partners"/>
        <s v="Sistema Asia Fund"/>
        <s v="British And Indian Governments"/>
        <s v="Accel Partners, Sequoia Capital"/>
        <s v="Social Capital"/>
        <s v="Fullerton Finacial Holdings Pte Ltd &amp; Others"/>
        <s v="Bessemer Venture Partners, Stellaris Venture Partners, Axis Capital, Singapore, Jungle Venture Partners"/>
        <s v="Ashok Kumar Gajera"/>
        <s v="Tribe Impact Capital Llp"/>
        <s v="Michael &amp; Susan Dell Foundation, Lgt Impact Ventures"/>
        <s v="Kalpavriksh"/>
        <s v="Axis Capital Partners"/>
        <s v="Dewang Neralla, Mahesh Kothurkar,Atul Agarwal"/>
        <s v="S7 Group"/>
        <s v="Michael Patrick Hickey"/>
        <s v="Network 18"/>
        <s v="Sequoia And Jerry Yang"/>
        <s v="Mohammed Khan, Sameer Narayan &amp; Others"/>
        <s v="Hinduja Leyland Finace, Intellegrow"/>
        <s v="Ankur Capital"/>
        <s v="Lightspeed &amp; Yuri Milner"/>
        <s v="Wargburg Pincus, Sequoia"/>
        <s v="Blume Ventures, Healthquad And Fireside Ventures"/>
        <s v="Pnc, Citi Ventures"/>
        <s v="Auxano Deals"/>
        <s v="Kris Gopalakrishna, Pratithi Investment Trust, Memg Family Office, S Gopal"/>
        <s v="Dr Devi Shetty"/>
        <s v="Startup Buddy,Amit Manocha And Others"/>
        <s v="Tencent Holdings Ltd, Times Internet"/>
        <s v="Y Combinator, Khosla Ventures, Vy Capital And Others"/>
        <s v="Unitus Seed Fund"/>
        <s v="Recruit Holdings, Sequoia Capital India, Accel Partners"/>
        <s v="Eight Roads Ventures India"/>
        <s v="Claris Capital, Mumbai Angels Network"/>
        <s v="Rohan Agila"/>
        <s v="Nederlandse Finacierings-Maatschappij Voor Ontwikkelingslanden N.V."/>
        <s v="Runet &amp; Other"/>
        <s v="Amazon-Patni Jv"/>
        <s v="Responsability, Elevar Equity And Accel Partners"/>
        <s v="Morgan Stanley Private Equity Asia"/>
        <s v="Pankaj Chopra, Ankush Gupta"/>
        <s v="Tiger Global, Y Combinator"/>
        <s v="Indian Fintech Fund, Rainmatter"/>
        <s v="Sunil Kant Munjal, Hero Electronixs Corporate Finacing Arm, Electronic Development Fund"/>
        <s v="Goldman Sachs, Hedge Fund &amp; Others"/>
        <s v="Polaris Fund"/>
        <s v="Xiaomi Singapore, Shunwei Capital"/>
        <s v="The Chennai Angels"/>
        <s v="Lionrock Capital"/>
        <s v="Incubate Fund India, Anuj Agrawal"/>
        <s v="Dmi Finace"/>
        <s v="Dr. Ranjan Pai"/>
        <s v="Unilever Ventures"/>
        <s v="Leapfrog Investments, Aspada Investment, Quona Capital"/>
        <s v="Avendus Finace"/>
        <s v="Ifmr Capital"/>
        <s v="Chennai Angels, Lead Angels, Letsventure"/>
        <s v="Pravega Ventures"/>
        <s v="Rnt Capital"/>
        <s v="Ventureast, Endiya Partners, Eight Roads Ventures, Touchstone Equities, Bvr Mohan Reddy"/>
        <s v="Shivani Singh, Rahul Maroli, Mitesh Shah, Venture Catalysts, Alfa Capital, Green Shots Capital, Real Time Ventures."/>
        <s v="Accel Partners"/>
        <s v="Axilor Ventures, Newfort Capital"/>
        <s v="Undisclosed Investors"/>
        <s v="Hdfc Bank, Axis Bank"/>
        <s v="Scale Minds"/>
        <s v="Google"/>
        <s v="Hines"/>
        <s v="Nb Ventures"/>
        <s v="Apis Partner, Eight Roads Ventures, Bamboo Capital Partners"/>
        <s v="Eduardo Saverin"/>
        <s v="Kalpvriksh"/>
        <s v="Somerset Indus Capital Ventures"/>
        <s v="Idg Ventures"/>
        <s v="Singapore Angel Network, Mumbai Angel"/>
        <s v="Village Capital"/>
        <s v="Aamir Khan"/>
        <s v="Ht Media"/>
        <s v="Hyderabad Angels"/>
        <s v="Munesh Khanna"/>
        <s v="Canaan Partners"/>
        <s v="Rakesh Jhunjhunwala"/>
        <s v="Bessemer Venture Partners"/>
        <s v="Mohan Tanksale, Kiran Shetty, Darshak Shah, Mandar Mhatre"/>
        <s v="Roundglass Partners Llc"/>
        <s v="Accel Partners, Sequoia Capital, Rb Investments"/>
        <s v="Mountain Pain Capital, Suncoast Investments"/>
        <s v="Insuresillience Investment Fund"/>
        <s v="Costanoa, Learn Capital, Jyoti Bansal"/>
        <s v="Swati Gupta, Purnima Khandelwal, Maheshwar Peri, Sanjay Singh"/>
        <s v="Axilor Ventures, E-City Ventures Atul Goel"/>
        <s v="&quot;Kedaraa Capital, Ontario Teachers\\'&quot;"/>
        <s v="Ambarish Gupta, Aneesh Reddy, Bold Ventures, Vona Investments"/>
        <s v="Gaurav Gupta"/>
        <s v="Jones Lang Lasalle"/>
        <s v="Manish Poddar, Arun Garg, Parmeshwar Sharma"/>
        <s v="Cio Angel Network"/>
        <s v="Jayant Humbarwadi"/>
        <s v="Kae Capital Management, Nazara Technologies"/>
        <s v="Idg Ventures India"/>
        <s v="Alok Mittal, Deepak Jain, Ritesh Malik, Jim Schimdktke"/>
        <s v="Infosys Co-Founder Kris Gopalakrishna"/>
        <s v="Matrix Partners India, Khosla Ventures"/>
        <s v="Titan Co Ltd, Tata Groups Watch And Jewellery Retailing Firm"/>
        <s v="Lumis Partners"/>
        <s v="Quona Capital Management"/>
        <s v="Pioneering Ventures, Syngenta Ag"/>
        <s v="Axilor Ventures, Kumar Vembu"/>
        <s v="Info Edge"/>
        <s v="Idg Ventures, Idfc-Parampara Fund"/>
        <s v="Singtel, Innov8, Harmony Partners"/>
        <s v="Wipro Consumer Care"/>
        <s v="Gail India Ltd"/>
        <s v="Rugmini Menon"/>
        <s v="Girish Mathrubootham, Apurva Chamaria, Rohit Chanaa"/>
        <s v="Nishit Sharma, Alok Srivastava"/>
        <s v="Sscbs Innovation, Incubation Foundation (Siif)"/>
        <s v="Z Nation Lab"/>
        <s v="Skycatcher Fund, Aravind Sanka"/>
        <s v="Notion Capital, Idg Ventures"/>
        <s v="1Crowd"/>
        <s v="Vida Ventures, Dr. Aniruddha Malpani"/>
        <s v="Sabre Partners, Memg Cdc"/>
        <s v="Paytm"/>
        <s v="Global Institutional Investors"/>
        <s v="Axilor Ventures"/>
        <s v="Sandeep Aggarwal"/>
        <s v="Uniliver Ventures"/>
        <s v="Javelin Startupo Victory Fund"/>
        <s v="Amit Patni"/>
        <s v="Gaja Capital"/>
        <s v="Nb Ventures, Mediassist"/>
        <s v="Matrix Partners, Accel"/>
        <s v="Startup Buddy, Apurva Chamaria,Sachin Arora, Bharat Gupta, Amit Manocha"/>
        <s v="Tencent, Softbank Group"/>
        <s v="Digital Garage"/>
        <s v="Sprout Angels"/>
        <s v="Blume Ventures, Idg Ventures &amp; Indian Angel Network"/>
        <s v="Globevestor"/>
        <s v="Sequoia India, Helion Venture Partners, Beenext"/>
        <s v="Carpediem Capital"/>
        <s v="Epsilon Venture Partners, Tara India Fund Iv And Others"/>
        <s v="Das Capital, Axan Partners, Das Capital And It Farm"/>
        <s v="Das Capital, Simile Ventures"/>
        <s v="Daffodil Software"/>
        <s v="Firoze Irani, Vipul Parekh, Anada Kallugadde, Rajesh K Murthy"/>
        <s v="Shailesh Haribhakti"/>
        <s v="Aequs Group"/>
        <s v="Orient Blackswan"/>
        <s v="Rahul Agarwalla, Keshav Sanghi, Batlivala &amp; Karani Securities"/>
        <s v="Multipoint Capital,"/>
        <s v="Saama Capital And Dsg Consumer Partners"/>
        <s v="Saif Partners, Ycombinator, Venture Highway"/>
        <s v="Kstart Capital"/>
        <s v="Wellington Management, Dg Ventures India, True North"/>
        <s v="Vida Ventures, Snehal Mantri, Anshu Bahadur"/>
        <s v="Xiaomi Technologies, Shunwei Capital"/>
        <s v="Amicus Capital"/>
        <s v="Accel Partners, Zephyr Peacock"/>
        <s v="Experian"/>
        <s v="Nexus, Gree Ventures"/>
        <s v="Undisclosed Investor"/>
        <s v="Saif Partners, Helion Ventures, Fil Capital Management"/>
        <s v="Dsg Consumer Partners, Sequoia Capital, Saama Capital"/>
        <s v="Rockstart Accelerator"/>
        <s v="Indian Angel Network, Ian Fund"/>
        <s v="Matrix Partners India, Waterbridge Ventures, Whiteboard Capital, Sarbvir Singh"/>
        <s v="Blume Ventures, Indian Angel Network"/>
        <s v="Greenfield Advisory"/>
        <s v="Abhishek Bhatewara, Vivek Shah, Haitong Securities, Suraj Saharan, Paras Arora"/>
        <s v="Hunch Ventures, Spiral Ventures, 500 Startups, Singapore Angel Network, Citrus Payments"/>
        <s v="Helion Ventures Partners"/>
        <s v="Kotak Mahindra Bank"/>
        <s v="Incubate Fund, Sandesh Kirkire, Anad Kumar, Yogesh Chaudhary"/>
        <s v="Ani Technologies Pvt. Ltd"/>
        <s v="Mahindra &amp; Mahindra And Infuse Ventures"/>
        <s v="Tanncam Investment &amp; Sistema Asia Fund"/>
        <s v="Il&amp;Fs, Trust Capital, Rosy Blue Securities, Radhakrishan Damani And Rakesh Jhunjhunwala"/>
        <s v="Yournest Angel Fund"/>
        <s v="Stellaris Venture Partners, Mayur Abhaya, Rohit Ma"/>
        <s v="Accel Partners, Exfinity Ventures, Partech Ventures"/>
        <s v="Sri Capital, Beenext, Pravega Ventures"/>
        <s v="Michael And Susan Dell Foundation, Anad Mahindra"/>
        <s v="Bertelsmann India, Mayfield Capital, Saama Capital, Darrin Capital"/>
        <s v="His Co. Ltd, Makemytrip"/>
        <s v="Sequoia Capital India, Artiman Ventures"/>
        <s v="International Finace Corporation (Ifc), Inventus Capital Partners, Accel Partners, Kalaari Capital, And nadan Nilekani,"/>
        <s v="V Balakrishna."/>
        <s v="Softbank Group, Sequoia Capital India, Lightspeed Venture Partners, Greenoaks Capital, Hero Enterprise"/>
        <s v="Rpg Enterprises"/>
        <s v="Triodos Investment Management,"/>
        <s v="Venture Highway, Alok Mittal, Mohit Agarwal, Anuj Gupta,"/>
        <s v="Warburg Pincus"/>
        <s v="Sachin Tendulkar, P.V Sindhu, Pullela Gopichand"/>
        <s v="Raman Roy, Arvind Uppal, Sonu Bhasin, G Ravishankar"/>
        <s v="Wrv Capital, Qualcomm Ventures, Edelweiss Private Equity, Artiman Ventures"/>
        <s v="Ian Fund, Beenext, Indian Angel Network"/>
        <s v="Anad Chandrasekaran, Apurva Chamaria, Ritesh Malik, Ashish Toshniwal, Ajeet Khurana"/>
        <s v="Accel Partners,"/>
        <s v="China Lodging Group"/>
        <s v="Sequoia Capital India, Saif Partners, Nexus Venture Partners And Blume Ventures,"/>
        <s v="Chennai Angels, Keiretsu Forum &amp; Others"/>
        <s v="Rohit nada, Rajit nada, Smarak Bhuyan, Sashwat Brahma,"/>
        <s v="Ecl Finace"/>
        <s v="Rising Stars, Manish Amin, Pallav Pandey, Chavi Jafa"/>
        <s v="Dsg Consumer Partners, Saama Capital"/>
        <s v="Shamik Sharma, Aprameya Radhakrishna"/>
        <s v="Susquehanna Growth Equity Llc"/>
        <s v="Incofin Investment Management."/>
        <s v="Advantedge"/>
        <s v="Sandway Investment Ltd, Pearl Brook Holdings, Silo Holdings And Al Nour"/>
        <s v="Lg Chandrasekhar"/>
        <s v="Innoven Capital India"/>
        <s v="Av Thomas Group"/>
        <s v="Vertex Ventures, Prime Venture Partners."/>
        <s v="Zomato Media Pvt. Ltd"/>
        <s v="Beenext"/>
        <s v="Battery Road Digital Holdings Llc"/>
        <s v="Mehul Shah"/>
        <s v="Kae Capital"/>
        <s v="Rajan Anadan, Jamil Khatri, Ravi Iyer, Raghav Bahl"/>
        <s v="Aniruddha Malpani, Startup Oasis"/>
        <s v="Il&amp;Fs Investment Managers, Omidyar Network."/>
        <s v="Capillary Technologies, Whiteboard Capital, Yournest Angel Fund, Rajul Garg"/>
        <s v="Blume Ventures, Goldbell Group, Anurag Srivastava, Shailesh Rao, Amiya Pathak, Rajesh Yohana And Rahul Garg"/>
        <s v="Rivergate Capital,"/>
        <s v="Keiretsu Forum"/>
        <s v="Triton Investment Advisors"/>
        <s v="Kashyap Deorah, Anad Sankeshwar, Deepak Jain, Sadashiva Nt, Arjun Mehta, Satish Kaul, Anindya Ghose"/>
        <s v="Kunal Shah, Letsventure, Anupam Mittal, Hetal Sonpal"/>
        <s v="Narottam Thudi, Shireesh Palle"/>
        <s v="Cismat Cargo Services Pvt. Ltd."/>
        <s v="Rajasthan Angel Investor Network"/>
        <s v="Dsg Consumer Partners, Eight Roads Ventures India"/>
        <s v="Sidbi"/>
        <s v="Jsw Ventures"/>
        <s v="Anuj Puri, Redcliffe Capital, Artha India Ventures, Siddharth Kothari, Apoorv Ranjan Sharma,"/>
        <s v="R. Jayakumar, Vaibhav Vohra, Aditya Vazirani, Rhea Vazirani, Avn Business Solutions, Dreamweaver Investments"/>
        <s v="Rahul Dev Kumar, Rajesh Mahajan, Ankit Sharma And Others"/>
        <s v="Venugopal Dhoot, Ajay Bhatia, Tarun Khandelwal, Ganpat Singhvi, Mandhian Family &amp; Others"/>
        <s v="Factor[E] Ventures"/>
        <s v="Tom Varkey"/>
        <s v="Incubate Fund, Sanjay Shenoy, Mridul Upreti,"/>
        <s v="Softbank"/>
        <s v="Nazara Games"/>
        <s v="Tekne Capital Management"/>
        <s v="Bennett, Coleman And Company Ltd (Bccl),"/>
        <s v="Incred Finace, Fullerton India Credit Company Ltd"/>
        <s v="Incred, Krishnakumar Natarajan, Ravi Bhardwaj"/>
        <s v="Green Visor Capital Lp Ii, Ia Venture Strategies Fund Ii Lp, Boillot Family Trust, Russell M Byrne, The Oliver R. Grace, Jr. Millennium Trust, Sf Capital Investments Lp"/>
        <s v="Abhinav Gupta,"/>
        <s v="Undisclosed Hnis"/>
        <s v="Isquare Global,"/>
        <s v="Social Alpha, Rajan Anadan, Rajeev Ahuja, Kshitij Arora"/>
        <s v="Blume Ventures. Lenovo Capital And Incubator Group (Lcig)"/>
        <s v="Riverwood Capital, Sequoia Capital India, Nexus Venture Partners, Tenaya Capital"/>
        <s v="Iit Ropar, Imanpreet Singh Arora, Sidharth Rozario, Saurabh Abichandani, Shikhar Gupta,"/>
        <s v="Haresh Chawla"/>
        <s v="Js Capital Management, Social Capital, Horizons Ventures,"/>
        <s v="Vamm Ventures, Raksul, Dena"/>
        <s v="Pbs Srinivas, Vinod Martin,"/>
        <s v="Sistema Asia Fund, C31 Ventures, Qualgro."/>
        <s v="Accel Partners, Idg Ventures, Kalaari Capital, Uc-Rnt Fund"/>
        <s v="Idal Health, Growx Ventures, Capier Investments, Globevestor &amp; Others"/>
        <s v="Small Industries Development Bank Of India (Sidbi)"/>
        <s v="Ward Ferry Management And Karst Peak Capital,"/>
        <s v="Sequoia India, Sofina S.A., Zodius Capital, Kris Gopalakrishna, Lakshmi Narayana,"/>
        <s v="Reliance Corporate Advisory Services Ltd"/>
        <s v="Infuse Ventures, Jll"/>
        <s v="Asset Management (Asia) Ltd, Digital Garage Inc"/>
        <s v="Kalaari Capital, Nexus India Capital Advisors"/>
        <s v="International Finace Corporation, Rocketship, Accel Partners, Jungle Ventures, Shailesh Rao, Venture Highway"/>
        <s v="Bccl"/>
        <s v="Blume Ventures, Contrarian Capital India Partners, Emergent Ventures India, Pallav Nadhani, Ashish Gupta, Sharad Sharma, Sirion Labs"/>
        <s v="India Quotient, Shunwei Capital"/>
        <s v="Sreeram Iyer, Suvo Sarkar, Anita Gupta, Likemind Ventures"/>
        <s v="Mitsui &amp; Co."/>
        <s v="Dunamis Ventures Pte Ltd"/>
        <s v="Venture Catalysts, Sourav Ganguly, Ankit Aditya, Moksh Sports Ventures"/>
        <s v="Fireside Ventures, Apurva Salarpuria, Sidharth Pansari, Sprout Capital"/>
        <s v="Sbi-Fmo Fund, Bessemer Venture Partners, Catamaran Ventures"/>
        <s v="Corvus Ventures, Mape Advisory Group"/>
        <s v="500 Startups, Purvi Capital, Rajan Anadan, Abhishek Gupta"/>
        <s v="Indian Angel Network"/>
        <s v="Brigade Innovations Llp, Tv Mohandas Pai, Suhail Rahman, Bobby Reddy, M George Oommen"/>
        <s v="Blacksoil Capital Pvt. Ltd"/>
        <s v="Sequoia Capital, Grey Orange, Rajesh Ramaiah, Anshuman Das, Rishi Das"/>
        <s v="Idg Ventures India Advisors, Jungle Ventures"/>
        <s v="One97 Communication Ltd"/>
        <s v="Uber Technologies Inc, Amaya Capital Llp"/>
        <s v="Xelpmoc"/>
        <s v="Ain Capital Ventures, Renaud Laplanche"/>
        <s v="Francesco Cara"/>
        <s v="Abi-Showatech (India) Ltd"/>
        <s v="Kae Capital, M&amp;S Partners,"/>
        <s v="Subramani Somasundaram, Sundeep Sahni, Mayank Mittal &amp; Others"/>
        <s v="Harmeet Bajaj, Pameela P, Fusiontech Ventures &amp; Others"/>
        <s v="Sunil Kalra, Aditya Singh, Rishi Srivastava, Rajan Anadan"/>
        <s v="Blume Ventures, Nb Ventures, Nspira"/>
        <s v="Stellaris Venture Partners,"/>
        <s v="Tencent Holdings"/>
        <s v="Yuvraj Singh"/>
        <s v="Goldman Sachs"/>
        <s v="Indian Angel Network, Anad Mahindra"/>
        <s v="Hbm Healthcare Investments, Maverick Capital Ventures, Sequoia India, Omidyar Network And Kae Capital"/>
        <s v="Amen Dhyllon"/>
        <s v="Roundglass Partners"/>
        <s v="Grace Grace Techno Ventures Llp, Rajul Garg &amp; Other Undisclosed Investors"/>
        <s v="Tvs Motor Company"/>
        <s v="Emerging India"/>
        <s v="Lockchain Ecosystem Global Advisors, Horseferry"/>
        <s v="Blume Ventures, Indian Angel Network, Kunal Shah, Sandeep Tandon"/>
        <s v="Arun Patodia, Bharat Kedia"/>
        <s v="500 Startups, Ivycap Ventures"/>
        <s v="Harsh Mahajan, Farhan Naqvi, Sreepathy Viswanathan"/>
        <s v="Sundaram Finace Holdings"/>
        <s v="Sbi (Stand Up India Scheme)"/>
        <s v="Sque Capital"/>
        <s v="Bodhtree Consulting Limited"/>
        <s v="Norwest Venture Partners"/>
        <s v="Mohan Alexander, R. Natarajan, Vikrant Varshney, Amit Sinha"/>
        <s v="Pawan Borle, Nirmal Singh, Manish Prasad, Vineet Varma, Nick Haulkoury, Abhai S. Rao"/>
        <s v="Dr Ramesh Ayyala, Satya Muthyala"/>
        <s v="Cao Yibin, Huang Wei, Madhusudan E,"/>
        <s v="Yes Bank"/>
        <s v="Unicorn India Ventures, Venky Krishnakumar, Suresh Shankar, Vivek Bhargava"/>
        <s v="Venture Catalysts, Alfa Capital, Green Shots Capital, Real Time Ventures"/>
        <s v="Artha India Ventures, Singularity Holdings, Rajan Anadan, Girish Mathrubootham"/>
        <s v="Transamerica"/>
        <s v="Nexus Venture Partners, Founders Fund"/>
        <s v="Nexus Venture Partners, Omidyar Network"/>
        <s v="Fairfax Holdings"/>
        <s v="Tekne Capital Management Llc"/>
        <s v="Sequoia India, Nea, Prime Venture Partners"/>
        <s v="Nexus Venture Partners, Mekin Maheshwari"/>
        <s v="Alphard Maritime Group"/>
        <s v="Cross Border Angels &amp; Experts, Rajasthan Angel Innovators Network, The Chennai Angels"/>
        <s v="Youwecan Ventures"/>
        <s v="Blip Initiatives"/>
        <s v="Eight Roads Ventures"/>
        <s v="Lightspeed India Partners, Endiya Partners, 3One4 Capital Advisors Llp, Startupxseed Ventures Llp"/>
        <s v="91Maker.Com"/>
        <s v="Iifl Seed Ventures, Kae Capital, Fj Labs, Singularity Ventures, Growx, Tracxn Labs, Axis Capital"/>
        <s v="Manipal Education And Medical Group (Memg), Sar Group, The Grover Trust"/>
        <s v="Ibhubs"/>
        <s v="Uc-Rnt Fund, Matrix Partners, Alcon Edge Capital, Dsg Consumer Partners"/>
        <s v="General Catalyst, Founder Collective"/>
        <s v="Endiya Partners, Ventureast"/>
        <s v="Mekin Maheshwari, Bharat Vijay, Krish Seshadri, Amar Arsikere"/>
        <s v="Kae Capital, India Quotient, Ifmr, And Mas Finacial Services Ltd"/>
        <s v="Mohit Srivastav, Kishore Ganji, Venkat Vallabhaneni, Rajeev Menon"/>
        <s v="Seedfund, Rb International"/>
        <s v="Snow Leopard Ventures, Alto Partners"/>
        <s v="Gujarat Venture Finace Ltd"/>
        <s v="The Chennai Angels, Anthill Scale Ventures, Esvee Technologies Inc, Inc95 Consulting"/>
        <s v="Aparup Sengupta, Devendra Reddy,"/>
        <s v="Kalaari Capital, Udayan Goyal"/>
        <s v="Sap.Io, Unilazer Ventures"/>
        <s v="Abhinav Bindra, Gaurav Marya"/>
        <s v="Zeta"/>
        <s v="Vy Capital, Saif Partners, Accel Partner, Bessemer Venture Partners"/>
        <s v="Clairvest Group"/>
        <s v="International Finace Corporation"/>
        <s v="Accel Partners, nadan Nilekani,"/>
        <s v="Dutch Government Fund"/>
        <s v="Falcon Edge Capital, Capital Advisers"/>
        <s v="Asuka Holdings, Youwecan Ventures, Beenext, Beenos, M&amp;S Partners"/>
        <s v="Nimit Panigrahi"/>
        <s v="Hinduja Family"/>
        <s v="50K Ventures"/>
        <s v="Rainmatter"/>
        <s v="Rainbow Digital Services Pvt. Ltd, Ilearnfinace Academy Pvt. Ltd."/>
        <s v="Indian Angels Network, Letsventure"/>
        <s v="Deepak Nathani"/>
        <s v="Ajay Relan, Letsventure"/>
        <s v="Vertex Ventures, C31 Ventures"/>
        <s v="Trifecta Capital Advisors Llp, Prathithi Investment Trust, Rnt Capital, Gokul Rajaram, Aditya Agarwal, Ruchi Sanghvi &amp; Others"/>
        <s v="Satoshi Studios"/>
        <s v="Anad Chandrasekaran"/>
        <s v="Luxasia Group"/>
        <s v="Gvfl, Unicorn India Ventures"/>
        <s v="Vellayan Subbiah, Jonathan Boutelle, Rajan Anadan, Rahul Chawla, Salil Donde, Amit Ranjan, Govind Rajan &amp; Others"/>
        <s v="Times Internet, Gvfl"/>
        <s v="Varsha Rao, Surojit Chatterjee, Nirav Choksi &amp; Others"/>
        <s v="Dg Ventures India, Dewan Housing Finace Corp"/>
        <s v="Chirag Nikunj Sheth &amp; Others"/>
        <s v="Aakrit Vaish, Swapan Rajdev, Sushill Jiwarajka"/>
        <s v="Impanix Capital"/>
        <s v="Gems"/>
        <s v="Infibeam, Ccavenue"/>
        <s v="Ideaspring Capital"/>
        <s v="Sap"/>
        <s v="Innovations East"/>
        <s v="Rocketship"/>
        <s v="Jungle Ventures"/>
        <s v="Ayesha Takia Azmi, Abu Farhan Azmi"/>
        <s v="Dr. Ritesh Malik"/>
        <s v="Softbank Group"/>
        <s v="Dheeraj Pandey, Rajesh Yohanna, Akash Garg"/>
        <s v="Ankur Capital, Hyderabad Angels"/>
        <s v="Gokaldas Exports Ltd"/>
        <s v="Jll, 1Crowd"/>
        <s v="Eagle10 Ventures"/>
        <s v="Lightspeed Venture Partners, Vy Capital,"/>
        <s v="Ratan Tata, nadan Nilekani, Uday Kotak, Vijay Shekhar Sharma, Kiran Mazumdar-Shaw, Rajiv C Mody"/>
        <s v="Blue Orchard"/>
        <s v="Lahiri Musics Family Office"/>
        <s v="Pv Sahad, Sandeep Shroff, Rahul Gupta"/>
        <s v="Soma Capital, Great Oaks Ventures, 122 West Ventures"/>
        <s v="Nasper, Accel India, Saif Partners, Bessemer Venture Partners, Harmony Partners, Norwest Venture Partners"/>
        <s v="Rohto Pharmaceutical"/>
        <s v="Lightspeed India Partners, Waterbridge Ventures"/>
        <s v="Mathew Cyriac, Florintree Advisors,"/>
        <s v="Bertelsmann India"/>
        <s v="Matrix Partners India"/>
        <s v="Quadria Capital Advisors"/>
        <s v="Rohitash Gupta"/>
        <s v="Unicorn India Ventures &amp; Others"/>
        <s v="Aspada Investments"/>
        <s v="Stellaris Venture Partners, Helion Venture Partners, Powerhouse Ventures, Gokul Rajaram, Girish Mathrubootham, Aneesh Reddy, Vispi Daver"/>
        <s v="Kalaari Capital, Norwest Venture Partners"/>
        <s v="Keyur Joshi, Pavan Bakeri"/>
        <s v="Koen Bouwers, Lomesh Agarwal, Jeroen Mensen, Pablo Van Den Bosch &amp; Others"/>
        <s v="Deepak Kulkarni, Sandeep Pangal"/>
        <s v="Zephyr Peacock India"/>
        <s v="Freakout Group, Blume Ventures, Herb Madan, Waterbridge Ventures"/>
        <s v="Mahindra Partners, Eight Roads Ventures, F-Prime Capital Partners"/>
        <s v="Accel Partners, Shunwei Capital"/>
        <s v="Youwecan Ventures,"/>
        <s v="Ishwar Singh,Farhaan Shabbir"/>
        <s v="Bessemer Venture Partners, Orios Venture Partners, Trifecta Capital,"/>
        <s v="Labruyere Eberl\\Xc3\\Xa9"/>
        <s v="Lightspeed India Partners, Blume Ventures, Cyberagent Ventures, Growx Ventures, Imj Investment Partners"/>
        <s v="Rajan Anadan, L.D Sharma, Saurabh Arora"/>
        <s v="Mahindra And Mahindra Finacial Services"/>
        <s v="Accel Partners, nadan Nilekanis Nrjn Trust, Mistletoe, Qualcomm Ventures, M&amp;S Partners"/>
        <s v="Philippe Bouchet"/>
        <s v="Sushil Kumar, Sandeep Singh"/>
        <s v="Ivycap Ventures Advisors, Singularity Ventures And Ravi Dhariwal"/>
        <s v="Mayfield, Nishant Rao, Dileep Nath"/>
        <s v="Dhi Group Inc, Prime Venture Partners, Beenext, Beenos, Digital Garage, Bizreach"/>
        <s v="Blume Ventures, Contrarian Capital, 91Springboard, Emergent Ventures, Abstract Ventures, Anthill Ventures, Axilor Ventures"/>
        <s v="Mape Advisory Group, R Ramaraj, Corvus Ventures"/>
        <s v="Redcliffe Capital"/>
        <s v="Urrshila Kerkar,"/>
        <s v="Simi Pacific Pte"/>
        <s v="Mall Industries Development Bank Of India (Sidbi)"/>
        <s v="Tolaram Inc, Mountain Pine Capital"/>
        <s v="Benori Ventures Llp"/>
        <s v="Jacqueline Fernadez"/>
        <s v="Nibhrant Shah, Anadbir Singh, Anirudh Sheth, Pratik Singhi, Vikram Mehta, Murali Nair"/>
        <s v="Gaurav Kachru, Sundeep Singh Sahni, Jatin Aneja, Arun Malhotra"/>
        <s v="Indianivesh Venture Capital Fund"/>
        <s v="Sidbi Venture Capital Ltd, Kalaari Capital"/>
        <s v="Ankit Nagori"/>
        <s v="Ravi Garikipati, Surot Chatterjee, Ashish Agrawal, Lg Chandrasekhar, Sashi Reddi"/>
        <s v="Ligthbox Ventures Ii, Lightbox Expansion Fund, Sequoia Capital India, Runet South Asia, Rb Investments"/>
        <s v="Softbank Vision Fund, Lightspeed Venture Partners, Sequoia Capital India Advisors, Greenoaks Capital Partners"/>
        <s v="Wgg International"/>
        <s v="Pi Ventures, Axilor Ventures, 500 Startups, Binny Bansal"/>
        <s v="Arun Tadanki, Aditya Verma"/>
        <s v="Times Internet,Matrix Partners"/>
        <s v="Dah Beteiligungs Gmbh"/>
        <s v="S. Xavier Britto"/>
        <s v="Orios Ventures Partners, Team Builder Ventures, Omidyar Networks"/>
        <s v="Agnus Capital, Khattar Holdings"/>
        <s v="Gardx International"/>
        <s v="Cross Border Angels &amp; Experts"/>
        <s v="Poshika Finacial Ecosystem"/>
        <s v="Softbank Group Corp"/>
        <s v="Calcutta Angels Network (Can), Augment Ventures"/>
        <s v="Vishwadeep Bajaj, Harsh Kundra, nadkumar Rane, Ln Buddharaju, Anupam Tyagi"/>
        <s v="Ventureast, Endiya Partners, Eight Roads Ventures, F-Prime Capital Partners"/>
        <s v="Lightspeed Venture Partners"/>
        <s v="Langoor"/>
        <s v="Quona Capital"/>
        <s v="Chandigarh Angels Network, Social Alpha And Other Unnamed Angel Investors"/>
        <s v="Bhupen Shah, Jayesh Parekh, Sanjay Sathe"/>
        <s v="Sandeep Aggarwal, Gautam Chhaochharia, R Balachandar"/>
        <s v="Bennett, Coleman And Company Ltd"/>
        <s v="Undisclosed Angel Investors"/>
        <s v="Alibaba"/>
        <s v="Atul Nishar"/>
        <s v="Aneesh Seth, Tushar Mittal"/>
        <s v="Sidbi Venture Capital Fund"/>
        <s v="Star India Pvt Ltd"/>
        <s v="Idfc Parampara Early Stage Opportunities Fund"/>
        <s v="National Science And Technology Entrepreneurship Development Board"/>
        <s v="Idg Ventures India, Michael &amp; Susan Dell Foundation, Draper Associates, Unitus Seed Fund"/>
        <s v="Private Sector Banks (Debt Funding)"/>
        <s v="Idg Ventures, Axilor Ventures, Emergent Ventures, Indian Angel Network"/>
        <s v="Kae Capital, Segnel Ventures"/>
        <s v="Deepak Gurnai"/>
        <s v="Times Internet Ltd"/>
        <s v="Singapore Angel Network"/>
        <s v="Asuka, Pravega Ventures, Beenext"/>
        <s v="Cyber Carrier"/>
        <s v="Florintree, Mathew Cyriac, Chidambaram Palaniappan, Bharat Sheth"/>
        <s v="Idg Ventures, Blume Ventures, Saha Fund,"/>
        <s v="Puneet Gupta, Nimitt Desai &amp; Others"/>
        <s v="Gree Ventures, Kalaari Capital And Idg Ventures India, Summit Media, Atul Goel, And Gurpreet Singh"/>
        <s v="Sujeet Kumar, Bhupender Singh, Yashish Dhaiya"/>
        <s v="Microsoft, Ebay, Tencent Holdings"/>
        <s v="Kalaari Capital, Rakesh And Rajesh Jhunjhunwala"/>
        <s v="Loccitane"/>
        <s v="Shripad Nadkarni, nadu nadkishore"/>
        <s v="Ravi Saxena, Sandeep Raju,"/>
        <s v="Sequoia Capital, Kinzon Capital"/>
        <s v="Ftv Capital, Zodius Capital"/>
        <s v="Ojas Ventures"/>
        <s v="Mahavir Sharma, Vishal Jain, Rohit Sethi, Gaurav Luniya"/>
        <s v="Carlyle Group, Tiger Global"/>
        <s v="Vikas Bajaj, Amit Kharbanda,"/>
        <s v="3One4 Capital"/>
        <s v="Ankit Gupta, Puneet Motihar"/>
        <s v="Verlinvest"/>
        <s v="Mayfield India, 3One4 Capital, Sistema Asia Fund, Neoplux Technology Fund"/>
        <s v="Vinod Martin, Hemant Kaul, Prof. Ram Kumar Kakani &amp; Others"/>
        <s v="Jsw Ventures, Ventureast"/>
        <s v="Meher Roy, Nikhil Arora, Meet Kanodia, Krit Sankalp, Nitish Singh, Risabh Gupta"/>
        <s v="Om Chaudhry"/>
        <s v="Malini Patel, Stelcore Management Services, Anjani Prasad"/>
        <s v="Samridhi Fund"/>
        <s v="Intex Technologies"/>
        <s v="Satveer Thakral, Letsventure, Mumbai Angels"/>
        <s v="B Capital Group, Ignition Partners, Greycroft, E.Ventures, Eight Roads Ventures"/>
        <s v="Satya D Sinha, Gyanendra Singh"/>
        <s v="Ifmr Capital Finace"/>
        <s v="Jaarvis Accelerator"/>
        <s v="Batlivala &amp; Karani Securities, Venture Works"/>
        <s v="Rb Investments, Saif Partners, Bessemer Venture Partners"/>
        <s v="Earlsfield Capital"/>
        <s v="Pi Ventures, Blume Ventures"/>
        <s v="Temasek Holdings"/>
        <s v="Japan Vyas, Tarun Adlakha"/>
        <s v="Facebook Fb Start Programme"/>
        <s v="Rb Investments, Sequoia Capital"/>
        <s v="Ganesh Natarajan"/>
        <s v="Sistema Asia Fund, Amereus Group, Helion Ventures"/>
        <s v="Al Dhaheri Family"/>
        <s v="Thinqbate"/>
        <s v="Accel Partners, Idg Ventures, Endiya Partners, Pi Ventures, Vh Capital, Axilor Partners"/>
        <s v="Vertex Ventures, Lumis Partners"/>
        <s v="Anil Jain &amp; Other Hnis"/>
        <s v="Kleiner Perkins, Goldman Sachs, Pine Brook"/>
        <s v="Mohit Joshi &amp; Others"/>
        <s v="Mahalingam K, Girish Mathrubootham"/>
        <s v="Infibeam"/>
        <s v="Vikram Sud"/>
        <s v="Vijay Shekhar Sharma, Rajan Anadan, Kunal Shah, Girish Mathrubootham, Punit Soni, Anad Chandrasekaran, Sunil Kalra, Utsav Somani, Vishal Gondal, Vikram Limaye"/>
        <s v="Payu, Ribbit Capital, Omidyar Network"/>
        <s v="Quake Capital"/>
        <s v="Shunwei Capital"/>
        <s v="Kalaari Capital Partners, Qualcomm, 3One4 Capital Advisors, Uc-Rnt"/>
        <s v="Sri Capital"/>
        <s v="Aprameya Radhakrishna, Deepak Natraj, Girish Mathrubootham, Mahesh Murthy, Pallav Nadhani, Pavan Ongole, Sandeep Mathur, Vijay Shekhar Sharma &amp; Others"/>
        <s v="Kalaari Capital, Saif Partners, Steadview Capital, Sequoia Capital"/>
        <s v="Konglo Ventures, White Unicorn Ventures, Letsventure"/>
        <s v="Bookmyshow"/>
        <s v="Facebook Fbstart"/>
        <s v="Bennett, Coleman And Co. Ltd (Bccl)"/>
        <s v="Softbank Ventures Korea, Imm Investment"/>
        <s v="Indian Angel Network (Ian), Beenext, The Chennai Angels, Sunil Munjal"/>
        <s v="Kunal Shah, Sandeep Tandon, Nitin Saluja, Gagan Goyal"/>
        <s v="Pankaj Rungta, Yogesh Agarwal"/>
        <s v="Ishan Manaktala"/>
        <s v="Chandigarh Angels, Ashish Gupta, Rohit, Ashish Chand, Sunil Singh &amp; Others"/>
        <s v="Brand Capital, Paragon Trust"/>
        <s v="Sands Capital, Ifc, Accel Partners, Flipkart, Sanjiv Rangrass"/>
        <s v="Tv Mohandas Pai, V Balakrishna, Pv Srinivasan"/>
        <s v="K2 Capital"/>
        <s v="Anad Chandrasekaran, Rajiv Mehta, Ramakant Sharma"/>
        <s v="Vishal Malik"/>
        <s v="Dangold Investment Corp"/>
        <s v="Marico Innovation Foundation (Mif), Villgro"/>
        <s v="India Nivesh Growth Fund, Sixth Sense, Tci Ventures"/>
        <s v="Jasper Infotech Pvt Ltd"/>
        <s v="Alibaba Pictures"/>
        <s v="Blacksoil Capital Pvt Ltd"/>
        <s v="Mayfield India, Trifecta Capital"/>
        <s v="Vedanta Capital, William Campbell, Toos N Daruvala"/>
        <s v="Aavya Ventures"/>
        <s v="Vinod Martin, Evan Lim, Kanchan Ghoshal, Ram Kumar Kakani"/>
        <s v="Ronnie Screwvala"/>
        <s v="Zishaan Hayath, Karan Chellani, Mohit Satyan"/>
        <s v="Idg Ventures, Endiya Partners"/>
        <s v="Lohia Group, Andre Hoffman"/>
        <s v="Deutsche Telekom Strategic Investments &amp; Others"/>
        <s v="Vividhity Ventures"/>
        <s v="Blume Ventures, Girish Mathrubootham, Aprameya Radhakrishna"/>
        <s v="Nexus Venture Partners, Blume Ventures"/>
        <s v="Axilor Ventures, Parampara Early Stage Opportunities Fund &amp; Others"/>
        <s v="Harsh V. Pant, Ratheesh Raveendran"/>
        <s v="Nexus Venture Partners, Innoven Capital"/>
        <s v="Quarizon"/>
        <s v="Menterra Social Impact Fund, Unitus Seed Fund"/>
        <s v="Tencent, Ru-Net, Rsi Fund, Thrive Capital"/>
        <s v="India Quotient And Others"/>
        <s v="Ajith Nair, Anish K"/>
        <s v="Amajit Gupta, Praveen Dubey, J.P. Bhatt"/>
        <s v="Rajasthan Venture Capital Fund"/>
        <s v="Mumbai Angels Network, Fireside Ventures, Singapore Angel Network"/>
        <s v="Sb Ventures"/>
        <s v="Singularity Ventures"/>
        <s v="Indian Angel Network, Native Angels Network"/>
        <s v="Sd Group"/>
        <s v="Bessemer Venture Partners, Stellaris Venture Partners, Jungle Venture Partners, Axis Capital"/>
        <s v="Ivycamp Ventures"/>
        <s v="Umang Moondra"/>
        <s v="Singapore Based Investor"/>
        <s v="Yournest Fund Ii"/>
        <s v="Capitalg, Sequoia India"/>
        <s v="India Educational Investment Fund"/>
        <s v="Indochine International"/>
        <s v="Iron Pillar And Iifl, Blume Ventures, Omidyar Network"/>
        <s v="Gmo Japan, Neelesh Bhatnagar"/>
        <s v="East Ventures &amp; Others"/>
        <s v="Sharad Sharma, Rajan Anadan, Amit Ranjan, Alok Mittal &amp; Others"/>
        <s v="Ivycap Ventures"/>
        <s v="Senovo, Unternehmertum Venture Capital, Alexander Bruehl"/>
        <s v="Abm Knowledgeware"/>
        <s v="V Aanad R"/>
        <s v="Rajesh Yohanna, Puthen &amp; Cole"/>
        <s v="Sanjay Mehta &amp; Others ( The Ten Minute Million)"/>
        <s v="The Ten Minute Million"/>
        <s v="Chandigarh Angels Network (Can)"/>
        <s v="Sque Capital, Grace Capital Ventures, Soham Vencaps"/>
        <s v="Dsg Consumer Partners, American Express Ventures, Cyber Carrier Vc, Advantedge Partners"/>
        <s v="Songhyun Investment"/>
        <s v="Gems Advisory, Quarizon"/>
        <s v="Franchise India"/>
        <s v="Lakshmi Vilas Bank &amp; Undisclosed Hnis"/>
        <s v="Grace Capital Ventures"/>
        <s v="Info Edge (India)"/>
        <s v="Ajith Sukumaran, Currae Healthtech Fund"/>
        <s v="Eros Labs"/>
        <s v="The Chennai Angels, Letsventure"/>
        <s v="Investors From Mumbai Angels &amp; Letsventure"/>
        <s v="Mohan Kumar, V. Balakrishna"/>
        <s v="Edelweiss Private Equity"/>
        <s v="Venk Krishna, Mj Aravind, Vikram Kotak, Jayant Davar, Ramkumar Nishtal, Arjun Sharmaa"/>
        <s v="Calcutta Angel Network, Appliyifi"/>
        <s v="Payu"/>
        <s v="Kalaari Capital"/>
        <s v="Max Ventures And Industries"/>
        <s v="Unicorn India Ventures"/>
        <s v="Verlinvest Sa"/>
        <s v="Axilor, Undisclosed Investors"/>
        <s v="Siddhartha Gupta, Ashvin Chadha"/>
        <s v="India Quotient, Rajul Garg, Rajesh Yabaji, Chanakya Hridaya, Ramasubramaniam B, Vishwanathan, Nobel House, Sunstone Capital"/>
        <s v="Zodius Technology Opportunities Fund, Matrix Partners"/>
        <s v="Finc, Ghv"/>
        <s v="Lead Angels Network, Anbu Pandian, Prabhakar Mr &amp; Others"/>
        <s v="V. Krishna Prasad, Bhupen Shah &amp; Others"/>
        <s v="Swastika Investmart Ltd"/>
        <s v="Digital Finacial Service Lab"/>
        <s v="Wrv Capital And Indusage Partners, Infosys Innovation Fund"/>
        <s v="Emerald Media, Premji Invest"/>
        <s v="Sequoia Capital India, North Base Media, Aarin Capital, 3One4 Capital, Axilor Ventures, Kunal Shah, Sandeep Tandon"/>
        <s v="Epsilon Venture Partners"/>
        <s v="Ktb Network, Saif Partners, Beenext, Digital Garage"/>
        <s v="Ajith Nair"/>
        <s v="Cyber Carrier Cl"/>
        <s v="International Finacial Corporation"/>
        <s v="Dr. Apoorv Ranjan Sharma, Anil Jain, Anuj Golecha, Krishna Jhunjhunwala, Anirudh Damani"/>
        <s v="Indian Angel Network, Lets Venture"/>
        <s v="Fireside Ventures &amp; Others"/>
        <s v="Hcs Venture Capital Fund"/>
        <s v="Taxmann"/>
        <s v="Kaushal Agarwal, Harminder Sahani, Kk Mehra, Pranay Jivrajka, Navjot Saini"/>
        <s v="Ivy League Alumni Angel Network"/>
        <s v="Incubate Fund, Lead Angels Group &amp; Others"/>
        <s v="Pradyumna Dalmia, S. Somasegar &amp; Others"/>
        <s v="Ajay Relan"/>
        <s v="The Chennai Angels, Ritesh Mehta, Aruna Ganesh Ram"/>
        <s v="Sachin Bansal, Binny Bansal"/>
        <s v="nadan Nilekani"/>
        <s v="Lead Angels, Mumbai Angels, Letsventure, Girish Mathrubootham, Anbu Pandian"/>
        <s v="Waterbridge Ventures,"/>
        <s v="Cocreate Ventures"/>
        <s v="Rb Investments, Kaleden Holdings"/>
        <s v="Kedar Lele, Ghv Accelerator"/>
        <s v="Sequoia Capital India, Accel Partners"/>
        <s v="Calcutta Angels Network, Letsventure, Anupam Mittal, Currae Healthtech Fund"/>
        <s v="Raman Roy, Ashish Gupta, Yogesh Andlay, Vaibhav Jain"/>
        <s v="3One4 Capital, Mumbai Angels, Aarin Capital"/>
        <s v="Unilazer Ventures,"/>
        <s v="Gati Ltd"/>
        <s v="Aavishkaar Venture Management"/>
        <s v="Ameera Shah, Vivek Bhargava"/>
        <s v="Chandigarh Angels Network"/>
        <s v="A M Sikander"/>
        <s v="Idg Ventures, Accel Partners"/>
        <s v="Justin Kan, Qasar Younis, Paul Bucche, Susa Ventures, Kima Ventures, Axan Venture, Scm Holdings"/>
        <s v="India Quotient"/>
        <s v="Adag Reliance Private Equity"/>
        <s v="Yournest Angel Fund, Ison"/>
        <s v="Gleevoaz Ventures"/>
        <s v="Arun Seth, T.V. Mohandas Pai, Anad Chandrasekaran, Deepak Ghaisas"/>
        <s v="Kalaari Capital, Idg Ventures India"/>
        <s v="Sequoia India, Beenext, Helion Ventures"/>
        <s v="Saif Partners, Idg Ventures India"/>
        <s v="Rtp-Hc, Wonder Ventures, Techstars Ventures &amp; Others"/>
        <s v="Pramod Bhasin"/>
        <s v="Times Of India Group &amp; Existing Investors"/>
        <s v="R.S Sharma"/>
        <s v="Omnivore Capital"/>
        <s v="Hitesh Windlass"/>
        <s v="Asuka Holdings"/>
        <s v="Devdeep Singh"/>
        <s v="Kae Capital, Khosla Impact"/>
        <s v="Vivek Bhargava, Ameera Shah"/>
        <s v="Yms Mobitech"/>
        <s v="Sanjai Vohra, V. Bunty Bohra"/>
        <s v="Undisclosed Multiple Investors"/>
        <s v="Delta Partners, Sequoia India, Mayfield, Blacksoil, Trifecta Capital"/>
        <s v="Idg Ventures, Axilor Ventures"/>
        <s v="Lightspeed Venture Partners India, Lightspeed Us"/>
        <s v="Dr. Pooja Gandhi"/>
        <s v="Venture Highway"/>
        <s v="Lightspeed India Partners, Saif Partners, India Quotient, Venture Highway"/>
        <s v="Blume Ventures, Beenext, Barkawi Holdings Gmbh, Tm Service Technology Holdings Gmbh, Sreevathsa Prabhakar"/>
        <s v="Girish Mathrubootham, Vc Karthic, Miten Mehta, Umasankar Nistala, Rakesh Patel, Akash Bhavsar, Jeevanadhan Rajagopal, Vikas Chadha &amp; Others"/>
        <s v="Reliance Entertainment"/>
        <s v="Paytm, Aprameya Radhakrishna, Subramanya Venkat, Venk Krishna"/>
        <s v="Manish Maheshwari, Contrarian Vriddhi Fund"/>
        <s v="Mohit Sharma"/>
        <s v="Prime Venture Partners, Kalaari Capital"/>
        <s v="Silver Range Investments, Lumina Datamatics, Shun Yoshida &amp; Others"/>
        <s v="Anad Sankeshwar, Yang Shu"/>
        <s v="Shekhar Sahu, Nitesh Pant"/>
        <s v="Dileep Bhatt, Milind Chaudhary"/>
        <s v="Krishna Rokhale"/>
        <s v="Menterra Social Impact Fund"/>
        <s v="Blume Ventures &amp; Others"/>
        <s v="Tvs Group"/>
        <s v="Mahindra Univeg"/>
        <s v="Recruit Holdings"/>
        <s v="American Express Ventures, Sequoia Capital"/>
        <s v="Idg Ventures, Indian Angel Network (Ian), Yournest Angel Fund"/>
        <s v="Viraj Tyagi &amp; Others"/>
        <s v="Mahindra Holidays &amp; Resorts India Ltd"/>
        <s v="Beenext, Tv Mohandas Pai, Kunal Shah, Sandeep Tandon"/>
        <s v="Naveen Arya, Tarun Joshi"/>
        <s v="Accel Partners, Jungle Ventures, Seedplus"/>
        <s v="Xchange Investors Nv, Transglobal Fzc"/>
        <s v="Vijay Shekhar Sharma, Pravin Gandhi, Smart Start Fund; Kunal Shah, Sandeep Tandon, Vishal Gondal, &amp; Others"/>
        <s v="Mistletoe, M&amp;S Partners"/>
        <s v="Zodius Capital, Kalaari Capital, Qualcomm Ventures, Russian Venture Capital Fund Ru-Net, Mumbai Angels"/>
        <s v="White Unicorn Ventures, Kae Capital, Mumbai Angels"/>
        <s v="Indian Angel Network, Healthsquad, Axilor Ventures"/>
        <s v="Kiran Mazumdar-Shaw, Unitus Seed Fund"/>
        <s v="Ventureast Fund Advisors"/>
        <s v="Sumpoorna Group"/>
        <s v="Helion Venture Partners, Beenext"/>
        <s v="Hax Accelerator"/>
        <s v="Hdfc, Faering Capital, Elevate Sports"/>
        <s v="Sanjay Nayar, Vikram Sud, Anil Jaggia, Narayan Seshadri"/>
        <s v="Radhakrishna Natarajan &amp; Others"/>
        <s v="Emerald Media"/>
        <s v="Nitin Passi, Manickam Mahalingam, Udaan Angels, Rajesh Arora, Arkas Industries"/>
        <s v="Growx Ventures, Sunil Kalra, Arun Venkatachalam, Badal Malick"/>
        <s v="India Quotient, Fao Ventures, Indian Angel Network, Tushar Singh, Ranjan Sharma"/>
        <s v="Rajan Anadan"/>
        <s v="Virendra Patel"/>
        <s v="Gray Matters Capital"/>
        <s v="Quarizon Consultancy Services Llp"/>
        <s v="Karan Bhagat"/>
        <s v="Punit Soni"/>
        <s v="Bytedance, Arun Sarin, Matrix Partners, Sequoia Capital India, Omidyar Network, Falcon Edge"/>
        <s v="Dsg Consumer Partners"/>
        <s v="Mayank Shah, Shreyans Shah"/>
        <s v="Vishnu Bhat, Rajiv Lunkad, Naresh Ravindranath"/>
        <s v="Boman Irani, Dhruv Chitgopekar, Prantik Dasgupta"/>
        <s v="Hemant Sahni"/>
        <s v="Bravia Capital"/>
        <s v="Newbie Promoters"/>
        <s v="General Catalyst Partners"/>
        <s v="Hyderabad Angels, Tlabs"/>
        <s v="Lightbox Ventures, Axis Capital &amp; Others"/>
        <s v="Saama Capital, Raghunadan G, Aprameya Radhakrishna"/>
        <s v="Next Orbit Ventures Fund"/>
        <s v="Ranjan Pai"/>
        <s v="Mobikon"/>
        <s v="Helion Ventures, Blume Ventures"/>
        <s v="Janak Jain"/>
        <s v="Iifl Seed Ventures Fund, Mayfield Ventures"/>
        <s v="Swastika Company Ltd"/>
        <s v="Lalit Vase"/>
        <s v="Astarc Ventures, Anad Chandrasekaran"/>
        <s v="Hooting Starts Sports Llp, Franchise India Brands"/>
        <s v="1Crowd, Eureka Forbes Ltd, Shapoorji Pallonji &amp; Co. Ltd."/>
        <s v="Omnivore Partners"/>
        <s v="Hero Motocorp"/>
        <s v="Ajay naavati, Afsal Salu"/>
        <s v="Aarin Capital, Michael Herzig, Ashish Lakhanpal"/>
        <s v="Karanpal Singh &amp; Others"/>
        <s v="Sequoia India, Exfinity Ventures, Growx Ventures,"/>
        <s v="Pradeep Dhobale"/>
        <s v="Amit Choudhary"/>
        <s v="Grasshoppers"/>
        <s v="Anita Dongre, Yash Dongre, Milind Sarwate"/>
        <s v="William Bissel"/>
        <s v="Infina Finace Pvt. Ltd, Uday Kotak"/>
        <s v="Premjiinvest"/>
        <s v="Venturra Capital, Sequoia India, Susquehanna International Group. Wavemaker Partners, Beenext, Beenos, Digital Garage"/>
        <s v="Earlsfield Capital, Sailender Solanki, Rajiv Solanki"/>
        <s v="Careernet Consulting Pvt. Ltd, Ideation Initiative Pvt. Ltd,"/>
        <s v="Idein Ventures"/>
        <s v="Chan Zuckerberg Initiative, Times Internet Ltd, Sequoia Capital, Sofina, Lightspeed Ventures"/>
        <s v="Ravi Linganuri"/>
        <s v="Dr. Rameshwar Kumar"/>
        <s v="Havya Sharma, Amit Nagar"/>
        <s v="Harinder Takhar, Zain Raj, Dr. Prasad Kaipa, Abaran Deep, Aseem Sood, Mustafa Patni"/>
        <s v="Augment Ventures, Rahul Kayan, Nikhil Golcha, Shubham Gupta, Roy Kwan"/>
        <s v="Fork Media"/>
        <s v="Sunil Munjal, Mariwala Family"/>
        <s v="Pradeep Mirani, Aqeel Ahmed, Anad Ladsariya, Nitin Agarwal"/>
        <s v="Raj Singh Bhandal"/>
        <s v="Indian Angels Network"/>
        <s v="Blacksoil Capital Pvt. Ltd."/>
        <s v="Calcutta Angels Network"/>
        <s v="Balasubramanian Krishnamurthy, Sidhartha Hazarika &amp; Others"/>
        <s v="Scadea Solutions Inc"/>
        <s v="Dheeraj Jain, Palash Jain, Anupam Mittal, Ameera Shah, Vivek Bhargava, Rahul Singh, Ambarish Gupta,"/>
        <s v="Lightbox Ventures And Others"/>
        <s v="Ganesh Narasimhan, Ramana Thumu, Sudhir Mallem"/>
        <s v="Sumit Jain"/>
        <s v="Kellygamma, Lead Angels &amp; Others"/>
        <s v="Goldman Sachs Group, Zodius Technology Fund, Norwest Venture Partners, Bertelsmann India"/>
        <s v="Lothal Angel Ventures"/>
        <s v="Anglian Omega Network"/>
        <s v="Accel Partners, Beenext, Powerhouse Ventures, Akusa Holdings"/>
        <s v="Rebright Partners"/>
        <s v="Currae Healthtech Fund, Unicorn India Ventures"/>
        <s v="Vertex Ventures, Cisco Ventures, Idg Ventures"/>
        <s v="Rohit Ma"/>
        <s v="Idea Wave Labs"/>
        <s v="Prashant Tandon, Gaurav Agarwal, Gaurav Bhogle, Shrishti Sahu, Shantanu Mathur, Prabhat Aggarwal"/>
        <s v="Scale Ventures Funds"/>
        <s v="Procam International Pvt. Ltd"/>
        <s v="Flipkart Logistics Pvt. Ltd"/>
        <s v="Pratik Seal"/>
        <s v="Swastika Co Ltd."/>
        <s v="Sequoia India, Edbi, Blue Cloud Ventures, Hercules Capital"/>
        <s v="Now Capital"/>
        <s v="Kanwaljit Singh, Ajay Lakhotia, Pavan Ongole, Ashish Gupta"/>
        <s v="Blume Ventures, Mumbai Angels, Ah! Ventures, Digital Currency Group, Boost Vc, Bank To The Future And Funders Club"/>
        <s v="Bhavin Turakhia"/>
        <s v="Rajasthan Angel Innovators Network"/>
        <s v="Sequoia Capital India, Omidyar Network, Kae Capital"/>
        <s v="Mudit Saxena, Evan Lim"/>
        <s v="Syska Led Group"/>
        <s v="Lumis Partners, The Hr Fund, Rajul Garg, Quintillion Media"/>
        <s v="Venk Krishna, Aprameya Radhakrishna, Anupam Mittal, Kunal Shah, Tracxn Labs, Subramanya Sv, Ravi Garkipati"/>
        <s v="Binny Bansal, Anupam Mittal, Sachin Bhatia, Darius Pandole, Kunal Khattar, Dheerag Jain"/>
        <s v="Paul Roy"/>
        <s v="Existing Investors"/>
        <s v="Inventus Capital Partners, Blume Ventures &amp; Others"/>
        <s v="Promatus Group"/>
        <s v="Geniee, Inc, Purvi Capital"/>
        <s v="Swastika Company Ltd."/>
        <s v="1Crowd (Through Crowd Funding)"/>
        <s v="Centre For Innovation Incubation And Entrepreneurship (Ciie)"/>
        <s v="Anupam Mittal, Sharad Sharma &amp; 14 Others"/>
        <s v="Noshir Kaka, Subramanian Ramadorai, Kiran Deshpande, Pankaj Gupta, Ravi Nigam &amp; Others"/>
        <s v="Gujarat Venture Finace Limited (Gvfl), Bennett Coleman &amp; Co. Ltd"/>
        <s v="Khattar Holdings, Thirtythree Investments, Soumitra Sharma, Deepak Sharma, Sumit Dayal And Others"/>
        <s v="1Crowd (Through Crowdfunding)"/>
        <s v="Norwest Venture Partners, Accel India"/>
        <s v="Mukul Singhal, Rohit Jain, Himanshu Aggrawal, Sunil Goyal Ashish Gupta,"/>
        <s v="Westbridge Capital Partners"/>
        <s v="Ht Media Ltd, North Base Media"/>
        <s v="Anad Chandrasekaran, Kanwaljit Singh, Manoj Varghese"/>
        <s v="Ashvin Chadha"/>
        <s v="Tencent Holdings, Foxconn Technology Group, Tiger Global, Softbank Group, Bharti Enterprises"/>
        <s v="Powerhouse Ventures, M&amp;S Partners"/>
        <s v="Anad Chandrasekaran, Anath Narayana, Mekin Maheshwari, Ravi Garikipati, Divyesh Shah, Swastika Company Ltd"/>
        <s v="Undisclosed Dubai Based Hnis"/>
        <s v="Swan Angel Network,Sachin Khandelwal And Others"/>
        <s v="Swan Angel Network"/>
        <s v="Seedplus, Infocomm Investments, Accel Partners Rnt Associates"/>
        <s v="Kashyap Deorah, Rajul Garg, Maninder Gulati"/>
        <s v="Speridian Technologies"/>
        <s v="Aspire Systems"/>
        <s v="Satish Vasudeva, Madhusudhan Jujare &amp; Others"/>
        <s v="Torrent Group"/>
        <s v="Saha Fund, Exfinity Venture Partners &amp; Others"/>
        <s v="Vijay Kedia"/>
        <s v="Riju Gupta, Kamal Chabra"/>
        <s v="Dr. Goutam Challagalla"/>
        <s v="Outbox Ventures, Jaspreet Bindra, Arjun Malhotra, Rohan Malhotra, Sidharth Rao, Rakesh Agrawal"/>
        <s v="Ah! Ventures, Anupam Mittal, Kunal Shah, Sandeep Tandon, Dheeraj Jain, Rohit Chokhani"/>
        <s v="Blume Ventures, Sachin Bansal, Vijay Shekhar Sharma, Binny Bansal, Kunal Shah, Sandeep Tandon, Ashish Tulsian"/>
        <s v="Vineet Taneja, Kamal Puri"/>
        <s v="Mohit Lalvani"/>
        <s v="Michael And Susan Dell Foundation"/>
        <s v="Kunal Shah, Sandeep Tandon, Tracxn Labs"/>
        <s v="Scale Ventures"/>
        <s v="Curefit"/>
        <s v="Fireside Ventures, Investopad, P39 Capital, Anupam Mittal, Pranay Jivrajka, Maninder Gulati, Abhinav Sinha"/>
        <s v="Globevestor Angel Fund, Devendra Rane, Ravi Jain, Arpan Nagdeve"/>
        <s v="Ford Smart Mobility Llc"/>
        <s v="Instalabs"/>
        <s v="Net1 Ueps Technologies Inc"/>
        <s v="Undisclosed Ex Mckinsey Directors And Partners"/>
        <s v="Kunal Shah &amp; Sandeep Tandon, Girish Mathrubootham, Anad Chandrasekaran"/>
        <s v="Dr. Abhishek Pandey, Jaysukh Sapra"/>
        <s v="Hitouch Ag"/>
        <s v="Undisclosed Hni Investors"/>
        <s v="Bessemer Venture Partners, Jungle Ventures, Helion Ventures"/>
        <s v="Rajasthan Angel Investor Network &amp; Others"/>
        <s v="Ashutosh Lawania, Rajul Jain, Badal Malick, Rishi Gupta &amp; Others"/>
        <s v="Mediatek Inc."/>
        <s v="Sophia Investment Aps"/>
        <s v="Ambit Pragma"/>
        <s v="Idg Ventures, Sequoia Capital, Gree Ventures"/>
        <s v="Sarbvir Singh, Raghav Bahl"/>
        <s v="Mastercard"/>
        <s v="3One4 Capital, Tracxn Labs, Aaruha Technology Fund, Endiya Partners"/>
        <s v="Zaffiro Ventures"/>
        <s v="Sequoia Capital, Sd Ventures, Vistaar Investment Advisors Pvt. Ltd."/>
        <s v="Accel Partners, Idg Ventures, Kalaari Capital"/>
        <s v="Deepak Gupta"/>
        <s v="Aramex Ventures Llc"/>
        <s v="Iifl Wealth Management Seed Venture Fund, Omidyar Network, Khosla Impact, Aspada"/>
        <s v="Yournest Angel Fund &amp; Others"/>
        <s v="Stripes Group, Network 18, Accel Partners, Saif Partners"/>
        <s v="Sequoia Capital, Rohit Bansal, Kunal Bahl, Sandeep Tandon, Kunal Shah, Zishaan Hayath, Abhishek Jain"/>
        <s v="Gaurav Singhvi, Zaffiro Ventures"/>
        <s v="Kirthiga Reddy, Renuka Ramanath,Cherry Tin"/>
        <s v="Kalaari Capital, Qualcomm Ventures, Ru-Net, Zodius Technology Opportunities Fund,"/>
        <s v="Avg Group, 500 Startups"/>
        <s v="Rothenberg Ventures"/>
        <s v="Alex Chua, Rahul Garg"/>
        <s v="Kalaari Capital, India Quotient"/>
        <s v="Jsw Ventures, Blume Ventures &amp; Ivycap Ventures"/>
        <s v="Brian Acton"/>
        <s v="Jsw Ventures, Omidyar Network, Sattva Capital, Venture Works"/>
        <s v="Stanford Angels &amp; Entrepreneurs, Harvard Angels"/>
        <s v="Mumbai Angels, Times Internet"/>
        <s v="Ashish Mahajan, Sarvesh Sharma"/>
        <s v="Rishi Parti, Yogesh Bansal"/>
        <s v="Rainmaker Ventures"/>
        <s v="Ajay Piramal"/>
        <s v="Tracxn Labs, Hyderabad Angels, Kunal Shah, Gaurav Bhalotia"/>
        <s v="Saif Partners, India Quotient"/>
        <s v="Accel Partners, Idg Ventures India"/>
        <s v="Jaspal Bindra, Parth Jindal"/>
        <s v="Plug And Play Tech Center, Steelhead Ventures &amp; Others"/>
        <s v="500 Startups"/>
        <s v="Sumit Jain, Sumit Jain, Anurag Gupta, Varun Khanna, Faraz Khan"/>
        <s v="Gems Group"/>
        <s v="Abhijit Avasthi, Karan Chellani, Sp Vijay"/>
        <s v="Times Internet, Innoven Capital, Matrix Partners India, Qualcomm Ventures"/>
        <s v="Iifl And Accel Partners, Kalaari Capital, Ivycap Ventures, Rb Investments"/>
        <s v="Intelli Reboot Digital Pvt. Ltd"/>
        <s v="Satish Jamdar"/>
        <s v="Star India Pvt. Ltd"/>
        <s v="Franklin Templeton International Services Pvt. Ltd"/>
        <s v="Prime Venture Partners"/>
        <s v="Green House Ventures Accelerator"/>
        <s v="Abhishek Agarwal, Krishnakumar Nataraj, Sarath Sura, Shanti Mohan, Sarthak And Nihit Agarwal, Suramya Gupta"/>
        <s v="Nilesh Shah"/>
        <s v="Nihon Kotsu Co"/>
        <s v="Swastika Company Pvt Ltd"/>
        <s v="Verlinvest, Dsg Consumer Partners"/>
        <s v="Beenext, Digital Garage, Lightbox, Beenos"/>
        <s v="Mapmyindia"/>
        <s v="Parampara Capital"/>
        <s v="Madhankumar Madathupalayam"/>
        <s v="Romulus Capital"/>
        <s v="Sreenivasa Reddy Musani"/>
        <s v="Sequoia Capital, Unitus Seed Fund"/>
        <s v="Yeahmobi, Fenqile"/>
        <s v="Microsoft Ventures, Salesforce Ventures"/>
        <s v="Sarath Sura"/>
        <s v="Kae Capital, Kunal Shah, Sandeep Tandon"/>
        <s v="Sanjiv Rai"/>
        <s v="Kunal Shah, Aneesh Reddy, Tracxn Labs, Venkat Tadanki, Krishna Mehra, Amit Rathore"/>
        <s v="Axiata Digital"/>
        <s v="Ankit Maheshwari, Anad Singh"/>
        <s v="Blackjag Partners"/>
        <s v="Cameron Jones"/>
        <s v="Ritesh Dwivedy, Priti Padhy"/>
        <s v="3 Undisclosed Hnis"/>
        <s v="Cio Angel Network, Indian Angel Network"/>
        <s v="Vivek Joshi, Mohit Satyanad, Amit Banati, Arun Khanna"/>
        <s v="Ratan Tata, Bhavish Aggarwal, Ankit Bhati, Binny Bansal, Girish Mathrubootham"/>
        <s v="Tvs Automobile Solutions Ltd"/>
        <s v="Viridian Capital"/>
        <s v="Evc Ventures"/>
        <s v="Valpro Capital And Existing Investors"/>
        <s v="Mcube8"/>
        <s v="You &amp; Mr Jones, Fortisure Ventures, Diaz Nesamoney"/>
        <s v="Saama Capital, Blume Ventures &amp; Vaibhav Domkundwar"/>
        <s v="Accel Partners India"/>
        <s v="Ivycap Ventures And Unicorn India Ventures"/>
        <s v="Atul Ingle"/>
        <s v="Guy Oseary"/>
        <s v="Nimmagadda Prasad"/>
        <s v="Ravi Adusumalli, Saif Partners"/>
        <s v="Infuse Ventures"/>
        <s v="New Enterprise Associates (Nea), Blume Ventures"/>
        <s v="Betonindia Technology Pvt Ltd"/>
        <s v="Sanjay Verma, Amit Khanna (Letsventure)"/>
        <s v="Hamraj Kumar"/>
        <s v="Timbru Ventures"/>
        <s v="Concur Technologies, Gund Investment"/>
        <s v="Indiamart"/>
        <s v="Bitkemy Ventures"/>
        <s v="Unicorn Venture"/>
        <s v="Cp Bothra"/>
        <s v="Rb Investments Pte Ltd, Orios Venture Partners"/>
        <s v="Rahul Kirloskar, Fusion Tech Ventures, Adi Saravana, Pravin Dongre, Mahendra Doshi"/>
        <s v="Purvi Ventures, Rajul Garg, Vipin Arora"/>
        <s v="Rise India"/>
        <s v="Jitendra Gupta, Pankaj Tripathi"/>
        <s v="Gvfl"/>
        <s v="Mayfield Ventures"/>
        <s v="Saif Partners, Aprameya Radhakrishna, Phanindra Sama, Subba Rao Telidevara, Vibhu Garg, Paula Ravindra Mariwala, Gaurav Bhalotia"/>
        <s v="Kanodia Family, Amit Banka"/>
        <s v="Gvfl Ltd"/>
        <s v="Accel Partners, Rb Investments"/>
        <s v="Bertelsmann India Investments, Mayfield India, Saama Capital, India Quotient"/>
        <s v="Sanjeev Sinha"/>
        <s v="Soniks Consulting"/>
        <s v="Vcommission"/>
        <s v="Harsh Vardhan Hada"/>
        <s v="Piyush Jain"/>
        <s v="Uniqorn Ventures Fund, Tv Mohandas Pai, S Somasegar"/>
        <s v="Aarin Capital"/>
        <s v="Omidyar Network, Accel Partners &amp; Existing Investors"/>
        <s v="Carpediem Capital &amp; Others"/>
        <s v="Niloufer Dundh, Fauzan Rahim, Balamurugan Mani,"/>
        <s v="Ankush Mehta"/>
        <s v="Startupxseed Ventures"/>
        <s v="Gmo Payment Gateway, Mediatek"/>
        <s v="Shruth &amp; Smith Group, Hermes Group"/>
        <s v="Rohan Angrish, Hrishi Oberoi, Rahul Mehta, Kapil Hetamsaria, Pranav Dedhia"/>
        <s v="International Finace Corp, Tpg Growth, Adveq Management, Idg Ventures, Ratan Tata, Kris Gopalakrishna"/>
        <s v="Sistema Asia Fund, Helion Venture, Ventureeast, India Alternatives"/>
        <s v="Grex.In"/>
        <s v="Kalaari Capital Accelerator Program"/>
        <s v="Idg Ventures, Inventus Capital, Indian Angel Network"/>
        <s v="Group Of Undisclosed Angel Investors &amp; Hnis"/>
        <s v="Momagic Technologies"/>
        <s v="Rajul Garg &amp; Others"/>
        <s v="Exfinity Venture Partners, Blume Ventures, Beenext, Rajesh Ranavat"/>
        <s v="Roopak Saluja, Vishal Khare"/>
        <s v="Manish Kheterpal, Vinay Mittal, Dinesh Mittal, Sandeep Gupta"/>
        <s v="Idg Ventures India, Inventus Capital, Blume Ventures"/>
        <s v="Accel Partners, Matrix Partners, Girish Mathrubootham"/>
        <s v="naoholdings"/>
        <s v="Norwest Venture Partners, Dst Global, Accel Partners"/>
        <s v="Jm Finacial Products Ltd, Arun Tadanki, Doreswamy nadkishore, Kshitij Jain"/>
        <s v="Khazanah Nasional Berhad"/>
        <s v="Blume Ventures, Rajan Anadan, Sumit Jain, Aprameya Radhakrishna, Sujeet Kumar, Phanindra Sama"/>
        <s v="Creation Investments Capital Management, Saif Partners, Sequoia Capital, Aspada Ventures"/>
        <s v="Groupe Sos"/>
        <s v="Rakesh Gupta, Aditya Aggarwal, Siddharth Banerjee, Vikas Ranjan, Anshul Jindal, Sunil Koul, And Sanjeev Agrawal"/>
        <s v="Ah! Ventures"/>
        <s v="Phanindra Sama, Raghunadan G,"/>
        <s v="Anurag Chauhan"/>
        <s v="Matrix Partners, Nexus Ventures"/>
        <s v="Undisclosed Investors &amp; Tamarind Family Private Trust"/>
        <s v="S Chand, Advantedge Partners"/>
        <s v="Kinnevik Group, Rocket Internet"/>
        <s v="Rata Tata"/>
        <s v="Undisclosed Investors, Accel Partners, Helion Venture Partners"/>
        <s v="Anupam Mittal, Anuj Srivastava, Ankit Nagori"/>
        <s v="Katabole Technology Venture"/>
        <s v="Subramanya Sv"/>
        <s v="Kaizen Management Advisors, Devry Inc"/>
        <s v="Sujeet Kumar, Aprameya, Sumit Jain, Subramanya Venkat, Venk, Ravi Machani, Hitesh Gupta, Rohit Choudhary"/>
        <s v="Chatsworth Management, Itw Digital"/>
        <s v="Pradeep Reddy Kamasan"/>
        <s v="Mcube Capital Advisors Pvt Ltd"/>
        <s v="Sudhir Mehta"/>
        <s v="Anad Mahindra"/>
        <s v="Ff Angel, Sequoia Capital"/>
        <s v="Accel Partners, Indian Angel Network, India Innovation Fund India Venture Partners"/>
        <s v="Kunal Shah, Sandeep Tandon"/>
        <s v="Anirudh Damani, Vikram Lakhotia"/>
        <s v="Ashish Gupta And Other Undisclosed Investors"/>
        <s v="Ht Media Ltd"/>
        <s v="Nsi Infinium Global Pvt. Ltd"/>
        <s v="Hbm Healthcare Investments"/>
        <s v="Ashish Gupta"/>
        <s v="Nelstone Ventures, Transmedia Capital, Maiden Lane Ventures, Csc Upshot &amp; Angel Investors"/>
        <s v="Raman Roy"/>
        <s v="Indian Angel Network, Alok Sharma, Kris Gopalakrishna, Saurabh Srivastava, And Ajai Chowdhry"/>
        <s v="Vineet Singh"/>
        <s v="Equentia Natural Resource &amp; Other Undisclosed Investors"/>
        <s v="Xiaomi Inc"/>
        <s v="N.S. Raghavan Centre For Entrepreneurial Learning"/>
        <s v="Mukesh Bansal"/>
        <s v="Blume Ventures, Barkawi Holdings Gmbh, Tm Service Technology Holdings Gmbh"/>
        <s v="Dtdc Express Ltd"/>
        <s v="Ninestarter"/>
        <s v="Nazara Technologies Pvt Ltd"/>
        <s v="Idg, Indian Angel Network"/>
        <s v="Villgro"/>
        <s v="Mahendra Patel, Nilender Chauhan"/>
        <s v="Rattan Chadha"/>
        <s v="Wingify"/>
        <s v="Softbank, Sequoia Capital, Lightspeed Venture Partners, Greenoaks Capital, Dsg Consumer Partners And Venture Nursery"/>
        <s v="Prashant Puri"/>
        <s v="Kris Gopalakrishna, Dr. Ranjan Pai"/>
        <s v="Shaan"/>
        <s v="Anirudh Damani, Daud Ali, Narendra Karnavat, Vikas Kapoor, Vikram Lakhotia, Krishna Jhunjhunwaala, Jayesh Shah"/>
        <s v="Anil Kapoor"/>
        <s v="Pravin Khandelwal, Yatin Kumar Jain"/>
        <s v="Dr. Aniruddha Malpani"/>
        <s v="Dr. Sridhar Ramaswamy, Rakesh Mathur"/>
        <s v="Prime Venture Partners,"/>
        <s v="Startup Equity Partners"/>
        <s v="Rajeev Agrawal, Prashant Gooty"/>
        <s v="Ram Shriram, Neeraj Arora, Puru Vashishtha"/>
        <s v="Mount Nathan Advisors"/>
        <s v="Mahavir Pratap Sharma, Ajay Data, Yogesh Chaudhary, Sanjay Phophaliya, Siddharth Agarwal, Kamal Kothari"/>
        <s v="Naturals Salon Chain"/>
        <s v="Vivek Nathani, Yogesh Chaudhary, Mahavir Pratap Sharma, Kamal Kothari, H C Jain"/>
        <s v="Pawan Munjal, Advantedge Partners, Astarc Ventures"/>
        <s v="Ajay Data &amp; Other Hnis"/>
        <s v="Mitin Patel, Gaurav Agarwal"/>
        <s v="Paytm &amp; Existing Investors"/>
        <s v="Bhavish Aggarwal, Ankit Bhati"/>
        <s v="Stanford Angels, Letsventure, Chennai Angels, Hyderabad Angels, Mumbai Angels"/>
        <s v="Man Capital"/>
        <s v="Rn Agarwal"/>
        <s v="Maverick Capital Ventures, Sequoia Capital, Omidyar Network"/>
        <s v="Yournest Angel Fund, Rajul Garg"/>
        <s v="Undisclosed Angel Investors &amp; Hnis"/>
        <s v="Blume Ventures, Adil Allana, Aprameya Radhakrishna, Gautam Ivatury, Signal Point Partners"/>
        <s v="Ajay Data &amp; Undisclosed Hnis"/>
        <s v="M&amp;Y Partners, Svg Media, Anthil Ventures &amp; Others"/>
        <s v="Girnarsoft"/>
        <s v="Mayfield India Ii Management Ltd"/>
        <s v="Inventus Capital Partners, Hr Fund"/>
        <s v="Ntt Finace, Telephone Corporation"/>
        <s v="Growthstory, Apurva Salapuria, Hitesh Oberoi, Sidharth Pansari, Nirupa Shankar"/>
        <s v="Idfc Spice Fund, Micromax Informatics"/>
        <s v="Max Levchin, Scott Banister"/>
        <s v="Farooq Oomerbhoy, Anupam Mittal, Anad Mittal, Ravi Garikipati, Vibhu Garg, Singapore Angel Network, Konglo Ventures"/>
        <s v="nadan Nilekani, Helion Ventures, Omidyar Networks, Blume Ventures"/>
        <s v="Blume Ventures &amp; Other Unnamed Investors"/>
        <s v="Rebright Partners, Anad Rajaraman, Venky Harinarayan"/>
        <s v="Rb Investments, Fundnel"/>
        <s v="S Chand &amp; Co"/>
        <s v="Lip-Bu Tan, Michael Marks, Nicolas Braithwaite"/>
        <s v="Kludein Llc\\Nphanindra Sama, Narayan Ramachandran, Pranav Pai"/>
        <s v="nadan Nilekani, Accel Partners"/>
        <s v="Dino Morea"/>
        <s v="Blinc Advisors, Amit naavati, Tashwinder Singh, Taranjit Jaswal, Amit Khanna"/>
        <s v="Matt Glickman"/>
        <s v="Yournest Angel Fund,"/>
        <s v="Sudhir Mehta, Anoop Hingorani"/>
        <s v="Manoj Kumar &amp; Other Undisclosed Investors"/>
        <s v="Daman Soni, Rajat Gupta &amp; Others"/>
        <s v="Mohit Gulati"/>
        <s v="Artiman Ventures"/>
        <s v="Ruchirans Jaipuria, Anuj Sanghi"/>
        <s v="Accel Partners, Qualcomm Ventures, M&amp;S Partners, Zop Smart"/>
        <s v="Rebright Partners, Sol Primero, Sudhir Anadarao, Ankur Warikoo, Ankur Singla"/>
        <s v="Unicorn Ventures"/>
        <s v="Naveen Tewari, Abhay Singhal, Amit Gupta, Piyush Shah, Raghunadan G, Rajiv Mehta"/>
        <s v="Undisclosed Private Investors"/>
        <s v="Vijay Krishna Yadav"/>
        <s v="Apoorv Ranjan Sharma, Daud Ali And Others"/>
        <s v="Undisclosed Japanese Investor, Bertelsmann India Investments, Nirvana Digital India Fund, Nirvana Digital Investment Holding Co Ltd, 500 Start-Ups"/>
        <s v="Aspada Investment Advisors, Blume Ventures."/>
        <s v="Amadeus Capital"/>
        <s v="Indian Angel Network, Stanford Angels, Entrepreneurs India"/>
        <s v="Vipul Parekh, Ajesh K Murthy,"/>
        <s v="Purpletalk Inc"/>
        <s v="Amit Choudhary, Anuj Puri"/>
        <s v="Dheeraj Jain &amp; Other Angel Investors"/>
        <s v="Puneet Gupta,"/>
        <s v="Raj Gala Shah, Zaheer Memon"/>
        <s v="Ignition Partners, Greycroft Partners, Fidelity Growth Partners India"/>
        <s v="Mohit Goel"/>
        <s v="Janak Parikh"/>
        <s v="Hari Krishna, Ajay Modani, Dr V Ravinder, Anirudh Rastogi, Abhishek Jain, Rakesh Gakhar, Rajeev Mudumba, Nagendra Prasad Bhanuprakash"/>
        <s v="Agarwal Movers Group"/>
        <s v="Hemang Sahani"/>
        <s v="S Chand And Co Pvt Ltd, Blume Ventures"/>
        <s v="Funding Through 1Crowd Platform"/>
        <s v="Alex Kuruvilla, Pradeep Guha, Saket Dhankar, Rajan Pandhare"/>
        <s v="Chandrashekar Tallapragada, Pankaj Kapoor"/>
        <s v="Kris Gopalakrishna, Atul Nishar"/>
        <s v="Zishaan Hayath, Abhishek Goyal, Arjun And Rohan Malhotra, Harpreet Singh Grover, Gagan Dugal"/>
        <s v="Rannvijay Singh, Anita Hassanadani"/>
        <s v="Sashi Reddi &amp; Other Unnamed Investors"/>
        <s v="Naveen Gupta"/>
        <s v="Google Capital"/>
        <s v="Cashurdrive Marketing Pvt Ltd"/>
        <s v="Sequoia India, Sofina"/>
        <s v="Abraaj Group"/>
        <s v="Indian Angel Network, Tracxn Labs &amp; Others"/>
        <s v="Sachin Tendulkar"/>
        <s v="Rajul Garg, Alok Mittal, Kunal Shah, Rishi Mandawat, Dheeraj Jain, Sandeep Tandon, Dexter Angel Circle"/>
        <s v="Pix Vine Capital, Infocomm Development Authority Of Singapore"/>
        <s v="Gain"/>
        <s v="Devidas Desai, Vipul Gautam, Singapore Angel Network"/>
        <s v="Indian Angel Network,"/>
        <s v="500 Startups, Littlerock, Singularity Ventures"/>
        <s v="Bitchemy Ventures, Maheshwari Investments Pvt Ltd, Anshoo Gaur, Rama Krishna Reddy, Sandeep Seerapu"/>
        <s v="Bhavish Aggarwal, Binny Bansal, Rajan Anadan, Mekin Maheshwar, Sunil Kalra, Anupam Mittal, Krishna Mehra, Singapore Angel Network"/>
        <s v="Broadbean Capital Services"/>
        <s v="Bharanidharan Viswanathan, Sanjiv Mittal, Shobhit Shukla, Rahul Agarwal"/>
        <s v="Robin Utthappa"/>
        <s v="Rajul Garg, Daljit Singh, Aditya Vij, Kishore Kumar, Shuchin Bajaj"/>
        <s v="Sarva Capital"/>
        <s v="Jay Vijayan"/>
        <s v="Softbank Ventures Korea"/>
        <s v="Alok Mittal, Amit Gupta, Anuj Srivastava, Himanshu Aggarwal, Raghunadan G, Puneet Agarwal"/>
        <s v="Mohandas Pai, Hiro Mashita, Singapore Angel Network, 500 Startups, Rajan Anadan, Ajay Sarupria"/>
        <s v="Snow Leopard Technology Ventures"/>
        <s v="Wipro Ventures, Lumis Partners"/>
        <s v="T V Mohandas Pai, Aarin Capital"/>
        <s v="Multiple Investors Through Ten Minute Million Competition"/>
        <s v="Dunamis Ventures Pte Ltd."/>
        <s v="Green House Ventures (Ghv)"/>
        <s v="Ingram Content Group"/>
        <s v="Oranda Global &amp; Others"/>
        <s v="Tv Mohandas Pai, Aarin Capital"/>
        <s v="Sherpa Capital, Nyca Partners And Thomvest Ventures"/>
        <s v="Vandana Luthra,"/>
        <s v="Raghunadan G, Venturesity, Arihant Patni"/>
        <s v="Saha Fund, Tv Mohandas Pai, Zia Mody, Mumbai Angels, Anada Kallugadde, Rakesh Desai, Rakesh Malhotra"/>
        <s v="Mohit Goel, Vinod Jain &amp; Others"/>
        <s v="Vinod Bansal, Sanjeev Singhal"/>
        <s v="Mahesh Parasuraman, Rahul Gautam &amp; Others"/>
        <s v="Saif Partners, Idg Ventures India, Vertex Ventures, Valiant Capital"/>
        <s v="Endiya Partners, Mekin Maheshwari, Rajesh Sawhney"/>
        <s v="India Ventures, Aarin Capital &amp; Others"/>
        <s v="Edelweiss Finacial Services"/>
        <s v="Lion Ventures"/>
        <s v="Aqeel Ahmed"/>
        <s v="Manipal Global Education Services"/>
        <s v="Atul Jain, Anil Gelra, Jaikumar Nair"/>
        <s v="Jaideep Mehta"/>
        <s v="Sachin Dalal"/>
        <s v="Jayabalan Subramanian"/>
        <s v="Alok Rawat, Grey Orange Robotics"/>
        <s v="Sunil Mehta"/>
        <s v="Aspada Advisors, Idg Ventures, Inventus Capital"/>
        <s v="Ontario Teachers Pension Plan &amp; Others"/>
        <s v="Saumya Tandon"/>
        <s v="Mukesh Kumar Gupta"/>
        <s v="Vaibhav Doshi, Abhay Singhal, Vibhu Garg, Joby Babu, Abhishek Acharya, Manish Shah"/>
        <s v="Blume Ventures, Tracxn Labs"/>
        <s v="Ranjit Singh"/>
        <s v="Growx Ventures, Kunal Shah, Sandeep Tandon, Haresh Chawla, Powai Lake Ventures, Globevestor"/>
        <s v="Virendra Shekhawat, Deepak Chokhani, Yogesh Patel &amp; Others"/>
        <s v="Brand Capital, Siddhivinayak Skyscrapers, Dinesh R. Challa"/>
        <s v="Vishwadeep Bajaj &amp; Others"/>
        <s v="Rajnish Sinha, Prijit Debnath, Kanchan Ghoshal"/>
        <s v="Lead Angels"/>
        <s v="Kwan Entertainment &amp; Marketing Solutions, Powerhouse Ventures &amp; Others"/>
        <s v="Dr nadish Domlur, Amit Sandill"/>
        <s v="Michael &amp; Susan Dell Foundation"/>
        <s v="Lightspeed Venture Partners, K Ganesh"/>
        <s v="Sujal Shah, Dino Morea"/>
        <s v="nadan Nilekani, Mohandas Pai, Neeraj Arora, Anad Rajaraman, Girish Mathrubootham, Aneesh Reddy &amp; Teruhide Sato"/>
        <s v="Farooq Oomerbhoy &amp; Other Angel Investors"/>
        <s v="Qualcomm (Through Qprize Contest)"/>
        <s v="Aavishkaar"/>
        <s v="Chennai Angels"/>
        <s v="Mohandas Pai, Varun Aggarwal"/>
        <s v="Purvi Ventures &amp; Others"/>
        <s v="3 Undisclosed Investors"/>
        <s v="Nitin Bagmane &amp; Other Undisclosed Investors"/>
        <s v="Lightspeed India"/>
        <s v="Sachin Bansal, Binny Bansal, Accel Partners &amp; Others"/>
        <s v="Ivycap Ventures, Orios Venture Partners, Mayfield India"/>
        <s v="Omidyar Network, Vikram Lal, Abhijit Bhandari, Mahesh Murthy, Shashank Bhagat"/>
        <s v="Rocket Internet Ag, Holtzbrink Ventures, New Enterprise Associates (Nea), E.Ventures, Ru-Net, Deutsche Telekom Strategic Investments (Dtsi), Silicon Valley Bank"/>
        <s v="Startupxseed Ventures, The Phoenix Fund And Others"/>
        <s v="Yajnaarayana Kammaje"/>
        <s v="Tracxn Syndicate"/>
        <s v="Beenext, Digital Garage, Beenos, Qualgro, Mamoru Taniya, Saif Partners"/>
        <s v="Varun Aggarwal, Suresh Venkat, Raj Y"/>
        <s v="Vishal Bali &amp; Others"/>
        <s v="Calcutta Angels, Lead Angels &amp; Others"/>
        <s v="Accel Partners, Ashish Hemrajani, Parikshit Dar, Rajesh Balpande"/>
        <s v="Kapil Goel"/>
        <s v="Insitor Impact Asia Fund, Acumen Fund"/>
        <s v="Rajan Anadan, Pramod Bhasin, Siddharth Pai, Tv Mohandas Pai, Manvinder Singh Banga"/>
        <s v="Merittrac"/>
        <s v="Sequoia Capital, Kunal Bahl, Rohit Bansal, Deepinder Goyal, Ashish Dhawan, Mayank Singhal"/>
        <s v="Samir Bangara, Anisha Mittal, Amit Gupta, Pallav Nadhani, Lalit Mangal, Arihant Patni, Dr. Ritesh Malik, Deobrat Singh, Saurab Paruthi, Singapore Angel Network."/>
        <s v="Dinesh Agarwal"/>
        <s v="Tata Capital Innovation Fund"/>
        <s v="Dheeraj Jain, Jagdish Kumar, Bharat Gupta, Ankush Saigal, Praveen Saini"/>
        <s v="Lalitesh Katragadda, Ganayantrika Systems"/>
        <s v="Arjun Handa, Amit Jindal, Nagendra Chaudhary"/>
        <s v="Bhanu Vikram Parsotam, Rohan Desai And Paras Patel"/>
        <s v="Sidbi Venture Capital Limited, Yournest Angel Fund"/>
        <s v="Ankur Gupta"/>
        <s v="Myntra/Livspace Founders"/>
        <s v="Newbie Promoter Pvt Ltd"/>
        <s v="Ctrip.Com International Ltd"/>
        <s v="Lightbox Ventures"/>
        <s v="Krishna Jhujhunwala, Dr. Apoorv Ranjan Sharma, Anirudh Damani, Anad Ladsariya, Sanjay Mehta &amp; Others"/>
        <s v="Gbim Technologies Pvt Ltd"/>
        <s v="Arun Chandra Mohan"/>
        <s v="Nahata Family, Waheed Alli"/>
        <s v="500 Startups, Mato Peric, Tracxnlabs"/>
        <s v="Zodius Capital, Lightspeed Venture Partners"/>
        <s v="Tv Mohandas Pai, Letsventure"/>
        <s v="Ranjan Mahtani"/>
        <s v="Gic, Tiger Global Management, Nexus Venture Partners"/>
        <s v="Matt Mullenweg, Adam Dangelo, Aditya Agarwal, Ruchi Sanghvi &amp; Others"/>
        <s v="Vallabh Bhanshali, N Squared Management Llc, Jagdish &amp; Sandeep Mehta Family Office"/>
        <s v="Equity Crest, Vinners, Sparknext"/>
        <s v="Temasek Holdings, March Capital, Warburg Pincus"/>
        <s v="Shiva Ashok &amp; Other Unnamed Investors"/>
        <s v="50K Ventures, Munish Jauhar, Pulkit Jain, Rohit Narang"/>
        <s v="Amod Malviya"/>
        <s v="Mustafa Wajid, Umang Kumar &amp; Others"/>
        <s v="Flipkart, Saavn, Micromax, Dhiraj Rajaram, Ambiga Dhiraj, Dinesh Agarwal, Samir Bangara, Sanjay Nath, Arihant Patni"/>
        <s v="Cipher-Plexus Capital Advisors &amp; Indian Hnis"/>
        <s v="Varun Khurana, Samar Singla, Vinay Bansal,"/>
        <s v="Hyderabad Angels, Lalit Mangal, Vikas Malpani, Gaurav Bhalotia, Lv Prasad"/>
        <s v="Times Group"/>
        <s v="Abhinav Mathur"/>
        <s v="Sanjay Mehta"/>
        <s v="Huzaifa Khorakiwala"/>
        <s v="Bertelsmann India Investments, Nirvana Digital India Fund, Nirvana Digital Investment Holding, 500 Startups"/>
        <s v="Harmony Partners, Rb Investments &amp; Existing Investors"/>
        <s v="Anad Chandrasekaran &amp; Others"/>
        <s v="Unilazer Fund, Phanindra Sama, Peyush Bansal"/>
        <s v="Omidyar Network,"/>
        <s v="Umang Kumar"/>
        <s v="Lemelson Foundation, Michael And Susan Dell Foundation"/>
        <s v="Undisclosed Us Based Investors"/>
        <s v="Sa\\Xc3\\Xafd Business School Seed Fund."/>
        <s v="Farooq Adam, Ambi Parameswaran,"/>
        <s v="Rob Chandra"/>
        <s v="Unilazer Ventures"/>
        <s v="Softbank Corp"/>
        <s v="Sequoia Capital, Beenext Ventures, India Quotient, Anad Chandrasekaran"/>
        <s v="Kanpur Angels &amp; Others"/>
        <s v="Gic"/>
        <s v="Jungle Ventures, Taurus Value Creation, Konly Venture, Blume Ventures"/>
        <s v="Chandigarh Angels Funding"/>
        <s v="Arihant Patni, Avnish Mehra, Pranay Adhvaryu, Ravi Sampat"/>
        <s v="Apis Partners"/>
        <s v="Institutional Venture Partners, Norwest Venture Partners, Lightspeed Venture Partners, Crv"/>
        <s v="Purvi Ventures"/>
        <s v="nadan Nilekani, Accel Partners, Kalaari Capital And Inventus Capital"/>
        <s v="Gpa Group"/>
        <s v="Puneet Dalmia"/>
        <s v="Lalit Mangal &amp; Others"/>
        <s v="Un Disclosed Investors"/>
        <s v="Anupam Mittal, Amit Gupta, Utsav Somani, Neeraj Goenka, Farooq Adam Mukadam"/>
        <s v="Tv Mohandas Pai, Mohit Saxena, Raghunadan G, Singapore Angel Network, Tracxnlabs"/>
        <s v="Foxconn Technology Group &amp; Others"/>
        <s v="Harminder Sahni, Krishna Mehra, Sanjay Bakshi"/>
        <s v="Maple Capital Advisors"/>
        <s v="Termsheet, Ah! Ventures"/>
        <s v="Zodius Technology Fund, Lightspeed Venture Partners"/>
        <s v="Kalaari Capital, Inventus Capital, Tekton Ventures, Kae Capital"/>
        <s v="Lead Angel Network"/>
        <s v="Vineet Nalla"/>
        <s v="Amit Patni, Anirudh Damani, Samir Shah"/>
        <s v="Growx Ventures"/>
        <s v="Frontline Strategy"/>
        <s v="Aarin Capital Partners, Tv Mohandas Pai"/>
        <s v="Pankaj Gupta"/>
        <s v="Lashit Sanghvi, Nikhil Vora, Venkat Vardhan,Mohammed Bin Abdul Rehman Al Khalifa, Ralph Berezan, Vissal Mathew, Balamurali Krishna"/>
        <s v="The Saha Fund, Tv Mohandas Pai"/>
        <s v="Cio Angel Network (Can)"/>
        <s v="Sequoia Capital, Times Internet Ltd &amp; One More Fund"/>
        <s v="Chandigarh Angel Network (Can)"/>
        <s v="Beerud Sheth And Ravi Mantha"/>
        <s v="Ghv Accelerator"/>
        <s v="Cerracap"/>
        <s v="Rajesh Sawhney, Anupam Mittal, Dinesh Agarwal, Gaurav Gupta,"/>
        <s v="Agnus Capital"/>
        <s v="Ru-Net, Sequoia Capital, Lightbox Ventures"/>
        <s v="Vidyadhar Sarfare"/>
        <s v="Ajeet Khurana Jinesh Shah, Vikram Chachra, Dr. Aniruddha Malpani"/>
        <s v="Gopal Aggarwal"/>
        <s v="Shopclues"/>
        <s v="Unilazer Ventures, Orios Venture Partners, Steven Lurie"/>
        <s v="Tracxnlabs, Jitendra Gupta, Prashant Tandon"/>
        <s v="Saif Partners, Accion"/>
        <s v="Tiger Global Management, Yuri Milner, Apoletto, Accel Partners, Flipkart"/>
        <s v="Bren Corporation"/>
        <s v="Clsa Capital Partners Aria Iv Funds"/>
        <s v="Mr. Sudhir &amp; Ms. Shalini Sethi, Mr. Praveen Someshwar"/>
        <s v="Mitesh Majithia"/>
        <s v="Sequoia Capital, Blume Ventures, Uniqorn Ventures And Other"/>
        <s v="Sashi Reddi, Gabriel Investments"/>
        <s v="Letsventure, Mohandas Pai"/>
        <s v="Extreme Venture Partners William Bissell"/>
        <s v="Rajan Anadan, Zoya Akhtar, Reema Kagati, Ruchi Narain, Amrish Kumar, Hrishikesh Parandekar"/>
        <s v="Accel Partners India, Rb Investments"/>
        <s v="Prashanth Ranganathan"/>
        <s v="Infosys"/>
        <s v="Mumbai Angels, Singapore Angel Network, Zishaan Hayath"/>
        <s v="Vijay Shekhar Sharma, Singapore Angels Network"/>
        <s v="Amazon, Vertex Ventures, Qualcomm, Ru-Net Technology Partners, Matrix Partners"/>
        <s v="Chicago Capital Ventures, Sanjay Mehta, Others"/>
        <s v="Unilazer"/>
        <s v="Nisha Sharma, Puneet Dalmia, Balaji Prabhakar"/>
        <s v="Saif Partners And Others"/>
        <s v="Allen Blue, John Katzman, Naveen Tewari, Kartik Hosanagar, Kashyap Deorah, 500 Startups, Blue Fog Capital"/>
        <s v="Kris Gopalakrishna &amp; Others"/>
        <s v="Turning Ideas"/>
        <s v="Quintillion Media"/>
        <s v="Prahlad Rao, Sundara Rajan, Vikram Chachra"/>
        <s v="Ritesh Dwivedy, Ramakant Sharma, Mount Nathan Advisors"/>
        <s v="Tcs, Hdfc, Faering Capital, Elevate Sports"/>
        <s v="Anad Chandrasekaran, Rajesh Sawhney, Kalpana Tatavarti, Shivanadan Pare"/>
        <s v="Murugappa Group, Tvs Group, Vellayan Subbiah, Arathi Krishna, Arun Venkatachalam"/>
        <s v="Palred Technologies Ltd"/>
        <s v="Ht Digital Media Holdings Ltd"/>
        <s v="Yournest Angel Fund, Venture Nursery"/>
        <s v="Rishi Parti, Brahmax Ventures"/>
        <s v="Medi Assist"/>
        <s v="Vectr Ventures"/>
        <s v="Blume Ventures, Flipkart"/>
        <s v="Exfinity Venture Partners, Unitus Impact Livelihoods Fund"/>
        <s v="Jitendra Gupta"/>
        <s v="Collaborative Licensing Ventures Llp"/>
        <s v="Umang Kumar, Ruchir Arora &amp; Others"/>
        <s v="Sharad Hegde, Girish Reddy, Siddharth Patil, Shrikant Patil"/>
        <s v="Mahavir Pratap Sharma"/>
        <s v="Sequoia Capital, Tree Line Asia, Innoven Capital"/>
        <s v="Amit Gupta, Sahil Barua, Mukul Singhal, Tracxn Labs"/>
        <s v="Times Group Brand Capital"/>
        <s v="Segnel Venture, Shinji Kimura, Sundar Chanrai, Jafco Asia, Singtels Innov8, Jungle Ventures, K Ganesh"/>
        <s v="Varun Ahuja, Anubhav Verma"/>
        <s v="Riqueza Capital"/>
        <s v="Dheeraj Jain &amp; Others"/>
        <s v="Constellation Technology Ventures (Exelon Corporation), E.On, Rwe, Khosla Ventures"/>
        <s v="Phanindra Sama, Aprameya Radhakrishna, Aneesh Reddy, Neeraj Jawalkar, Sanjay Anadaram, Pavan Ongole, Venk Krishna"/>
        <s v="Vineel Nalla &amp; Others"/>
        <s v="Saif Partners &amp; Others"/>
        <s v="Idg Ventures India, Kalaari Capital, 500 Startups"/>
        <s v="Hyderabad Angels, M&amp;S Partners"/>
        <s v="Hyderabad Angels, Singapore Angel Network, Ness Wadia"/>
        <s v="Saina Nehwal"/>
        <s v="Chandralekha Construction Pvt. Ltd."/>
        <s v="Rajan Anadan, Mike Galgon, Ravi Gururaj, Ashim Mehra, Mohit Saxena, Internet Group, Tnn Capital And Others"/>
        <s v="Michael &amp; Susan Dell Foundation, Unitus Seed Fund"/>
        <s v="Sequoia India, Beenext Ventures, Kunal Shah &amp; Sandeep Tandon"/>
        <s v="Jozef Bardik, Leo Wang Sangeeth Ram"/>
        <s v="Saif Partners, Haresh Chawla"/>
        <s v="Tv Mohandas Pais Family Office"/>
        <s v="Lensbridge Capital, Mape Advisory Group, Fireside Ventures"/>
        <s v="Centre For Incubation &amp; Business Acceleration (Ciba), Goa"/>
        <s v="Mount Nathan Advisors Pte Ltd"/>
        <s v="Sujeet Kumar, Ankit Nagori, Traxcn Labs"/>
        <s v="Astarc Ventures, 50K Ventures &amp; Others"/>
        <s v="Logtally"/>
        <s v="Times Internet"/>
        <s v="Sequoia India, Lightspeed Venture Partners, Nexus Venture Partners, Global Founders Capital, Apoletto"/>
        <s v="Gordon And Betty Moore Foundation"/>
        <s v="Jitu Virwani"/>
        <s v="Rimpal Chawla, Anuj Srivastava"/>
        <s v="Ravi Krishnamurthy"/>
        <s v="Enablers Platform"/>
        <s v="Baillie Gifford, Falcon Edge Capital, Tiger Global, Softbank Group, Dst Global, Didi Kuaidi"/>
        <s v="Inara Capital , Rishi Khiani"/>
        <s v="Palaash Ventures"/>
        <s v="Blackstone Valley Group, Raghu Vohra, Aditya Dev Sood, Kamal Bansal"/>
        <s v="Bessemer Venture Partner, Accel, Saif Partners"/>
        <s v="Karnataka Semiconductor Venture Capital Firm"/>
        <s v="S.D. Shibulal, Kris Gopalakrishna, Srinath Batni, Professor Tarun Khanna, Ganapathy Venugopal."/>
        <s v="New Enterprise Associates"/>
        <s v="Kae Capital, Kunal Bahl, Rohit Bansal"/>
        <s v="Ram Kumar Kakani, Pradeep K Jaisingh, Sunil T V, Vijay Ghadge, Hemant Kaul, Gurmeet Chahal &amp; Others"/>
        <s v="Hampton Capital"/>
        <s v="Daljit Singh, Dr. Pramath Raj Sinha, Bvr Mohan Reddy"/>
        <s v="Unitus Seed Fund, Bijou Kurien, Narayan Ramachandran"/>
        <s v="Idg Ventures India, Accel Partners India"/>
        <s v="Anil Menon"/>
        <s v="Swastika"/>
        <s v="Manish Gupta"/>
        <s v="Mitsui &amp; Co., New Enterprise Associates, Canaan Partners, Silicon Valley Bank"/>
        <s v="Ashok Agarwal"/>
        <s v="Raghu Khanna, Sameer Gupta"/>
        <s v="Ifc Everstone Group"/>
        <s v="New Enterprise Associates, Cheetah Mobile"/>
        <s v="Softbank, Tiger Global, Sequoia Capital, Apoletto Managers"/>
        <s v="Idg Ventures, M &amp; S Partners, Powerhouse Ventures (Usa)."/>
        <s v="Tracxn, Ashish Goenka &amp; Others"/>
        <s v="Bessemer Venture Partners, Anil Chopra"/>
        <s v="Jmr Infotech India Pvt Ltd"/>
        <s v="Unigrowth Inc"/>
        <s v="Mandeep Singh, Jairaj Singh"/>
        <s v="Manish Kheterpal, Alok Mittal, Puneet Dalmia,"/>
        <s v="Fih Mobile Ltd"/>
        <s v="Flipkart, Accel Partners, Delhivery, Foxconn"/>
        <s v="Sargod Ventures"/>
        <s v="Accel Partners, Elevar Equity, Pramod Bhasin, Rajan Anadan, Gaurav Dalmia, Abhishek Goyal, Gagan Hasteer , Arun Tadanki"/>
        <s v="Ashish Todi, Abhinav Patodia, Kumar Shwetabh"/>
        <s v="Paytm (One97 Communications)"/>
        <s v="Harsh Mariwala, Atul Nishar, Dalip Pathak, Michael Carlos"/>
        <s v="Peepul Capital"/>
        <s v="Dsg Consumer Partners, Paragon Partners"/>
        <s v="High Networth Individuals (Undisclosed)"/>
        <s v="Uniqorn Ventures, Asp Consulting"/>
        <s v="Satyen Kothari, Keshav Sanghi, Riddhesh Gandhi &amp; Others"/>
        <s v="Gaja Capital Private Equity Fund"/>
        <s v="Ashvin Chadha, Avtar Monga, Udaan Angels, Dheeraj Jain"/>
        <s v="Unnamed Media House And Hnis"/>
        <s v="High Networth Individuals From India &amp; Usa"/>
        <s v="Snapdeal"/>
        <s v="Micromax Informatics"/>
        <s v="Mato Peric, Peter Kabel &amp; Others"/>
        <s v="Sanjeev Kapoor, Ravi Saxena &amp; Others"/>
        <s v="Tiger Global Management, Flipkart"/>
        <s v="Life.Sreda, Qualgro"/>
        <s v="Sequoia And Kalaari Capital."/>
        <s v="Vikas Agarwal, Vishal Khare, Sanjeev Kakkar, Smile Group"/>
        <s v="Sf Capital Group"/>
        <s v="Kemark Ventures, Amit Ranjan, Zishaan Hayath And Others"/>
        <s v="Quikr"/>
        <s v="Seedfund, Bedrock Ventures"/>
        <s v="Suyash Sharma"/>
        <s v="Sean Osullivan &amp; Others"/>
        <s v="Aarin Capital Partners"/>
        <s v="500 Startups, Idg Ventures &amp; Advantedge Fund, Neeraj Arora, Leon Seynave"/>
        <s v="Khosla Impact, Biz Stone, Catamaran Ventures, Global Founders Capital, European Investment Fund"/>
        <s v="Dewang Neralla,Roopak Taneja, Manisha Gupta"/>
        <s v="Fireside Ventures, Mumbai Angels Mape Advisory Group."/>
        <s v="Devesh Rai G, Rajesh Aggarwal, Amitpal Bhutani"/>
        <s v="Vijai Laxmi"/>
        <s v="Manpreet Singh"/>
        <s v="Accel Partners, Anupam Mittal &amp; Other Marquee Investors"/>
        <s v="Sequoia Capital, Ascent Capital, Econtext Asia, Beenos Asia"/>
        <s v="Aarti Group"/>
        <s v="Dr. Aniruddha Malpani Manish Gupta, M&amp;S Partners &amp; Others"/>
        <s v="Delhivery, Sands Capital And Accel Partners"/>
        <s v="Qualcomm Venture, Norwest Venture Partners"/>
        <s v="Springboard Ventures"/>
        <s v="Sierra Ventures, Cota Capital, Vegas Tech Fund"/>
        <s v="Arihant Patni, Raay Global Investments"/>
        <s v="Alok Bajpai, Rajnish Kumar, Amit Dey"/>
        <s v="Atul Jalan, Shrikanth &amp; Bharath"/>
        <s v="R Natarajan, Mohan Alexander"/>
        <s v="Group Of Angel Investors"/>
        <s v="Mumbai Angels, Mayank Bhangdia, Kae Capital"/>
        <s v="Id Enablers Pvt Ltd"/>
        <s v="Delhivery"/>
        <s v="Oswal Techno Ventures Llp"/>
        <s v="Orbimed, Pradip Dadha Group"/>
        <s v="Tiger Global Management, Matrix Partners"/>
        <s v="Ventureworks India"/>
        <s v="Unnamed Investor"/>
        <s v="Sequoia Capital, Nexus Venture Partners"/>
        <s v="Redcliffe Capital, Yournest Angel Fund"/>
        <s v="Ah! Ventures, 500 Startups &amp; Other Hnis"/>
        <s v="S Chand And Co Pvt Ltd"/>
        <s v="Jupiter Capital"/>
        <s v="Accel Partner, Jungle Ventures"/>
        <s v="Amit Singhal, Pk Gulati &amp; Others"/>
        <s v="Suresh Vaswani"/>
        <s v="Rajesh Bhatia, Dheeraj Mehta &amp; Others"/>
        <s v="Sequoia Capital, Matrix Partners"/>
        <s v="Grex"/>
        <s v="Puneet Bhatia &amp; Others"/>
        <s v="Tania Johny Palathinkal"/>
        <s v="Group Of Hni Investors"/>
        <s v="Reliance Capital"/>
        <s v="Zodius Technology Fund, Khazanah Nasional Berhad"/>
        <s v="Warburg Pincus, Sequoia Capital, Norwest Venture Partners"/>
        <s v="Purvi Capital"/>
        <s v="India Quotient &amp; Other Investors"/>
        <s v="Westbridge Capital, Omidyar Network, Elevar Equity, Saama Capital, Lok Capital"/>
        <s v="Cmyk Health Boutique Pvt Ltd &amp; Other Individual Investors"/>
        <s v="R M Picture Company Pvt. Ltd."/>
        <s v="Ashish Jhalani"/>
        <s v="Karanpal Singh"/>
        <s v="Raghav Bahl, Ritu Kapur"/>
        <s v="Nalin Jain, Shomil Pant, Dinesh Kundu &amp; Others"/>
        <s v="Temasek, Vy Capital"/>
        <s v="Acumen Fund"/>
        <s v="500 Startups, Tv Mohandas Pai, Tandem Capital, Vikram Chachra, Aloke Bajpai"/>
        <s v="Kalaari Capital, Saif Partners, Beenextan Investment Fund"/>
        <s v="naadan Nilekani, Inmobi, Paytm"/>
        <s v="Green House Ventures"/>
        <s v="Ankush Nijhawan, Manish Dhingra, Gaurav Bhatnagar"/>
        <s v="Subodh Gupta"/>
        <s v="Eight Road Ventures"/>
        <s v="Ash Bhardwaj"/>
        <s v="Aarin Capital, Unitus Seed Fund"/>
        <s v="Falcon Edge Capital, Ny Based Hedge Fund, Tiger Global, Softbank"/>
        <s v="Cataraman Ventures"/>
        <s v="Helion Venture Partners, Exfinity Ventures"/>
        <s v="Anil Matai, Vikram Tandon, Shyam Sundar R &amp; Others"/>
        <s v="Payal Syal"/>
        <s v="Sandeep Dama &amp; Others"/>
        <s v="Oliphans Capital"/>
        <s v="Applyifi"/>
        <s v="Khazanah Nasional Berhad, Helion Venture Partners"/>
        <s v="High Networth Individuals (No Details)"/>
        <s v="Sachin Bansal &amp; Binny Bansal, Sol Primero, Outbox Ventures, Sangram Singh"/>
        <s v="Accel Partners, Subrata Mitra, Larry Braitman, Venk Krishna"/>
        <s v="Multiple Investors"/>
        <s v="Aprameya Radhakrishna, Naman Sarawagi, Afsal Salu,"/>
        <s v="Accel Partners, International Finace Corporation (Ifc), Qualcomm Ventures, Ventureast"/>
        <s v="Anad Mahindra, Uday Punj, Ashish Hemrajani, Sanjeev Mehra"/>
        <s v="Prakhar Bumb"/>
        <s v="Unitus Seed Fund, Rianta Capital, R Ramaraj, Sunil Edwards"/>
        <s v="Kalaari Capital, Yournest Angel Fund"/>
        <s v="Karan Bajwa, Amanpreet Bajaj, Manish Vij"/>
        <s v="Swarnim Multiventures"/>
        <s v="Bhavdeep Reddy"/>
        <s v="Asha Jadeja Motwani &amp; Others"/>
        <s v="Rajat Malhotra"/>
        <s v="Sharad Sharma, Vijay Anad, Mohandas Pai. Pallav Nadhani, Singapore Angels Network &amp; Others"/>
        <s v="M&amp;S Partners"/>
        <s v="William Bissell, Neeraj Aggarwal, nadan Nilekani"/>
        <s v="Phanindra Sama, Anupam Mittal, Vijay Shekhar Sharma, Vishal Gondal, Sateesh Andara &amp; Others"/>
        <s v="Raghav Bahl"/>
        <s v="500 Startups, Smile Multimedia, Kunal Bahl, Rohit Bansal, Girish Matrubootham"/>
        <s v="Infuse Ventures, The Chennai Angels"/>
        <s v="Kanwaljit Singh, Tv Mohandas Pai"/>
        <s v="Astarc Ventures &amp; Others"/>
        <s v="500 Startups, Mato Peric &amp; Others"/>
        <s v="Didi Kuaidi"/>
        <s v="Alibaba Group, Ant Finacial"/>
        <s v="Tennenbaum Capital Partners &amp; Others"/>
        <s v="Sequoia India, Saif Partners."/>
        <s v="Mayank Singhal And Others"/>
        <s v="Uniqorn Ventures"/>
        <s v="Zishaan Hayath, Rahul Khanna &amp; Others"/>
        <s v="Nexus Venture Partners, Knoll Ventures And Others"/>
        <s v="Kunal Bahl, Rohit Bansal, Pranay Chulet, Naveen Tiwari, Amit Gupta, Mayank Singhal"/>
        <s v="Ah! Ventures, Viktor Koenig Pe Fund, Mantra Ventures"/>
        <s v="Alibaba, Foxconn, Softbank"/>
        <s v="Mohandas Pai &amp; Others"/>
        <s v="Alok Mittal"/>
        <s v="Venturenursery"/>
        <s v="Alok Mittal, Zeeshan Hayat, Niraj Singh, Nikunj Jain, Anirudh Damani, Punit Goyal"/>
        <s v="Softbank Group, Greenoaks Capital, Sequoia Capital, Lightspeed India"/>
        <s v="Sequoia Capital, Accel Partners"/>
        <s v="Orios Venture Partners, Zishaan Hayath"/>
        <s v="Kunal Bajaj, Chandru Badrinarayana"/>
        <s v="Rebright Partners, Ankush Nijhawan, Gaurav Bhatnagar, Manish Dhingra"/>
        <s v="Tiger Global Management, Orios Venture Partners"/>
        <s v="Helion Venture Partners, Kalaari Capital"/>
        <s v="Bedrock Ventures, Rajesh Sawhney, Shailesh Singh"/>
        <s v="Sachin Bhatia, Rajesh Sawhney"/>
        <s v="Ramesh Jogani, Shailesh Viswanathan, Jay Srinivasan"/>
        <s v="Tracxn Labs"/>
        <s v="Ravi Gururaj, Gaurav Sharma, Viswanath Ramachandran, Ripplewave"/>
        <s v="Sofina, Google Capital, Altimeter Capital, Sequoia Capital Global Equities, Yuri Milner, Sequoia Capital, Matrix Partners"/>
        <s v="Sanjay Sethi, Ravi Jaipuria &amp; Others"/>
        <s v="Ccube Angels, Frontline Strategy"/>
        <s v="Chennai Angels, Calcutta Angels, Ah! Ventures, Intellecap Impact Investment Network, Indus Age Partners, Singapore Angel Network, India Internet Fund, Letsventure"/>
        <s v="Horizons Ventures, Capricorn Investment Group, Social+Capital, Helion Advisors, Berggruen Holdings"/>
        <s v="Inflexionpoint, Pramod Bhasin, Sixth Sense Ventures, Vindi Banga, Hiro Mashita"/>
        <s v="Wealth First, Ashneer Grover, Atul Phadnis"/>
        <s v="Responsability Investments, Infuse Ventures"/>
        <s v="Bedrock Ventures"/>
        <s v="Best Foodworks"/>
        <s v="Nihon Kotsu,"/>
        <s v="Neha Vats, Gaurav Vats"/>
        <s v="B M Gupta, Vinod Singhal"/>
        <s v="Qprize From Qualcomm Ventures"/>
        <s v="Girish Mathrubootham, Phanindra Sama, Vikram Chachra, Others From Letsventure"/>
        <s v="Reliance Capital Venture"/>
        <s v="Helion Ventures, Jungle Ventures &amp; Bessemer Venture Partners"/>
        <s v="Ajeet Khurana &amp; Others"/>
        <s v="Zodius Technology Fund"/>
        <s v="Chryscapital"/>
        <s v="Sequoia Capital, Lightspeed Ventures"/>
        <s v="Quintillion Media, 500 Startups"/>
        <s v="Accel Partners, Deep Kalra, Rajesh Magow, Mohit Gupta, Shamik Sharma"/>
        <s v="Amit Ranjan, Vijay Shekhar Sharma, Kunal Bahl, Girish Mathrubootham &amp; Group Of Other Angel Investors"/>
        <s v="Accion, Leapfrog Investments, Lok Capital"/>
        <s v="Letsventure, Mumbai Angels"/>
        <s v="Jitendra Gupta &amp; Others"/>
        <s v="Gujarat Based Angel Investors, Mmy Co-Founder"/>
        <s v="Nalin Jain &amp; Other Angel Investors"/>
        <s v="Ratan Tata, Vani Kola, T V Mohandas Pai, Karthee Madasamay"/>
        <s v="Intellecap Impact Investment Network, Family Office Fund"/>
        <s v="Existing &amp; New Investors"/>
        <s v="Rohit Goel"/>
        <s v="Kunal Bahl, Rohit Bansal, Zishaan Hayath, Prashant Malik"/>
        <s v="One97 Communications"/>
        <s v="New Enterprise Associates, Orios Venture Partners"/>
        <s v="Nea, Milliways Ventures, Naya Ventures"/>
        <s v="Rohit Bhatia, Sunil Nikhar, Vaibhav Domkundwar, Siddharth Nautiyal"/>
        <s v="Nea, Blume Ventures &amp; Others"/>
        <s v="Umesh Yadav"/>
        <s v="Manish Dhingra, Ankush Nijhawa, Gaurav Bhatnagar"/>
        <s v="Askme"/>
        <s v="Ah! Ventures, Times Internet, Rudy Gopalakrishna"/>
        <s v="Orios Venture Partners, Amit Ranjan &amp; Others"/>
        <s v="The 1947"/>
        <s v="Ajmera Group Of Companies"/>
        <s v="Prime Capital Markets Ltd"/>
        <s v="India Quotient, Anupam Mittal &amp; Others"/>
        <s v="Growx Ventures, Tracxn Labs, Powai Lake Ventures, And Sahil Barua"/>
        <s v="Norwest Venture Partners, Nexus Venture Partners, Helion Venture Partners, Draper Fisher Jurvetson, Peepul Capital"/>
        <s v="India Quotient, Letsventure Investors, Lead Angels"/>
        <s v="Group Of Investors"/>
        <s v="Ravi Agarwal"/>
        <s v="Ibibo Group"/>
        <s v="Growx Ventures, Manish Singhal"/>
        <s v="Rocket Internet"/>
        <s v="Equentia Natural Resources"/>
        <s v="Li Tao, Li Jian, Draphant Consultants, Nitin Garg, Saurabh Jain, Mohit Agarwal"/>
        <s v="Manish Singhal, P39 Capital &amp; Others"/>
        <s v="Aspada Investment Advisors, Qualcomm Ventures"/>
        <s v="Ratan Tata, Nikhil Vora &amp; Others"/>
        <s v="Delhivery, Tracxn Labs"/>
        <s v="The Chennai Angels, Idg Ventures India"/>
        <s v="Bessemer Ventures, Kae Capital"/>
        <s v="Ah! Ventures, Vivek Joshi, Mohit Satyanad &amp; Others"/>
        <s v="Ifc, Axon Partners, Intel Capital"/>
        <s v="Amazon, Fidelity Growth Partners, Mousse Partners"/>
        <s v="Rajan Anadan, Kunal Bahl, Rohit Bansal, Rahul Khanna"/>
        <s v="Gokul Jaykrishna, Brand Capital"/>
        <s v="Rebright Partners, Tracxn Labs, Aneesh Reddy"/>
        <s v="Powai Lake Ventures, Ajeet Khurana &amp; Others"/>
        <s v="Pravin Agarwala &amp; Others"/>
        <s v="Sofina, Hillhouse Capital"/>
        <s v="Atulya Mittal"/>
        <s v="Mangroves Capital Partners, Vikas Saxena"/>
        <s v="Dmg Information Asia Pacific"/>
        <s v="Powai Lake Ventures, Globeinvestor, Abhishekh Goyal"/>
        <s v="Dsg Consumer Partners, Siddharth Parekh"/>
        <s v="Jaydeep Barman"/>
        <s v="Tiger Global Management, Bertelsmann India, Steadview Capital, Liberty Media, Mousse Partners, Quilvest"/>
        <s v="Sunrise Capital Gmbh, Big Data Investments B.V"/>
        <s v="Helion Venture Partners,Amarpreet Sawhney, Deshpande Foundation, Fred Khosravi, Richard S. Braddock"/>
        <s v="Not Disclosed"/>
        <s v="Mirah Hospitality"/>
        <s v="Saama Capital, Mayfield, Ashvin Chadha, Shailesh Mehta"/>
        <s v="Tiger Global Management, Ratan Tata, Nexus Venture Partners"/>
        <s v="Sequoia Capital, Empire Angels, Ngp"/>
        <s v="Ivycap Ventures, Accel Partners, Dragoneer Investment Group"/>
        <s v=" Sandeep Aggarwal, Teruhide Sato"/>
        <s v="Rajeev Saraf, Arvind Jha, R. Satya Narayana"/>
        <s v="Letsventure, Kumar Bansal, Kshitij Jain"/>
        <s v="Indianideas.Com"/>
        <s v="Forum Synergies Pe Fund"/>
        <s v="Accel Partners, Helion Venture Partners"/>
        <s v="Atul Jalan"/>
        <s v="Ritesh Veera, Singapore Angel Network, Orios Venture Partners,"/>
        <s v="Hr Technology Fund"/>
        <s v="Tamarind Family Private Trust"/>
        <s v="Softbank, Sequoia Capital"/>
        <s v="Anupam Mittal, Anad Chandrasekaran, Uday Shankar, Chetan Bhagat"/>
        <s v="Sequoia Capital, Nexus Venture Partners, Blume Ventures"/>
        <s v="Pradyumna Dalmia, Sudhir Rao &amp; Others"/>
        <s v="Sumit Gandhi, Manish Gandhi"/>
        <s v="Tiger Global, Orios Venture Partners."/>
        <s v="Catamaran Ventures, New India Investment Corporation"/>
        <s v="Tracxn Labs, Deepak Singh"/>
        <s v="Mumbai Angels, Vriddhi Fund, Others"/>
        <s v="India Value Fund Advisors"/>
        <s v="Flipkart, Tiger Global"/>
        <s v="Falcon Edge Capital, Meru Capital, Ola, Matrix Partners, Dsg Consumer Partners, Axis Bank"/>
        <s v="Jayant Bokadia"/>
        <s v="Ab Kinnevik, Falcon Edge Capital, Coatue Management"/>
        <s v="Yourwecan Ventures"/>
        <s v="Fidelity Growth Partners"/>
        <s v="Varun Agarwal &amp; Others"/>
        <s v="Goldman Sachs, Zodius Technology Fund, Bertelsmann India Investments Norwest Venture Partners."/>
        <s v="Steadview Capital And Existing Investors"/>
        <s v="Accel Partners, Traxcn Labs &amp; Others"/>
        <s v="Sandeep Parwal, Krishan Gupta &amp; Others"/>
        <s v="Idg Ventures India, Omidyar Network, Sherpalo Ventures, Mohandas Pai"/>
        <s v="Sachin And Binny Bansal, Malvinder And Shivinder Singh, Gurpreet Singh &amp; Others"/>
        <s v="Paytm, Saif Partners, Tiger Global Management &amp; Others"/>
        <s v="Abhishek Gupta"/>
        <s v="Sidbi Venture Capital Ltd"/>
        <s v="Lightbox Ventures, Beenos"/>
        <s v="Kunal Bahl, Rohit Bansal"/>
        <s v="Elliot Stechman, Gautam Sinha, Ambarish Ray"/>
        <s v="B S Nagesh"/>
        <s v="Youwecan Ventures, Aprameya Radhakrishna"/>
        <s v="Jai Choi, Kiyohiro Sugashita, Hirokazu"/>
        <s v="Aarin Capital Partners,"/>
        <s v="Oliphabs Capital"/>
        <s v="Aprameya Radhakrishna"/>
        <s v="Dsg Consumer Partners, Saama Capital."/>
        <s v="Kae Capital, Anupam Mittal"/>
        <s v="Group Of 15 Angel Investors"/>
        <s v="Growthstory"/>
        <s v="Ventureworks India, Blume Ventures, Batlivala &amp; Karani Securities, Nikunj Jhaveri"/>
        <s v="Srinivas Tirupati"/>
        <s v="Carrick Capital Partners"/>
        <s v="Mumbai Angels &amp; Other Angel Investors"/>
        <s v="Ennovent Impact Investment Holding"/>
        <s v="Mark Mobius &amp; 9 Other Angel Investors"/>
        <s v="Dmg Information"/>
        <s v="Rajan Anadan, Niraj Singh, Sachin Bhatia, Singapore Angel Network &amp; Aseem Vadehra"/>
        <s v="Sharad Sharma, Rajan Anadan, Sunil Kalra, Amit Ranjan, Rohan Malhotra, Arjun Malhotra, Gautam Gandhi"/>
        <s v="Virendra Shahney, Dr Paresh Doshi"/>
        <s v="Tiger Global, Nirvana Ventures Advisors"/>
        <s v="Morgan Stanley"/>
        <s v="Fidelity Growth Partners, Fidelity Biosciences"/>
        <s v="Snow Leopard, Paytm"/>
        <s v="Natarajan Iyer,Rajesh Sawhney, &amp; Other Angel Investors."/>
        <s v="Future Fund,Bessemer Venture, Capricorn Investment And Ifc"/>
        <s v="Norwest Venture Partners, Saif Partners, Accel Partners"/>
        <s v="Kcl"/>
        <s v="Pawan Borle, Svp Fly Dubai &amp; Others"/>
        <s v="Sequoia Capital, Seedfund"/>
        <s v="Arihant Patni, Vishal Khare, Viswanath Ramachandran"/>
        <s v="M&amp;S Partners Pte. Ltd"/>
        <s v="I2India Pvt Ltd"/>
        <s v="Infuse Ventures, Low Carbon Enterprise Fund"/>
        <s v="Mahesh Pratapneni, Pallab Chatterjee &amp; Others"/>
        <s v="Mumbai Angels, Patni Family Office, Singapore Angel Network, Karan Maheshwari, Jatin Aneja, Kishor Ganji, Roopa Nath"/>
        <s v="Unitus Seed Fund, Times Internet"/>
        <s v="Lgt Group, Asian Healthcare Fund, Seedfund"/>
        <s v="Neoteric Infomatique Limited"/>
        <s v="Ask Pravi"/>
        <s v="Gopal Srinivasan, Sashi Reddy, Amit Gupta, Pallav Nadhani"/>
        <s v="Sunil Maheshwari &amp; Group Of Investors"/>
        <s v="Faering Capital, Foundation Capital, Inventus Capital Partners"/>
        <s v="Group Of Angel Investors From Us/India"/>
        <s v="Sachin Bansal, Bunny Bansal &amp; Other Investors"/>
        <s v="Kunal Bahl, Rohit Bansal, Blume Ventures, Phanindra Sama, Raju Reddy"/>
        <s v="Sprout Angels Llp"/>
        <s v="Angelprime"/>
        <s v="Dr David Cheriton"/>
        <s v="Matrix Partners India, Saif Partners"/>
        <s v="Holostik Group, Youwecan Ventures, 500 Startups, Vijay Shekhar Sharma, Manish Kheterpal, Amit Patni"/>
        <s v="Nokia Growth Partners, Nexus Venture Partners, Avalon Ventures"/>
        <s v="Sequoia Capital, Kae Capital, Anupam Mittal, Sandeep Tandon"/>
        <s v="Mercury Fund, Anshu Sharma, Pratyush Prasanna, Robert Winters &amp; Others"/>
        <s v="Development Finace Institution Belgian Investment Company, Oikocredit"/>
        <s v="Accel Partners, Flipkart"/>
        <s v="Idg Ventures India, Elevar Equity, Accion Venture Lab"/>
        <s v="Saif Partners, Accel Partners"/>
        <s v="Tracxn Labs, Sahil Barua"/>
        <s v="Mape Advisory"/>
        <s v="Naveen Tiwari, Mohit Saxena, Amit Gupta, Piyush Shah, Manish Dugar"/>
        <s v="Kanwaljit Singh, Angie Mahtaney, Manoj Varghese"/>
        <s v="Helion Ventures, Omidiyar Network, Blume Ventures And Ujama"/>
        <s v="Commonfloor"/>
        <s v="Sameer Koticha"/>
        <s v="Goldman Sachs, Rocket Internet"/>
        <s v="Anad Vijay, Nipun Dureja, Satyajit Heeralal, Keith Rodricks, Gaurav Lochan, Azmul Haque, Nikhil Bagri"/>
        <s v="Rishi Vasudev, Amit Gupta, Rajiv Nayan"/>
        <s v="Idg Ventures, Sequoia Capital"/>
        <s v="Vishwas Patel"/>
        <s v="Tiger Global Management, Multiples Alternate Asset Management, Nexus Venture Partners, Times Internet"/>
        <s v="Idg Ventures, Kris Gopalakrishna"/>
        <s v="Fidelity Growth Partners India, Saif Partners, Helion Ventures"/>
        <s v="Accel Partners, Tiger Global Management"/>
        <s v="S.Gopalakrishna, Beenos"/>
        <s v="Exfinity Ventures"/>
        <s v="Florida Based Angel Investor"/>
        <s v="Helion Venture Partners, Orios Venture Partners"/>
        <s v="Arun Chandra Mohan, Praveen Sinha"/>
        <s v="Prototyze"/>
        <s v="Rajendra Gogri, Chandrakant Gogri"/>
        <s v="Rajan Anadan, Teru Sato, Aneesh Reddy, Venkatesh Valluri"/>
        <s v="Kjs Group"/>
        <s v="Phanindra Sama, Jay Sethuram, Hemant Kanakia, Ravi Trivedi"/>
        <s v="Mohandas Pai"/>
        <s v="Samir Shah"/>
        <s v="Subhash Goyal"/>
        <s v="Peesh Venture Capital"/>
        <s v="Makemytrip Innovation Fund"/>
        <s v="Biz Stone"/>
        <s v="Sunergy Investors"/>
        <s v="Kae Capital, Anoop Goyal, Mike Shah, Va Sastry"/>
        <s v="Hdfc Bank"/>
        <s v="Sandiep Shrivatsava"/>
        <s v="I2India Ventures"/>
        <s v="Jan Manten"/>
        <s v="Nirvana Venture Advisors"/>
        <s v="Manipal Group"/>
        <s v="Astarc Ventures"/>
        <s v="Accel Partners, Kalaari Capital"/>
        <s v="Tim Chen, Sanjay Venkat"/>
        <s v="Sol Primero, Outbox Ventures, Nikunj Jain"/>
        <s v="Accel Partners, Saif Partners"/>
        <s v="Rudy Gopalakrishna, Ah! Ventures"/>
        <s v="Rajesh Sawheny , Rajan Anadan, Amit Ranjan, Niraj Singh, Aecal, Meraevents."/>
        <s v="Amit Tyagi, Sandeep Acharya &amp; Others"/>
        <s v="Tiger Global, Investment Ab Kinnevik, Steadview Capital"/>
        <s v="Sequoia Capital, Jason Hirschhorn, Jarett Posner, And Amit Bhatiani"/>
        <s v="Ajit Surana, Sanjay Mehta"/>
        <s v="Silicon Valley Ventures, Nea Ventures, Valiant Capital, Idg Ventures India, Saif Partners, Vertex Ventures"/>
        <s v="Tree Line Asia, Cisco Investments, American Express, Sequoia Capital"/>
        <s v="Dst Global, Steadview Capital, Tiger Global, Accel Partners &amp; Others"/>
        <s v="Ajai Chowdhry, Ashvin Chadha, Yogesh Bansal,\\Nnitin Singhal &amp; Others"/>
        <s v="Kanwaljit Singh, Shripad Nadkarni, Sarvesh Shahra &amp; Others"/>
        <s v="Hyderabad Based Investor"/>
        <s v="Sequoia Capital, Tr Capital, Steadview Capital, Saif Partners, Kalaari Capital"/>
        <s v="Matrix Partners India, India Quotient"/>
        <s v="Helion Venture Partner, Powerhouse Ventures, Gsf And Other Angel Investors"/>
        <s v="Dragoneer Investment, Accel Partners, Qualcomm Ventures, Times Internet"/>
        <s v="Ajay Relan,"/>
        <s v="Tiger Global Management, Lightspeed Venture Partners"/>
        <s v="Tiger Global, Sequoia Capital"/>
        <s v="Saif Partners, Sequoia Capital"/>
        <s v="Premjiinvest, Tiger Global, Ribbit Capital"/>
        <s v="Saif Partners, Accel Partners, Kunal Bahl, Rohit Bansal"/>
        <s v="Orios Venture Partners, Mayfield India"/>
        <s v="Ascent Capital, Kalaari Capital"/>
        <s v="Powai Lake Ventures"/>
        <s v="Deep Kalra, Sequoia Capital, Omidyar Network, Intel Capital &amp; Kae Capital"/>
        <s v="Tiger Global, Google Capital &amp; Accel Partners"/>
        <s v="Gic Ventures"/>
        <s v="The Phoenix Fund"/>
        <s v="Michael &amp; Susan Dell Foundation, Pearson Learning Fund"/>
        <s v="Mayfield Ventures, Kalaari Capital, Helion Ventures"/>
        <s v="Sequoia Capital, Nexus Venture Partners, Lightspeed Ventures, Gfc"/>
        <s v="Version One Ventures, 500 Startups, Nexus Venture Partners And Arena Ventures"/>
        <s v="Rakesh Mathur, Vikas Taneja &amp; Others"/>
        <s v="Deepak Shahdadpuri, Gulpreet Kohli"/>
        <s v="Lightspeed Ventures"/>
        <s v="Accel Us, Accel India, Saif Partners."/>
        <s v="S S Mukherji &amp; Others"/>
        <s v="Oliphans Capital, Haresh Chawla"/>
        <s v="Ah! Ventures, Calcutta Angels, 91Springboard"/>
        <s v="Infuse Ventures Fund"/>
        <s v="Seek Ltd &amp; Affiliates"/>
        <s v="Anad Rajaraman, Venky Harinarayan"/>
        <s v="Cross Border Angels &amp; Others"/>
        <s v="Mitsui &amp; Co &amp; Existing Investors"/>
        <s v="Bessemer Ventures, Blume Ventures"/>
        <s v="Greycroft Partners, Fidelity Growth Partners"/>
        <s v="Sumit Jain, Aprameya Radhakrishna, Alok Goel, Rajan Anadan, Amit Agrawal, Vinay Goel, Gaurav Munjal, Ashish Dev Kapur"/>
        <s v="The Hr Fund"/>
        <s v="Bessemer Venture Partners, Saif Partners"/>
        <s v="Helion Venture Partners, Kae Capital"/>
        <s v="Maverick Capital, Idg Ventures India"/>
        <s v="Ashutosh Lawania, Alok Goel &amp; Others"/>
        <s v="Madhukar Gangadi, Satish Reddy, Srini Raju, Srini Koppolu &amp; Sidbi"/>
        <s v="Rajan Anadan &amp; Other Angel Investors"/>
        <s v="Powai Lake Ventures, Aneesh Reddy, Ashish Kashyap, Alok Mittal"/>
        <s v="Shrem Strategies"/>
        <s v="Tarun Arora"/>
        <s v="Tiger Global, Accel Partners"/>
        <s v="Ian Ventures, Alok Sharma, Kris Gopalakrishna, Saurabh Srivastava, Ajai Chowdhry"/>
        <s v="Tiger Global, Sequoia Capital."/>
        <s v="Rocket Internet Ag &amp; Others"/>
        <s v="Ventureeast, Varaprasad Reddy"/>
        <s v="Powai Lake Ventures, Zishan Hayath, Abhishek Goyal, Sahil Barua"/>
        <s v="Kae Capital, Gsf, Teruhide Sato"/>
        <s v="Zishaan Hayath, Lalit Mangal, Harpreet Singh Grover"/>
        <s v="Ramesh Kavediya"/>
        <s v="Idg Ventures, Naveen Tewari"/>
        <s v="I-Cube-N"/>
        <s v="Value Fund Advisors"/>
        <s v="Wipro"/>
        <s v="Idg Ventures, Outbox Ventures"/>
        <s v="Ca Media Lp, Start Media."/>
        <s v="Armat Group"/>
        <s v="Wu Chay Chin"/>
        <s v="Valiant Capital"/>
        <s v="Ht Media, Arun Duggal"/>
        <s v="Rvcf And Sidbi"/>
        <s v="Sol Primero"/>
        <s v="Jafco Asia, Keystone Group, Dragoneer Investment, Accel Partners"/>
        <s v="Accion Venture Labs, Rianta Capital"/>
        <s v="Dr Mushtaq Shah, Dr Faraz Naqvi"/>
        <s v="Impact Investment Holding, Upaya Social Ventures"/>
        <s v="Greenoaks Capital, Sequoia Capital, Lightspeed Ventures"/>
        <s v="Tiger Global Management, Indian Quotient, Binny Bansal"/>
        <s v="Sequoia Capital, India Quotient"/>
        <s v="Solidarity Venture Capital &amp; Others"/>
        <s v="Pittie Group"/>
        <s v="Nick Adams, Kiran Bhat, Family Pot Investments Llp"/>
        <s v="Tiger Global, Matrix Partners, Lightspeed Venture Partners"/>
        <s v="nadan Nilekani, Rajiv Mody, Ajai Chowdhary"/>
        <s v="Tano Capital"/>
        <s v="Ta Associates"/>
        <s v="Mayfield Ventures, Kalaari Capital"/>
        <s v="Trinity Ventures, Interwest Partners, Mohr Davidow Ventures, Presidio Ventures"/>
        <s v="Zodius Capital, Ru-Net, Kalaari Capital, Qualcomm Ventures"/>
        <s v="Sol Primero, Rajiv Mehta"/>
        <s v="Orios Venture Partner"/>
        <s v="Valiant Capital Partners"/>
        <s v="India Quotient, Kae Capital"/>
        <s v="Temasek, Norwest Venture Partners"/>
        <s v="Splice Advisors"/>
        <s v="Tiger Global, Times Internet, Zodius Capital"/>
        <s v="Ant Finacial Services (Alipay)"/>
        <s v="Anad Vijay, Shashank Mehrotra &amp; Others"/>
        <s v="Valiant Capital, Tybourne Capital, Sequoia Capital, Runet And Sofina"/>
        <s v="Falcon Edge Capital, Matrix Partners India, Sequoia Capital India And Omidyar Network"/>
        <s v="Chip Perry"/>
        <s v="Mangrove Capital Partners"/>
        <s v="Saif Partners, Sequoia Capital, Aspada"/>
        <s v="Karan Bajwa, Parvesh Bareja , Sunjay Kapur, Amanpreet Bajaj"/>
        <s v="Nexus Venture Partners, Matrix Partners"/>
        <s v="Suresh Senapaty, Tv Mohandas Pai"/>
        <s v="Srinivas Aluri, Srinivas Modukury, Bs Nagesh"/>
        <s v="Ashok Goel (Promoter)"/>
        <s v="Tiger Global, Rebright Partners, Sachin And Binny Bansal"/>
        <s v="Mumbai Angels &amp; Group Of Other Investors"/>
        <s v="Helion Venture Partners"/>
        <s v="Cross Border Angels"/>
        <s v="Calcutta Angels, Venture Nursery Angels Mumbai Angels"/>
        <s v="Brick Eagle"/>
        <s v="Da-Iict, Techstars, Carnegie Mellon University, Startup Brasil Program"/>
        <s v="Sequoia Capital, Ranjan Pai, Mohandas Pai &amp; Others"/>
        <s v="Interglobe Technology Quotient, Lantern Capital"/>
        <s v="Saif Partners, Fulcrum Ventures"/>
        <s v="Unitus Seed Fund\\Nnarayan Ramachandran, Bijou Kurien"/>
        <s v="Amit Ranjan, Deepinder Goyal, Zishaan Hayath, Powai Lake Ventures"/>
        <s v="V Balakrishna, T V Mohandas Pai, Bc Prabhakar"/>
        <s v="V Balakrishna, T V Mohandas Pai"/>
        <s v="Sumit Jain, Rajat Jain, Sanjay Bhasin"/>
        <s v="Kris Gopalakrishna, Nagaraja Prakasam"/>
        <s v="Matrix Partners, Sequoia Capital, Nexus Venture Partners"/>
        <s v="Idg Ventures India, Jungle Ventures, India Quotient."/>
        <s v="Tiger Global Management, Sequoia Capital India"/>
        <s v="Tpg Growth, Tr Capital, Idg Ventures"/>
        <s v="Venkat Vallabhneni, Sudhakar Reddy, Srinivasa Rao Paturi"/>
        <s v="Dena Co., Japan &amp; Teruhide Sato (In Addition To Mks Switzerland &amp; Kris Gopalkrishna)"/>
        <s v="To The New Ventures"/>
        <s v="Tom Clausen, Rohan Ajila, Haldyn Glass"/>
        <s v="Anupam Mittal, Manish Vij, Prashant Tandon, Gaurav Agarwal, Akash Agarwal, Himanshu Aggarwal, Kevin Parikh"/>
        <s v="Jungle Ventures, Redbright Partners, Blume Ventures"/>
        <s v="Devesh Sachdev, Ashish Tiwari"/>
        <s v="Seedrs Crowd Funding Platform"/>
        <s v="Rohit Bansal, Kunal Bahl, Nikhil Vora"/>
        <s v="Kickstarter"/>
        <s v="Ivycap Ventures, Inventus Capital"/>
        <s v="Js Capital, Helion Venture Partners, Capricorn Investment Group"/>
        <s v="Alok Goel"/>
        <s v="Gwb Group, Blume Ventures"/>
        <s v="Rajan Anadan, Mike Galgon, Ashim Mehra, Mohit Saxena, Ravi Gururaj, Tnn Capital &amp; Iig"/>
        <s v="Rajan Anadan, Shankar Mahadevan, Deep Kalra &amp; Others"/>
        <s v="Adroitent Pvt. Ltd."/>
        <s v="Tiger Global &amp; Other Investors"/>
        <s v="Cogent E Services"/>
        <s v="Consortium Of Angel Investors"/>
        <s v="Hyderabad Angels (At Startup Heroes Event)"/>
        <s v="Eduardo Saverin &amp; Velos Capital"/>
        <s v="Premji Invest &amp; Mayfield Fund"/>
        <s v="Mayfield India, Kalaari Capital, Helion Ventures"/>
        <s v="Rohit Jain, Amit Rambhia &amp; Others"/>
        <s v="August Capital Partners, Michael Blakey"/>
        <s v="Analec"/>
        <s v="Goldman Sachs, Zodius Capital"/>
        <s v="Inventus Capital Partners, Idg Ventures"/>
        <s v="Kaizen Private Equity"/>
        <s v="People Group (Shaadi.Com)"/>
        <s v="Hillhouse Capital, Tybourne Capital"/>
        <s v="Kalaari Capital, Sequoia Capital"/>
        <s v="Asia Pacific Internet Group"/>
        <s v="Karsemven Fund"/>
        <s v="Exfinity Fund, Growx Ventures."/>
        <s v="Uk Based Group Of Angel Investors"/>
        <s v="na" u="1"/>
        <s v="Goldman Sachs Investment Partners And Silicon Valley-Based Accel, Wellington, Sequoia Capital, B Capital, Lightstreet, Sands Capital And International Fin/Ace Corporation," u="1"/>
        <s v="Blueorchard Finace Ltd, Hinduja Leyland Fin/Ace And Intellegrow" u="1"/>
        <s v="Rajan Anadan, Madhusudhan Kann/A, Jayant Kadambi, Puneet Gupta And Pradeep K Jaisingh" u="1"/>
        <s v="Ant Fin/Acials" u="1"/>
        <s v="Fullerton Fin/Acial Holdings Pte Ltd &amp; Others" u="1"/>
        <s v="Hinduja Leyland Fin/Ace, Intellegrow" u="1"/>
        <s v="Kris Gopalakrishn/A, Pratithi Investment Trust, Memg Family Office, S Gopal" u="1"/>
        <s v="Nederlandse Fin/Acierings-Maatschappij Voor Ontwikkelingslanden N.V." u="1"/>
        <s v="Sunil Kant Munjal, Hero Electronixs Corporate Fin/Acing Arm, Electronic Development Fund" u="1"/>
        <s v="Dmi Fin/Ace" u="1"/>
        <s v="Avendus Fin/Ace" u="1"/>
        <s v="Infosys Co-Founder Kris Gopalakrishn/A" u="1"/>
        <s v="Girish Mathrubootham, Apurva Chamaria, Rohit Chan/Aa" u="1"/>
        <s v="Firoze Irani, Vipul Parekh, An/Ada Kallugadde, Rajesh K Murthy" u="1"/>
        <s v="Incubate Fund, Sandesh Kirkire, An/Ad Kumar, Yogesh Chaudhary" u="1"/>
        <s v="Michael And Susan Dell Foundation, An/Ad Mahindra" u="1"/>
        <s v="International Fin/Ace Corporation (Ifc), Inventus Capital Partners, Accel Partners, Kalaari Capital, And N/Adan Nilekani," u="1"/>
        <s v="V Balakrishn/A." u="1"/>
        <s v="An/Ad Chandrasekaran, Apurva Chamaria, Ritesh Malik, Ashish Toshniwal, Ajeet Khurana" u="1"/>
        <s v="Rohit N/Ada, Rajit N/Ada, Smarak Bhuyan, Sashwat Brahma," u="1"/>
        <s v="Ecl Fin/Ace" u="1"/>
        <s v="Rajan An/Adan, Jamil Khatri, Ravi Iyer, Raghav Bahl" u="1"/>
        <s v="Blume Ventures, Goldbell Group, Anurag Srivastava, Shailesh Rao, Amiya Pathak, Rajesh Yohan/A And Rahul Garg" u="1"/>
        <s v="Kashyap Deorah, An/Ad Sankeshwar, Deepak Jain, Sadashiva Nt, Arjun Mehta, Satish Kaul, Anindya Ghose" u="1"/>
        <s v="Incred Fin/Ace, Fullerton India Credit Company Ltd" u="1"/>
        <s v="Social Alpha, Rajan An/Adan, Rajeev Ahuja, Kshitij Arora" u="1"/>
        <s v="Sequoia India, Sofina S.A., Zodius Capital, Kris Gopalakrishn/A, Lakshmi Narayan/A," u="1"/>
        <s v="International Fin/Ace Corporation, Rocketship, Accel Partners, Jungle Ventures, Shailesh Rao, Venture Highway" u="1"/>
        <s v="500 Startups, Purvi Capital, Rajan An/Adan, Abhishek Gupta" u="1"/>
        <s v="Sunil Kalra, Aditya Singh, Rishi Srivastava, Rajan An/Adan" u="1"/>
        <s v="Indian Angel Network, An/Ad Mahindra" u="1"/>
        <s v="Sundaram Fin/Ace Holdings" u="1"/>
        <s v="Artha India Ventures, Singularity Holdings, Rajan An/Adan, Girish Mathrubootham" u="1"/>
        <s v="Kae Capital, India Quotient, Ifmr, And Mas Fin/Acial Services Ltd" u="1"/>
        <s v="Gujarat Venture Fin/Ace Ltd" u="1"/>
        <s v="International Fin/Ace Corporation" u="1"/>
        <s v="Accel Partners, N/Adan Nilekani," u="1"/>
        <s v="Rainbow Digital Services Pvt. Ltd, Ilearnfin/Ace Academy Pvt. Ltd." u="1"/>
        <s v="An/Ad Chandrasekaran" u="1"/>
        <s v="Vellayan Subbiah, Jonathan Boutelle, Rajan An/Adan, Rahul Chawla, Salil Donde, Amit Ranjan, Govind Rajan &amp; Others" u="1"/>
        <s v="Dg Ventures India, Dewan Housing Fin/Ace Corp" u="1"/>
        <s v="Dheeraj Pandey, Rajesh Yohann/A, Akash Garg" u="1"/>
        <s v="Ratan Tata, N/Adan Nilekani, Uday Kotak, Vijay Shekhar Sharma, Kiran Mazumdar-Shaw, Rajiv C Mody" u="1"/>
        <s v="Rajan An/Adan, L.D Sharma, Saurabh Arora" u="1"/>
        <s v="Mahindra And Mahindra Fin/Acial Services" u="1"/>
        <s v="Accel Partners, N/Adan Nilekanis Nrjn Trust, Mistletoe, Qualcomm Ventures, M&amp;S Partners" u="1"/>
        <s v="Jacqueline Fern/Adez" u="1"/>
        <s v="Nibhrant Shah, An/Adbir Singh, Anirudh Sheth, Pratik Singhi, Vikram Mehta, Murali Nair" u="1"/>
        <s v="Poshika Fin/Acial Ecosystem" u="1"/>
        <s v="Vishwadeep Bajaj, Harsh Kundra, N/Adkumar Rane, Ln Buddharaju, Anupam Tyagi" u="1"/>
        <s v="Deepak Gurn/Ai" u="1"/>
        <s v="Shripad Nadkarni, N/Adu N/Adkishore" u="1"/>
        <s v="Ifmr Capital Fin/Ace" u="1"/>
        <s v="Vijay Shekhar Sharma, Rajan An/Adan, Kunal Shah, Girish Mathrubootham, Punit Soni, An/Ad Chandrasekaran, Sunil Kalra, Utsav Somani, Vishal Gondal, Vikram Limaye" u="1"/>
        <s v="Tv Mohandas Pai, V Balakrishn/A, Pv Srinivasan" u="1"/>
        <s v="An/Ad Chandrasekaran, Rajiv Mehta, Ramakant Sharma" u="1"/>
        <s v="Sharad Sharma, Rajan An/Adan, Amit Ranjan, Alok Mittal &amp; Others" u="1"/>
        <s v="V Aan/Ad R" u="1"/>
        <s v="Rajesh Yohann/A, Puthen &amp; Cole" u="1"/>
        <s v="Mohan Kumar, V. Balakrishn/A" u="1"/>
        <s v="Venk Krishn/A, Mj Aravind, Vikram Kotak, Jayant Davar, Ramkumar Nishtal, Arjun Sharmaa" u="1"/>
        <s v="Digital Fin/Acial Service Lab" u="1"/>
        <s v="International Fin/Acial Corporation" u="1"/>
        <s v="N/Adan Nilekani" u="1"/>
        <s v="Arun Seth, T.V. Mohandas Pai, An/Ad Chandrasekaran, Deepak Ghaisas" u="1"/>
        <s v="Girish Mathrubootham, Vc Karthic, Miten Mehta, Umasankar Nistala, Rakesh Patel, Akash Bhavsar, Jeevan/Adhan Rajagopal, Vikas Chadha &amp; Others" u="1"/>
        <s v="Paytm, Aprameya Radhakrishna, Subramanya Venkat, Venk Krishn/A" u="1"/>
        <s v="An/Ad Sankeshwar, Yang Shu" u="1"/>
        <s v="Radhakrishn/A Natarajan &amp; Others" u="1"/>
        <s v="Rajan An/Adan" u="1"/>
        <s v="Saama Capital, Raghun/Adan G, Aprameya Radhakrishna" u="1"/>
        <s v="Astarc Ventures, An/Ad Chandrasekaran" u="1"/>
        <s v="Ajay N/Aavati, Afsal Salu" u="1"/>
        <s v="Infina Fin/Ace Pvt. Ltd, Uday Kotak" u="1"/>
        <s v="Pradeep Mirani, Aqeel Ahmed, An/Ad Ladsariya, Nitin Agarwal" u="1"/>
        <s v="Venk Krishn/A, Aprameya Radhakrishna, Anupam Mittal, Kunal Shah, Tracxn Labs, Subramanya Sv, Ravi Garkipati" u="1"/>
        <s v="Gujarat Venture Fin/Ace Limited (Gvfl), Bennett Coleman &amp; Co. Ltd" u="1"/>
        <s v="An/Ad Chandrasekaran, Kanwaljit Singh, Manoj Varghese" u="1"/>
        <s v="An/Ad Chandrasekaran, An/Ath Narayan/A, Mekin Maheshwari, Ravi Garikipati, Divyesh Shah, Swastika Company Ltd" u="1"/>
        <s v="Kunal Shah &amp; Sandeep Tandon, Girish Mathrubootham, An/Ad Chandrasekaran" u="1"/>
        <s v="Ankit Maheshwari, An/Ad Singh" u="1"/>
        <s v="Vivek Joshi, Mohit Satyan/Ad, Amit Banati, Arun Khanna" u="1"/>
        <s v="Rahul Kirloskar, Fusion Tech Ventures, Adi Saravan/A, Pravin Dongre, Mahendra Doshi" u="1"/>
        <s v="Saif Partners, Aprameya Radhakrishn/A, Phanindra Sama, Subba Rao Telidevara, Vibhu Garg, Paula Ravindra Mariwala, Gaurav Bhalotia" u="1"/>
        <s v="International Fin/Ace Corp, Tpg Growth, Adveq Management, Idg Ventures, Ratan Tata, Kris Gopalakrishn/A" u="1"/>
        <s v="N/Aoholdings" u="1"/>
        <s v="Jm Fin/Acial Products Ltd, Arun Tadanki, Doreswamy N/Adkishore, Kshitij Jain" u="1"/>
        <s v="Blume Ventures, Rajan An/Adan, Sumit Jain, Aprameya Radhakrishna, Sujeet Kumar, Phanindra Sama" u="1"/>
        <s v="Phanindra Sama, Raghun/Adan G," u="1"/>
        <s v="An/Ad Mahindra" u="1"/>
        <s v="Indian Angel Network, Alok Sharma, Kris Gopalakrishn/A, Saurabh Srivastava, And Ajai Chowdhry" u="1"/>
        <s v="Kris Gopalakrishn/A, Dr. Ranjan Pai" u="1"/>
        <s v="Ntt Fin/Ace, Telephone Corporation" u="1"/>
        <s v="Farooq Oomerbhoy, Anupam Mittal, An/Ad Mittal, Ravi Garikipati, Vibhu Garg, Singapore Angel Network, Konglo Ventures" u="1"/>
        <s v="N/Adan Nilekani, Helion Ventures, Omidyar Networks, Blume Ventures" u="1"/>
        <s v="Rebright Partners, An/Ad Rajaraman, Venky Harinarayan" u="1"/>
        <s v="N/Adan Nilekani, Accel Partners" u="1"/>
        <s v="Blinc Advisors, Amit N/Aavati, Tashwinder Singh, Taranjit Jaswal, Amit Khanna" u="1"/>
        <s v="Rebright Partners, Sol Primero, Sudhir An/Adarao, Ankur Warikoo, Ankur Singla" u="1"/>
        <s v="Naveen Tewari, Abhay Singhal, Amit Gupta, Piyush Shah, Raghun/Adan G, Rajiv Mehta" u="1"/>
        <s v="Kris Gopalakrishn/A, Atul Nishar" u="1"/>
        <s v="Rannvijay Singh, Anita Hassan/Adani" u="1"/>
        <s v="Bhavish Aggarwal, Binny Bansal, Rajan An/Adan, Mekin Maheshwar, Sunil Kalra, Anupam Mittal, Krishna Mehra, Singapore Angel Network" u="1"/>
        <s v="Alok Mittal, Amit Gupta, Anuj Srivastava, Himanshu Aggarwal, Raghun/Adan G, Puneet Agarwal" u="1"/>
        <s v="Mohandas Pai, Hiro Mashita, Singapore Angel Network, 500 Startups, Rajan An/Adan, Ajay Sarupria" u="1"/>
        <s v="Raghun/Adan G, Venturesity, Arihant Patni" u="1"/>
        <s v="Saha Fund, Tv Mohandas Pai, Zia Mody, Mumbai Angels, An/Ada Kallugadde, Rakesh Desai, Rakesh Malhotra" u="1"/>
        <s v="Edelweiss Fin/Acial Services" u="1"/>
        <s v="Dr N/Adish Domlur, Amit Sandill" u="1"/>
        <s v="N/Adan Nilekani, Mohandas Pai, Neeraj Arora, An/Ad Rajaraman, Girish Mathrubootham, Aneesh Reddy &amp; Teruhide Sato" u="1"/>
        <s v="Yajn/Aarayana Kammaje" u="1"/>
        <s v="Rajan An/Adan, Pramod Bhasin, Siddharth Pai, Tv Mohandas Pai, Manvinder Singh Banga" u="1"/>
        <s v="Krishna Jhujhunwala, Dr. Apoorv Ranjan Sharma, Anirudh Damani, An/Ad Ladsariya, Sanjay Mehta &amp; Others" u="1"/>
        <s v="An/Ad Chandrasekaran &amp; Others" u="1"/>
        <s v="Sequoia Capital, Beenext Ventures, India Quotient, An/Ad Chandrasekaran" u="1"/>
        <s v="N/Adan Nilekani, Accel Partners, Kalaari Capital And Inventus Capital" u="1"/>
        <s v="Tv Mohandas Pai, Mohit Saxena, Raghun/Adan G, Singapore Angel Network, Tracxnlabs" u="1"/>
        <s v="Rajan An/Adan, Zoya Akhtar, Reema Kagati, Ruchi Narain, Amrish Kumar, Hrishikesh Parandekar" u="1"/>
        <s v="Kris Gopalakrishn/A &amp; Others" u="1"/>
        <s v="An/Ad Chandrasekaran, Rajesh Sawhney, Kalpana Tatavarti, Shivan/Adan Pare" u="1"/>
        <s v="Phanindra Sama, Aprameya Radhakrishna, Aneesh Reddy, Neeraj Jawalkar, Sanjay An/Adaram, Pavan Ongole, Venk Krishn/A" u="1"/>
        <s v="Rajan An/Adan, Mike Galgon, Ravi Gururaj, Ashim Mehra, Mohit Saxena, Internet Group, Tnn Capital And Others" u="1"/>
        <s v="S.D. Shibulal, Kris Gopalakrishn/A, Srinath Batni, Professor Tarun Khanna, Ganapathy Venugopal." u="1"/>
        <s v="Accel Partners, Elevar Equity, Pramod Bhasin, Rajan An/Adan, Gaurav Dalmia, Abhishek Goyal, Gagan Hasteer , Arun Tadanki" u="1"/>
        <s v="N/Aadan Nilekani, Inmobi, Paytm" u="1"/>
        <s v="Accel Partners, International Fin/Ace Corporation (Ifc), Qualcomm Ventures, Ventureast" u="1"/>
        <s v="An/Ad Mahindra, Uday Punj, Ashish Hemrajani, Sanjeev Mehra" u="1"/>
        <s v="Sharad Sharma, Vijay An/Ad, Mohandas Pai. Pallav Nadhani, Singapore Angels Network &amp; Others" u="1"/>
        <s v="William Bissell, Neeraj Aggarwal, N/Adan Nilekani" u="1"/>
        <s v="Alibaba Group, Ant Fin/Acial" u="1"/>
        <s v="Kunal Bajaj, Chandru Badrinarayan/A" u="1"/>
        <s v="Ah! Ventures, Times Internet, Rudy Gopalakrishn/A" u="1"/>
        <s v="Ah! Ventures, Vivek Joshi, Mohit Satyan/Ad &amp; Others" u="1"/>
        <s v="Rajan An/Adan, Kunal Bahl, Rohit Bansal, Rahul Khanna" u="1"/>
        <s v="Rajeev Saraf, Arvind Jha, R. Satya Narayan/A" u="1"/>
        <s v="Anupam Mittal, An/Ad Chandrasekaran, Uday Shankar, Chetan Bhagat" u="1"/>
        <s v="Rajan An/Adan, Niraj Singh, Sachin Bhatia, Singapore Angel Network &amp; Aseem Vadehra" u="1"/>
        <s v="Sharad Sharma, Rajan An/Adan, Sunil Kalra, Amit Ranjan, Rohan Malhotra, Arjun Malhotra, Gautam Gandhi" u="1"/>
        <s v="Development Fin/Ace Institution Belgian Investment Company, Oikocredit" u="1"/>
        <s v="An/Ad Vijay, Nipun Dureja, Satyajit Heeralal, Keith Rodricks, Gaurav Lochan, Azmul Haque, Nikhil Bagri" u="1"/>
        <s v="Idg Ventures, Kris Gopalakrishn/A" u="1"/>
        <s v="S.Gopalakrishn/A, Beenos" u="1"/>
        <s v="Rajan An/Adan, Teru Sato, Aneesh Reddy, Venkatesh Valluri" u="1"/>
        <s v="Rudy Gopalakrishn/A, Ah! Ventures" u="1"/>
        <s v="Rajesh Sawheny , Rajan An/Adan, Amit Ranjan, Niraj Singh, Aecal, Meraevents." u="1"/>
        <s v="An/Ad Rajaraman, Venky Harinarayan" u="1"/>
        <s v="Sumit Jain, Aprameya Radhakrishna, Alok Goel, Rajan An/Adan, Amit Agrawal, Vinay Goel, Gaurav Munjal, Ashish Dev Kapur" u="1"/>
        <s v="Rajan An/Adan &amp; Other Angel Investors" u="1"/>
        <s v="Ian Ventures, Alok Sharma, Kris Gopalakrishn/A, Saurabh Srivastava, Ajai Chowdhry" u="1"/>
        <s v="N/Adan Nilekani, Rajiv Mody, Ajai Chowdhary" u="1"/>
        <s v="Ant Fin/Acial Services (Alipay)" u="1"/>
        <s v="An/Ad Vijay, Shashank Mehrotra &amp; Others" u="1"/>
        <s v="V Balakrishn/A, T V Mohandas Pai, Bc Prabhakar" u="1"/>
        <s v="V Balakrishn/A, T V Mohandas Pai" u="1"/>
        <s v="Kris Gopalakrishn/A, Nagaraja Prakasam" u="1"/>
        <s v="Dena Co., Japan &amp; Teruhide Sato (In Addition To Mks Switzerland &amp; Kris Gopalkrishn/A)" u="1"/>
        <s v="Rajan An/Adan, Mike Galgon, Ashim Mehra, Mohit Saxena, Ravi Gururaj, Tnn Capital &amp; Iig" u="1"/>
        <s v="Rajan An/Adan, Shankar Mahadevan, Deep Kalra &amp; Others" u="1"/>
      </sharedItems>
    </cacheField>
    <cacheField name="Investment Type" numFmtId="0">
      <sharedItems/>
    </cacheField>
    <cacheField name="Amount in USD" numFmtId="165">
      <sharedItems containsMixedTypes="1" containsNumber="1" containsInteger="1" minValue="16000" maxValue="3900000000"/>
    </cacheField>
    <cacheField name="Remarks" numFmtId="0">
      <sharedItems/>
    </cacheField>
    <cacheField name="Funding Range" numFmtId="0">
      <sharedItems count="4">
        <s v="&gt;10M"/>
        <s v="1–10M"/>
        <s v="&lt;1M"/>
        <s v="N/A"/>
      </sharedItems>
    </cacheField>
    <cacheField name="Startup City" numFmtId="0">
      <sharedItems count="33">
        <s v="Gurugram"/>
        <s v="Chennai"/>
        <s v="Patna"/>
        <s v="Ranchi"/>
        <s v="Lucknow"/>
        <s v="Dehradun"/>
        <s v="Indore"/>
        <s v="Nagpur"/>
        <s v="Bhopal"/>
        <s v="Chandigarh"/>
        <s v="Mysuru"/>
        <s v="Ahmedabad"/>
        <s v="Bhubaneswar"/>
        <s v="Vadodara"/>
        <s v="Visakhapatnam"/>
        <s v="Mumbai"/>
        <s v="Kolkata"/>
        <s v="Guwahati"/>
        <s v="Kochi"/>
        <s v="Nashik"/>
        <s v="Hyderabad"/>
        <s v="Coimbatore"/>
        <s v="New Delhi"/>
        <s v="Kanpur"/>
        <s v="Noida"/>
        <s v="Jaipur"/>
        <s v="Pune"/>
        <s v="Bengaluru"/>
        <s v="Thiruvananthapuram"/>
        <s v="Surat"/>
        <s v="N/A" u="1"/>
        <s v="Faridabad" u="1"/>
        <s v="Singapore / Bengaluru" u="1"/>
      </sharedItems>
    </cacheField>
    <cacheField name="Investor Type" numFmtId="0">
      <sharedItems count="5">
        <s v="Angel"/>
        <s v="VC"/>
        <s v="N/A"/>
        <s v="Corporate"/>
        <s v="Unknown" u="1"/>
      </sharedItems>
    </cacheField>
    <cacheField name="Year" numFmtId="0">
      <sharedItems containsSemiMixedTypes="0" containsString="0" containsNumber="1" containsInteger="1" minValue="2015" maxValue="2020" count="6">
        <n v="2020"/>
        <n v="2019"/>
        <n v="2018"/>
        <n v="2017"/>
        <n v="2016"/>
        <n v="2015"/>
      </sharedItems>
    </cacheField>
    <cacheField name="Months (Date)" numFmtId="0" databaseField="0">
      <fieldGroup base="1">
        <rangePr groupBy="months" startDate="2015-01-02T00:00:00" endDate="2020-01-14T00:00:00"/>
        <groupItems count="14">
          <s v="&lt;02-01-2015"/>
          <s v="Jan"/>
          <s v="Feb"/>
          <s v="Mar"/>
          <s v="Apr"/>
          <s v="May"/>
          <s v="Jun"/>
          <s v="Jul"/>
          <s v="Aug"/>
          <s v="Sep"/>
          <s v="Oct"/>
          <s v="Nov"/>
          <s v="Dec"/>
          <s v="&gt;14-01-2020"/>
        </groupItems>
      </fieldGroup>
    </cacheField>
    <cacheField name="Quarters (Date)" numFmtId="0" databaseField="0">
      <fieldGroup base="1">
        <rangePr groupBy="quarters" startDate="2015-01-02T00:00:00" endDate="2020-01-14T00:00:00"/>
        <groupItems count="6">
          <s v="&lt;02-01-2015"/>
          <s v="Qtr1"/>
          <s v="Qtr2"/>
          <s v="Qtr3"/>
          <s v="Qtr4"/>
          <s v="&gt;14-01-2020"/>
        </groupItems>
      </fieldGroup>
    </cacheField>
    <cacheField name="Years (Date)" numFmtId="0" databaseField="0">
      <fieldGroup base="1">
        <rangePr groupBy="years" startDate="2015-01-02T00:00:00" endDate="2020-01-14T00:00:00"/>
        <groupItems count="8">
          <s v="&lt;02-01-2015"/>
          <s v="2015"/>
          <s v="2016"/>
          <s v="2017"/>
          <s v="2018"/>
          <s v="2019"/>
          <s v="2020"/>
          <s v="&gt;14-01-2020"/>
        </groupItems>
      </fieldGroup>
    </cacheField>
  </cacheFields>
  <extLst>
    <ext xmlns:x14="http://schemas.microsoft.com/office/spreadsheetml/2009/9/main" uri="{725AE2AE-9491-48be-B2B4-4EB974FC3084}">
      <x14:pivotCacheDefinition pivotCacheId="156899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4">
  <r>
    <n v="1"/>
    <d v="2020-01-09T00:00:00"/>
    <s v="Byju’S"/>
    <x v="0"/>
    <s v="E-Learning"/>
    <s v="Bangalore"/>
    <s v="Tiger Global Management"/>
    <s v="Private Equity Round"/>
    <n v="200000000"/>
    <s v="N/A"/>
    <s v="&gt;10M"/>
  </r>
  <r>
    <n v="2"/>
    <d v="2020-01-13T00:00:00"/>
    <s v="Shuttl"/>
    <x v="1"/>
    <s v="App Based Shuttle Service"/>
    <s v="Gurugram"/>
    <s v="Susquehanna Growth Equity"/>
    <s v="Series C"/>
    <n v="8048394"/>
    <s v="N/A"/>
    <s v="1–10M"/>
  </r>
  <r>
    <n v="3"/>
    <d v="2020-01-09T00:00:00"/>
    <s v="Mamaearth"/>
    <x v="2"/>
    <s v="Retailer Of Baby And Toddler Products"/>
    <s v="Bangalore"/>
    <s v="Sequoia Capital India"/>
    <s v="Series B"/>
    <n v="18358860"/>
    <s v="N/A"/>
    <s v="&gt;10M"/>
  </r>
  <r>
    <n v="4"/>
    <d v="2020-01-02T00:00:00"/>
    <s v="Wealthbucket"/>
    <x v="3"/>
    <s v="Online Investment"/>
    <s v="Delhi"/>
    <s v="Vinod Khatumal"/>
    <s v="Pre-Series A"/>
    <n v="3000000"/>
    <s v="N/A"/>
    <s v="1–10M"/>
  </r>
  <r>
    <n v="5"/>
    <d v="2020-01-02T00:00:00"/>
    <s v="Fashor"/>
    <x v="4"/>
    <s v="Embroiled Clothes For Women"/>
    <s v="Mumbai"/>
    <s v="Sprout Venture Partners"/>
    <s v="Seed Round"/>
    <n v="1800000"/>
    <s v="N/A"/>
    <s v="1–10M"/>
  </r>
  <r>
    <n v="6"/>
    <d v="2020-01-13T00:00:00"/>
    <s v="Pando"/>
    <x v="5"/>
    <s v="Open-Market, Freight Management Platform"/>
    <s v="Chennai"/>
    <s v="Chiratae Ventures"/>
    <s v="Series A"/>
    <n v="9000000"/>
    <s v="N/A"/>
    <s v="1–10M"/>
  </r>
  <r>
    <n v="7"/>
    <d v="2020-01-10T00:00:00"/>
    <s v="Zomato"/>
    <x v="6"/>
    <s v="Online Food Delivery Platform"/>
    <s v="Gurugram"/>
    <s v="Ant Finacial"/>
    <s v="Private Equity Round"/>
    <n v="150000000"/>
    <s v="N/A"/>
    <s v="&gt;10M"/>
  </r>
  <r>
    <n v="8"/>
    <d v="2019-12-12T00:00:00"/>
    <s v="Ecozen"/>
    <x v="7"/>
    <s v="Agritech"/>
    <s v="Pune"/>
    <s v="Sathguru Catalyzer Advisors"/>
    <s v="Series A"/>
    <n v="6000000"/>
    <s v="N/A"/>
    <s v="1–10M"/>
  </r>
  <r>
    <n v="9"/>
    <d v="2019-12-06T00:00:00"/>
    <s v="Cardekho"/>
    <x v="2"/>
    <s v="Automobile"/>
    <s v="Gurugram"/>
    <s v="Ping An Global Voyager Fund"/>
    <s v="Series D"/>
    <n v="70000000"/>
    <s v="N/A"/>
    <s v="&gt;10M"/>
  </r>
  <r>
    <n v="10"/>
    <d v="2019-12-03T00:00:00"/>
    <s v="Dhruva Space"/>
    <x v="8"/>
    <s v="Satellite Communication"/>
    <s v="Bangalore"/>
    <s v="Mumbai Angels, Ravikanth Reddy"/>
    <s v="Seed"/>
    <n v="50000000"/>
    <s v="N/A"/>
    <s v="&gt;10M"/>
  </r>
  <r>
    <n v="11"/>
    <d v="2019-12-13T00:00:00"/>
    <s v="Rivigo"/>
    <x v="7"/>
    <s v="Logistics Services And Solutions"/>
    <s v="Gurugram"/>
    <s v="Saif Partners, Spring Canter Investment Ltd."/>
    <s v="Series F"/>
    <n v="20000000"/>
    <s v="N/A"/>
    <s v="&gt;10M"/>
  </r>
  <r>
    <n v="12"/>
    <d v="2019-12-17T00:00:00"/>
    <s v="Healthians"/>
    <x v="9"/>
    <s v="Food Solutions For Corporate"/>
    <s v="Bangalore"/>
    <s v="Paytm, Nptk, Sabre Partners And Neoplux"/>
    <s v="Series C"/>
    <n v="12000000"/>
    <s v="N/A"/>
    <s v="&gt;10M"/>
  </r>
  <r>
    <n v="13"/>
    <d v="2019-12-16T00:00:00"/>
    <s v="Licious"/>
    <x v="2"/>
    <s v="Online Meat And Seafood Ordering Startup"/>
    <s v="Bangalore"/>
    <s v="Vertex Growth Fund"/>
    <s v="Series E"/>
    <n v="30000000"/>
    <s v="N/A"/>
    <s v="&gt;10M"/>
  </r>
  <r>
    <n v="14"/>
    <d v="2019-12-16T00:00:00"/>
    <s v="Incred"/>
    <x v="10"/>
    <s v="Non-Banking Finacial Company"/>
    <s v="Mumbai"/>
    <s v="N/A"/>
    <s v="Debt Funding"/>
    <n v="5900000"/>
    <s v="N/A"/>
    <s v="1–10M"/>
  </r>
  <r>
    <n v="15"/>
    <d v="2019-12-14T00:00:00"/>
    <s v="Trell"/>
    <x v="11"/>
    <s v="Experience Discovery Platform"/>
    <s v="Bangalore"/>
    <s v="Ruizheng Investment"/>
    <s v="Seed Round"/>
    <n v="2000000"/>
    <s v="N/A"/>
    <s v="1–10M"/>
  </r>
  <r>
    <n v="16"/>
    <d v="2019-12-11T00:00:00"/>
    <s v="Rein Games"/>
    <x v="12"/>
    <s v="Real Money Based Gaming Startup"/>
    <s v="Noida"/>
    <s v="Manipal Education And Medical Group (Memg)"/>
    <s v="Seed Round"/>
    <n v="50000000"/>
    <s v="N/A"/>
    <s v="&gt;10M"/>
  </r>
  <r>
    <n v="17"/>
    <d v="2019-12-20T00:00:00"/>
    <s v="Lenskart.Com"/>
    <x v="2"/>
    <s v="Online Eyewear Shopping Portal"/>
    <s v="Faridabad"/>
    <s v="Softbank Vision Fund"/>
    <s v="Series G"/>
    <n v="231000000"/>
    <s v="N/A"/>
    <s v="&gt;10M"/>
  </r>
  <r>
    <n v="18"/>
    <d v="2019-11-13T00:00:00"/>
    <s v="Freshworks"/>
    <x v="13"/>
    <s v="Business And Customer Engagement Tools"/>
    <s v="San Francisco"/>
    <s v="Sequoia, Capitalg, Accel"/>
    <s v="Series H"/>
    <n v="150000000"/>
    <s v="N/A"/>
    <s v="&gt;10M"/>
  </r>
  <r>
    <n v="19"/>
    <d v="2019-11-14T00:00:00"/>
    <s v="Misters"/>
    <x v="14"/>
    <s v="Men'S Health And Wellness Brand"/>
    <s v="Gurugram"/>
    <s v="Sauce.Vc, Rainforest Ventures"/>
    <s v="Series B"/>
    <n v="486000"/>
    <s v="N/A"/>
    <s v="&lt;1M"/>
  </r>
  <r>
    <n v="20"/>
    <d v="2019-11-13T00:00:00"/>
    <s v="Sunstone Eduversity Pvt. Ltd"/>
    <x v="15"/>
    <s v="Elearning"/>
    <s v="Gurugram"/>
    <s v="Prime Venture Partners, Letsventure, Ps1 Venture And Globallogic Co-Founder Rajul Garg"/>
    <s v="Seed"/>
    <n v="1500000"/>
    <s v="N/A"/>
    <s v="1–10M"/>
  </r>
  <r>
    <n v="21"/>
    <d v="2019-11-17T00:00:00"/>
    <s v="Burger Singh"/>
    <x v="16"/>
    <s v="Indian Burger Brand"/>
    <s v="Gurugram"/>
    <s v="Rb Investments"/>
    <s v="Venture"/>
    <s v="N/A"/>
    <s v="N/A"/>
    <s v="N/A"/>
  </r>
  <r>
    <n v="22"/>
    <d v="2019-11-18T00:00:00"/>
    <s v="Healthians"/>
    <x v="14"/>
    <s v="Healthcare Services"/>
    <s v="Gurugram"/>
    <s v="Dg Daiwa Ventures, Dg Incubation"/>
    <s v="Series B"/>
    <n v="12000000"/>
    <s v="N/A"/>
    <s v="&gt;10M"/>
  </r>
  <r>
    <n v="23"/>
    <d v="2019-11-15T00:00:00"/>
    <s v="Ninjacart"/>
    <x v="17"/>
    <s v="Agritech"/>
    <s v="Bangalore"/>
    <s v="Trifecta Capital Advisors"/>
    <s v="Debt Funding"/>
    <n v="26000000"/>
    <s v="N/A"/>
    <s v="&gt;10M"/>
  </r>
  <r>
    <n v="24"/>
    <d v="2019-11-20T00:00:00"/>
    <s v="Aye Finace"/>
    <x v="3"/>
    <s v="Finacial Services To Msmes"/>
    <s v="Gurugram"/>
    <s v="Fintech"/>
    <s v="Debt Funding"/>
    <n v="17411265"/>
    <s v="N/A"/>
    <s v="&gt;10M"/>
  </r>
  <r>
    <n v="25"/>
    <d v="2019-11-12T00:00:00"/>
    <s v="Supergaming"/>
    <x v="18"/>
    <s v="Social Gaming Platform"/>
    <s v="Pune"/>
    <s v="Dream Incubator"/>
    <s v="Seed Funding"/>
    <n v="1300000"/>
    <s v="N/A"/>
    <s v="1–10M"/>
  </r>
  <r>
    <n v="26"/>
    <d v="2019-11-20T00:00:00"/>
    <s v="Clumio"/>
    <x v="19"/>
    <s v="Recovery Software"/>
    <s v="San Jose,"/>
    <s v="Altimeter Capital, Sutter Hill Ventures"/>
    <s v="Series C"/>
    <n v="135000000"/>
    <s v="N/A"/>
    <s v="&gt;10M"/>
  </r>
  <r>
    <n v="27"/>
    <d v="2019-11-11T00:00:00"/>
    <s v="Ebikego"/>
    <x v="20"/>
    <s v="Electric Bike Rental"/>
    <s v="Amritsar"/>
    <s v="Startup Buddy"/>
    <s v="Seed"/>
    <n v="300000"/>
    <s v="N/A"/>
    <s v="&lt;1M"/>
  </r>
  <r>
    <n v="28"/>
    <d v="2019-11-19T00:00:00"/>
    <s v="Digital Mall Asia"/>
    <x v="2"/>
    <s v="Virtual E-Commerce Platform"/>
    <s v="Delhi"/>
    <s v="Amour Infrastructure"/>
    <s v="Seed Funding"/>
    <n v="220000000"/>
    <s v="N/A"/>
    <s v="&gt;10M"/>
  </r>
  <r>
    <n v="29"/>
    <d v="2019-11-18T00:00:00"/>
    <s v="Medikabazaar"/>
    <x v="21"/>
    <s v="B2B Platform For Medical Supplies"/>
    <s v="Mumbai"/>
    <s v="Ackermans &amp; Van Haaren, Healthquad, Rebright Partners, Toppan Printing"/>
    <s v="Series B"/>
    <n v="15800000"/>
    <s v="N/A"/>
    <s v="&gt;10M"/>
  </r>
  <r>
    <n v="30"/>
    <d v="2019-11-15T00:00:00"/>
    <s v="Vogo Automotive"/>
    <x v="20"/>
    <s v="Scooter Sharing App"/>
    <s v="Kormangala"/>
    <s v="Matrix Partners, Stellaris Venture Partners, Kalaari Capital"/>
    <s v="Series B"/>
    <n v="283000000"/>
    <s v="N/A"/>
    <s v="&gt;10M"/>
  </r>
  <r>
    <n v="31"/>
    <d v="2019-11-19T00:00:00"/>
    <s v="Furtados School Of Music"/>
    <x v="15"/>
    <s v="Music Education"/>
    <s v="Tulangan"/>
    <s v="Ian Fund And Dsg Consumer Partners"/>
    <s v="N/A"/>
    <n v="200000000"/>
    <s v="N/A"/>
    <s v="&gt;10M"/>
  </r>
  <r>
    <n v="32"/>
    <d v="2019-11-25T00:00:00"/>
    <s v="Paytm"/>
    <x v="3"/>
    <s v="Mobile Wallet"/>
    <s v="Noida"/>
    <s v="Vijay Shekhar Sharma"/>
    <s v="Funding Round"/>
    <n v="1000000000"/>
    <s v="N/A"/>
    <s v="&gt;10M"/>
  </r>
  <r>
    <n v="33"/>
    <d v="2019-10-04T00:00:00"/>
    <s v="Dunzo"/>
    <x v="22"/>
    <s v="Delivery Service"/>
    <s v="Bangalore"/>
    <s v="Lightbox"/>
    <s v="Series D"/>
    <n v="45000000"/>
    <s v="N/A"/>
    <s v="&gt;10M"/>
  </r>
  <r>
    <n v="34"/>
    <d v="2019-10-02T00:00:00"/>
    <s v="Udaan"/>
    <x v="23"/>
    <s v="Business Development"/>
    <s v="Bangalore"/>
    <s v="Altimeter Capital, Dst Global"/>
    <s v="Series D"/>
    <n v="585000000"/>
    <s v="N/A"/>
    <s v="&gt;10M"/>
  </r>
  <r>
    <n v="35"/>
    <d v="2019-10-21T00:00:00"/>
    <s v="The Man Company"/>
    <x v="24"/>
    <s v="Beauty And Grooming"/>
    <s v="Gurugram"/>
    <s v="Ayushmann Khurana"/>
    <s v="Corporate Round"/>
    <s v="N/A"/>
    <s v="N/A"/>
    <s v="N/A"/>
  </r>
  <r>
    <n v="36"/>
    <d v="2019-09-05T00:00:00"/>
    <s v="Fpl Technologies"/>
    <x v="3"/>
    <s v="Finacial Services"/>
    <s v="Pune"/>
    <s v="Matrix Partners India, Sequoia India"/>
    <s v="Maiden Round"/>
    <n v="4500000"/>
    <s v="N/A"/>
    <s v="1–10M"/>
  </r>
  <r>
    <n v="37"/>
    <d v="2019-09-04T00:00:00"/>
    <s v="Cashflo"/>
    <x v="3"/>
    <s v="Invoice Discounting Platform And Sme Lending Marketplace"/>
    <s v="Mumbai"/>
    <s v="Saif Partners"/>
    <s v="Series A"/>
    <n v="3300000"/>
    <s v="N/A"/>
    <s v="1–10M"/>
  </r>
  <r>
    <n v="38"/>
    <d v="2019-09-04T00:00:00"/>
    <s v="Digital F5"/>
    <x v="25"/>
    <s v="Digital Marketing Firm"/>
    <s v="Mumbai"/>
    <s v="Tiw Private Equity"/>
    <s v="Private Equity Round"/>
    <n v="6000000"/>
    <s v="N/A"/>
    <s v="1–10M"/>
  </r>
  <r>
    <n v="39"/>
    <d v="2019-09-04T00:00:00"/>
    <s v="3Rdflix"/>
    <x v="19"/>
    <s v="Education Technology"/>
    <s v="Hyderabad"/>
    <s v="Exfinity Venture Partners"/>
    <s v="Pre-Series A"/>
    <n v="5000000"/>
    <s v="N/A"/>
    <s v="1–10M"/>
  </r>
  <r>
    <n v="40"/>
    <d v="2019-09-04T00:00:00"/>
    <s v="75F"/>
    <x v="26"/>
    <s v="Building Automation System"/>
    <s v="Burnsville"/>
    <s v="Breakthrough Energy Ventures"/>
    <s v="Series A"/>
    <n v="18000000"/>
    <s v="N/A"/>
    <s v="&gt;10M"/>
  </r>
  <r>
    <n v="41"/>
    <d v="2019-09-04T00:00:00"/>
    <s v="Myelin Foundry"/>
    <x v="27"/>
    <s v="Deep-Technology"/>
    <s v="Bangalore"/>
    <s v="Endiya Partners"/>
    <s v="Seed"/>
    <n v="1000000"/>
    <s v="N/A"/>
    <s v="1–10M"/>
  </r>
  <r>
    <n v="42"/>
    <d v="2019-09-04T00:00:00"/>
    <s v="Atomberg Technology"/>
    <x v="28"/>
    <s v="Consumer Electronics, Home Appliances"/>
    <s v="Mumbai"/>
    <s v="A91 Partners"/>
    <s v="Series A"/>
    <n v="10000000"/>
    <s v="N/A"/>
    <s v="1–10M"/>
  </r>
  <r>
    <n v="43"/>
    <d v="2019-09-04T00:00:00"/>
    <s v="Goqii"/>
    <x v="14"/>
    <s v="Wearable Fitness Bands"/>
    <s v="Menlo Park"/>
    <s v="Bennett Coleman And Company Ltd (Bccl)"/>
    <s v="Series C"/>
    <n v="450000000"/>
    <s v="N/A"/>
    <s v="&gt;10M"/>
  </r>
  <r>
    <n v="44"/>
    <d v="2019-09-03T00:00:00"/>
    <s v="Vyapar App"/>
    <x v="29"/>
    <s v="Mobile-Based Accounting Software"/>
    <s v="Bangalore"/>
    <s v="India Quotient, Axilor Ventures"/>
    <s v="Series A"/>
    <n v="5000000"/>
    <s v="N/A"/>
    <s v="1–10M"/>
  </r>
  <r>
    <n v="45"/>
    <d v="2019-08-01T00:00:00"/>
    <s v="Cardekho"/>
    <x v="2"/>
    <s v="Automotive"/>
    <s v="Gurugram"/>
    <s v="Sc Gg India Mobility Holdings Llc"/>
    <s v="Series C"/>
    <n v="20000000"/>
    <s v="N/A"/>
    <s v="&gt;10M"/>
  </r>
  <r>
    <n v="46"/>
    <d v="2019-08-01T00:00:00"/>
    <s v="Progcap"/>
    <x v="10"/>
    <s v="Supply Chain Management"/>
    <s v="Delhi"/>
    <s v="Sequoia India"/>
    <s v="Series A"/>
    <n v="5000000"/>
    <s v="N/A"/>
    <s v="1–10M"/>
  </r>
  <r>
    <n v="47"/>
    <d v="2019-08-01T00:00:00"/>
    <s v="Mypetrolpump"/>
    <x v="30"/>
    <s v="Fuel Delivery"/>
    <s v="Bangalore"/>
    <s v="N/A"/>
    <s v="Seed Funding Round"/>
    <n v="1600000"/>
    <s v="N/A"/>
    <s v="1–10M"/>
  </r>
  <r>
    <n v="48"/>
    <d v="2019-08-01T00:00:00"/>
    <s v="Alteria Capital"/>
    <x v="10"/>
    <s v="Vc Funds"/>
    <s v="Mumbai"/>
    <s v="Azim Premji, Binny Bansal"/>
    <s v="Single Venture"/>
    <n v="140000000"/>
    <s v="N/A"/>
    <s v="&gt;10M"/>
  </r>
  <r>
    <n v="49"/>
    <d v="2019-08-01T00:00:00"/>
    <s v="Pine Labs"/>
    <x v="27"/>
    <s v="Last-Mile Retail Transaction Technology"/>
    <s v="Noida"/>
    <s v="Pine Labs Pte Ltd"/>
    <s v="Corporate Round"/>
    <n v="38080000"/>
    <s v="N/A"/>
    <s v="&gt;10M"/>
  </r>
  <r>
    <n v="50"/>
    <d v="2019-08-12T00:00:00"/>
    <s v="Meesho"/>
    <x v="2"/>
    <s v="Social Commerce"/>
    <s v="Bangalore"/>
    <s v="Naspers"/>
    <s v="Series D"/>
    <n v="125000000"/>
    <s v="N/A"/>
    <s v="&gt;10M"/>
  </r>
  <r>
    <n v="51"/>
    <d v="2019-08-13T00:00:00"/>
    <s v="Cars24"/>
    <x v="2"/>
    <s v="Car Retail"/>
    <s v="Gurugram"/>
    <s v="Ms Dhoni"/>
    <s v="Series D"/>
    <n v="11000000"/>
    <s v="N/A"/>
    <s v="&gt;10M"/>
  </r>
  <r>
    <n v="52"/>
    <d v="2019-08-13T00:00:00"/>
    <s v="Uniphore"/>
    <x v="31"/>
    <s v="Conversational Ai"/>
    <s v="Palo Alto"/>
    <s v="March Capital Partners"/>
    <s v="Series C"/>
    <n v="51000000"/>
    <s v="N/A"/>
    <s v="&gt;10M"/>
  </r>
  <r>
    <n v="53"/>
    <d v="2019-08-23T00:00:00"/>
    <s v="Zendrive"/>
    <x v="32"/>
    <s v="Road Safety Analytics"/>
    <s v="San Francisco"/>
    <s v="Xl Innovate"/>
    <s v="Series B"/>
    <n v="37000000"/>
    <s v="N/A"/>
    <s v="&gt;10M"/>
  </r>
  <r>
    <n v="54"/>
    <d v="2019-08-23T00:00:00"/>
    <s v="Lo! Foods"/>
    <x v="24"/>
    <s v="Low Carb Food For Diabetics"/>
    <s v="Bangalore"/>
    <s v="Rashmi Daga (Founder, Freshmenu), Raveen Sastry (Co-Founder, Myntra) And Mitesh Shah (Finace Chief, Bookmyshow)"/>
    <s v="Seed Round"/>
    <n v="500000"/>
    <s v="N/A"/>
    <s v="&lt;1M"/>
  </r>
  <r>
    <n v="55"/>
    <d v="2019-08-23T00:00:00"/>
    <s v="Tala"/>
    <x v="3"/>
    <s v="Digital Lending Platform"/>
    <s v="Santa Monica"/>
    <s v="Rps Ventures"/>
    <s v="Series D"/>
    <n v="110000000"/>
    <s v="N/A"/>
    <s v="&gt;10M"/>
  </r>
  <r>
    <n v="56"/>
    <d v="2019-08-22T00:00:00"/>
    <s v="Indwealth"/>
    <x v="3"/>
    <s v="Wealth Management"/>
    <s v="Gurugram"/>
    <s v="Tiger Global Management"/>
    <s v="Venture Round"/>
    <n v="15000000"/>
    <s v="N/A"/>
    <s v="&gt;10M"/>
  </r>
  <r>
    <n v="57"/>
    <d v="2019-08-21T00:00:00"/>
    <s v="Hungerbox"/>
    <x v="16"/>
    <s v="B2B Foodtech"/>
    <s v="Bangalore"/>
    <s v="One97 Communications Ltd."/>
    <s v="Series C"/>
    <n v="6590000"/>
    <s v="N/A"/>
    <s v="1–10M"/>
  </r>
  <r>
    <n v="58"/>
    <d v="2019-08-23T00:00:00"/>
    <s v="Admitkard"/>
    <x v="33"/>
    <s v="University Admissions"/>
    <s v="Noida"/>
    <s v="Growth Dna"/>
    <s v="Seed Round"/>
    <n v="1000000"/>
    <s v="N/A"/>
    <s v="1–10M"/>
  </r>
  <r>
    <n v="59"/>
    <d v="2019-08-19T00:00:00"/>
    <s v="Mishry Reviews"/>
    <x v="34"/>
    <s v="Product Review"/>
    <s v="Gurugram"/>
    <s v="Vir Sanghvi"/>
    <s v="Series A"/>
    <s v="N/A"/>
    <s v="N/A"/>
    <s v="N/A"/>
  </r>
  <r>
    <n v="60"/>
    <d v="2019-08-19T00:00:00"/>
    <s v="Grofers"/>
    <x v="2"/>
    <s v="Grocery Delivery"/>
    <s v="Gurugram"/>
    <s v="Softbank Vision Fund"/>
    <s v="Series F"/>
    <n v="70000000"/>
    <s v="N/A"/>
    <s v="&gt;10M"/>
  </r>
  <r>
    <n v="61"/>
    <d v="2019-08-27T00:00:00"/>
    <s v="Rapido Bike Taxi"/>
    <x v="1"/>
    <s v="Bike Taxi"/>
    <s v="Bangalore"/>
    <s v="Westbridge Capital"/>
    <s v="Series B"/>
    <n v="3900000000"/>
    <s v="N/A"/>
    <s v="&gt;10M"/>
  </r>
  <r>
    <n v="62"/>
    <d v="2019-07-02T00:00:00"/>
    <s v="Renewbuy"/>
    <x v="10"/>
    <s v="Auto Insurance"/>
    <s v="Gurugram"/>
    <s v="Lok Capital, Iifl Wealth"/>
    <s v="Series B"/>
    <n v="19000000"/>
    <s v="N/A"/>
    <s v="&gt;10M"/>
  </r>
  <r>
    <n v="63"/>
    <d v="2019-07-02T00:00:00"/>
    <s v="Atlan"/>
    <x v="27"/>
    <s v="Big Data"/>
    <s v="Singapore"/>
    <s v="Waterbridge Ventures"/>
    <s v="Pre-Series A"/>
    <n v="2500000"/>
    <s v="N/A"/>
    <s v="1–10M"/>
  </r>
  <r>
    <n v="64"/>
    <d v="2019-07-01T00:00:00"/>
    <s v="Wizcounsel"/>
    <x v="35"/>
    <s v="Consulting"/>
    <s v="Delhi"/>
    <s v="Kapil Dev"/>
    <s v="Angel"/>
    <n v="145000"/>
    <s v="N/A"/>
    <s v="&lt;1M"/>
  </r>
  <r>
    <n v="65"/>
    <d v="2019-07-03T00:00:00"/>
    <s v="Ola Cabs"/>
    <x v="36"/>
    <s v="Cabs"/>
    <s v="Kormangala"/>
    <s v="Dig Investment Ab, Deshe Holdings, Samih Toukan And Hussam Khoury"/>
    <s v="Series J"/>
    <n v="1000000"/>
    <s v="N/A"/>
    <s v="1–10M"/>
  </r>
  <r>
    <n v="66"/>
    <d v="2019-07-01T00:00:00"/>
    <s v="Uniphore"/>
    <x v="37"/>
    <s v="Speech Recognition"/>
    <s v="Taramani"/>
    <s v="March Capital Partners"/>
    <s v="Series C"/>
    <n v="38080000"/>
    <s v="N/A"/>
    <s v="&gt;10M"/>
  </r>
  <r>
    <n v="67"/>
    <d v="2019-07-04T00:00:00"/>
    <s v="Daalchini Technologies"/>
    <x v="16"/>
    <s v="Digital Vending Machine"/>
    <s v="Delhi"/>
    <s v="Artha Venture"/>
    <s v="Seed Round"/>
    <n v="500000"/>
    <s v="N/A"/>
    <s v="&lt;1M"/>
  </r>
  <r>
    <n v="68"/>
    <d v="2019-07-10T00:00:00"/>
    <s v="Byju'S"/>
    <x v="33"/>
    <s v="Education"/>
    <s v="Bangalore"/>
    <s v="Qatar Investment Authority"/>
    <s v="Private Equity Round"/>
    <n v="150000000"/>
    <s v="N/A"/>
    <s v="&gt;10M"/>
  </r>
  <r>
    <n v="69"/>
    <d v="2019-07-11T00:00:00"/>
    <s v="Moglix"/>
    <x v="2"/>
    <s v="Industrial Tools And Equipments"/>
    <s v="Singapore"/>
    <s v="Composite Capital Management, Sequoia Capital India, Tiger Global Management"/>
    <s v="Series D"/>
    <n v="60000000"/>
    <s v="N/A"/>
    <s v="&gt;10M"/>
  </r>
  <r>
    <n v="70"/>
    <d v="2019-07-10T00:00:00"/>
    <s v="Ezyhaul"/>
    <x v="38"/>
    <s v="Logistics"/>
    <s v="Singapore"/>
    <s v="Undisclosed"/>
    <s v="Series B"/>
    <n v="16000000"/>
    <s v="N/A"/>
    <s v="&gt;10M"/>
  </r>
  <r>
    <n v="71"/>
    <d v="2019-07-10T00:00:00"/>
    <s v="Indus Os"/>
    <x v="38"/>
    <s v="Smartphone Operating System"/>
    <s v="Andheri"/>
    <s v="Ventureast"/>
    <s v="Series B"/>
    <n v="5750000"/>
    <s v="N/A"/>
    <s v="1–10M"/>
  </r>
  <r>
    <n v="72"/>
    <d v="2019-07-10T00:00:00"/>
    <s v="Healthassure"/>
    <x v="39"/>
    <s v="Primary Care Medical Network"/>
    <s v="Mumbai"/>
    <s v="Blume Ventures"/>
    <s v="Series A"/>
    <n v="2500000"/>
    <s v="N/A"/>
    <s v="1–10M"/>
  </r>
  <r>
    <n v="73"/>
    <d v="2019-07-09T00:00:00"/>
    <s v="House Of Msasaba"/>
    <x v="40"/>
    <s v="Clothes And Apparel"/>
    <s v="Mumbai"/>
    <s v="Binny Bansal"/>
    <s v="Series A"/>
    <n v="1000000"/>
    <s v="N/A"/>
    <s v="1–10M"/>
  </r>
  <r>
    <n v="74"/>
    <d v="2019-07-08T00:00:00"/>
    <s v="Board Infinity"/>
    <x v="33"/>
    <s v="Full-Stack Career Platform"/>
    <s v="Chembur"/>
    <s v="Multiple Angel Investors"/>
    <s v="Angel Round"/>
    <n v="319605"/>
    <s v="N/A"/>
    <s v="&lt;1M"/>
  </r>
  <r>
    <n v="75"/>
    <d v="2019-06-05T00:00:00"/>
    <s v="Nobroker"/>
    <x v="2"/>
    <s v="Real Estate"/>
    <s v="Bangalore"/>
    <s v="General Atlantic"/>
    <s v="Series C"/>
    <n v="51000000"/>
    <s v="N/A"/>
    <s v="&gt;10M"/>
  </r>
  <r>
    <n v="76"/>
    <d v="2019-06-04T00:00:00"/>
    <s v="Bira91"/>
    <x v="16"/>
    <s v="Brewery"/>
    <s v="Delhi"/>
    <s v="Anicut Capital"/>
    <s v="Debt Funding"/>
    <n v="10000000"/>
    <s v="N/A"/>
    <s v="1–10M"/>
  </r>
  <r>
    <n v="77"/>
    <d v="2019-06-03T00:00:00"/>
    <s v="Fabhotels"/>
    <x v="2"/>
    <s v="Hospitality"/>
    <s v="Gurugram"/>
    <s v="Goldman Sachs, Accel Partners And Qualcomm"/>
    <s v="N/A"/>
    <n v="4889976"/>
    <s v="N/A"/>
    <s v="1–10M"/>
  </r>
  <r>
    <n v="78"/>
    <d v="2019-06-03T00:00:00"/>
    <s v="Avail Finace"/>
    <x v="10"/>
    <s v="Fintech"/>
    <s v="Bangalore"/>
    <s v="Matrix Partners"/>
    <s v="Series A"/>
    <n v="9000000"/>
    <s v="N/A"/>
    <s v="1–10M"/>
  </r>
  <r>
    <n v="79"/>
    <d v="2019-06-04T00:00:00"/>
    <s v="Bharatpe"/>
    <x v="10"/>
    <s v="Fintech"/>
    <s v="Delhi"/>
    <s v="Insight Partners"/>
    <s v="Series B"/>
    <n v="75000000"/>
    <s v="N/A"/>
    <s v="&gt;10M"/>
  </r>
  <r>
    <n v="80"/>
    <d v="2019-06-04T00:00:00"/>
    <s v="Recykal"/>
    <x v="41"/>
    <s v="Optimization"/>
    <s v="Hyderabad"/>
    <s v="Triton Investment Advisors, Pidilite Industries Director Ajay Parekh"/>
    <s v="Pre-Series A"/>
    <n v="26000000"/>
    <s v="N/A"/>
    <s v="&gt;10M"/>
  </r>
  <r>
    <n v="81"/>
    <d v="2019-06-03T00:00:00"/>
    <s v="Agara Labs"/>
    <x v="42"/>
    <s v="Artificial Intelligence"/>
    <s v="Bangalore"/>
    <s v="Blume Ventures And Rtp Global"/>
    <s v="Pre-Series A"/>
    <n v="2500000"/>
    <s v="N/A"/>
    <s v="1–10M"/>
  </r>
  <r>
    <n v="82"/>
    <d v="2019-06-06T00:00:00"/>
    <s v="Sistema.Bio"/>
    <x v="43"/>
    <s v="Hybrid Reactor Biodigestor"/>
    <s v="Nairobi"/>
    <s v="Shell Foundation, Dila Capital, Engie Rde Fund, Ecoenterprise Fund, Edfimc (Electrifi), Endeavor Catalyst Fund, Cocapital, Triodos, Alpha Mundi, And Lendahand"/>
    <s v="N/A"/>
    <n v="2739035"/>
    <s v="N/A"/>
    <s v="1–10M"/>
  </r>
  <r>
    <n v="83"/>
    <d v="2019-06-06T00:00:00"/>
    <s v="Chakr Innovation"/>
    <x v="44"/>
    <s v="Renewable Energy"/>
    <s v="Delhi"/>
    <s v="Ian Fund"/>
    <s v="Series A"/>
    <n v="26000000"/>
    <s v="N/A"/>
    <s v="&gt;10M"/>
  </r>
  <r>
    <n v="84"/>
    <d v="2019-06-06T00:00:00"/>
    <s v="Pratilipi"/>
    <x v="45"/>
    <s v="E-Books"/>
    <s v="Bangalore"/>
    <s v="Qiming Venture Partners"/>
    <s v="Series B"/>
    <n v="15109500"/>
    <s v="N/A"/>
    <s v="&gt;10M"/>
  </r>
  <r>
    <n v="85"/>
    <d v="2019-06-10T00:00:00"/>
    <s v="Bolo App"/>
    <x v="45"/>
    <s v="Video Platform"/>
    <s v="Bangalore"/>
    <s v="Nexus Venture Partners"/>
    <s v="Seed Funding"/>
    <n v="430200"/>
    <s v="N/A"/>
    <s v="&lt;1M"/>
  </r>
  <r>
    <n v="86"/>
    <d v="2019-06-10T00:00:00"/>
    <s v="Okcredit"/>
    <x v="3"/>
    <s v="Finacial Services"/>
    <s v="Haryana"/>
    <s v="Tiger Global Management"/>
    <s v="Series A"/>
    <n v="15500000"/>
    <s v="N/A"/>
    <s v="&gt;10M"/>
  </r>
  <r>
    <n v="87"/>
    <d v="2019-06-06T00:00:00"/>
    <s v="Biz2Credit"/>
    <x v="3"/>
    <s v="Online Lending Platform"/>
    <s v="New York"/>
    <s v="Westbridge Capital"/>
    <s v="Series B"/>
    <n v="52000000"/>
    <s v="N/A"/>
    <s v="&gt;10M"/>
  </r>
  <r>
    <n v="88"/>
    <d v="2019-06-08T00:00:00"/>
    <s v="Vogo Automotive Pvt. Ltd."/>
    <x v="1"/>
    <s v="Dockless Scooter Rental Company"/>
    <s v="Karnataka"/>
    <s v="Alteria Capital"/>
    <s v="Debt Funding"/>
    <n v="3584000"/>
    <s v="N/A"/>
    <s v="1–10M"/>
  </r>
  <r>
    <n v="89"/>
    <d v="2019-06-04T00:00:00"/>
    <s v="Leegality"/>
    <x v="34"/>
    <s v="Digital Documentation"/>
    <s v="Mumbai/Bangalore"/>
    <s v="Mumbai Angels"/>
    <s v="Series A"/>
    <n v="3400000"/>
    <s v="N/A"/>
    <s v="1–10M"/>
  </r>
  <r>
    <n v="90"/>
    <d v="2019-05-06T00:00:00"/>
    <s v="Ola Electric"/>
    <x v="36"/>
    <s v="Cabs"/>
    <s v="Bangalore"/>
    <s v="Tata Sons"/>
    <s v="Series A"/>
    <s v="N/A"/>
    <s v="N/A"/>
    <s v="N/A"/>
  </r>
  <r>
    <n v="91"/>
    <d v="2019-05-06T00:00:00"/>
    <s v="Saahas Zero Waste"/>
    <x v="41"/>
    <s v="Optimization"/>
    <s v="Bangalore"/>
    <s v="C4D Partners"/>
    <s v="Venture - Series Unknown"/>
    <n v="868600"/>
    <s v="N/A"/>
    <s v="&lt;1M"/>
  </r>
  <r>
    <n v="92"/>
    <d v="2019-05-05T00:00:00"/>
    <s v="Styledotme"/>
    <x v="2"/>
    <s v="Fashion And Shopping"/>
    <s v="Delhi"/>
    <s v="Indian Angel Network And Other Angel Investors, Innov8 Founder Ritesh Malik, Josh Talks Founders Supriya Paul And Shobha Banga, And Former Hero Corporate President Rohit Chanaa"/>
    <s v="Bridge Round"/>
    <s v="N/A"/>
    <s v="N/A"/>
    <s v="N/A"/>
  </r>
  <r>
    <n v="93"/>
    <d v="2019-05-01T00:00:00"/>
    <s v="Blackbuck"/>
    <x v="36"/>
    <s v="Logistics"/>
    <s v="Bangalore"/>
    <s v="Goldman Sachs Investment Partners And Silicon Valley-Based Accel, Wellington, Sequoia Capital, B Capital, Lightstreet, Sands Capital And International Finace Corporation,"/>
    <s v="Series D"/>
    <n v="150000000"/>
    <s v="N/A"/>
    <s v="&gt;10M"/>
  </r>
  <r>
    <n v="94"/>
    <d v="2019-05-02T00:00:00"/>
    <s v="Zenoti"/>
    <x v="19"/>
    <s v="Beauty And Wellness Industry"/>
    <s v="Hyderabad"/>
    <s v="Tiger Global Management"/>
    <s v="Series C"/>
    <n v="50000000"/>
    <s v="N/A"/>
    <s v="&gt;10M"/>
  </r>
  <r>
    <n v="95"/>
    <d v="2019-05-28T00:00:00"/>
    <s v="Ather Energy"/>
    <x v="46"/>
    <s v="Electric Vehicle"/>
    <s v="Bangalore"/>
    <s v="Sachin Bansal"/>
    <s v="Series C"/>
    <n v="51000000"/>
    <s v="N/A"/>
    <s v="&gt;10M"/>
  </r>
  <r>
    <n v="96"/>
    <d v="2019-05-28T00:00:00"/>
    <s v="Freshvnf"/>
    <x v="47"/>
    <s v="Fresh Agriculture Produces"/>
    <s v="Mumbai"/>
    <s v="Equanimity Ventures"/>
    <s v="Seed Round"/>
    <n v="140000000"/>
    <s v="N/A"/>
    <s v="&gt;10M"/>
  </r>
  <r>
    <n v="97"/>
    <d v="2019-05-30T00:00:00"/>
    <s v="Glowroad"/>
    <x v="2"/>
    <s v="Retail"/>
    <s v="Bangalore"/>
    <s v="Korea Investment Partners, Vertex Ventures"/>
    <s v="Series B"/>
    <n v="11500000"/>
    <s v="N/A"/>
    <s v="&gt;10M"/>
  </r>
  <r>
    <n v="98"/>
    <d v="2019-05-31T00:00:00"/>
    <s v="Bira91"/>
    <x v="16"/>
    <s v="Brewery"/>
    <s v="Delhi"/>
    <s v="Sixth Sense Ventures"/>
    <s v="Series B"/>
    <n v="5600000"/>
    <s v="N/A"/>
    <s v="1–10M"/>
  </r>
  <r>
    <n v="99"/>
    <d v="2019-04-16T00:00:00"/>
    <s v="Kuvera"/>
    <x v="10"/>
    <s v="Wealth Management"/>
    <s v="Bangalore"/>
    <s v="Eight Roads"/>
    <s v="Series A"/>
    <n v="45000000"/>
    <s v="N/A"/>
    <s v="&gt;10M"/>
  </r>
  <r>
    <n v="100"/>
    <d v="2019-04-12T00:00:00"/>
    <s v="Medlife"/>
    <x v="2"/>
    <s v="Online Medicine"/>
    <s v="Bangalore"/>
    <s v="Prasid Uno Family Trust"/>
    <s v="Private Equity"/>
    <n v="17000000"/>
    <s v="N/A"/>
    <s v="&gt;10M"/>
  </r>
  <r>
    <n v="101"/>
    <d v="2019-04-10T00:00:00"/>
    <s v="Kabadiwala"/>
    <x v="2"/>
    <s v="Waste Management"/>
    <s v="Bhopal"/>
    <s v="Unilever, Beehive Capital Advisor, Abcom Investments, Parekh Marine Transport,"/>
    <s v="Private Equity"/>
    <n v="430665"/>
    <s v="N/A"/>
    <s v="&lt;1M"/>
  </r>
  <r>
    <n v="102"/>
    <d v="2019-04-13T00:00:00"/>
    <s v="Tripoto"/>
    <x v="48"/>
    <s v="Travel"/>
    <s v="Delhi"/>
    <s v="Orchid India, Hornbill Orchid India Fund, Chiratae Ventures (Formerly Idg Ventures), 3One4 Capital, Lasmer Nv"/>
    <s v="Series B"/>
    <n v="3591375"/>
    <s v="N/A"/>
    <s v="1–10M"/>
  </r>
  <r>
    <n v="103"/>
    <d v="2019-04-12T00:00:00"/>
    <s v="Azah"/>
    <x v="14"/>
    <s v="Organic Wellness"/>
    <s v="Gurugram"/>
    <s v="Unnamed Angel Investors"/>
    <s v="Seed Funding"/>
    <n v="200000"/>
    <s v="N/A"/>
    <s v="&lt;1M"/>
  </r>
  <r>
    <n v="104"/>
    <d v="2019-04-11T00:00:00"/>
    <s v="Setu"/>
    <x v="3"/>
    <s v="Banking"/>
    <s v="Bangalore"/>
    <s v="Lightspeed India Partners"/>
    <s v="Seed Funding"/>
    <n v="3500000"/>
    <s v="N/A"/>
    <s v="1–10M"/>
  </r>
  <r>
    <n v="105"/>
    <d v="2019-04-10T00:00:00"/>
    <s v="Toppr"/>
    <x v="33"/>
    <s v="E-Learning"/>
    <s v="Mumbai"/>
    <s v="Milestone"/>
    <s v="Debt And Preference Capital"/>
    <n v="6320820"/>
    <s v="N/A"/>
    <s v="1–10M"/>
  </r>
  <r>
    <n v="106"/>
    <d v="2019-04-10T00:00:00"/>
    <s v="Craftsvilla"/>
    <x v="2"/>
    <s v="Fashion And Apparel"/>
    <s v="Mumbai"/>
    <s v="Supera Pte Ltd"/>
    <s v="Inhouse Funding"/>
    <n v="2443495"/>
    <s v="N/A"/>
    <s v="1–10M"/>
  </r>
  <r>
    <n v="107"/>
    <d v="2019-04-10T00:00:00"/>
    <s v="Unacademy"/>
    <x v="33"/>
    <s v="E-Learning"/>
    <s v="Bangalore"/>
    <s v="Kalyan Krishnamurthy"/>
    <s v="Seed Angel Funding"/>
    <n v="307000"/>
    <s v="N/A"/>
    <s v="&lt;1M"/>
  </r>
  <r>
    <n v="108"/>
    <d v="2019-04-11T00:00:00"/>
    <s v="Clevertap"/>
    <x v="19"/>
    <s v="Mobile Analytics And Marketing"/>
    <s v="Mumbai"/>
    <s v="Sequoia India, Tiger Global Management, Accel Partners"/>
    <s v="Series B"/>
    <n v="26000000"/>
    <s v="N/A"/>
    <s v="&gt;10M"/>
  </r>
  <r>
    <n v="109"/>
    <d v="2019-04-19T00:00:00"/>
    <s v="My Healthcare"/>
    <x v="2"/>
    <s v="Software Solutions"/>
    <s v="Bangalore And Gurugram"/>
    <s v="Sixth Sense Ventures"/>
    <s v="Series A"/>
    <n v="3000000"/>
    <s v="N/A"/>
    <s v="1–10M"/>
  </r>
  <r>
    <n v="110"/>
    <d v="2019-04-19T00:00:00"/>
    <s v="Krazybee"/>
    <x v="2"/>
    <s v="Lending Platform"/>
    <s v="Bangalore"/>
    <s v="Bac Acquisitions, Unifi Aif, Brd Securities, Northern R Capital"/>
    <s v="Debt"/>
    <n v="14342000"/>
    <s v="N/A"/>
    <s v="&gt;10M"/>
  </r>
  <r>
    <n v="111"/>
    <d v="2019-04-17T00:00:00"/>
    <s v="Shuttl"/>
    <x v="1"/>
    <s v="Bus Aggregation"/>
    <s v="Gurugram"/>
    <s v="New Atlantic Ventures"/>
    <s v="Venture Round"/>
    <n v="5000000"/>
    <s v="N/A"/>
    <s v="1–10M"/>
  </r>
  <r>
    <n v="112"/>
    <d v="2019-04-17T00:00:00"/>
    <s v="Increff"/>
    <x v="7"/>
    <s v="Supply-Chain Technology Solutions"/>
    <s v="Bangalore"/>
    <s v="021 Capita, Binny Bansal"/>
    <s v="Series A"/>
    <n v="3000000"/>
    <s v="N/A"/>
    <s v="1–10M"/>
  </r>
  <r>
    <n v="113"/>
    <d v="2019-02-01T00:00:00"/>
    <s v="Fleetx"/>
    <x v="49"/>
    <s v="Logistics"/>
    <s v="Gurugram"/>
    <s v="India Quotient And Letsventures Angel Fund"/>
    <s v="Pre Series A"/>
    <s v="N/A"/>
    <s v="N/A"/>
    <s v="N/A"/>
  </r>
  <r>
    <n v="114"/>
    <d v="2019-02-08T00:00:00"/>
    <s v="Zilingo"/>
    <x v="2"/>
    <s v="Fashion &amp; Apparel"/>
    <s v="India/Singapore"/>
    <s v="Sequoia Capital And Temasek Holdings, Edbi, Burda Principal Investments, And Sofina"/>
    <s v="Series D"/>
    <n v="226000000"/>
    <s v="N/A"/>
    <s v="&gt;10M"/>
  </r>
  <r>
    <n v="115"/>
    <d v="2019-02-13T00:00:00"/>
    <s v="naoclean Global"/>
    <x v="50"/>
    <s v="Anti-Pollution"/>
    <s v="Delhi"/>
    <s v="Letsventure, Pitchright Venture, 91Springboard, Al Nour International Holdings And Mark V Investments"/>
    <s v="Series A"/>
    <n v="600000"/>
    <s v="N/A"/>
    <s v="&lt;1M"/>
  </r>
  <r>
    <n v="116"/>
    <d v="2018-02-14T00:00:00"/>
    <s v="Oyorooms"/>
    <x v="6"/>
    <s v="Budget Rooms"/>
    <s v="Gurugram"/>
    <s v="Didi Chuxing"/>
    <s v="Equity"/>
    <n v="100000000"/>
    <s v="N/A"/>
    <s v="&gt;10M"/>
  </r>
  <r>
    <n v="117"/>
    <d v="2019-01-03T00:00:00"/>
    <s v="Cardekho"/>
    <x v="46"/>
    <s v="Online Marketplace"/>
    <s v="Jaipur"/>
    <s v="Sequoia India, Hillhouse Capital, Alphabets Growth Investment Arm Capital G And Axis Bank"/>
    <s v="Series C"/>
    <n v="110000000"/>
    <s v="N/A"/>
    <s v="&gt;10M"/>
  </r>
  <r>
    <n v="118"/>
    <d v="2019-01-04T00:00:00"/>
    <s v="Vyome Therapeutics Inc."/>
    <x v="14"/>
    <s v="Specialty Pharmaceutical"/>
    <s v="India/Us"/>
    <s v="Iron Pillar, Perceptive Advisors, Romulus Capital And Kalaari Capital"/>
    <s v="Series D"/>
    <n v="22000000"/>
    <s v="N/A"/>
    <s v="&gt;10M"/>
  </r>
  <r>
    <n v="119"/>
    <d v="2019-01-04T00:00:00"/>
    <s v="Samunnati Finacial Intermediation &amp; Services Pvt. Ltd"/>
    <x v="10"/>
    <s v="Non-Banking Finacial Company"/>
    <s v="Chennai"/>
    <s v="Massif, A Dutch Government Fund"/>
    <s v="Debt-Funding"/>
    <n v="5000000"/>
    <s v="N/A"/>
    <s v="1–10M"/>
  </r>
  <r>
    <n v="120"/>
    <d v="2018-12-04T00:00:00"/>
    <s v="Manch"/>
    <x v="48"/>
    <s v="Hyperlocal Content"/>
    <s v="Delhi"/>
    <s v="Stellaris Venture Partners"/>
    <s v="Seed Funding"/>
    <n v="700000"/>
    <s v="N/A"/>
    <s v="&lt;1M"/>
  </r>
  <r>
    <n v="121"/>
    <d v="2018-12-01T00:00:00"/>
    <s v="Urbanclap Technologies Pvt. Ltd"/>
    <x v="51"/>
    <s v="Home Services Marketplace"/>
    <s v="Delhi"/>
    <s v="Steadview Capital And Vy Capital."/>
    <s v="Series D"/>
    <n v="50000000"/>
    <s v="N/A"/>
    <s v="&gt;10M"/>
  </r>
  <r>
    <n v="122"/>
    <d v="2018-12-02T00:00:00"/>
    <s v="Guiddoo"/>
    <x v="52"/>
    <s v="Platform For Travel Agents"/>
    <s v="Mumbai"/>
    <s v="Individual Investors"/>
    <s v="Pre-Series A"/>
    <n v="800000"/>
    <s v="N/A"/>
    <s v="&lt;1M"/>
  </r>
  <r>
    <n v="123"/>
    <d v="2018-12-02T00:00:00"/>
    <s v="Career Anna"/>
    <x v="53"/>
    <s v="Video-Based Certification, Trainings"/>
    <s v="Gurugram"/>
    <s v="Individual Investors"/>
    <s v="Pre-Series A"/>
    <n v="572000"/>
    <s v="N/A"/>
    <s v="&lt;1M"/>
  </r>
  <r>
    <n v="124"/>
    <d v="2018-12-04T00:00:00"/>
    <s v="Nagpur Wholesale"/>
    <x v="54"/>
    <s v="Ecommerce"/>
    <s v="Nagpur"/>
    <s v="Omphalos Ventures India Llp"/>
    <s v="Seed Funding"/>
    <n v="143000"/>
    <s v="N/A"/>
    <s v="&lt;1M"/>
  </r>
  <r>
    <n v="125"/>
    <d v="2018-12-06T00:00:00"/>
    <s v="Shopkirana"/>
    <x v="23"/>
    <s v="Ecommerce"/>
    <s v="Indore"/>
    <s v="Info Edge, Aet Fund, Akatsuki And Incubate Fund From Japan And Better Capital Angellist Syndicate."/>
    <s v="Seed Funding"/>
    <n v="2000000"/>
    <s v="N/A"/>
    <s v="1–10M"/>
  </r>
  <r>
    <n v="126"/>
    <d v="2018-12-06T00:00:00"/>
    <s v="Buildsupply"/>
    <x v="55"/>
    <s v="Real Estate, Erp"/>
    <s v="Gurugram"/>
    <s v="Venture Highway, Gree Ventures, Space Matrix, Individual Investors"/>
    <s v="Series A"/>
    <n v="3500000"/>
    <s v="N/A"/>
    <s v="1–10M"/>
  </r>
  <r>
    <n v="127"/>
    <d v="2018-11-01T00:00:00"/>
    <s v="Godesi"/>
    <x v="16"/>
    <s v="Regional Flavours"/>
    <s v="Bangalore"/>
    <s v="Lead Angels Network"/>
    <s v="Seed Angel Funding"/>
    <n v="138995"/>
    <s v="N/A"/>
    <s v="&lt;1M"/>
  </r>
  <r>
    <n v="128"/>
    <d v="2018-11-03T00:00:00"/>
    <s v="Veritas Finace Ltd."/>
    <x v="56"/>
    <s v="Msme Finace"/>
    <s v="Chennai"/>
    <s v="Norwest Venture Partners, Cdc Group, The Uks Development Finace Institution And P Surendra Pai"/>
    <s v="Series D"/>
    <n v="27799000"/>
    <s v="N/A"/>
    <s v="&gt;10M"/>
  </r>
  <r>
    <n v="129"/>
    <d v="2018-11-06T00:00:00"/>
    <s v="Meesho"/>
    <x v="2"/>
    <s v="Social Commerce"/>
    <s v="Bangalore"/>
    <s v="Shunwei Capital, Dst Partners And Rps Ventures"/>
    <s v="Series C"/>
    <n v="50000000"/>
    <s v="N/A"/>
    <s v="&gt;10M"/>
  </r>
  <r>
    <n v="130"/>
    <d v="2018-11-08T00:00:00"/>
    <s v="Mobile Premier League"/>
    <x v="12"/>
    <s v="Mobile E-Sports"/>
    <s v="Bangalore"/>
    <s v="Undisclosed"/>
    <s v="Series A"/>
    <n v="500000"/>
    <s v="N/A"/>
    <s v="&lt;1M"/>
  </r>
  <r>
    <n v="131"/>
    <d v="2018-11-08T00:00:00"/>
    <s v="A&amp;R Bon Vivants"/>
    <x v="57"/>
    <s v="Meat Retail Chain"/>
    <s v="Jaipur"/>
    <s v="Rb Investments, Singapore"/>
    <s v="Equity"/>
    <n v="1000000"/>
    <s v="N/A"/>
    <s v="1–10M"/>
  </r>
  <r>
    <n v="132"/>
    <d v="2018-11-12T00:00:00"/>
    <s v="Blackbuck"/>
    <x v="58"/>
    <s v="Pos For Online Ordering"/>
    <s v="New York, Bangalore"/>
    <s v="Tiger Global"/>
    <s v="Series A"/>
    <n v="1000000"/>
    <s v="N/A"/>
    <s v="1–10M"/>
  </r>
  <r>
    <n v="133"/>
    <d v="2018-11-12T00:00:00"/>
    <s v="Milkbasket"/>
    <x v="57"/>
    <s v="Micro-Delivery Grocery Service"/>
    <s v="Delhi"/>
    <s v="Mayfield Fund"/>
    <s v="Series B"/>
    <n v="1300000"/>
    <s v="N/A"/>
    <s v="1–10M"/>
  </r>
  <r>
    <n v="134"/>
    <d v="2018-11-13T00:00:00"/>
    <s v="Driveu"/>
    <x v="36"/>
    <s v="On-Demand Drivers"/>
    <s v="Bangalore"/>
    <s v="Stevens Creek Ventures"/>
    <s v="Mezzanine"/>
    <n v="1000000"/>
    <s v="N/A"/>
    <s v="1–10M"/>
  </r>
  <r>
    <n v="135"/>
    <d v="2018-11-14T00:00:00"/>
    <s v="Cleansecar"/>
    <x v="34"/>
    <s v="Car Wash"/>
    <s v="Bangalore"/>
    <s v="Venture Catalysts"/>
    <s v="Seed Angel Funding"/>
    <n v="500000"/>
    <s v="N/A"/>
    <s v="&lt;1M"/>
  </r>
  <r>
    <n v="136"/>
    <d v="2018-11-19T00:00:00"/>
    <s v="Automation Anywhere"/>
    <x v="59"/>
    <s v="Robotics"/>
    <s v="California"/>
    <s v="Softbank Vision Fund"/>
    <s v="Series B"/>
    <n v="300000000"/>
    <s v="N/A"/>
    <s v="&gt;10M"/>
  </r>
  <r>
    <n v="137"/>
    <d v="2018-11-20T00:00:00"/>
    <s v="Healthifyme"/>
    <x v="14"/>
    <s v="Wellness Coach"/>
    <s v="Bangalore"/>
    <s v="Sistema Asia Fund, Vc Samsung Next, Chiratae Ventures, Inventus Capital, Blume Ventures And Innoven Capital."/>
    <s v="Series B (Extension)"/>
    <n v="6000000"/>
    <s v="N/A"/>
    <s v="1–10M"/>
  </r>
  <r>
    <n v="138"/>
    <d v="2018-11-21T00:00:00"/>
    <s v="Genius Corner"/>
    <x v="15"/>
    <s v="Personalized Learning"/>
    <s v="Noida"/>
    <s v="Individual Investors"/>
    <s v="Seed Funding"/>
    <n v="278000"/>
    <s v="N/A"/>
    <s v="&lt;1M"/>
  </r>
  <r>
    <n v="139"/>
    <d v="2018-11-22T00:00:00"/>
    <s v="Aavishkaar-Intellecap Group"/>
    <x v="60"/>
    <s v="Sme Funding"/>
    <s v="Mumbai"/>
    <s v="Teachers Insurance And Annuity Association (Tiaa)"/>
    <s v="Equity Based Funding"/>
    <n v="31000000"/>
    <s v="N/A"/>
    <s v="&gt;10M"/>
  </r>
  <r>
    <n v="140"/>
    <d v="2018-11-22T00:00:00"/>
    <s v="Skillbox"/>
    <x v="61"/>
    <s v="Art"/>
    <s v="Gurugram"/>
    <s v="Individual Investors"/>
    <s v="Seed Funding"/>
    <s v="N/A"/>
    <s v="N/A"/>
    <s v="N/A"/>
  </r>
  <r>
    <n v="141"/>
    <d v="2018-11-23T00:00:00"/>
    <s v="Signzy"/>
    <x v="62"/>
    <s v="Digital Onboarding Solution"/>
    <s v="Mumbai/Bangalore"/>
    <s v="Stellaris Venture Partners And Kalaari Capital, Rajan Anadan From Google, Dilip Khandwelwal From Sap Labs India, And Amrish Rau From Payu India"/>
    <s v="Series A"/>
    <n v="3400000"/>
    <s v="N/A"/>
    <s v="1–10M"/>
  </r>
  <r>
    <n v="142"/>
    <d v="2018-11-24T00:00:00"/>
    <s v="Engineer.Ai"/>
    <x v="13"/>
    <s v="Ai Platform"/>
    <s v="India/Us"/>
    <s v="Lakestar And Jungle Ventures, Softbanks Deepcore."/>
    <s v="Series A"/>
    <n v="29500000"/>
    <s v="N/A"/>
    <s v="&gt;10M"/>
  </r>
  <r>
    <n v="143"/>
    <d v="2018-11-25T00:00:00"/>
    <s v="Incred Finace"/>
    <x v="10"/>
    <s v="Sme Lending"/>
    <s v="India"/>
    <s v="Paragon Partners, Individual Investors"/>
    <s v="Private Equity"/>
    <n v="42000000"/>
    <s v="N/A"/>
    <s v="&gt;10M"/>
  </r>
  <r>
    <n v="144"/>
    <d v="2018-11-25T00:00:00"/>
    <s v="Roposo"/>
    <x v="48"/>
    <s v="Video Sharing"/>
    <s v="Delhi"/>
    <s v="Bertelsmann India Investments"/>
    <s v="Series B"/>
    <n v="1700000"/>
    <s v="N/A"/>
    <s v="1–10M"/>
  </r>
  <r>
    <n v="145"/>
    <d v="2018-10-01T00:00:00"/>
    <s v="Northmist"/>
    <x v="63"/>
    <s v="Mens Wear"/>
    <s v="Delhi"/>
    <s v="Prashant Jaiswal"/>
    <s v="Seed Angel Funding"/>
    <s v="N/A"/>
    <s v="N/A"/>
    <s v="N/A"/>
  </r>
  <r>
    <n v="146"/>
    <d v="2018-10-02T00:00:00"/>
    <s v="Origo Commodities India Pvt. Ltd"/>
    <x v="5"/>
    <s v="Supply Chain"/>
    <s v="Hyderabad"/>
    <s v="Cooperative Oikocredit, Caspian And Hivos-Triodos Fund"/>
    <s v="Seed/ Angel Funding"/>
    <n v="11000000"/>
    <s v="N/A"/>
    <s v="&gt;10M"/>
  </r>
  <r>
    <n v="147"/>
    <d v="2018-10-04T00:00:00"/>
    <s v="Grover Zampa"/>
    <x v="57"/>
    <s v="Wine"/>
    <s v="Mumbai"/>
    <s v="Ravi Viswanathan"/>
    <s v="Private Equity"/>
    <n v="8200000"/>
    <s v="N/A"/>
    <s v="1–10M"/>
  </r>
  <r>
    <n v="148"/>
    <d v="2018-10-05T00:00:00"/>
    <s v="Droom"/>
    <x v="46"/>
    <s v="New And Used Cars Platform"/>
    <s v="Gurugram"/>
    <s v="Zigexn"/>
    <s v="Series E"/>
    <n v="3000000"/>
    <s v="N/A"/>
    <s v="1–10M"/>
  </r>
  <r>
    <n v="149"/>
    <d v="2018-10-11T00:00:00"/>
    <s v="Innov8"/>
    <x v="64"/>
    <s v="Co-Working"/>
    <s v="Delhi"/>
    <s v="Credence Family Office"/>
    <s v="Pre-Series A"/>
    <n v="4000000"/>
    <s v="N/A"/>
    <s v="1–10M"/>
  </r>
  <r>
    <n v="150"/>
    <d v="2018-10-12T00:00:00"/>
    <s v="Blackbuck"/>
    <x v="65"/>
    <s v="Largest Trucking Platform"/>
    <s v="Bangalore"/>
    <s v="Sequoia Capital India"/>
    <s v="Private Funding"/>
    <n v="14680000"/>
    <s v="N/A"/>
    <s v="&gt;10M"/>
  </r>
  <r>
    <n v="151"/>
    <d v="2018-10-12T00:00:00"/>
    <s v="Letstransport"/>
    <x v="65"/>
    <s v="Book Trucks Online"/>
    <s v="Bangalore"/>
    <s v="Fosun International"/>
    <s v="Series C"/>
    <n v="12000000"/>
    <s v="N/A"/>
    <s v="&gt;10M"/>
  </r>
  <r>
    <n v="152"/>
    <d v="2018-09-01T00:00:00"/>
    <s v="Netmeds"/>
    <x v="66"/>
    <s v="Online Pharmacy Chain"/>
    <s v="Chennai"/>
    <s v="Sistema Asia Fund, Sistema Jsfc And Tanncam Investment"/>
    <s v="Private Equity"/>
    <n v="35000000"/>
    <s v="N/A"/>
    <s v="&gt;10M"/>
  </r>
  <r>
    <n v="153"/>
    <d v="2018-09-03T00:00:00"/>
    <s v="Udaan"/>
    <x v="67"/>
    <s v="Logistics And Shipping"/>
    <s v="Bangalore"/>
    <s v="Dst Global And Lightspeed Venture Partners Global Fund."/>
    <s v="Private Equity"/>
    <n v="225000000"/>
    <s v="N/A"/>
    <s v="&gt;10M"/>
  </r>
  <r>
    <n v="154"/>
    <d v="2018-09-03T00:00:00"/>
    <s v="Daily Hunt"/>
    <x v="66"/>
    <s v="News And Ebooks Mobile App"/>
    <s v="Bangalore"/>
    <s v="Falcon Edge"/>
    <s v="Private Equity"/>
    <n v="6390000"/>
    <s v="N/A"/>
    <s v="1–10M"/>
  </r>
  <r>
    <n v="155"/>
    <d v="2018-09-04T00:00:00"/>
    <s v="3Hcare"/>
    <x v="21"/>
    <s v="Healthcare Service Provider"/>
    <s v="Delhi"/>
    <s v="N/A"/>
    <s v="Seed/ Angel Funding"/>
    <n v="1000000"/>
    <s v="N/A"/>
    <s v="1–10M"/>
  </r>
  <r>
    <n v="156"/>
    <d v="2018-09-04T00:00:00"/>
    <s v="Happygoeasy"/>
    <x v="66"/>
    <s v="Online Travel Agecy"/>
    <s v="Gurugram"/>
    <s v="Korea Investment Partners (Kip), Samsung And China-Based Citic Capital And Others"/>
    <s v="Private Equity"/>
    <s v="N/A"/>
    <s v="N/A"/>
    <s v="N/A"/>
  </r>
  <r>
    <n v="157"/>
    <d v="2018-09-05T00:00:00"/>
    <s v="Nykaa"/>
    <x v="66"/>
    <s v="Online Marketplace For Multi-Brand Beauty Cosmetic And Wellness Products"/>
    <s v="Mumbai"/>
    <s v="Lighthouse"/>
    <s v="Private Equity"/>
    <n v="157200000"/>
    <s v="N/A"/>
    <s v="&gt;10M"/>
  </r>
  <r>
    <n v="158"/>
    <d v="2018-09-05T00:00:00"/>
    <s v="Mad Street Den"/>
    <x v="7"/>
    <s v="Computer Vision And Artificial Intelligence (Ai) Platform"/>
    <s v="Chennai"/>
    <s v="Kddi"/>
    <s v="Private Equity"/>
    <s v="N/A"/>
    <s v="N/A"/>
    <s v="N/A"/>
  </r>
  <r>
    <n v="159"/>
    <d v="2018-09-06T00:00:00"/>
    <s v="Dream11"/>
    <x v="66"/>
    <s v="Online Gaming Platform"/>
    <s v="Mumbai"/>
    <s v="Tencent, Kalaari Capital And Private Equity Firm Multiples Alternate Asset Management"/>
    <s v="Private Equity"/>
    <n v="100000000"/>
    <s v="N/A"/>
    <s v="&gt;10M"/>
  </r>
  <r>
    <n v="160"/>
    <d v="2018-09-10T00:00:00"/>
    <s v="Mamaearth"/>
    <x v="21"/>
    <s v="Online Marketplace For Mother And Babycare Products"/>
    <s v="Gurugram"/>
    <s v="Stellaris Ventures &amp; Others"/>
    <s v="Private Equity"/>
    <n v="4000000"/>
    <s v="N/A"/>
    <s v="1–10M"/>
  </r>
  <r>
    <n v="161"/>
    <d v="2018-09-11T00:00:00"/>
    <s v="Autogrid"/>
    <x v="7"/>
    <s v="Ai-Based Energy Optimisation And Control Provider"/>
    <s v="Bangalore"/>
    <s v="Clp Holdings Group, Innogy, \\Xc3\\X98Rstead, And Tenaska"/>
    <s v="Private Equity"/>
    <n v="32000000"/>
    <s v="N/A"/>
    <s v="&gt;10M"/>
  </r>
  <r>
    <n v="162"/>
    <d v="2018-09-11T00:00:00"/>
    <s v="Pharmeasy"/>
    <x v="66"/>
    <s v="Online Marketplace For Pharmaceutical Products"/>
    <s v="Mumbai"/>
    <s v="Innoven Capital"/>
    <s v="Debt Funding"/>
    <n v="5500000"/>
    <s v="N/A"/>
    <s v="1–10M"/>
  </r>
  <r>
    <n v="163"/>
    <d v="2018-09-11T00:00:00"/>
    <s v="Upwards"/>
    <x v="68"/>
    <s v="Online Micro Lending Marketplace"/>
    <s v="Mumbai"/>
    <s v="Shunwei Capital,Quotient, Mayfield &amp; Others"/>
    <s v="Private Equity"/>
    <n v="5000000"/>
    <s v="N/A"/>
    <s v="1–10M"/>
  </r>
  <r>
    <n v="164"/>
    <d v="2018-09-12T00:00:00"/>
    <s v="Kissht"/>
    <x v="68"/>
    <s v="Online Lending Platform"/>
    <s v="Mumbai"/>
    <s v="Vertex Ventures Southeast Asia (Sea) And India And Sistema Asia Fund, Fosun Rz Capital, Ventureast, And Endiya Partners.\\N\\N"/>
    <s v="Private Equity"/>
    <n v="30000000"/>
    <s v="N/A"/>
    <s v="&gt;10M"/>
  </r>
  <r>
    <n v="165"/>
    <d v="2018-08-01T00:00:00"/>
    <s v="Dishq"/>
    <x v="69"/>
    <s v="Personalisation Technology Firm Focusing On The Food And Beverage Industry"/>
    <s v="Bangalore"/>
    <s v="Farm To Fork, Arts Alliance, The Syndicate Fund, Sven Hensen, Zeroth And Artesian Venture Partners"/>
    <s v="Seed/ Angel Funding"/>
    <n v="400000"/>
    <s v="N/A"/>
    <s v="&lt;1M"/>
  </r>
  <r>
    <n v="166"/>
    <d v="2018-08-01T00:00:00"/>
    <s v="Healthfin"/>
    <x v="10"/>
    <s v="Patient Finacing Platform"/>
    <s v="Pune"/>
    <s v="Axilor, Sprout Venture Partners And Others"/>
    <s v="Seed/ Angel Funding"/>
    <s v="N/A"/>
    <s v="N/A"/>
    <s v="N/A"/>
  </r>
  <r>
    <n v="167"/>
    <d v="2018-08-02T00:00:00"/>
    <s v="Samosa Labs"/>
    <x v="66"/>
    <s v="Social Media And Chat Entertainment Platform"/>
    <s v="Hyderabad"/>
    <s v="Xiaomi And Sequoia Capital India"/>
    <s v="Private Equity"/>
    <n v="7000000"/>
    <s v="N/A"/>
    <s v="1–10M"/>
  </r>
  <r>
    <n v="168"/>
    <d v="2018-08-03T00:00:00"/>
    <s v="Ziffyhomes"/>
    <x v="66"/>
    <s v="Online Home Rental Marketplace"/>
    <s v="Gurugram"/>
    <s v="Y Combinator"/>
    <s v="Private Equity"/>
    <n v="120000"/>
    <s v="N/A"/>
    <s v="&lt;1M"/>
  </r>
  <r>
    <n v="169"/>
    <d v="2018-08-07T00:00:00"/>
    <s v="My Omnamo"/>
    <x v="66"/>
    <s v="Holy Platform Offering Customised Puja Packages To Individuals And Corporates"/>
    <s v="Mumbai"/>
    <s v="N/A"/>
    <s v="Seed/ Angel Funding"/>
    <n v="1000000"/>
    <s v="N/A"/>
    <s v="1–10M"/>
  </r>
  <r>
    <n v="170"/>
    <d v="2018-08-07T00:00:00"/>
    <s v="Shopx"/>
    <x v="66"/>
    <s v="Assisted E-Commerce Platform"/>
    <s v="Bangalore"/>
    <s v="Fung Strategic Holdings"/>
    <s v="Private Equity"/>
    <n v="35000000"/>
    <s v="N/A"/>
    <s v="&gt;10M"/>
  </r>
  <r>
    <n v="171"/>
    <d v="2018-08-07T00:00:00"/>
    <s v="Makemytrip"/>
    <x v="66"/>
    <s v="Online Travel Aggregator"/>
    <s v="Gurugram"/>
    <s v="Makemytrip Limited"/>
    <s v="Private Equity"/>
    <n v="10000000"/>
    <s v="N/A"/>
    <s v="1–10M"/>
  </r>
  <r>
    <n v="172"/>
    <d v="2018-08-08T00:00:00"/>
    <s v="Hansel Io"/>
    <x v="66"/>
    <s v="Real-Time Mobile App Management"/>
    <s v="Bangalore"/>
    <s v="Vertex Ventures"/>
    <s v="Seed/ Angel Funding"/>
    <n v="4000000"/>
    <s v="N/A"/>
    <s v="1–10M"/>
  </r>
  <r>
    <n v="173"/>
    <d v="2018-08-08T00:00:00"/>
    <s v="Metro Bikes"/>
    <x v="66"/>
    <s v="Online Bike Rental Marketplace"/>
    <s v="Bangalore"/>
    <s v="Sequoia Capital India Advisors, Accel Partners And G Raghunadan"/>
    <s v="Private Equity"/>
    <n v="12200000"/>
    <s v="N/A"/>
    <s v="&gt;10M"/>
  </r>
  <r>
    <n v="174"/>
    <d v="2018-08-08T00:00:00"/>
    <s v="Phone Pe"/>
    <x v="66"/>
    <s v="Upi Payments App"/>
    <s v="Bangalore"/>
    <s v="Flipkart"/>
    <s v="Private Equity"/>
    <n v="66000000"/>
    <s v="N/A"/>
    <s v="&gt;10M"/>
  </r>
  <r>
    <n v="175"/>
    <d v="2018-08-09T00:00:00"/>
    <s v="Quizizz"/>
    <x v="70"/>
    <s v="E-Learning Platform"/>
    <s v="Bangalore"/>
    <s v="Nexus Venture Partners, Prime Venture Partners And Others"/>
    <s v="Seed/ Angel Funding"/>
    <n v="3000000"/>
    <s v="N/A"/>
    <s v="1–10M"/>
  </r>
  <r>
    <n v="176"/>
    <d v="2018-08-09T00:00:00"/>
    <s v="Happy Emi"/>
    <x v="68"/>
    <s v="Consumer Finacing Platform"/>
    <s v="Bangalore"/>
    <s v="Aj Ventures And Jain International Trade Organisation (Jito)"/>
    <s v="Seed/ Angel Funding"/>
    <n v="1000000"/>
    <s v="N/A"/>
    <s v="1–10M"/>
  </r>
  <r>
    <n v="177"/>
    <d v="2018-08-13T00:00:00"/>
    <s v="Inthree"/>
    <x v="66"/>
    <s v="Rural E-Commerce Platform"/>
    <s v="Chennai"/>
    <s v="Ventureast, Orios Venture Partners And The Ian Fund"/>
    <s v="Seed/ Angel Funding"/>
    <n v="4000000"/>
    <s v="N/A"/>
    <s v="1–10M"/>
  </r>
  <r>
    <n v="178"/>
    <d v="2018-08-13T00:00:00"/>
    <s v="Observe Ai"/>
    <x v="7"/>
    <s v="Ai Based Solutions Platform"/>
    <s v="Bangalore"/>
    <s v="Nexus Venture Partners, Mgv, Liquid 2 Ventures, Hack Vc, Emergent Ventures And Y Combinator"/>
    <s v="Private Equity"/>
    <n v="8000000"/>
    <s v="N/A"/>
    <s v="1–10M"/>
  </r>
  <r>
    <n v="179"/>
    <d v="2018-08-16T00:00:00"/>
    <s v="Enakshi"/>
    <x v="66"/>
    <s v="Ai Based Solutions Platform"/>
    <s v="Ahemadabad"/>
    <s v="N/A"/>
    <s v="Seed/ Angel Funding"/>
    <n v="114811"/>
    <s v="N/A"/>
    <s v="&lt;1M"/>
  </r>
  <r>
    <n v="180"/>
    <d v="2018-08-17T00:00:00"/>
    <s v="Eazydiner"/>
    <x v="66"/>
    <s v="Online Restaurant Table Reservation Platform"/>
    <s v="Gurugram"/>
    <s v="Denlow Investment Trust And Beenext"/>
    <s v="Private Equity"/>
    <n v="5850000"/>
    <s v="N/A"/>
    <s v="1–10M"/>
  </r>
  <r>
    <n v="181"/>
    <d v="2018-08-20T00:00:00"/>
    <s v="Finzy"/>
    <x v="10"/>
    <s v="Online Loan Matchmaking Platform"/>
    <s v="Bangalore"/>
    <s v="N/A"/>
    <s v="Seed/ Angel Funding"/>
    <n v="1000000"/>
    <s v="N/A"/>
    <s v="1–10M"/>
  </r>
  <r>
    <n v="182"/>
    <d v="2018-08-20T00:00:00"/>
    <s v="Rawpressery"/>
    <x v="66"/>
    <s v="Online Organic Juice Delivery Service"/>
    <s v="Mumbai"/>
    <s v="Alteria Capital"/>
    <s v="Debt Funding"/>
    <n v="4800000"/>
    <s v="N/A"/>
    <s v="1–10M"/>
  </r>
  <r>
    <n v="183"/>
    <d v="2018-08-22T00:00:00"/>
    <s v="Pi Ventures"/>
    <x v="7"/>
    <s v="Applied Artificial Intelligence And Iot Focusedplatform"/>
    <s v="Bangalore"/>
    <s v="Cdc Group Plc"/>
    <s v="Private Equity"/>
    <n v="6000000"/>
    <s v="N/A"/>
    <s v="1–10M"/>
  </r>
  <r>
    <n v="184"/>
    <d v="2018-08-22T00:00:00"/>
    <s v="Revv"/>
    <x v="66"/>
    <s v="Online Indian Car Rental Platform"/>
    <s v="Gurugram"/>
    <s v="Hyundai, Edelweiss And Beenext, Dream Incubator, Sunjay Kapoor And Telama Investment"/>
    <s v="Private Equity"/>
    <n v="14270000"/>
    <s v="N/A"/>
    <s v="&gt;10M"/>
  </r>
  <r>
    <n v="185"/>
    <d v="2018-08-26T00:00:00"/>
    <s v="Zestmoney"/>
    <x v="66"/>
    <s v="Online Lending Platform"/>
    <s v="Bangalore"/>
    <s v="Xiaomi,Payu, Ribbit Capital And Omidyar Network"/>
    <s v="Private Equity"/>
    <n v="13400000"/>
    <s v="N/A"/>
    <s v="&gt;10M"/>
  </r>
  <r>
    <n v="186"/>
    <d v="2018-08-26T00:00:00"/>
    <s v="Shubh Loans"/>
    <x v="68"/>
    <s v="Customer Sourcing Platform"/>
    <s v="Bangalore"/>
    <s v="Saama Capital, Sri Capital, Beenext, And Pravega Ventures"/>
    <s v="Private Equity"/>
    <n v="4200000"/>
    <s v="N/A"/>
    <s v="1–10M"/>
  </r>
  <r>
    <n v="187"/>
    <d v="2018-08-27T00:00:00"/>
    <s v="Myupchar"/>
    <x v="21"/>
    <s v="Local Language Health Content App"/>
    <s v="Delhi"/>
    <s v="Nexus Venture Partners, Omidyar Network And Shunwei Capital"/>
    <s v="Private Equity"/>
    <n v="5000000"/>
    <s v="N/A"/>
    <s v="1–10M"/>
  </r>
  <r>
    <n v="188"/>
    <d v="2018-08-28T00:00:00"/>
    <s v="Narvar"/>
    <x v="71"/>
    <s v="Post-Purchase Customer Engagement Platform"/>
    <s v="Bangalore"/>
    <s v="Accel (Formerly Known As Accel Partners)"/>
    <s v="Private Equity"/>
    <n v="3000000"/>
    <s v="N/A"/>
    <s v="1–10M"/>
  </r>
  <r>
    <n v="189"/>
    <d v="2018-08-30T00:00:00"/>
    <s v="True North"/>
    <x v="10"/>
    <s v="Private Equity Firm"/>
    <s v="Mumbai"/>
    <s v="N/A"/>
    <s v="Private Equity"/>
    <n v="600000000"/>
    <s v="N/A"/>
    <s v="&gt;10M"/>
  </r>
  <r>
    <n v="190"/>
    <d v="2018-07-01T00:00:00"/>
    <s v="Leena Ai"/>
    <x v="7"/>
    <s v="Hr Virtual Agent For Employees"/>
    <s v="Gurugram"/>
    <s v="Y Combinator"/>
    <s v="Seed/ Angel Funding"/>
    <s v="N/A"/>
    <s v="N/A"/>
    <s v="N/A"/>
  </r>
  <r>
    <n v="191"/>
    <d v="2018-07-02T00:00:00"/>
    <s v="Biryani By Kilo"/>
    <x v="66"/>
    <s v="Online Food Delivery"/>
    <s v="Gurugram"/>
    <s v="Ajay Relan And Vinay Mittal"/>
    <s v="Seed/ Angel Funding"/>
    <n v="1000000"/>
    <s v="N/A"/>
    <s v="1–10M"/>
  </r>
  <r>
    <n v="192"/>
    <d v="2018-07-04T00:00:00"/>
    <s v="Anchanto"/>
    <x v="71"/>
    <s v="E-Commerce Fulfilment Platform"/>
    <s v="Pune"/>
    <s v="Mdi Ventures &amp; Telkom Indonesia"/>
    <s v="Private Equity"/>
    <n v="4000000"/>
    <s v="N/A"/>
    <s v="1–10M"/>
  </r>
  <r>
    <n v="193"/>
    <d v="2018-07-05T00:00:00"/>
    <s v="Loan Tap"/>
    <x v="66"/>
    <s v="Online Lending Platform For Salaried Professionals"/>
    <s v="Mumbai"/>
    <s v="Shunwei Capital, Tuscan Ventures, Ashish Goenka, Vc Firms India Quotient And Kae Capital"/>
    <s v="Private Equity"/>
    <n v="6250000"/>
    <s v="N/A"/>
    <s v="1–10M"/>
  </r>
  <r>
    <n v="194"/>
    <d v="2018-07-06T00:00:00"/>
    <s v="Policybazaar"/>
    <x v="66"/>
    <s v="Online Insurance Selling Platform"/>
    <s v="Gurugram"/>
    <s v="Info Edge (India) Ltd And Temasek"/>
    <s v="Private Equity"/>
    <n v="27700000"/>
    <s v="N/A"/>
    <s v="&gt;10M"/>
  </r>
  <r>
    <n v="195"/>
    <d v="2018-07-09T00:00:00"/>
    <s v="Zippserv"/>
    <x v="66"/>
    <s v="Online Platform For Risk-Assessment Services For Real Estate Investments"/>
    <s v="Bangalore"/>
    <s v="Info Edge (India) Ltd"/>
    <s v="Seed/ Angel Funding"/>
    <n v="440000"/>
    <s v="N/A"/>
    <s v="&lt;1M"/>
  </r>
  <r>
    <n v="196"/>
    <d v="2018-07-09T00:00:00"/>
    <s v="Groww"/>
    <x v="66"/>
    <s v="Online Platform That Sells Direct Plans Of Mutual Funds"/>
    <s v="Bangalore"/>
    <s v="Insignia Ventures Partners, Lightbridge Partners &amp; Kairos"/>
    <s v="Seed/ Angel Funding"/>
    <n v="1100000"/>
    <s v="N/A"/>
    <s v="1–10M"/>
  </r>
  <r>
    <n v="197"/>
    <d v="2018-07-10T00:00:00"/>
    <s v="Avenue Growth"/>
    <x v="66"/>
    <s v="Online Platform That Connects Brands With Freelance Sales Professionals"/>
    <s v="Gurugram"/>
    <s v="Avtar Monga, Chief Operating Office At Idfc Bank, Aditya Malik &amp; Others"/>
    <s v="Seed/ Angel Funding"/>
    <n v="437000"/>
    <s v="N/A"/>
    <s v="&lt;1M"/>
  </r>
  <r>
    <n v="198"/>
    <d v="2018-07-10T00:00:00"/>
    <s v="Inicu"/>
    <x v="21"/>
    <s v="Med-Tech Platform Providing Care For Newborns"/>
    <s v="Delhi"/>
    <s v="Venture Catalysts"/>
    <s v="Seed/ Angel Funding"/>
    <s v="N/A"/>
    <s v="N/A"/>
    <s v="N/A"/>
  </r>
  <r>
    <n v="199"/>
    <d v="2018-07-10T00:00:00"/>
    <s v="Kinara Capital"/>
    <x v="10"/>
    <s v="Lending Platform For Micro And Small Enterprises"/>
    <s v="Bangalore"/>
    <s v="Responsability"/>
    <s v="Private Equity"/>
    <n v="5000000"/>
    <s v="N/A"/>
    <s v="1–10M"/>
  </r>
  <r>
    <n v="200"/>
    <d v="2018-07-10T00:00:00"/>
    <s v="Shop 101"/>
    <x v="66"/>
    <s v="Mobile Storefront And Commerce Platform For Sellers"/>
    <s v="Mumbai"/>
    <s v="Stellaris Venture Partners, Vy Capital, Raghunadan G, And Ramakant Sharma"/>
    <s v="Private Equity"/>
    <n v="5000000"/>
    <s v="N/A"/>
    <s v="1–10M"/>
  </r>
  <r>
    <n v="201"/>
    <d v="2018-07-11T00:00:00"/>
    <s v="Sambandh"/>
    <x v="66"/>
    <s v="Online Micro Lending Platform"/>
    <s v="Rourkela"/>
    <s v="Base Of Pyramid Asia (Bopa) Pte Ltd"/>
    <s v="Private Equity"/>
    <n v="2500000"/>
    <s v="N/A"/>
    <s v="1–10M"/>
  </r>
  <r>
    <n v="202"/>
    <d v="2018-07-12T00:00:00"/>
    <s v="19Th Mile"/>
    <x v="71"/>
    <s v="Artificial Intelligence-Based Sales Acceleration Software Platform"/>
    <s v="Gurugram"/>
    <s v="Rishi Vasudev, Excelsior Investments, Ritesh Vohra, Praveer Kumar, Prashant Gupta And Others"/>
    <s v="Seed/ Angel Funding"/>
    <n v="180000"/>
    <s v="N/A"/>
    <s v="&lt;1M"/>
  </r>
  <r>
    <n v="203"/>
    <d v="2018-07-12T00:00:00"/>
    <s v="5Th Vital"/>
    <x v="21"/>
    <s v="Home Diagnostics Services Provider"/>
    <s v="Bangalore"/>
    <s v="Brand Capital And Others"/>
    <s v="Seed/ Angel Funding"/>
    <n v="500000"/>
    <s v="N/A"/>
    <s v="&lt;1M"/>
  </r>
  <r>
    <n v="204"/>
    <d v="2018-07-13T00:00:00"/>
    <s v="Mengage"/>
    <x v="21"/>
    <s v="A Doctor-Patient Engagement Platform"/>
    <s v="Jaipur"/>
    <s v="Siddharth Agarwal, Mahavir Sharma, Amit Singal, 100 Co-Founders Lab And Others."/>
    <s v="Seed/ Angel Funding"/>
    <n v="175000"/>
    <s v="N/A"/>
    <s v="&lt;1M"/>
  </r>
  <r>
    <n v="205"/>
    <d v="2018-07-17T00:00:00"/>
    <s v="Ofbusiness"/>
    <x v="10"/>
    <s v="Online Lending Platform For Sme"/>
    <s v="Gurugram"/>
    <s v="Creation Investments, Falcon Edge, Matrix Partners India And Zodius Capital"/>
    <s v="Private Equity"/>
    <n v="29000000"/>
    <s v="N/A"/>
    <s v="&gt;10M"/>
  </r>
  <r>
    <n v="206"/>
    <d v="2018-07-17T00:00:00"/>
    <s v="Cars24"/>
    <x v="66"/>
    <s v="Online Used Car Marketplace"/>
    <s v="Gurugram"/>
    <s v="Kingsway Fci Fund, Kck Global &amp; Others"/>
    <s v="Private Equity"/>
    <n v="49700000"/>
    <s v="N/A"/>
    <s v="&gt;10M"/>
  </r>
  <r>
    <n v="207"/>
    <d v="2018-07-18T00:00:00"/>
    <s v="The Ken"/>
    <x v="66"/>
    <s v="Subscription-Only News Website"/>
    <s v="Bangalore"/>
    <s v="Omidyar Network &amp; Others"/>
    <s v="Seed/ Angel Funding"/>
    <n v="1500000"/>
    <s v="N/A"/>
    <s v="1–10M"/>
  </r>
  <r>
    <n v="208"/>
    <d v="2018-07-19T00:00:00"/>
    <s v="Book My Show"/>
    <x v="66"/>
    <s v="Online Ticketing Platform"/>
    <s v="Mumbai"/>
    <s v="Tpg Growth, The Rise Fund &amp; Others"/>
    <s v="Private Equity"/>
    <n v="100000000"/>
    <s v="N/A"/>
    <s v="&gt;10M"/>
  </r>
  <r>
    <n v="209"/>
    <d v="2018-07-20T00:00:00"/>
    <s v="Housingman"/>
    <x v="66"/>
    <s v="Property Discovery Platform"/>
    <s v="Bangalore"/>
    <s v="N/A"/>
    <s v="Seed/ Angel Funding"/>
    <n v="1500000"/>
    <s v="N/A"/>
    <s v="1–10M"/>
  </r>
  <r>
    <n v="210"/>
    <d v="2018-07-21T00:00:00"/>
    <s v="Paysense"/>
    <x v="66"/>
    <s v="Online Consumer Lending Platform"/>
    <s v="Mumbai"/>
    <s v="Payu &amp; Others"/>
    <s v="Private Equity"/>
    <n v="18000000"/>
    <s v="N/A"/>
    <s v="&gt;10M"/>
  </r>
  <r>
    <n v="211"/>
    <d v="2018-07-23T00:00:00"/>
    <s v="Yulu Bikes"/>
    <x v="7"/>
    <s v="Bicycle-Sharing Platform"/>
    <s v="Bangalore"/>
    <s v="N/A"/>
    <s v="Seed/ Angel Funding"/>
    <s v="N/A"/>
    <s v="N/A"/>
    <s v="N/A"/>
  </r>
  <r>
    <n v="212"/>
    <d v="2018-07-23T00:00:00"/>
    <s v="Vtion"/>
    <x v="7"/>
    <s v="Media Analytics"/>
    <s v="Gurugram"/>
    <s v="Angellist, Rahul Khanna, Rajeev Arora And Ram Ramsundar."/>
    <s v="Seed/ Angel Funding"/>
    <n v="280000"/>
    <s v="N/A"/>
    <s v="&lt;1M"/>
  </r>
  <r>
    <n v="213"/>
    <d v="2018-07-23T00:00:00"/>
    <s v="Log9 Materials"/>
    <x v="7"/>
    <s v="naotechnology Company Specializing In Graphene"/>
    <s v="Bangalore"/>
    <s v="Metaform Ventures, Hemant Luthra, Micro Venture Capital Firm Gems Partners And Others"/>
    <s v="Seed/ Angel Funding"/>
    <n v="436000"/>
    <s v="N/A"/>
    <s v="&lt;1M"/>
  </r>
  <r>
    <n v="214"/>
    <d v="2018-07-24T00:00:00"/>
    <s v="Kidovators"/>
    <x v="70"/>
    <s v="Skill Learning Platform"/>
    <s v="Bangalore"/>
    <s v="Gray Matters"/>
    <s v="Seed/ Angel Funding"/>
    <n v="180000"/>
    <s v="N/A"/>
    <s v="&lt;1M"/>
  </r>
  <r>
    <n v="215"/>
    <d v="2018-07-24T00:00:00"/>
    <s v="Digit"/>
    <x v="66"/>
    <s v="Online Insurance Startup"/>
    <s v="Pune"/>
    <s v="Fairfax"/>
    <s v="Private Equity"/>
    <n v="45000000"/>
    <s v="N/A"/>
    <s v="&gt;10M"/>
  </r>
  <r>
    <n v="216"/>
    <d v="2018-07-25T00:00:00"/>
    <s v="Black Soil"/>
    <x v="10"/>
    <s v="Non-Banking Finacial Company"/>
    <s v="Mumbai"/>
    <s v="Allcargo Logistics, Navneet Education And Mahavir Agency"/>
    <s v="Private Equity"/>
    <n v="17000000"/>
    <s v="N/A"/>
    <s v="&gt;10M"/>
  </r>
  <r>
    <n v="217"/>
    <d v="2018-07-25T00:00:00"/>
    <s v="Trell"/>
    <x v="66"/>
    <s v="Mobile-First Video Blogging App"/>
    <s v="Bangalore"/>
    <s v="Beenext , Weh Ventures And Sprout Ventures"/>
    <s v="Seed/ Angel Funding"/>
    <n v="1250000"/>
    <s v="N/A"/>
    <s v="1–10M"/>
  </r>
  <r>
    <n v="218"/>
    <d v="2018-07-25T00:00:00"/>
    <s v="Iqlect"/>
    <x v="7"/>
    <s v="Data Analytics Firm"/>
    <s v="Bangalore"/>
    <s v="Ventureast And Exfinity"/>
    <s v="Seed/ Angel Funding"/>
    <n v="2500000"/>
    <s v="N/A"/>
    <s v="1–10M"/>
  </r>
  <r>
    <n v="219"/>
    <d v="2018-07-26T00:00:00"/>
    <s v="Entropik"/>
    <x v="71"/>
    <s v="Software-As-A-Service Platform"/>
    <s v="Bangalore"/>
    <s v="Bharat Innovation, Idfc-Parampara Capital, Arthavida Ventures, Jitendra Gupta &amp; Others"/>
    <s v="Seed/ Angel Funding"/>
    <n v="1100000"/>
    <s v="N/A"/>
    <s v="1–10M"/>
  </r>
  <r>
    <n v="220"/>
    <d v="2018-07-26T00:00:00"/>
    <s v="Bitla Software"/>
    <x v="7"/>
    <s v="Travel-Focused Tech Startup"/>
    <s v="Bangalore"/>
    <s v="Makemytrip"/>
    <s v="Private Equity"/>
    <s v="N/A"/>
    <s v="N/A"/>
    <s v="N/A"/>
  </r>
  <r>
    <n v="221"/>
    <d v="2018-07-26T00:00:00"/>
    <s v="Thecapitalnet"/>
    <x v="68"/>
    <s v="Unified Global Investments Ecosystem"/>
    <s v="Hyderabad"/>
    <s v="Lindwall Family Investments Llc (Lfi)"/>
    <s v="Private Equity"/>
    <n v="500000"/>
    <s v="N/A"/>
    <s v="&lt;1M"/>
  </r>
  <r>
    <n v="222"/>
    <d v="2018-07-30T00:00:00"/>
    <s v="Shuttl"/>
    <x v="66"/>
    <s v="Bus Aggregation Platform"/>
    <s v="Gurugram"/>
    <s v="Amazon Alexa Fund &amp; Dentsu Ventures"/>
    <s v="Private Equity"/>
    <n v="11000000"/>
    <s v="N/A"/>
    <s v="&gt;10M"/>
  </r>
  <r>
    <n v="223"/>
    <d v="2018-07-30T00:00:00"/>
    <s v="Cure Fit"/>
    <x v="66"/>
    <s v="Health And Fitness Platform"/>
    <s v="Bangalore"/>
    <s v="Idg Ventures, Accel Partners, Kalaari Capital And Others"/>
    <s v="Private Equity"/>
    <n v="120000000"/>
    <s v="N/A"/>
    <s v="&gt;10M"/>
  </r>
  <r>
    <n v="224"/>
    <d v="2018-07-31T00:00:00"/>
    <s v="Five Star Group"/>
    <x v="68"/>
    <s v="Non-Bank Lending Platform For Sme"/>
    <s v="Chennai"/>
    <s v="Tpg, Norwest Venture Partners, Sequoia Capital &amp; Matrix Partners"/>
    <s v="Private Equity"/>
    <n v="100000000"/>
    <s v="N/A"/>
    <s v="&gt;10M"/>
  </r>
  <r>
    <n v="225"/>
    <d v="2018-07-31T00:00:00"/>
    <s v="Healthsignz"/>
    <x v="21"/>
    <s v="Health And Well Being Platform"/>
    <s v="Hyderabad"/>
    <s v="Kantilal Patel"/>
    <s v="Seed/ Angel Funding"/>
    <n v="5000000"/>
    <s v="N/A"/>
    <s v="1–10M"/>
  </r>
  <r>
    <n v="226"/>
    <d v="2018-06-01T00:00:00"/>
    <s v="Cointribe"/>
    <x v="10"/>
    <s v="Credit-Based Lending Marketplace For Small And Medium Enterprises"/>
    <s v="Gurugram"/>
    <s v="Sabre Partners, Puneet Dalmia &amp; Others"/>
    <s v="Private Equity"/>
    <n v="10000000"/>
    <s v="N/A"/>
    <s v="1–10M"/>
  </r>
  <r>
    <n v="227"/>
    <d v="2018-06-04T00:00:00"/>
    <s v="Digiconectt"/>
    <x v="7"/>
    <s v="Sales Analytics And Enablement Platform"/>
    <s v="Bangalore"/>
    <s v="Aspire Logistics Llc"/>
    <s v="Seed/ Angel Funding"/>
    <n v="125000"/>
    <s v="N/A"/>
    <s v="&lt;1M"/>
  </r>
  <r>
    <n v="228"/>
    <d v="2018-06-04T00:00:00"/>
    <s v="Kashmir Box"/>
    <x v="2"/>
    <s v="Online Marketplace For Handicrafts, Handlooms And Local Produce"/>
    <s v="Srinagar"/>
    <s v="Bhairavi Jani, Alok Divatia, Namrata Kaul, Sohail Hashemi, Aijaz Saleem"/>
    <s v="Seed/ Angel Funding"/>
    <s v="N/A"/>
    <s v="N/A"/>
    <s v="N/A"/>
  </r>
  <r>
    <n v="229"/>
    <d v="2018-06-05T00:00:00"/>
    <s v="Crowdera"/>
    <x v="10"/>
    <s v="Online Crowdfunding Platform"/>
    <s v="Nagpur"/>
    <s v="Anil Advani, Pramod Jain, Amrendra Reddy And Manish Satnaliwala."/>
    <s v="Seed/ Angel Funding"/>
    <s v="N/A"/>
    <s v="N/A"/>
    <s v="N/A"/>
  </r>
  <r>
    <n v="230"/>
    <d v="2018-06-05T00:00:00"/>
    <s v="Zoctr"/>
    <x v="21"/>
    <s v="Online Healthcare Aggregator"/>
    <s v="Mumbai"/>
    <s v="Nb Ventures And Others"/>
    <s v="Seed/ Angel Funding"/>
    <s v="N/A"/>
    <s v="N/A"/>
    <s v="N/A"/>
  </r>
  <r>
    <n v="231"/>
    <d v="2018-06-07T00:00:00"/>
    <s v="Annapurna Finace"/>
    <x v="10"/>
    <s v="Non-Banking Finacial Company"/>
    <s v="Bhubneswar"/>
    <s v="Oman India Joint Investment Fund (Oijif)"/>
    <s v="Private Equity"/>
    <n v="23000000"/>
    <s v="N/A"/>
    <s v="&gt;10M"/>
  </r>
  <r>
    <n v="232"/>
    <d v="2018-06-07T00:00:00"/>
    <s v="Meesho"/>
    <x v="66"/>
    <s v="Online Marketplace For Resellers"/>
    <s v="Bangalore"/>
    <s v="Sequoia Capital India, Saif Partners, Y Combinator And Venture Highway"/>
    <s v="Private Equity"/>
    <n v="11500000"/>
    <s v="N/A"/>
    <s v="&gt;10M"/>
  </r>
  <r>
    <n v="233"/>
    <d v="2018-06-10T00:00:00"/>
    <s v="Ayefinace"/>
    <x v="10"/>
    <s v="Online Lending Platform"/>
    <s v="Gurugram"/>
    <s v="Capitalg, Saif Partners And Lgt Impact Ventures"/>
    <s v="Private Equity"/>
    <n v="21500000"/>
    <s v="N/A"/>
    <s v="&gt;10M"/>
  </r>
  <r>
    <n v="234"/>
    <d v="2018-06-11T00:00:00"/>
    <s v="Theranosis"/>
    <x v="21"/>
    <s v="Specialised Diagnostics Platform"/>
    <s v="Hyderabad"/>
    <s v="Mumbai Angels Network"/>
    <s v="Seed/ Angel Funding"/>
    <s v="N/A"/>
    <s v="N/A"/>
    <s v="N/A"/>
  </r>
  <r>
    <n v="235"/>
    <d v="2018-06-12T00:00:00"/>
    <s v="Alpha Capital"/>
    <x v="10"/>
    <s v="Supplychain Finace"/>
    <s v="Mumbai"/>
    <s v="Alpha Capital"/>
    <s v="Private Equity"/>
    <n v="14800000"/>
    <s v="N/A"/>
    <s v="&gt;10M"/>
  </r>
  <r>
    <n v="236"/>
    <d v="2018-06-12T00:00:00"/>
    <s v="Eshakti"/>
    <x v="2"/>
    <s v="Fashion E-Tailer"/>
    <s v="Chennai"/>
    <s v="Paragon Partners"/>
    <s v="Private Equity"/>
    <n v="10100000"/>
    <s v="N/A"/>
    <s v="&gt;10M"/>
  </r>
  <r>
    <n v="237"/>
    <d v="2018-06-12T00:00:00"/>
    <s v="Daily Ninja"/>
    <x v="66"/>
    <s v="Hyperlocal Delivery Platform"/>
    <s v="Bangalore"/>
    <s v="Saama Capital And Sequoia Capital"/>
    <s v="Seed/ Angel Funding"/>
    <n v="3000000"/>
    <s v="N/A"/>
    <s v="1–10M"/>
  </r>
  <r>
    <n v="238"/>
    <d v="2018-06-13T00:00:00"/>
    <s v="Nirogstreet"/>
    <x v="21"/>
    <s v="An Online Platform That Connects Ayurveda Doctors With Patients"/>
    <s v="Gurugram"/>
    <s v="Spiral Ventures, Subho Ray And Samir Kumar"/>
    <s v="Seed/ Angel Funding"/>
    <n v="300000"/>
    <s v="N/A"/>
    <s v="&lt;1M"/>
  </r>
  <r>
    <n v="239"/>
    <d v="2018-06-13T00:00:00"/>
    <s v="Nivesh"/>
    <x v="10"/>
    <s v="Mass Market Mutual Fund Investment Platform"/>
    <s v="Noida"/>
    <s v="Letsventure, Rajan Anadan, Basab Pradhan, Vivek Khare And Bijoy George"/>
    <s v="Seed/ Angel Funding"/>
    <n v="450000"/>
    <s v="N/A"/>
    <s v="&lt;1M"/>
  </r>
  <r>
    <n v="240"/>
    <d v="2018-06-13T00:00:00"/>
    <s v="Whats Up Life"/>
    <x v="66"/>
    <s v="A Local Discovery App For Dining-Out, Party, Leisure And Events"/>
    <s v="Gurugram"/>
    <s v="Rannvijay Singha"/>
    <s v="Seed/ Angel Funding"/>
    <s v="N/A"/>
    <s v="N/A"/>
    <s v="N/A"/>
  </r>
  <r>
    <n v="241"/>
    <d v="2018-06-14T00:00:00"/>
    <s v="Homelane"/>
    <x v="66"/>
    <s v="Online Home Furnishing Solutions"/>
    <s v="Bangalore"/>
    <s v="Brand Capital"/>
    <s v="Seed/ Angel Funding"/>
    <n v="3450000"/>
    <s v="N/A"/>
    <s v="1–10M"/>
  </r>
  <r>
    <n v="242"/>
    <d v="2018-06-14T00:00:00"/>
    <s v="Network Intelligence"/>
    <x v="7"/>
    <s v="Cybersecurity Specialist"/>
    <s v="Mumbai"/>
    <s v="Helix Investments"/>
    <s v="Private Equity"/>
    <n v="4800000"/>
    <s v="N/A"/>
    <s v="1–10M"/>
  </r>
  <r>
    <n v="243"/>
    <d v="2018-06-18T00:00:00"/>
    <s v="Tynor Othontics"/>
    <x v="21"/>
    <s v="Prosthetics Manufacturers"/>
    <s v="Chandigarh"/>
    <s v="Lighthouse Funds &amp; Thuasne Participations"/>
    <s v="Private Equity"/>
    <n v="21000000"/>
    <s v="N/A"/>
    <s v="&gt;10M"/>
  </r>
  <r>
    <n v="244"/>
    <d v="2018-06-18T00:00:00"/>
    <s v="Elucidata"/>
    <x v="71"/>
    <s v="Data Analytics (Saas)"/>
    <s v="Delhi &amp; Cambridge"/>
    <s v="Hyperplane Venture Capital And Several Angel Investors"/>
    <s v="Seed/ Angel Funding"/>
    <n v="1700000"/>
    <s v="N/A"/>
    <s v="1–10M"/>
  </r>
  <r>
    <n v="245"/>
    <d v="2018-06-19T00:00:00"/>
    <s v="Chrysalis"/>
    <x v="70"/>
    <s v="Education Services Provider"/>
    <s v="Pune"/>
    <s v="Menterra Venture &amp; Artha Initiatives"/>
    <s v="Seed/ Angel Funding"/>
    <s v="N/A"/>
    <s v="N/A"/>
    <s v="N/A"/>
  </r>
  <r>
    <n v="246"/>
    <d v="2018-06-19T00:00:00"/>
    <s v="Rentsher"/>
    <x v="66"/>
    <s v="Online Rental Marketplace"/>
    <s v="Bangalore"/>
    <s v="Shorooq Investments, Letsventure &amp; Others"/>
    <s v="Seed/ Angel Funding"/>
    <n v="1100000"/>
    <s v="N/A"/>
    <s v="1–10M"/>
  </r>
  <r>
    <n v="247"/>
    <d v="2018-06-20T00:00:00"/>
    <s v="Drip Capital"/>
    <x v="10"/>
    <s v="Trade Finace Firm"/>
    <s v="Mumbai"/>
    <s v="Accel Partners, Sequoia India, Y Combinator And Others."/>
    <s v="Private Equity"/>
    <n v="15000000"/>
    <s v="N/A"/>
    <s v="&gt;10M"/>
  </r>
  <r>
    <n v="248"/>
    <d v="2018-06-22T00:00:00"/>
    <s v="Wickedride"/>
    <x v="66"/>
    <s v="Online Motorbike And Scooter Rental Platforms"/>
    <s v="Bangalore"/>
    <s v="Sequoia Capital, Accel Partners &amp; Raghunadan Gangappa"/>
    <s v="Private Equity"/>
    <n v="9100000"/>
    <s v="N/A"/>
    <s v="1–10M"/>
  </r>
  <r>
    <n v="249"/>
    <d v="2018-06-25T00:00:00"/>
    <s v="Policybazaar"/>
    <x v="66"/>
    <s v="Online Insurance Selling Platform"/>
    <s v="Gurugram"/>
    <s v="Softbank Vision Fund &amp; Info Edge (India) Ltd"/>
    <s v="Private Equity"/>
    <n v="200000000"/>
    <s v="N/A"/>
    <s v="&gt;10M"/>
  </r>
  <r>
    <n v="250"/>
    <d v="2018-06-25T00:00:00"/>
    <s v="Hipbar"/>
    <x v="66"/>
    <s v="Digital Payment Platform For Beverage Delivery"/>
    <s v="Bangalore"/>
    <s v="Diageo India"/>
    <s v="Private Equity"/>
    <n v="4000000"/>
    <s v="N/A"/>
    <s v="1–10M"/>
  </r>
  <r>
    <n v="251"/>
    <d v="2018-06-25T00:00:00"/>
    <s v="Sqqrl"/>
    <x v="10"/>
    <s v="App-Based Investment Platform"/>
    <s v="Gurugram"/>
    <s v="Equanimity Venture Fund"/>
    <s v="Seed/ Angel Funding"/>
    <n v="1000000"/>
    <s v="N/A"/>
    <s v="1–10M"/>
  </r>
  <r>
    <n v="252"/>
    <d v="2018-06-26T00:00:00"/>
    <s v="Paytm"/>
    <x v="7"/>
    <s v="Digital Payment Platform"/>
    <s v="Noida"/>
    <s v="One 97 Communications"/>
    <s v="Private Equity"/>
    <n v="8950000"/>
    <s v="N/A"/>
    <s v="1–10M"/>
  </r>
  <r>
    <n v="253"/>
    <d v="2018-06-26T00:00:00"/>
    <s v="Sigtuple"/>
    <x v="21"/>
    <s v="Data Driven Intelligence Solutions Platform"/>
    <s v="Bangalore"/>
    <s v="Accel Partners, Idg Venture, Endiya Partners, Pi Ventures, Vh Capital, Axilor Ventures And Binny Bansal"/>
    <s v="Private Equity"/>
    <n v="19000000"/>
    <s v="N/A"/>
    <s v="&gt;10M"/>
  </r>
  <r>
    <n v="254"/>
    <d v="2018-06-27T00:00:00"/>
    <s v="Wow Express"/>
    <x v="7"/>
    <s v="E-Commerce Logistics Platform"/>
    <s v="Mumbai"/>
    <s v="Undisclosed Existing Investors As Well As The Tamarind Family Trust"/>
    <s v="Private Equity"/>
    <n v="4500000"/>
    <s v="N/A"/>
    <s v="1–10M"/>
  </r>
  <r>
    <n v="255"/>
    <d v="2018-06-28T00:00:00"/>
    <s v="Front Desk Ai"/>
    <x v="7"/>
    <s v="An Ai Platform Offering Automated Customer Service Software"/>
    <s v="Bangalore"/>
    <s v="Speciale Invest &amp; Others"/>
    <s v="Seed/ Angel Funding"/>
    <n v="1100000"/>
    <s v="N/A"/>
    <s v="1–10M"/>
  </r>
  <r>
    <n v="256"/>
    <d v="2018-06-28T00:00:00"/>
    <s v="Edureka"/>
    <x v="70"/>
    <s v="Online Education Platform"/>
    <s v="Bangalore"/>
    <s v="Leo Capital"/>
    <s v="Seed/ Angel Funding"/>
    <n v="2000000"/>
    <s v="N/A"/>
    <s v="1–10M"/>
  </r>
  <r>
    <n v="257"/>
    <d v="2018-06-29T00:00:00"/>
    <s v="Numeroseven"/>
    <x v="7"/>
    <s v="An Artificial Intelligence-Based Recruitment Platform"/>
    <s v="Kolkata"/>
    <s v="Shiva Gunapu &amp; Others"/>
    <s v="Seed/ Angel Funding"/>
    <s v="N/A"/>
    <s v="N/A"/>
    <s v="N/A"/>
  </r>
  <r>
    <n v="258"/>
    <d v="2018-05-02T00:00:00"/>
    <s v="Opentap"/>
    <x v="10"/>
    <s v="Online Lending Platform"/>
    <s v="Chennai"/>
    <s v="Unknown High Net-Worth Individuals"/>
    <s v="Seed/ Angel Funding"/>
    <n v="450000"/>
    <s v="N/A"/>
    <s v="&lt;1M"/>
  </r>
  <r>
    <n v="259"/>
    <d v="2018-05-02T00:00:00"/>
    <s v="Bizongo"/>
    <x v="66"/>
    <s v="Aggregator For Packaging Material"/>
    <s v="Mumbai"/>
    <s v="B Capital, International Finace Corporation (Ifc), Accel Partners And Idg Ventures"/>
    <s v="Private Equity"/>
    <n v="22000000"/>
    <s v="N/A"/>
    <s v="&gt;10M"/>
  </r>
  <r>
    <n v="260"/>
    <d v="2018-05-03T00:00:00"/>
    <s v="Disprz"/>
    <x v="71"/>
    <s v="Saas"/>
    <s v="Chennai"/>
    <s v="Il&amp;Fs Private Equity, Kae Capital &amp; Others"/>
    <s v="Seed/ Angel Funding"/>
    <n v="2500000"/>
    <s v="N/A"/>
    <s v="1–10M"/>
  </r>
  <r>
    <n v="261"/>
    <d v="2018-05-07T00:00:00"/>
    <s v="Paisadukan"/>
    <x v="66"/>
    <s v="P2P Lending Platform"/>
    <s v="Mumbai"/>
    <s v="N/A"/>
    <s v="Seed/ Angel Funding"/>
    <n v="225000"/>
    <s v="N/A"/>
    <s v="&lt;1M"/>
  </r>
  <r>
    <n v="262"/>
    <d v="2018-05-09T00:00:00"/>
    <s v="I3Sysytems"/>
    <x v="7"/>
    <s v="Ai Product Company For Health And Life Insurane Companies"/>
    <s v="Mumbai"/>
    <s v="Unitus Ventures, Behram Vakil And Jerxis Vandrevala"/>
    <s v="Seed/ Angel Funding"/>
    <n v="1000000"/>
    <s v="N/A"/>
    <s v="1–10M"/>
  </r>
  <r>
    <n v="263"/>
    <d v="2018-05-11T00:00:00"/>
    <s v="Earth Food"/>
    <x v="66"/>
    <s v="Agri-Tech"/>
    <s v="Pune"/>
    <s v="Rairah Corporation"/>
    <s v="Seed/ Angel Funding"/>
    <n v="949000"/>
    <s v="N/A"/>
    <s v="&lt;1M"/>
  </r>
  <r>
    <n v="264"/>
    <d v="2018-05-14T00:00:00"/>
    <s v="Nykaa"/>
    <x v="66"/>
    <s v="Beauty E-Tailer"/>
    <s v="Mumbai"/>
    <s v="Sunil Munjal, Harsh Mariwala, Dalip Pathak And Others"/>
    <s v="Private Equity"/>
    <n v="24000000"/>
    <s v="N/A"/>
    <s v="&gt;10M"/>
  </r>
  <r>
    <n v="265"/>
    <d v="2018-05-16T00:00:00"/>
    <s v="Mfine"/>
    <x v="21"/>
    <s v="Doctor-Consultation App"/>
    <s v="Bangalore"/>
    <s v="Prime Venture Partners, Stellaris Venture Partners And Mayur Abhaya Srisrimal"/>
    <s v="Private Equity"/>
    <n v="4200000"/>
    <s v="N/A"/>
    <s v="1–10M"/>
  </r>
  <r>
    <n v="266"/>
    <d v="2018-05-21T00:00:00"/>
    <s v="Rocketium"/>
    <x v="7"/>
    <s v="Online Video Creation Platform"/>
    <s v="Bangalore"/>
    <s v="Blume Ventures"/>
    <s v="Seed/ Angel Funding"/>
    <n v="300000"/>
    <s v="N/A"/>
    <s v="&lt;1M"/>
  </r>
  <r>
    <n v="267"/>
    <d v="2018-05-21T00:00:00"/>
    <s v="Milkbasket"/>
    <x v="7"/>
    <s v="Micro-Delivery Grocery Startup"/>
    <s v="Gurugram"/>
    <s v="Kalaari Capital, Unilever Ventures And Blume Ventures"/>
    <s v="Private Equity"/>
    <n v="7000000"/>
    <s v="N/A"/>
    <s v="1–10M"/>
  </r>
  <r>
    <n v="268"/>
    <d v="2018-05-22T00:00:00"/>
    <s v="Vola"/>
    <x v="10"/>
    <s v="Micro Lending Platform"/>
    <s v="Bangalore"/>
    <s v="Credika And Unnamed Angel Investors"/>
    <s v="Seed/ Angel Funding"/>
    <n v="500000"/>
    <s v="N/A"/>
    <s v="&lt;1M"/>
  </r>
  <r>
    <n v="269"/>
    <d v="2018-05-22T00:00:00"/>
    <s v="Cashkumar"/>
    <x v="66"/>
    <s v="P2P Lending Platform"/>
    <s v="Bangalore"/>
    <s v="Letsventure"/>
    <s v="Seed/ Angel Funding"/>
    <n v="735000"/>
    <s v="N/A"/>
    <s v="&lt;1M"/>
  </r>
  <r>
    <n v="270"/>
    <d v="2018-05-23T00:00:00"/>
    <s v="Edyoo"/>
    <x v="2"/>
    <s v="Products For Shoolgoing Children"/>
    <s v="Bangalore"/>
    <s v="Rs Shanbag"/>
    <s v="Seed/ Angel Funding"/>
    <n v="735000"/>
    <s v="N/A"/>
    <s v="&lt;1M"/>
  </r>
  <r>
    <n v="271"/>
    <d v="2018-05-23T00:00:00"/>
    <s v="Aashiyaan"/>
    <x v="10"/>
    <s v="Housing Finace For Low-Income Families"/>
    <s v="Kolkata"/>
    <s v="Insistor, Oikocredit"/>
    <s v="Seed/ Angel Funding"/>
    <n v="2000000"/>
    <s v="N/A"/>
    <s v="1–10M"/>
  </r>
  <r>
    <n v="272"/>
    <d v="2018-05-24T00:00:00"/>
    <s v="Smartivity"/>
    <x v="70"/>
    <s v="Designer Of Toys And Learning Projects For Kids"/>
    <s v="Delhi"/>
    <s v="Ashish Kacholi, S Chand Group"/>
    <s v="Seed/ Angel Funding"/>
    <n v="2000000"/>
    <s v="N/A"/>
    <s v="1–10M"/>
  </r>
  <r>
    <n v="273"/>
    <d v="2018-05-24T00:00:00"/>
    <s v="Bonphulapl"/>
    <x v="72"/>
    <s v="Oxygen Optimiser Manufacturer"/>
    <s v="Delhi"/>
    <s v="Atul Gupta And Saurabh Rastogi"/>
    <s v="Seed/ Angel Funding"/>
    <n v="293000"/>
    <s v="N/A"/>
    <s v="&lt;1M"/>
  </r>
  <r>
    <n v="274"/>
    <d v="2018-05-27T00:00:00"/>
    <s v="Acko"/>
    <x v="66"/>
    <s v="Online Insurance Platform"/>
    <s v="Mumbai"/>
    <s v="Amazon, Ashish Dhawan, Catamaran Ventures, Nr Narayana Murthy."/>
    <s v="Seed/ Angel Funding"/>
    <n v="12000000"/>
    <s v="N/A"/>
    <s v="&gt;10M"/>
  </r>
  <r>
    <n v="275"/>
    <d v="2018-05-28T00:00:00"/>
    <s v="Hwell24"/>
    <x v="21"/>
    <s v="Home Healthcare Aggregator"/>
    <s v="Mumbai"/>
    <s v="Prashant Mehta, Mitali Pawar, Nikhil G And Bhavesh P, R Ranganathan, Oncotrust And Medintel Services Pvt. Ltd"/>
    <s v="Seed/ Angel Funding"/>
    <n v="200000"/>
    <s v="N/A"/>
    <s v="&lt;1M"/>
  </r>
  <r>
    <n v="276"/>
    <d v="2018-05-29T00:00:00"/>
    <s v="Toffee"/>
    <x v="66"/>
    <s v="Online Insurance Platform"/>
    <s v="Gurugram"/>
    <s v="Kalaari Capital, Omidyar Network And Accion Venture Labs"/>
    <s v="Seed/ Angel Funding"/>
    <n v="1500000"/>
    <s v="N/A"/>
    <s v="1–10M"/>
  </r>
  <r>
    <n v="277"/>
    <d v="2018-05-29T00:00:00"/>
    <s v="Tonetag"/>
    <x v="7"/>
    <s v="Mobile Payments Technology Platform"/>
    <s v="Bangalore"/>
    <s v="Amazon Inc. And Mastercard"/>
    <s v="Private Equity"/>
    <n v="8000000"/>
    <s v="N/A"/>
    <s v="1–10M"/>
  </r>
  <r>
    <n v="278"/>
    <d v="2018-05-30T00:00:00"/>
    <s v="Events High"/>
    <x v="66"/>
    <s v="Events And Activities Discovery Platform"/>
    <s v="Bangalore"/>
    <s v="Treebo"/>
    <s v="Private Equity"/>
    <s v="N/A"/>
    <s v="N/A"/>
    <s v="N/A"/>
  </r>
  <r>
    <n v="279"/>
    <d v="2018-05-30T00:00:00"/>
    <s v="Stellaps"/>
    <x v="7"/>
    <s v="Iot Application Platform In Agriculture"/>
    <s v="Bangalore"/>
    <s v="Indusage Partners, Bill &amp; Melinda Gates Foundation, Qualcomm Venture, Abb Technology Ventures, Omnivore, Blume Ventures, Venture Highway And Beenext"/>
    <s v="Private Equity"/>
    <n v="14000000"/>
    <s v="N/A"/>
    <s v="&gt;10M"/>
  </r>
  <r>
    <n v="280"/>
    <d v="2018-05-31T00:00:00"/>
    <s v="Credright"/>
    <x v="66"/>
    <s v="Lending Platform For Smes"/>
    <s v="Hyderabad"/>
    <s v="Accion Venture Lab, Yournest Venture Capital And Other Angel Investors"/>
    <s v="Seed/ Angel Funding"/>
    <n v="1300000"/>
    <s v="N/A"/>
    <s v="1–10M"/>
  </r>
  <r>
    <n v="281"/>
    <d v="2018-04-02T00:00:00"/>
    <s v="Fitternity"/>
    <x v="66"/>
    <s v="Online Fitness Discovey Platform"/>
    <s v="Mumbai"/>
    <s v="Exfinity Venture, Saha Fund Partners, Arihant Patni Of Patni Family Office, Anjali Bansal, Shardul Amarchand Mangaldas, Satish Khanna And Taparia Family Office."/>
    <s v="Private Equity"/>
    <n v="2000000"/>
    <s v="N/A"/>
    <s v="1–10M"/>
  </r>
  <r>
    <n v="282"/>
    <d v="2018-04-02T00:00:00"/>
    <s v="Synctag"/>
    <x v="7"/>
    <s v="Social Media Anlaytics Platform"/>
    <s v="Coimbatore"/>
    <s v="Subhkam Ventures And Mohit Khadaria"/>
    <s v="Seed/ Angel Funding"/>
    <n v="307600"/>
    <s v="N/A"/>
    <s v="&lt;1M"/>
  </r>
  <r>
    <n v="283"/>
    <d v="2018-04-02T00:00:00"/>
    <s v="Benepik"/>
    <x v="7"/>
    <s v="Enhanced Employee Engagement Platform"/>
    <s v="Gurugram"/>
    <s v="Vishal Bali, Yogesh Misra, Thomas Assessments And Others"/>
    <s v="Seed/ Angel Funding"/>
    <s v="N/A"/>
    <s v="N/A"/>
    <s v="N/A"/>
  </r>
  <r>
    <n v="284"/>
    <d v="2018-04-02T00:00:00"/>
    <s v="Finzy"/>
    <x v="66"/>
    <s v="Online Loan Matchmaking Platform"/>
    <s v="Bangalore"/>
    <s v="N/A"/>
    <s v="Seed/ Angel Funding"/>
    <n v="1300000"/>
    <s v="N/A"/>
    <s v="1–10M"/>
  </r>
  <r>
    <n v="285"/>
    <d v="2018-04-04T00:00:00"/>
    <s v="Varthana"/>
    <x v="10"/>
    <s v="Loans And Services To Affordable Private Schools In India"/>
    <s v="Bangalore"/>
    <s v="Chryscapital, Existing Investors, Elevar Equity, Lgt Impact, Omidyar Network And Kaizen Private Equity Also Participated In The Round"/>
    <s v="Private Equity"/>
    <n v="55000000"/>
    <s v="N/A"/>
    <s v="&gt;10M"/>
  </r>
  <r>
    <n v="286"/>
    <d v="2018-04-05T00:00:00"/>
    <s v="Indigolearn"/>
    <x v="70"/>
    <s v="Online Education Platform"/>
    <s v="Hyderabad"/>
    <s v="Maheshwar Peri, Founder And Chairman Of Career Information Portal Careers360, And Jamshed Jeejeebhoy, Director At Byramjee Jeejeebhoy Pvt. Ltd Were Among The Angels"/>
    <s v="Seed/ Angel Funding"/>
    <n v="150000"/>
    <s v="N/A"/>
    <s v="&lt;1M"/>
  </r>
  <r>
    <n v="287"/>
    <d v="2018-04-05T00:00:00"/>
    <s v="Vedantu"/>
    <x v="70"/>
    <s v="Interactive Online Tutoring Platform"/>
    <s v="Bangalore"/>
    <s v="Accel Partners, Tiger Global And Others"/>
    <s v="Private Equity"/>
    <n v="10000000"/>
    <s v="N/A"/>
    <s v="1–10M"/>
  </r>
  <r>
    <n v="288"/>
    <d v="2018-04-09T00:00:00"/>
    <s v="Kaleidofin"/>
    <x v="73"/>
    <s v="Digital Finacial Services Platform"/>
    <s v="Chennai"/>
    <s v="Omidyar Network. Blume Ventures And Professor Shlomo Ben-Haim"/>
    <s v="Seed/ Angel Funding"/>
    <n v="2800000"/>
    <s v="N/A"/>
    <s v="1–10M"/>
  </r>
  <r>
    <n v="289"/>
    <d v="2018-04-09T00:00:00"/>
    <s v="Pipabella"/>
    <x v="66"/>
    <s v="Fashion Accessories Etailer"/>
    <s v="Mumbai"/>
    <s v="Fireside Ventures"/>
    <s v="Seed/ Angel Funding"/>
    <n v="1000000"/>
    <s v="N/A"/>
    <s v="1–10M"/>
  </r>
  <r>
    <n v="290"/>
    <d v="2018-04-09T00:00:00"/>
    <s v="Elemential"/>
    <x v="7"/>
    <s v="Blockchain Platform"/>
    <s v="Mumbai"/>
    <s v="Matrix Partner, Amrish Rau, Investopad, Digital Currency Group, Hinduja Group, Lightspeed India, Eight Innovate, Amit Ranjan, Prashant Malik And Others"/>
    <s v="Seed/ Angel Funding"/>
    <s v="N/A"/>
    <s v="N/A"/>
    <s v="N/A"/>
  </r>
  <r>
    <n v="291"/>
    <d v="2018-04-09T00:00:00"/>
    <s v="Kriger Campus"/>
    <x v="70"/>
    <s v="Mobile-Based Education Network"/>
    <s v="Delhi"/>
    <s v="N/A"/>
    <s v="Seed/ Angel Funding"/>
    <n v="46140"/>
    <s v="N/A"/>
    <s v="&lt;1M"/>
  </r>
  <r>
    <n v="292"/>
    <d v="2018-04-10T00:00:00"/>
    <s v="Loanzen"/>
    <x v="10"/>
    <s v="Digital Lending Platform In Logistics"/>
    <s v="Bangalore"/>
    <s v="Kae Capital Management"/>
    <s v="Seed/ Angel Funding"/>
    <s v="N/A"/>
    <s v="N/A"/>
    <s v="N/A"/>
  </r>
  <r>
    <n v="293"/>
    <d v="2018-04-10T00:00:00"/>
    <s v="Traveltriangle"/>
    <x v="66"/>
    <s v="Online Travel Marketplace"/>
    <s v="Gurugram"/>
    <s v="Fundamentum, Saif Partners, Bessemer Venture Partners, Rb Investments &amp; Others"/>
    <s v="Private Equity"/>
    <n v="12000000"/>
    <s v="N/A"/>
    <s v="&gt;10M"/>
  </r>
  <r>
    <n v="294"/>
    <d v="2018-04-12T00:00:00"/>
    <s v="Letsmd"/>
    <x v="21"/>
    <s v="Platform To Discover Healthcare Finacing Options"/>
    <s v="Delhi"/>
    <s v="Sri Capital, Waterbridge Ventures And Thinkuvate"/>
    <s v="Seed/ Angel Funding"/>
    <n v="1000000"/>
    <s v="N/A"/>
    <s v="1–10M"/>
  </r>
  <r>
    <n v="295"/>
    <d v="2018-04-12T00:00:00"/>
    <s v="Ayefinace"/>
    <x v="10"/>
    <s v="Online Lending Platform"/>
    <s v="Gurugram"/>
    <s v="Blueorchard Finace Ltd, Hinduja Leyland Finace And Intellegrow"/>
    <s v="Debt Funding"/>
    <n v="4600000"/>
    <s v="N/A"/>
    <s v="1–10M"/>
  </r>
  <r>
    <n v="296"/>
    <d v="2018-04-13T00:00:00"/>
    <s v="Mintifi"/>
    <x v="10"/>
    <s v="Online Lending Platform"/>
    <s v="Mumbai"/>
    <s v="Lok Capital"/>
    <s v="Seed/ Angel Funding"/>
    <n v="2000000"/>
    <s v="N/A"/>
    <s v="1–10M"/>
  </r>
  <r>
    <n v="297"/>
    <d v="2018-04-16T00:00:00"/>
    <s v="Icanstay"/>
    <x v="66"/>
    <s v="Online Platform For Luxury Hotel Stay For Business Travelers"/>
    <s v="Delhi"/>
    <s v="Mr. Manoj Prasad"/>
    <s v="Seed/ Angel Funding"/>
    <n v="500000"/>
    <s v="N/A"/>
    <s v="&lt;1M"/>
  </r>
  <r>
    <n v="298"/>
    <d v="2018-04-16T00:00:00"/>
    <s v="Pregbuddy"/>
    <x v="21"/>
    <s v="Connected Care App For Pregnat Women"/>
    <s v="Bangalore"/>
    <s v="Rajan Anadan, Madhusudhan Kanna, Jayant Kadambi, Puneet Gupta And Pradeep K Jaisingh"/>
    <s v="Seed/ Angel Funding"/>
    <s v="N/A"/>
    <s v="N/A"/>
    <s v="N/A"/>
  </r>
  <r>
    <n v="299"/>
    <d v="2018-04-18T00:00:00"/>
    <s v="Coverfox"/>
    <x v="66"/>
    <s v="Online Insurance Aggregator"/>
    <s v="Mumbai"/>
    <s v="International Finace Corporation, Transamerica And Others."/>
    <s v="Private Equity"/>
    <n v="22000000"/>
    <s v="N/A"/>
    <s v="&gt;10M"/>
  </r>
  <r>
    <n v="300"/>
    <d v="2018-04-19T00:00:00"/>
    <s v="Lenskart"/>
    <x v="66"/>
    <s v="Online Eyewear Retailer"/>
    <s v="Faridabad"/>
    <s v="Tr Capital"/>
    <s v="Private Equity"/>
    <s v="N/A"/>
    <s v="N/A"/>
    <s v="N/A"/>
  </r>
  <r>
    <n v="301"/>
    <d v="2018-04-19T00:00:00"/>
    <s v="Mamaearth"/>
    <x v="21"/>
    <s v="Online Baby Care Products"/>
    <s v="Gurugram"/>
    <s v="Shilpa Shetty Kundra"/>
    <s v="Private Equity"/>
    <s v="N/A"/>
    <s v="N/A"/>
    <s v="N/A"/>
  </r>
  <r>
    <n v="302"/>
    <d v="2018-04-19T00:00:00"/>
    <s v="Fyle Technologies"/>
    <x v="7"/>
    <s v="Ai Based Expense Management Platform"/>
    <s v="Bangalore"/>
    <s v="Pravega Ventures And Beenext"/>
    <s v="Seed/ Angel Funding"/>
    <n v="1100000"/>
    <s v="N/A"/>
    <s v="1–10M"/>
  </r>
  <r>
    <n v="303"/>
    <d v="2018-04-19T00:00:00"/>
    <s v="True Balance"/>
    <x v="7"/>
    <s v="Mobile Balance Checking App"/>
    <s v="Gurugram"/>
    <s v="Line Ventures Corporation, Line Corp, Naver, Shinhan Bank And Ts Investment"/>
    <s v="Private Equity"/>
    <n v="23000000"/>
    <s v="N/A"/>
    <s v="&gt;10M"/>
  </r>
  <r>
    <n v="304"/>
    <d v="2018-04-22T00:00:00"/>
    <s v="Visit"/>
    <x v="21"/>
    <s v="Ai Driven Health Tech Platform"/>
    <s v="Delhi"/>
    <s v="Biz Stone, Kunal Bahl, Rohit Bansal, Alagu Periyanna And Karthee Madasamy"/>
    <s v="Private Equity"/>
    <s v="N/A"/>
    <s v="N/A"/>
    <s v="N/A"/>
  </r>
  <r>
    <n v="305"/>
    <d v="2018-04-22T00:00:00"/>
    <s v="Doxper"/>
    <x v="21"/>
    <s v="Digitized Health-Tech Solutions For Practitioners"/>
    <s v="Mumbai"/>
    <s v="Vidal Healthcare"/>
    <s v="Seed/ Angel Funding"/>
    <n v="1900000"/>
    <s v="N/A"/>
    <s v="1–10M"/>
  </r>
  <r>
    <n v="306"/>
    <d v="2018-04-22T00:00:00"/>
    <s v="Nykaa"/>
    <x v="66"/>
    <s v="Beauty E-Tailer"/>
    <s v="Mumbai"/>
    <s v="Sunil Munjal, Harsh Mariwala, Dalip Pathak And Others"/>
    <s v="Private Equity"/>
    <n v="11000000"/>
    <s v="N/A"/>
    <s v="&gt;10M"/>
  </r>
  <r>
    <n v="307"/>
    <d v="2018-04-23T00:00:00"/>
    <s v="Mihuru"/>
    <x v="10"/>
    <s v="Online Platform Providing Micro Loans For Air Travel"/>
    <s v="Mumbai"/>
    <s v="N/A"/>
    <s v="Seed/ Angel Funding"/>
    <n v="150000"/>
    <s v="N/A"/>
    <s v="&lt;1M"/>
  </r>
  <r>
    <n v="308"/>
    <d v="2018-04-23T00:00:00"/>
    <s v="Capital Float"/>
    <x v="10"/>
    <s v="Online Lending Platform"/>
    <s v="Bangalore"/>
    <s v="Amazon"/>
    <s v="Private Equity"/>
    <n v="22000000"/>
    <s v="N/A"/>
    <s v="&gt;10M"/>
  </r>
  <r>
    <n v="309"/>
    <d v="2018-04-25T00:00:00"/>
    <s v="Trip Shelf"/>
    <x v="66"/>
    <s v="Online Travel Marketplace"/>
    <s v="Delhi"/>
    <s v="Gems Advisory, Alok Mittal And Sachin Bhatia"/>
    <s v="Seed/ Angel Funding"/>
    <n v="246000"/>
    <s v="N/A"/>
    <s v="&lt;1M"/>
  </r>
  <r>
    <n v="310"/>
    <d v="2018-04-26T00:00:00"/>
    <s v="Popxo"/>
    <x v="7"/>
    <s v="Women Focussed Digital Media Platform"/>
    <s v="Delhi"/>
    <s v="Neoplux, Oppo, Idg Ventures India, Kalaari Capital, Gree Ventures And Summit Media"/>
    <s v="Private Equity"/>
    <n v="5500000"/>
    <s v="N/A"/>
    <s v="1–10M"/>
  </r>
  <r>
    <n v="311"/>
    <d v="2018-04-26T00:00:00"/>
    <s v="Railyatri"/>
    <x v="66"/>
    <s v="Online Travel Ticketing Platform"/>
    <s v="Noida"/>
    <s v="Omidyar Network, Nadan Nilekani, Blume Ventures, Helion Venture Partners"/>
    <s v="Private Equity"/>
    <s v="N/A"/>
    <s v="N/A"/>
    <s v="N/A"/>
  </r>
  <r>
    <n v="312"/>
    <d v="2018-04-27T00:00:00"/>
    <s v="1Mg"/>
    <x v="66"/>
    <s v="Online Pharmacy Store"/>
    <s v="Gurugram"/>
    <s v="Sequoia Capital, Maverick Capital Ltd And Hbm Healthcare Investments Ltd"/>
    <s v="Private Equity"/>
    <n v="10000000"/>
    <s v="N/A"/>
    <s v="1–10M"/>
  </r>
  <r>
    <n v="313"/>
    <d v="2018-04-29T00:00:00"/>
    <s v="Rubique"/>
    <x v="66"/>
    <s v="Online Lending Marketplace"/>
    <s v="Mumbai"/>
    <s v="Emery Capital, Blacksoil And Kalaari Capital"/>
    <s v="Private Equity"/>
    <s v="N/A"/>
    <s v="N/A"/>
    <s v="N/A"/>
  </r>
  <r>
    <n v="314"/>
    <d v="2018-04-30T00:00:00"/>
    <s v="Samco"/>
    <x v="66"/>
    <s v="Online Stock Broker"/>
    <s v="Mumbai"/>
    <s v="Bay Capital Investments And Others"/>
    <s v="Private Equity"/>
    <n v="7500000"/>
    <s v="N/A"/>
    <s v="1–10M"/>
  </r>
  <r>
    <n v="315"/>
    <d v="2018-04-30T00:00:00"/>
    <s v="Myloancare"/>
    <x v="10"/>
    <s v="B2C Online Loans Marketplace"/>
    <s v="Gurugram"/>
    <s v="Sar Group"/>
    <s v="Seed/ Angel Funding"/>
    <n v="978000"/>
    <s v="N/A"/>
    <s v="&lt;1M"/>
  </r>
  <r>
    <n v="316"/>
    <d v="2018-03-01T00:00:00"/>
    <s v="Pharmeasy"/>
    <x v="66"/>
    <s v="Online Pharmacy Store"/>
    <s v="Mumbai"/>
    <s v="Bessemer Venture Partners And Orios Venture Partners, Jm Finacials And Memg"/>
    <s v="Private Equity"/>
    <s v="N/A"/>
    <s v="N/A"/>
    <s v="N/A"/>
  </r>
  <r>
    <n v="317"/>
    <d v="2018-03-01T00:00:00"/>
    <s v="Buddy4Studdy"/>
    <x v="66"/>
    <s v="Online Scholarship Portal"/>
    <s v="Noida"/>
    <s v="Cba Capital And Others"/>
    <s v="Private Equity"/>
    <n v="3000000"/>
    <s v="N/A"/>
    <s v="1–10M"/>
  </r>
  <r>
    <n v="318"/>
    <d v="2018-03-01T00:00:00"/>
    <s v="Urban Ladder"/>
    <x v="2"/>
    <s v="Online Furniture Store"/>
    <s v="Bangalore"/>
    <s v="Sequoia Capital, Saif Partners And Kalaari Capital"/>
    <s v="Private Equity"/>
    <n v="12000000"/>
    <s v="N/A"/>
    <s v="&gt;10M"/>
  </r>
  <r>
    <n v="319"/>
    <d v="2018-03-03T00:00:00"/>
    <s v="Kuvera"/>
    <x v="66"/>
    <s v="Online Finacial Planning"/>
    <s v="Bangalore"/>
    <s v="Baskar Subramanian, Saket Kumar, Gaurav Suri And Ankit Kesarwani"/>
    <s v="Seed/ Angel Funding"/>
    <n v="250000"/>
    <s v="N/A"/>
    <s v="&lt;1M"/>
  </r>
  <r>
    <n v="320"/>
    <d v="2018-03-04T00:00:00"/>
    <s v="Gramophone"/>
    <x v="7"/>
    <s v="Agri-Tech"/>
    <s v="Indore"/>
    <s v="Infoedge"/>
    <s v="Seed/ Angel Funding"/>
    <n v="1000000"/>
    <s v="N/A"/>
    <s v="1–10M"/>
  </r>
  <r>
    <n v="321"/>
    <d v="2018-03-05T00:00:00"/>
    <s v="Wellthy"/>
    <x v="21"/>
    <s v="Therapeutics"/>
    <s v="Mumbai"/>
    <s v="Ranjan Pai, Apoorva Patni, Beenext Ventures,Growx Ventures"/>
    <s v="Private Equity"/>
    <n v="2100000"/>
    <s v="N/A"/>
    <s v="1–10M"/>
  </r>
  <r>
    <n v="322"/>
    <d v="2018-03-05T00:00:00"/>
    <s v="Medgenome"/>
    <x v="21"/>
    <s v="Genetic Screening, Dna Diagnostics Labs &amp; Research Centers"/>
    <s v="Bangalore"/>
    <s v="Hdfc Life, Hdfc Asset Management"/>
    <s v="Private Equity"/>
    <n v="10000000"/>
    <s v="N/A"/>
    <s v="1–10M"/>
  </r>
  <r>
    <n v="323"/>
    <d v="2018-03-05T00:00:00"/>
    <s v="Finova Capital"/>
    <x v="66"/>
    <s v="Online Lending"/>
    <s v="Jaipur"/>
    <s v="Sequoia Capital"/>
    <s v="Private Equity"/>
    <n v="6000000"/>
    <s v="N/A"/>
    <s v="1–10M"/>
  </r>
  <r>
    <n v="324"/>
    <d v="2018-03-05T00:00:00"/>
    <s v="Hotelogix"/>
    <x v="7"/>
    <s v="Cloud Based Online Hotel Management Software"/>
    <s v="Noida"/>
    <s v="Vertex Ventures, Accel Partners And Saama Capital"/>
    <s v="Private Equity"/>
    <n v="5000000"/>
    <s v="N/A"/>
    <s v="1–10M"/>
  </r>
  <r>
    <n v="325"/>
    <d v="2018-03-04T00:00:00"/>
    <s v="Livehealth"/>
    <x v="66"/>
    <s v="Health Service Aggregator Platform"/>
    <s v="Pune"/>
    <s v="Nexus Venture Partners"/>
    <s v="Seed/ Angel Funding"/>
    <n v="1100000"/>
    <s v="N/A"/>
    <s v="1–10M"/>
  </r>
  <r>
    <n v="326"/>
    <d v="2018-03-06T00:00:00"/>
    <s v="Ad2Pro"/>
    <x v="7"/>
    <s v="Creative Design, Brand, Media And Technology Platform Solutions"/>
    <s v="Chennai"/>
    <s v="Avendus Finace Pvt. Ltd"/>
    <s v="Debt Funding"/>
    <n v="9700000"/>
    <s v="N/A"/>
    <s v="1–10M"/>
  </r>
  <r>
    <n v="327"/>
    <d v="2018-03-06T00:00:00"/>
    <s v="Coverfox"/>
    <x v="66"/>
    <s v="Online Insurance Aggregator"/>
    <s v="Mumbai"/>
    <s v="Aegon Nv"/>
    <s v="Private Equity"/>
    <n v="7600000"/>
    <s v="N/A"/>
    <s v="1–10M"/>
  </r>
  <r>
    <n v="328"/>
    <d v="2018-03-08T00:00:00"/>
    <s v="Pepperfry"/>
    <x v="66"/>
    <s v="Online Furniture Shopping Store"/>
    <s v="Mumbai"/>
    <s v="State Street Global Advisors"/>
    <s v="Private Equity"/>
    <n v="38400000"/>
    <s v="N/A"/>
    <s v="&gt;10M"/>
  </r>
  <r>
    <n v="329"/>
    <d v="2018-03-08T00:00:00"/>
    <s v="Magicpin"/>
    <x v="66"/>
    <s v="Hyperlocal Discovery"/>
    <s v="Gurugram"/>
    <s v="Trifecta Capital"/>
    <s v="Debt Funding"/>
    <n v="1000000"/>
    <s v="N/A"/>
    <s v="1–10M"/>
  </r>
  <r>
    <n v="330"/>
    <d v="2018-03-12T00:00:00"/>
    <s v="Healthcare"/>
    <x v="66"/>
    <s v="Healthcare Aggregator"/>
    <s v="Mumbai"/>
    <s v="Hr Fund"/>
    <s v="Seed/ Angel Funding"/>
    <n v="1000000"/>
    <s v="N/A"/>
    <s v="1–10M"/>
  </r>
  <r>
    <n v="331"/>
    <d v="2018-03-13T00:00:00"/>
    <s v="Pinelabs"/>
    <x v="7"/>
    <s v="Digital Payment Platform"/>
    <s v="Mumbai"/>
    <s v="Actis, Altimeter Capital"/>
    <s v="Private Equity"/>
    <n v="82000000"/>
    <s v="N/A"/>
    <s v="&gt;10M"/>
  </r>
  <r>
    <n v="332"/>
    <d v="2018-03-14T00:00:00"/>
    <s v="Stumagz"/>
    <x v="66"/>
    <s v="Online Communication And Collaboration Platform For Educational Institutions"/>
    <s v="Hyderabad"/>
    <s v="Venkat Subramanian, Sudhakar Pennam, And Other Tech Investors From Silicon Valley"/>
    <s v="Seed/ Angel Funding"/>
    <s v="N/A"/>
    <s v="N/A"/>
    <s v="N/A"/>
  </r>
  <r>
    <n v="333"/>
    <d v="2018-03-14T00:00:00"/>
    <s v="Availfinace"/>
    <x v="66"/>
    <s v="Online Lending Platform"/>
    <s v="Bangalore"/>
    <s v="Matrix Partners, Bhavish Aggarwal, Ankit Bhati, Binny Bansal, Kunal Shah And Manish Patel."/>
    <s v="Private Equity"/>
    <n v="17200000"/>
    <s v="N/A"/>
    <s v="&gt;10M"/>
  </r>
  <r>
    <n v="334"/>
    <d v="2018-03-15T00:00:00"/>
    <s v="Grofers"/>
    <x v="66"/>
    <s v="Online Grocery Shop"/>
    <s v="Gurugram"/>
    <s v="Softbank, Tiger Global And Apoletto Managers."/>
    <s v="Private Equity"/>
    <n v="62000000"/>
    <s v="N/A"/>
    <s v="&gt;10M"/>
  </r>
  <r>
    <n v="335"/>
    <d v="2018-03-19T00:00:00"/>
    <s v="Fingerlix"/>
    <x v="66"/>
    <s v="Ready To Cook Food Solution"/>
    <s v="Mumbai"/>
    <s v="Alteria Capital"/>
    <s v="Debt Funding"/>
    <n v="1310000"/>
    <s v="N/A"/>
    <s v="1–10M"/>
  </r>
  <r>
    <n v="336"/>
    <d v="2018-03-19T00:00:00"/>
    <s v="Karma Healthcare"/>
    <x v="21"/>
    <s v="Technology Enabled Equitable Healthcare For India"/>
    <s v="Udaipur"/>
    <s v="1Crowd, Ankur Capital"/>
    <s v="Seed/ Angel Funding"/>
    <n v="500000"/>
    <s v="N/A"/>
    <s v="&lt;1M"/>
  </r>
  <r>
    <n v="337"/>
    <d v="2018-03-19T00:00:00"/>
    <s v="Zappfresh"/>
    <x v="74"/>
    <s v="Online Raw Meat E-Tailer"/>
    <s v="Gurugram"/>
    <s v="Amit Burman, Sidbi Venture Capital"/>
    <s v="Seed/ Angel Funding"/>
    <n v="3000000"/>
    <s v="N/A"/>
    <s v="1–10M"/>
  </r>
  <r>
    <n v="338"/>
    <d v="2018-03-19T00:00:00"/>
    <s v="Customersucessbox"/>
    <x v="7"/>
    <s v="Customer Success Software For B2B Saas"/>
    <s v="Gurugram"/>
    <s v="Pi Ventures, Axilor Ventures"/>
    <s v="Seed/ Angel Funding"/>
    <n v="1000000"/>
    <s v="N/A"/>
    <s v="1–10M"/>
  </r>
  <r>
    <n v="339"/>
    <d v="2018-03-20T00:00:00"/>
    <s v="One Labs"/>
    <x v="66"/>
    <s v="Consumer Technology And Artificial Intelligence Based Aggregator App"/>
    <s v="N/A"/>
    <s v="Micromax Informatics Ltd"/>
    <s v="Private Equity"/>
    <s v="N/A"/>
    <s v="N/A"/>
    <s v="N/A"/>
  </r>
  <r>
    <n v="340"/>
    <d v="2018-03-21T00:00:00"/>
    <s v="Gigindia"/>
    <x v="66"/>
    <s v="Micro Jobs Provider For Students"/>
    <s v="Pune"/>
    <s v="Jessica Wong, Hiro Mashita, Xue Manzi And Yiyun Zhang."/>
    <s v="Seed/ Angel Funding"/>
    <s v="N/A"/>
    <s v="N/A"/>
    <s v="N/A"/>
  </r>
  <r>
    <n v="341"/>
    <d v="2018-03-22T00:00:00"/>
    <s v="Chargebee"/>
    <x v="7"/>
    <s v="Subscription Billing &amp; Recurring Payments Software"/>
    <s v="Chennai"/>
    <s v="Insight Venture Partners, Accel Partners And Tiger Global Management."/>
    <s v="Private Equity"/>
    <n v="18000000"/>
    <s v="N/A"/>
    <s v="&gt;10M"/>
  </r>
  <r>
    <n v="342"/>
    <d v="2018-03-22T00:00:00"/>
    <s v="I2I Funding"/>
    <x v="66"/>
    <s v="Online Loan Platform"/>
    <s v="Noida"/>
    <s v="Sucseed Venture Partners"/>
    <s v="Seed/ Angel Funding"/>
    <n v="768000"/>
    <s v="N/A"/>
    <s v="&lt;1M"/>
  </r>
  <r>
    <n v="343"/>
    <d v="2018-03-22T00:00:00"/>
    <s v="Slang Labs"/>
    <x v="7"/>
    <s v="Voice-Based Assistant Platform"/>
    <s v="Bangalore"/>
    <s v="Endiya Partners"/>
    <s v="Seed/ Angel Funding"/>
    <n v="1240000"/>
    <s v="N/A"/>
    <s v="1–10M"/>
  </r>
  <r>
    <n v="344"/>
    <d v="2018-03-22T00:00:00"/>
    <s v="Urbanpiper"/>
    <x v="7"/>
    <s v="Online Ordering Solution For Restaurants And Food Chains"/>
    <s v="Bangalore"/>
    <s v="Kumar Vembu, Axilor Ventures"/>
    <s v="Seed/ Angel Funding"/>
    <s v="N/A"/>
    <s v="N/A"/>
    <s v="N/A"/>
  </r>
  <r>
    <n v="345"/>
    <d v="2018-03-26T00:00:00"/>
    <s v="Cash Suvidha"/>
    <x v="66"/>
    <s v="Online Loan Platform"/>
    <s v="Delhi"/>
    <s v="Initia Holdings,Vipin Agarwal And Others."/>
    <s v="Seed/ Angel Funding"/>
    <n v="1000000"/>
    <s v="N/A"/>
    <s v="1–10M"/>
  </r>
  <r>
    <n v="346"/>
    <d v="2018-03-28T00:00:00"/>
    <s v="Roadcast"/>
    <x v="7"/>
    <s v="Fleet Management And Asset Monitoring Platform"/>
    <s v="Delhi"/>
    <s v="N/A"/>
    <s v="Private Equity"/>
    <n v="250000"/>
    <s v="N/A"/>
    <s v="&lt;1M"/>
  </r>
  <r>
    <n v="347"/>
    <d v="2018-03-28T00:00:00"/>
    <s v="Smartcoin"/>
    <x v="10"/>
    <s v="Micro Lending Company"/>
    <s v="Bangalore"/>
    <s v="Accion Venture Lab, Unicorn India Ventures And Isme Ace."/>
    <s v="Seed/ Angel Funding"/>
    <n v="2000000"/>
    <s v="N/A"/>
    <s v="1–10M"/>
  </r>
  <r>
    <n v="348"/>
    <d v="2018-03-27T00:00:00"/>
    <s v="The Print"/>
    <x v="75"/>
    <s v="News Portal"/>
    <s v="Delhi"/>
    <s v="Ratan Tata"/>
    <s v="Seed/ Angel Funding"/>
    <n v="535000"/>
    <s v="N/A"/>
    <s v="&lt;1M"/>
  </r>
  <r>
    <n v="349"/>
    <d v="2018-03-27T00:00:00"/>
    <s v="Driveu"/>
    <x v="7"/>
    <s v="Professional Car Drivers Hiring App"/>
    <s v="Bangalore"/>
    <s v="Amit Singhal And Unitus Seed Fund"/>
    <s v="Private Equity"/>
    <n v="3000000"/>
    <s v="N/A"/>
    <s v="1–10M"/>
  </r>
  <r>
    <n v="350"/>
    <d v="2018-03-29T00:00:00"/>
    <s v="Fynd"/>
    <x v="66"/>
    <s v="O2O Fashion Ecommerce Platform"/>
    <s v="Mumbai"/>
    <s v="Google, Kae Capital, Iifl, Singularity Ventures, Growx, Tracxn Labs, Venture Catalyst, Patni Family Office And Axis Capital."/>
    <s v="Seed/ Angel Funding"/>
    <s v="N/A"/>
    <s v="N/A"/>
    <s v="N/A"/>
  </r>
  <r>
    <n v="351"/>
    <d v="2018-02-01T00:00:00"/>
    <s v="Bigbasket"/>
    <x v="66"/>
    <s v="Online Grocery &amp; Food Store"/>
    <s v="Bangalore"/>
    <s v="Alibaba, Helion Venture Partners, Bessemer Venture Partners, Ascent Capital"/>
    <s v="Private Equity"/>
    <n v="300000000"/>
    <s v="N/A"/>
    <s v="&gt;10M"/>
  </r>
  <r>
    <n v="352"/>
    <d v="2018-02-01T00:00:00"/>
    <s v="Zomato"/>
    <x v="76"/>
    <s v="Food Ordering And Restaurant Discovery"/>
    <s v="Gurugram"/>
    <s v="Ant Finacials"/>
    <s v="Private Equity"/>
    <n v="200000000"/>
    <s v="N/A"/>
    <s v="&gt;10M"/>
  </r>
  <r>
    <n v="353"/>
    <d v="2018-02-05T00:00:00"/>
    <s v="Pratilipi"/>
    <x v="77"/>
    <s v="E-Publishing"/>
    <s v="Bangalore"/>
    <s v="Omidyar Network"/>
    <s v="Private Equity"/>
    <n v="4300000"/>
    <s v="N/A"/>
    <s v="1–10M"/>
  </r>
  <r>
    <n v="354"/>
    <d v="2018-02-05T00:00:00"/>
    <s v="Asia Institute Of Medical Science"/>
    <x v="21"/>
    <s v="Super-Specialty Hospital"/>
    <s v="Faridabad"/>
    <s v="Cdc Group Plc"/>
    <s v="Private Equity"/>
    <n v="21000000"/>
    <s v="N/A"/>
    <s v="&gt;10M"/>
  </r>
  <r>
    <n v="355"/>
    <d v="2018-02-05T00:00:00"/>
    <s v="Collegedekho"/>
    <x v="66"/>
    <s v="Online Platform For Higher Education Services"/>
    <s v="Gurugram"/>
    <s v="Man Capital Llp, Girnar Software, Others"/>
    <s v="Private Equity"/>
    <n v="2000000"/>
    <s v="N/A"/>
    <s v="1–10M"/>
  </r>
  <r>
    <n v="356"/>
    <d v="2018-02-06T00:00:00"/>
    <s v="Foodmemories"/>
    <x v="66"/>
    <s v="Online Food Marketplace"/>
    <s v="Ahemadabad"/>
    <s v="Bhavesh Manglani, Suraj Saharan, Darshan Upadhyay, Sanjay Notani &amp; Others"/>
    <s v="Seed Funding"/>
    <s v="N/A"/>
    <s v="N/A"/>
    <s v="N/A"/>
  </r>
  <r>
    <n v="357"/>
    <d v="2018-02-06T00:00:00"/>
    <s v="Healthi"/>
    <x v="21"/>
    <s v="Preventive Health Checkup"/>
    <s v="Bangalore"/>
    <s v="Montane Ventures"/>
    <s v="Private Equity"/>
    <n v="3100000"/>
    <s v="N/A"/>
    <s v="1–10M"/>
  </r>
  <r>
    <n v="358"/>
    <d v="2018-02-07T00:00:00"/>
    <s v="Swiggy"/>
    <x v="76"/>
    <s v="Online Food Delivery"/>
    <s v="Bangalore"/>
    <s v="Naspers"/>
    <s v="Private Equity"/>
    <n v="100000000"/>
    <s v="N/A"/>
    <s v="&gt;10M"/>
  </r>
  <r>
    <n v="359"/>
    <d v="2018-02-08T00:00:00"/>
    <s v="Shape"/>
    <x v="21"/>
    <s v="Online Portal For Diet,Fitness And Beauty"/>
    <s v="Pune"/>
    <s v="Sandeep Mathur"/>
    <s v="Seed/ Angel Funding"/>
    <n v="100000000"/>
    <s v="N/A"/>
    <s v="&gt;10M"/>
  </r>
  <r>
    <n v="360"/>
    <d v="2018-02-08T00:00:00"/>
    <s v="Icertis"/>
    <x v="66"/>
    <s v="Enterprise Contract Management Platform"/>
    <s v="Pune"/>
    <s v="Meritech Capital Partners"/>
    <s v="Private Equity"/>
    <n v="50000000"/>
    <s v="N/A"/>
    <s v="&gt;10M"/>
  </r>
  <r>
    <n v="361"/>
    <d v="2018-02-09T00:00:00"/>
    <s v="Healthifyme"/>
    <x v="21"/>
    <s v="Mobile Weight Loss Coach"/>
    <s v="Bangalore"/>
    <s v="Sistema Asia Fund"/>
    <s v="Private Equity"/>
    <n v="12000000"/>
    <s v="N/A"/>
    <s v="&gt;10M"/>
  </r>
  <r>
    <n v="362"/>
    <d v="2018-02-09T00:00:00"/>
    <s v="Medtel"/>
    <x v="21"/>
    <s v="Virtual Health Clinics"/>
    <s v="Bhubneswar"/>
    <s v="British And Indian Governments"/>
    <s v="Private Equity"/>
    <s v="N/A"/>
    <s v="N/A"/>
    <s v="N/A"/>
  </r>
  <r>
    <n v="363"/>
    <d v="2018-02-09T00:00:00"/>
    <s v="Rupeek"/>
    <x v="66"/>
    <s v="Online Gold Loan"/>
    <s v="Bangalore"/>
    <s v="Accel Partners, Sequoia Capital"/>
    <s v="Private Equity"/>
    <n v="6830000"/>
    <s v="N/A"/>
    <s v="1–10M"/>
  </r>
  <r>
    <n v="364"/>
    <d v="2018-02-09T00:00:00"/>
    <s v="Webengage"/>
    <x v="7"/>
    <s v="Marketing Cloud For Consumer Businesses"/>
    <s v="Mumbai"/>
    <s v="Social Capital"/>
    <s v="Private Equity"/>
    <s v="N/A"/>
    <s v="N/A"/>
    <s v="N/A"/>
  </r>
  <r>
    <n v="365"/>
    <d v="2018-02-12T00:00:00"/>
    <s v="Lendingkart"/>
    <x v="10"/>
    <s v="Online Lending Platform"/>
    <s v="Bangalore"/>
    <s v="Fullerton Finacial Holdings Pte Ltd &amp; Others"/>
    <s v="Private Equity"/>
    <n v="87000000"/>
    <s v="N/A"/>
    <s v="&gt;10M"/>
  </r>
  <r>
    <n v="366"/>
    <d v="2018-02-12T00:00:00"/>
    <s v="Wydr"/>
    <x v="66"/>
    <s v="B2B Marketplace"/>
    <s v="Gurugram"/>
    <s v="Bessemer Venture Partners, Stellaris Venture Partners, Axis Capital, Singapore, Jungle Venture Partners"/>
    <s v="Private Equity"/>
    <s v="N/A"/>
    <s v="N/A"/>
    <s v="N/A"/>
  </r>
  <r>
    <n v="367"/>
    <d v="2018-02-12T00:00:00"/>
    <s v="Cashify"/>
    <x v="2"/>
    <s v="Online Selling"/>
    <s v="Gurugram"/>
    <s v="Trifecta Capital"/>
    <s v="Debt Funding"/>
    <n v="935089"/>
    <s v="N/A"/>
    <s v="&lt;1M"/>
  </r>
  <r>
    <n v="368"/>
    <d v="2018-02-13T00:00:00"/>
    <s v="Holachef"/>
    <x v="76"/>
    <s v="Online Food Delivery"/>
    <s v="Mumbai"/>
    <s v="Ashok Kumar Gajera"/>
    <s v="Seed/ Angel Funding"/>
    <n v="311200"/>
    <s v="N/A"/>
    <s v="&lt;1M"/>
  </r>
  <r>
    <n v="369"/>
    <d v="2018-02-13T00:00:00"/>
    <s v="Awaaz De"/>
    <x v="7"/>
    <s v="Mobile Solutions For Social Impact"/>
    <s v="Ahemadabad"/>
    <s v="Tribe Impact Capital Llp"/>
    <s v="Seed/ Angel Funding"/>
    <s v="N/A"/>
    <s v="N/A"/>
    <s v="N/A"/>
  </r>
  <r>
    <n v="370"/>
    <d v="2018-02-13T00:00:00"/>
    <s v="Imax Program"/>
    <x v="70"/>
    <s v="Individualised Progressive Learning Program"/>
    <s v="Bangalore"/>
    <s v="Michael &amp; Susan Dell Foundation, Lgt Impact Ventures"/>
    <s v="Private Equity"/>
    <n v="13500000"/>
    <s v="N/A"/>
    <s v="&gt;10M"/>
  </r>
  <r>
    <n v="371"/>
    <d v="2018-02-14T00:00:00"/>
    <s v="Littlemore"/>
    <x v="70"/>
    <s v="Online Education Platform"/>
    <s v="Chennai"/>
    <s v="Kalpavriksh"/>
    <s v="Private Equity"/>
    <n v="3000000"/>
    <s v="N/A"/>
    <s v="1–10M"/>
  </r>
  <r>
    <n v="372"/>
    <d v="2018-02-14T00:00:00"/>
    <s v="Toppr"/>
    <x v="70"/>
    <s v="Online Education Platform"/>
    <s v="Mumbai"/>
    <s v="Axis Capital Partners"/>
    <s v="Private Equity"/>
    <n v="100000"/>
    <s v="N/A"/>
    <s v="&lt;1M"/>
  </r>
  <r>
    <n v="373"/>
    <d v="2018-02-14T00:00:00"/>
    <s v="Shirsa Labs"/>
    <x v="70"/>
    <s v="Integrated Kids Engagement Company"/>
    <s v="Mumbai"/>
    <s v="Dewang Neralla, Mahesh Kothurkar,Atul Agarwal"/>
    <s v="Private Equity"/>
    <n v="500000"/>
    <s v="N/A"/>
    <s v="&lt;1M"/>
  </r>
  <r>
    <n v="374"/>
    <d v="2018-02-14T00:00:00"/>
    <s v="Moneyonmobile"/>
    <x v="7"/>
    <s v="Mobile Payment Platform"/>
    <s v="Mumbai"/>
    <s v="S7 Group"/>
    <s v="Private Equity"/>
    <n v="5000000"/>
    <s v="N/A"/>
    <s v="1–10M"/>
  </r>
  <r>
    <n v="375"/>
    <d v="2018-02-15T00:00:00"/>
    <s v="Petsutra"/>
    <x v="66"/>
    <s v="Online Pet Care Products"/>
    <s v="Gurugram"/>
    <s v="Michael Patrick Hickey"/>
    <s v="Seed/ Angel Funding"/>
    <n v="148434"/>
    <s v="N/A"/>
    <s v="&lt;1M"/>
  </r>
  <r>
    <n v="376"/>
    <d v="2018-02-15T00:00:00"/>
    <s v="Infibeam"/>
    <x v="2"/>
    <s v="Online Retailing"/>
    <s v="Ahemadabad"/>
    <s v="Network 18"/>
    <s v="Private Equity"/>
    <n v="6230000"/>
    <s v="N/A"/>
    <s v="1–10M"/>
  </r>
  <r>
    <n v="377"/>
    <d v="2018-02-16T00:00:00"/>
    <s v="Happay"/>
    <x v="10"/>
    <s v="Expense Management"/>
    <s v="Bangalore"/>
    <s v="Sequoia And Jerry Yang"/>
    <s v="Seed/ Angel Funding"/>
    <n v="250000"/>
    <s v="N/A"/>
    <s v="&lt;1M"/>
  </r>
  <r>
    <n v="378"/>
    <d v="2018-02-16T00:00:00"/>
    <s v="Fincash"/>
    <x v="10"/>
    <s v="Fin-Tech"/>
    <s v="Mumbai"/>
    <s v="Mohammed Khan, Sameer Narayan &amp; Others"/>
    <s v="Seed/ Angel Funding"/>
    <n v="150000"/>
    <s v="N/A"/>
    <s v="&lt;1M"/>
  </r>
  <r>
    <n v="379"/>
    <d v="2018-02-19T00:00:00"/>
    <s v="Ayefinace"/>
    <x v="10"/>
    <s v="Online Lending"/>
    <s v="Gurugram"/>
    <s v="Hinduja Leyland Finace, Intellegrow"/>
    <s v="Private Equity"/>
    <n v="3800000"/>
    <s v="N/A"/>
    <s v="1–10M"/>
  </r>
  <r>
    <n v="380"/>
    <d v="2018-02-20T00:00:00"/>
    <s v="Agricxlab"/>
    <x v="43"/>
    <s v="Agri-Tech"/>
    <s v="Mumbai"/>
    <s v="Ankur Capital"/>
    <s v="Seed/ Angel Funding"/>
    <n v="500000"/>
    <s v="N/A"/>
    <s v="&lt;1M"/>
  </r>
  <r>
    <n v="381"/>
    <d v="2018-02-21T00:00:00"/>
    <s v="Udaan"/>
    <x v="2"/>
    <s v="B2B Marketplace"/>
    <s v="Bangalore"/>
    <s v="Lightspeed &amp; Yuri Milner"/>
    <s v="Private Equity"/>
    <n v="50000000"/>
    <s v="N/A"/>
    <s v="&gt;10M"/>
  </r>
  <r>
    <n v="382"/>
    <d v="2018-02-21T00:00:00"/>
    <s v="Capillary"/>
    <x v="71"/>
    <s v="Saas"/>
    <s v="Bangalore"/>
    <s v="Wargburg Pincus, Sequoia"/>
    <s v="Private Equity"/>
    <n v="20000000"/>
    <s v="N/A"/>
    <s v="&gt;10M"/>
  </r>
  <r>
    <n v="383"/>
    <d v="2018-02-21T00:00:00"/>
    <s v="The Healthy Billions"/>
    <x v="21"/>
    <s v="Analytics"/>
    <s v="Gurugram"/>
    <s v="Blume Ventures, Healthquad And Fireside Ventures"/>
    <s v="Private Equity"/>
    <n v="2100000"/>
    <s v="N/A"/>
    <s v="1–10M"/>
  </r>
  <r>
    <n v="384"/>
    <d v="2018-02-21T00:00:00"/>
    <s v="Highradius"/>
    <x v="7"/>
    <s v="Cloud-Based Software"/>
    <s v="Hyderabad"/>
    <s v="Pnc, Citi Ventures"/>
    <s v="Private Equity"/>
    <s v="N/A"/>
    <s v="N/A"/>
    <s v="N/A"/>
  </r>
  <r>
    <n v="385"/>
    <d v="2018-02-26T00:00:00"/>
    <s v="Avishkaar Box"/>
    <x v="70"/>
    <s v="Education"/>
    <s v="Delhi"/>
    <s v="Auxano Deals"/>
    <s v="Private Equity"/>
    <n v="772500"/>
    <s v="N/A"/>
    <s v="&lt;1M"/>
  </r>
  <r>
    <n v="386"/>
    <d v="2018-02-26T00:00:00"/>
    <s v="Planys Technologies"/>
    <x v="7"/>
    <s v="Robotic Inspectionstartup"/>
    <s v="Chennai"/>
    <s v="Kris Gopalakrishna, Pratithi Investment Trust, Memg Family Office, S Gopal"/>
    <s v="Private Equity"/>
    <n v="1040000"/>
    <s v="N/A"/>
    <s v="1–10M"/>
  </r>
  <r>
    <n v="387"/>
    <d v="2018-02-27T00:00:00"/>
    <s v="Lollypop"/>
    <x v="7"/>
    <s v="Digital Design"/>
    <s v="Bangalore"/>
    <s v="Dr Devi Shetty"/>
    <s v="Seed/ Angel Funding"/>
    <s v="N/A"/>
    <s v="N/A"/>
    <s v="N/A"/>
  </r>
  <r>
    <n v="388"/>
    <d v="2018-02-27T00:00:00"/>
    <s v="Trilyo"/>
    <x v="7"/>
    <s v="Ai Platform For Hospitality Industry"/>
    <s v="Mumbai"/>
    <s v="Startup Buddy,Amit Manocha And Others"/>
    <s v="Seed/ Angel Funding"/>
    <n v="250000"/>
    <s v="N/A"/>
    <s v="&lt;1M"/>
  </r>
  <r>
    <n v="389"/>
    <d v="2018-02-28T00:00:00"/>
    <s v="Gaana"/>
    <x v="7"/>
    <s v="Online Music Streaming"/>
    <s v="Gurugram"/>
    <s v="Tencent Holdings Ltd, Times Internet"/>
    <s v="Private Equity"/>
    <n v="115000000"/>
    <s v="N/A"/>
    <s v="&gt;10M"/>
  </r>
  <r>
    <n v="390"/>
    <d v="2018-02-28T00:00:00"/>
    <s v="Credy"/>
    <x v="71"/>
    <s v="Saas"/>
    <s v="Bangalore"/>
    <s v="Y Combinator, Khosla Ventures, Vy Capital And Others"/>
    <s v="Seed/ Angel Funding"/>
    <n v="1400000"/>
    <s v="N/A"/>
    <s v="1–10M"/>
  </r>
  <r>
    <n v="391"/>
    <d v="2018-02-28T00:00:00"/>
    <s v="Predible Health"/>
    <x v="21"/>
    <s v="Cancer Radiology"/>
    <s v="Bangalore"/>
    <s v="Unitus Seed Fund"/>
    <s v="Seed/ Angel Funding"/>
    <s v="N/A"/>
    <s v="N/A"/>
    <s v="N/A"/>
  </r>
  <r>
    <n v="392"/>
    <d v="2018-01-02T00:00:00"/>
    <s v="Clevertap"/>
    <x v="7"/>
    <s v="Mobile App Analytics"/>
    <s v="Mumbai"/>
    <s v="Recruit Holdings, Sequoia Capital India, Accel Partners"/>
    <s v="Seed/ Angel Funding"/>
    <s v="N/A"/>
    <s v="N/A"/>
    <s v="N/A"/>
  </r>
  <r>
    <n v="393"/>
    <d v="2018-01-04T00:00:00"/>
    <s v="Earlysalary"/>
    <x v="10"/>
    <s v="Online Lending"/>
    <s v="Pune"/>
    <s v="Eight Roads Ventures India"/>
    <s v="Private"/>
    <n v="15700000"/>
    <s v="N/A"/>
    <s v="&gt;10M"/>
  </r>
  <r>
    <n v="394"/>
    <d v="2018-01-05T00:00:00"/>
    <s v="Wotu"/>
    <x v="2"/>
    <s v="Food And Beverages"/>
    <s v="Bangalore"/>
    <s v="Claris Capital, Mumbai Angels Network"/>
    <s v="Seed/ Angel Funding"/>
    <s v="N/A"/>
    <s v="N/A"/>
    <s v="N/A"/>
  </r>
  <r>
    <n v="395"/>
    <d v="2018-01-08T00:00:00"/>
    <s v="Daaki"/>
    <x v="2"/>
    <s v="Sports Nutrition Supplement Etailer"/>
    <s v="Bangalore"/>
    <s v="Rohan Agila"/>
    <s v="Seed/ Angel Funding"/>
    <s v="N/A"/>
    <s v="N/A"/>
    <s v="N/A"/>
  </r>
  <r>
    <n v="396"/>
    <d v="2018-01-09T00:00:00"/>
    <s v="Lendingkart"/>
    <x v="10"/>
    <s v="Online Lending"/>
    <s v="Ahemadabad"/>
    <s v="Nederlandse Finacierings-Maatschappij Voor Ontwikkelingslanden N.V."/>
    <s v="Debt Funding"/>
    <n v="4700000"/>
    <s v="N/A"/>
    <s v="1–10M"/>
  </r>
  <r>
    <n v="397"/>
    <d v="2018-01-09T00:00:00"/>
    <s v="Kinsane Entertainment Inc"/>
    <x v="78"/>
    <s v="Digital Entertainment For Children"/>
    <s v="Mumbai"/>
    <s v="N/A"/>
    <s v="Seed/ Angel Funding"/>
    <n v="2500000"/>
    <s v="N/A"/>
    <s v="1–10M"/>
  </r>
  <r>
    <n v="398"/>
    <d v="2018-01-10T00:00:00"/>
    <s v="Tapzo"/>
    <x v="7"/>
    <s v="Personal Assistant"/>
    <s v="Bangalore"/>
    <s v="Runet &amp; Other"/>
    <s v="Private Equity"/>
    <n v="1930000"/>
    <s v="N/A"/>
    <s v="1–10M"/>
  </r>
  <r>
    <n v="399"/>
    <d v="2018-01-10T00:00:00"/>
    <s v="Appario Retail Pvt Ltd."/>
    <x v="2"/>
    <s v="Retail"/>
    <s v="Delhi"/>
    <s v="Amazon-Patni Jv"/>
    <s v="Private Equity"/>
    <n v="18840000"/>
    <s v="N/A"/>
    <s v="&gt;10M"/>
  </r>
  <r>
    <n v="400"/>
    <d v="2018-01-10T00:00:00"/>
    <s v="Samunnati"/>
    <x v="10"/>
    <s v="Agricultural Loan"/>
    <s v="Chennai"/>
    <s v="Responsability, Elevar Equity And Accel Partners"/>
    <s v="Private Equity"/>
    <n v="23500000"/>
    <s v="N/A"/>
    <s v="&gt;10M"/>
  </r>
  <r>
    <n v="401"/>
    <d v="2018-01-10T00:00:00"/>
    <s v="Sahajanad Medical Technologies"/>
    <x v="7"/>
    <s v="Medical Devices"/>
    <s v="Surat"/>
    <s v="Morgan Stanley Private Equity Asia"/>
    <s v="Private Equity"/>
    <n v="36230000"/>
    <s v="N/A"/>
    <s v="&gt;10M"/>
  </r>
  <r>
    <n v="402"/>
    <d v="2018-01-12T00:00:00"/>
    <s v="Kuants"/>
    <x v="7"/>
    <s v="Algorithmic Trading"/>
    <s v="Gurugram"/>
    <s v="Pankaj Chopra, Ankush Gupta"/>
    <s v="Seed/ Angel Funding"/>
    <n v="80000"/>
    <s v="N/A"/>
    <s v="&lt;1M"/>
  </r>
  <r>
    <n v="403"/>
    <d v="2018-01-12T00:00:00"/>
    <s v="Razorpay"/>
    <x v="7"/>
    <s v="Payment Gateway"/>
    <s v="Bangalore"/>
    <s v="Tiger Global, Y Combinator"/>
    <s v="Private Equity"/>
    <n v="20000000"/>
    <s v="N/A"/>
    <s v="&gt;10M"/>
  </r>
  <r>
    <n v="404"/>
    <d v="2018-01-15T00:00:00"/>
    <s v="Streak"/>
    <x v="7"/>
    <s v="Algorithmic Trading"/>
    <s v="Bangalore"/>
    <s v="Indian Fintech Fund, Rainmatter"/>
    <s v="Seed/ Angel Funding"/>
    <n v="354600"/>
    <s v="N/A"/>
    <s v="&lt;1M"/>
  </r>
  <r>
    <n v="405"/>
    <d v="2018-01-15T00:00:00"/>
    <s v="Pi Ventures"/>
    <x v="10"/>
    <s v="Venture Capital"/>
    <s v="Bangalore"/>
    <s v="Sunil Kant Munjal, Hero Electronixs Corporate Finacing Arm, Electronic Development Fund"/>
    <s v="Private Equity"/>
    <n v="25000000"/>
    <s v="N/A"/>
    <s v="&gt;10M"/>
  </r>
  <r>
    <n v="406"/>
    <d v="2018-01-15T00:00:00"/>
    <s v="Newgen Software"/>
    <x v="7"/>
    <s v="It"/>
    <s v="Delhi"/>
    <s v="Goldman Sachs, Hedge Fund &amp; Others"/>
    <s v="Private Equity"/>
    <n v="20000000"/>
    <s v="N/A"/>
    <s v="&gt;10M"/>
  </r>
  <r>
    <n v="407"/>
    <d v="2018-01-17T00:00:00"/>
    <s v="Rubix"/>
    <x v="7"/>
    <s v="Education"/>
    <s v="Pune"/>
    <s v="Polaris Fund"/>
    <s v="Private Equity"/>
    <n v="1000000"/>
    <s v="N/A"/>
    <s v="1–10M"/>
  </r>
  <r>
    <n v="408"/>
    <d v="2018-01-18T00:00:00"/>
    <s v="Sharechat"/>
    <x v="7"/>
    <s v="Social"/>
    <s v="Bangalore"/>
    <s v="Xiaomi Singapore, Shunwei Capital"/>
    <s v="Private Equity"/>
    <n v="18200000"/>
    <s v="N/A"/>
    <s v="&gt;10M"/>
  </r>
  <r>
    <n v="409"/>
    <d v="2018-01-22T00:00:00"/>
    <s v="Paperflite"/>
    <x v="7"/>
    <s v="It"/>
    <s v="Chennai"/>
    <s v="The Chennai Angels"/>
    <s v="Seed/ Angel Funding"/>
    <n v="400000"/>
    <s v="N/A"/>
    <s v="&lt;1M"/>
  </r>
  <r>
    <n v="410"/>
    <d v="2018-01-22T00:00:00"/>
    <s v="Hungerbox"/>
    <x v="66"/>
    <s v="Food And Beverages"/>
    <s v="Bangalore"/>
    <s v="Lionrock Capital"/>
    <s v="Private Equity"/>
    <n v="2500000"/>
    <s v="N/A"/>
    <s v="1–10M"/>
  </r>
  <r>
    <n v="411"/>
    <d v="2018-01-22T00:00:00"/>
    <s v="Skillate"/>
    <x v="7"/>
    <s v="Artificial Intellegence"/>
    <s v="Bangalore"/>
    <s v="Incubate Fund India, Anuj Agrawal"/>
    <s v="Private Equity"/>
    <s v="N/A"/>
    <s v="N/A"/>
    <s v="N/A"/>
  </r>
  <r>
    <n v="412"/>
    <d v="2018-01-22T00:00:00"/>
    <s v="Optacredit"/>
    <x v="10"/>
    <s v="Alternative Lending"/>
    <s v="Chennai"/>
    <s v="Dmi Finace"/>
    <s v="Private Equity"/>
    <n v="4000000"/>
    <s v="N/A"/>
    <s v="1–10M"/>
  </r>
  <r>
    <n v="413"/>
    <d v="2018-01-22T00:00:00"/>
    <s v="Aeon Learning"/>
    <x v="7"/>
    <s v="Education"/>
    <s v="Bangalore"/>
    <s v="Dr. Ranjan Pai"/>
    <s v="Private Equity"/>
    <n v="3200000"/>
    <s v="N/A"/>
    <s v="1–10M"/>
  </r>
  <r>
    <n v="414"/>
    <d v="2018-01-23T00:00:00"/>
    <s v="Milkbasket"/>
    <x v="2"/>
    <s v="Online Grocery"/>
    <s v="Gurugram"/>
    <s v="Unilever Ventures"/>
    <s v="Private Equity"/>
    <n v="3000000"/>
    <s v="N/A"/>
    <s v="1–10M"/>
  </r>
  <r>
    <n v="415"/>
    <d v="2018-01-24T00:00:00"/>
    <s v="Neogrowth Credit"/>
    <x v="10"/>
    <s v="Digital Lending"/>
    <s v="Mumbai"/>
    <s v="Leapfrog Investments, Aspada Investment, Quona Capital"/>
    <s v="Private Equity"/>
    <n v="47000000"/>
    <s v="N/A"/>
    <s v="&gt;10M"/>
  </r>
  <r>
    <n v="416"/>
    <d v="2018-01-24T00:00:00"/>
    <s v="Rao Iit Academy"/>
    <x v="15"/>
    <s v="Coaching Services"/>
    <s v="Mumbai"/>
    <s v="Avendus Finace"/>
    <s v="Structured Debt"/>
    <n v="8600000"/>
    <s v="N/A"/>
    <s v="1–10M"/>
  </r>
  <r>
    <n v="417"/>
    <d v="2018-01-24T00:00:00"/>
    <s v="Aye Finace"/>
    <x v="10"/>
    <s v="Online Lending"/>
    <s v="Gurugram"/>
    <s v="Ifmr Capital"/>
    <s v="Term Loan"/>
    <n v="6240000"/>
    <s v="N/A"/>
    <s v="1–10M"/>
  </r>
  <r>
    <n v="418"/>
    <d v="2018-01-25T00:00:00"/>
    <s v="Glassic"/>
    <x v="2"/>
    <s v="Eyewear"/>
    <s v="Bangalore"/>
    <s v="Chennai Angels, Lead Angels, Letsventure"/>
    <s v="Seed/ Angel Funding"/>
    <s v="N/A"/>
    <s v="N/A"/>
    <s v="N/A"/>
  </r>
  <r>
    <n v="419"/>
    <d v="2018-01-25T00:00:00"/>
    <s v="Greyatom"/>
    <x v="7"/>
    <s v="Education"/>
    <s v="Mumbai"/>
    <s v="Pravega Ventures"/>
    <s v="Private Equity"/>
    <n v="1000000"/>
    <s v="N/A"/>
    <s v="1–10M"/>
  </r>
  <r>
    <n v="420"/>
    <d v="2018-01-26T00:00:00"/>
    <s v="Axio"/>
    <x v="21"/>
    <s v="Hemostatic Dressing Solutions"/>
    <s v="Bangalore"/>
    <s v="Rnt Capital"/>
    <s v="Private Equity"/>
    <n v="7400000"/>
    <s v="N/A"/>
    <s v="1–10M"/>
  </r>
  <r>
    <n v="421"/>
    <d v="2018-01-29T00:00:00"/>
    <s v="Ekincare"/>
    <x v="21"/>
    <s v="Technology"/>
    <s v="Hyderabad"/>
    <s v="Ventureast, Endiya Partners, Eight Roads Ventures, Touchstone Equities, Bvr Mohan Reddy"/>
    <s v="Private Equity"/>
    <n v="1500000"/>
    <s v="N/A"/>
    <s v="1–10M"/>
  </r>
  <r>
    <n v="422"/>
    <d v="2018-01-29T00:00:00"/>
    <s v="The Wedding Brigade"/>
    <x v="66"/>
    <s v="Online Services"/>
    <s v="Mumbai"/>
    <s v="Blume Ventures"/>
    <s v="Private Equity"/>
    <n v="1000000"/>
    <s v="N/A"/>
    <s v="1–10M"/>
  </r>
  <r>
    <n v="423"/>
    <d v="2018-01-30T00:00:00"/>
    <s v="Peesafe"/>
    <x v="21"/>
    <s v="Hygiene"/>
    <s v="Gurugram"/>
    <s v="Shivani Singh, Rahul Maroli, Mitesh Shah, Venture Catalysts, Alfa Capital, Green Shots Capital, Real Time Ventures."/>
    <s v="Private Equity"/>
    <n v="1000000"/>
    <s v="N/A"/>
    <s v="1–10M"/>
  </r>
  <r>
    <n v="424"/>
    <d v="2018-01-30T00:00:00"/>
    <s v="Browserstack"/>
    <x v="7"/>
    <s v="Browser Testing"/>
    <s v="Mumbai"/>
    <s v="Accel Partners"/>
    <s v="Private Equity"/>
    <n v="50000000"/>
    <s v="N/A"/>
    <s v="&gt;10M"/>
  </r>
  <r>
    <n v="425"/>
    <d v="2018-01-30T00:00:00"/>
    <s v="Scapic"/>
    <x v="7"/>
    <s v="Virtual Reality"/>
    <s v="Bangalore"/>
    <s v="Axilor Ventures, Newfort Capital"/>
    <s v="Seed/ Angel Funding"/>
    <n v="500000"/>
    <s v="N/A"/>
    <s v="&lt;1M"/>
  </r>
  <r>
    <n v="426"/>
    <d v="2018-01-30T00:00:00"/>
    <s v="Moneyonmobile"/>
    <x v="7"/>
    <s v="Mobile Payment Platform"/>
    <s v="Mumbai"/>
    <s v="Undisclosed Investors"/>
    <s v="Private Equity"/>
    <n v="7600000"/>
    <s v="N/A"/>
    <s v="1–10M"/>
  </r>
  <r>
    <n v="427"/>
    <d v="2018-01-30T00:00:00"/>
    <s v="Curefit"/>
    <x v="21"/>
    <s v="Fitness"/>
    <s v="Bangalore"/>
    <s v="Hdfc Bank, Axis Bank"/>
    <s v="Debt Funding"/>
    <n v="10000000"/>
    <s v="N/A"/>
    <s v="1–10M"/>
  </r>
  <r>
    <n v="428"/>
    <d v="2018-01-31T00:00:00"/>
    <s v="Inurture"/>
    <x v="7"/>
    <s v="Education Solutions"/>
    <s v="Bangalore"/>
    <s v="Ventureast"/>
    <s v="Private Equity"/>
    <n v="4400000"/>
    <s v="N/A"/>
    <s v="1–10M"/>
  </r>
  <r>
    <n v="429"/>
    <d v="2017-12-01T00:00:00"/>
    <s v="Strata Enviro"/>
    <x v="7"/>
    <s v="Iot Based Air Pollution Controller"/>
    <s v="Mumbai"/>
    <s v="Scale Minds"/>
    <s v="Private Equity"/>
    <s v="N/A"/>
    <s v="N/A"/>
    <s v="N/A"/>
  </r>
  <r>
    <n v="430"/>
    <d v="2017-12-05T00:00:00"/>
    <s v="Dunzo"/>
    <x v="7"/>
    <s v="Daily Task Management Mobile App"/>
    <s v="Bangalore"/>
    <s v="Google"/>
    <s v="Private Equity"/>
    <n v="12300000"/>
    <s v="N/A"/>
    <s v="&gt;10M"/>
  </r>
  <r>
    <n v="431"/>
    <d v="2017-12-05T00:00:00"/>
    <s v="Tata Housing"/>
    <x v="64"/>
    <s v="Residential Project"/>
    <s v="Mumbai"/>
    <s v="Hines"/>
    <s v="Private Equity"/>
    <n v="23000000"/>
    <s v="N/A"/>
    <s v="&gt;10M"/>
  </r>
  <r>
    <n v="432"/>
    <d v="2017-12-05T00:00:00"/>
    <s v="Handytrain"/>
    <x v="7"/>
    <s v="Mobile Learning Management Platform"/>
    <s v="Goa"/>
    <s v="Nb Ventures"/>
    <s v="Private Equity"/>
    <n v="1000000"/>
    <s v="N/A"/>
    <s v="1–10M"/>
  </r>
  <r>
    <n v="433"/>
    <d v="2017-12-05T00:00:00"/>
    <s v="Mobycy"/>
    <x v="7"/>
    <s v="Bicycle Sharing Platform"/>
    <s v="Gurugram"/>
    <s v="Undisclosed Investors"/>
    <s v="Seed/ Angel Funding"/>
    <n v="500000"/>
    <s v="N/A"/>
    <s v="&lt;1M"/>
  </r>
  <r>
    <n v="434"/>
    <d v="2017-12-06T00:00:00"/>
    <s v="Greenlight Planet"/>
    <x v="7"/>
    <s v="Off-Grid Solar Products Platform"/>
    <s v="Mumbai"/>
    <s v="Apis Partner, Eight Roads Ventures, Bamboo Capital Partners"/>
    <s v="Private Equity"/>
    <n v="60000000"/>
    <s v="N/A"/>
    <s v="&gt;10M"/>
  </r>
  <r>
    <n v="435"/>
    <d v="2017-12-06T00:00:00"/>
    <s v="Fintobox"/>
    <x v="7"/>
    <s v="Child Learning &amp; Development Platform"/>
    <s v="Chennai"/>
    <s v="Lightbox"/>
    <s v="Private Equity"/>
    <n v="7000000"/>
    <s v="N/A"/>
    <s v="1–10M"/>
  </r>
  <r>
    <n v="436"/>
    <d v="2017-12-07T00:00:00"/>
    <s v="Mswipe"/>
    <x v="7"/>
    <s v="Mobile Point Of Sale Services Provider"/>
    <s v="Mumbai"/>
    <s v="Eduardo Saverin"/>
    <s v="Private Equity"/>
    <n v="10000000"/>
    <s v="N/A"/>
    <s v="1–10M"/>
  </r>
  <r>
    <n v="437"/>
    <d v="2017-12-07T00:00:00"/>
    <s v="The Label Life"/>
    <x v="2"/>
    <s v="Home Decor And Online Fashion Portal"/>
    <s v="Mumbai"/>
    <s v="Kalpvriksh"/>
    <s v="Private Equity"/>
    <n v="3100000"/>
    <s v="N/A"/>
    <s v="1–10M"/>
  </r>
  <r>
    <n v="438"/>
    <d v="2017-12-07T00:00:00"/>
    <s v="Cygnus Hospitals"/>
    <x v="21"/>
    <s v="Super Speciality Hospitals"/>
    <s v="Gurugram"/>
    <s v="Somerset Indus Capital Ventures"/>
    <s v="Seed/ Angel Funding"/>
    <n v="750000"/>
    <s v="N/A"/>
    <s v="&lt;1M"/>
  </r>
  <r>
    <n v="439"/>
    <d v="2017-12-07T00:00:00"/>
    <s v="Eshakti"/>
    <x v="2"/>
    <s v="Women'S Fashion Clothing Online Platform"/>
    <s v="Chennai"/>
    <s v="Idg Ventures"/>
    <s v="Debt Funding"/>
    <n v="2300000"/>
    <s v="N/A"/>
    <s v="1–10M"/>
  </r>
  <r>
    <n v="440"/>
    <d v="2017-12-08T00:00:00"/>
    <s v="Inshorts"/>
    <x v="7"/>
    <s v="Mobile News Curation App"/>
    <s v="Noida"/>
    <s v="Tiger Global"/>
    <s v="Private Equity"/>
    <n v="5000000"/>
    <s v="N/A"/>
    <s v="1–10M"/>
  </r>
  <r>
    <n v="441"/>
    <d v="2017-12-11T00:00:00"/>
    <s v="Vahdam Tea"/>
    <x v="2"/>
    <s v="Online Platform Selling Indian Tea Globally"/>
    <s v="Delhi"/>
    <s v="Singapore Angel Network, Mumbai Angel"/>
    <s v="Private Equity"/>
    <n v="1500000"/>
    <s v="N/A"/>
    <s v="1–10M"/>
  </r>
  <r>
    <n v="442"/>
    <d v="2017-12-11T00:00:00"/>
    <s v="Logic Roots"/>
    <x v="7"/>
    <s v="Educational Platform To Learn Mathematics"/>
    <s v="Mumbai"/>
    <s v="Village Capital"/>
    <s v="Seed/ Angel Funding"/>
    <n v="50000"/>
    <s v="N/A"/>
    <s v="&lt;1M"/>
  </r>
  <r>
    <n v="443"/>
    <d v="2017-12-11T00:00:00"/>
    <s v="Project Mudra"/>
    <x v="7"/>
    <s v="Assisting Visually Impaired To Learn Through Braille"/>
    <s v="Bangalore"/>
    <s v="Village Capital"/>
    <s v="Seed/ Angel Funding"/>
    <n v="50000"/>
    <s v="N/A"/>
    <s v="&lt;1M"/>
  </r>
  <r>
    <n v="444"/>
    <d v="2017-12-11T00:00:00"/>
    <s v="Furlenco"/>
    <x v="7"/>
    <s v="Furniture Rental Platform"/>
    <s v="Bangalore"/>
    <s v="Aamir Khan"/>
    <s v="Debt Funding"/>
    <n v="1200000"/>
    <s v="N/A"/>
    <s v="1–10M"/>
  </r>
  <r>
    <n v="445"/>
    <d v="2017-12-12T00:00:00"/>
    <s v="I Can Stay"/>
    <x v="7"/>
    <s v="Hotel Aggregator Platform"/>
    <s v="Delhi"/>
    <s v="Ht Media"/>
    <s v="Private Equity"/>
    <n v="1800000"/>
    <s v="N/A"/>
    <s v="1–10M"/>
  </r>
  <r>
    <n v="446"/>
    <d v="2017-12-12T00:00:00"/>
    <s v="Fracktal Works"/>
    <x v="7"/>
    <s v="Platform Based On 3D Printing And Digital Manufacturing"/>
    <s v="Bangalore"/>
    <s v="Hyderabad Angels"/>
    <s v="Seed/ Angel Funding"/>
    <s v="N/A"/>
    <s v="N/A"/>
    <s v="N/A"/>
  </r>
  <r>
    <n v="447"/>
    <d v="2017-12-12T00:00:00"/>
    <s v="Simility"/>
    <x v="7"/>
    <s v="Adaptive Fraud Intelligence Platform"/>
    <s v="Hyderabad"/>
    <s v="Accel Partners"/>
    <s v="Private Equity"/>
    <n v="17500000"/>
    <s v="N/A"/>
    <s v="&gt;10M"/>
  </r>
  <r>
    <n v="448"/>
    <d v="2017-12-12T00:00:00"/>
    <s v="Shopholix"/>
    <x v="2"/>
    <s v="Fashion And Lifestyle Coupon Platform"/>
    <s v="Gurugram"/>
    <s v="Munesh Khanna"/>
    <s v="Seed/ Angel Funding"/>
    <n v="233000"/>
    <s v="N/A"/>
    <s v="&lt;1M"/>
  </r>
  <r>
    <n v="449"/>
    <d v="2017-12-13T00:00:00"/>
    <s v="Mindtickle"/>
    <x v="7"/>
    <s v="Gamification Platform To Train Sales People"/>
    <s v="Pune"/>
    <s v="Canaan Partners"/>
    <s v="Private Equity"/>
    <n v="27000000"/>
    <s v="N/A"/>
    <s v="&gt;10M"/>
  </r>
  <r>
    <n v="450"/>
    <d v="2017-12-13T00:00:00"/>
    <s v="Nazara Technologies"/>
    <x v="7"/>
    <s v="Mobile Games Development Firm"/>
    <s v="Mumbai"/>
    <s v="Rakesh Jhunjhunwala"/>
    <s v="Private Equity"/>
    <n v="27000000"/>
    <s v="N/A"/>
    <s v="&gt;10M"/>
  </r>
  <r>
    <n v="451"/>
    <d v="2017-12-13T00:00:00"/>
    <s v="Docsapp"/>
    <x v="7"/>
    <s v="Mobile Application For Doctor Consultation"/>
    <s v="Bangalore"/>
    <s v="Bessemer Venture Partners"/>
    <s v="Private Equity"/>
    <n v="7200000"/>
    <s v="N/A"/>
    <s v="1–10M"/>
  </r>
  <r>
    <n v="452"/>
    <d v="2017-12-13T00:00:00"/>
    <s v="Capita World"/>
    <x v="7"/>
    <s v="Artificial Intelligence Platform To Raise Funds"/>
    <s v="Mumbai"/>
    <s v="Mohan Tanksale, Kiran Shetty, Darshak Shah, Mandar Mhatre"/>
    <s v="Private Equity"/>
    <s v="N/A"/>
    <s v="N/A"/>
    <s v="N/A"/>
  </r>
  <r>
    <n v="453"/>
    <d v="2017-12-14T00:00:00"/>
    <s v="Tea Box"/>
    <x v="2"/>
    <s v="Fresh Indian Tea Selling Platform Across 112 Countries"/>
    <s v="Bangalore"/>
    <s v="Rb Investments"/>
    <s v="Private Equity"/>
    <n v="7000000"/>
    <s v="N/A"/>
    <s v="1–10M"/>
  </r>
  <r>
    <n v="454"/>
    <d v="2017-12-14T00:00:00"/>
    <s v="Transversal Technologies"/>
    <x v="7"/>
    <s v="Hyperlocal Video Information Sharing Platform"/>
    <s v="Bangalore"/>
    <s v="Matrix Partners"/>
    <s v="Private Equity"/>
    <n v="6000000"/>
    <s v="N/A"/>
    <s v="1–10M"/>
  </r>
  <r>
    <n v="455"/>
    <d v="2017-12-14T00:00:00"/>
    <s v="Curofy"/>
    <x v="7"/>
    <s v="Mobile App For Network Of Doctors"/>
    <s v="Gurugram"/>
    <s v="Roundglass Partners Llc"/>
    <s v="Seed/ Angel Funding"/>
    <n v="250000"/>
    <s v="N/A"/>
    <s v="&lt;1M"/>
  </r>
  <r>
    <n v="456"/>
    <d v="2017-12-14T00:00:00"/>
    <s v="Homelane"/>
    <x v="2"/>
    <s v="Online Furniture Marketplace"/>
    <s v="Bangalore"/>
    <s v="Accel Partners, Sequoia Capital, Rb Investments"/>
    <s v="Private Equity"/>
    <n v="10000000"/>
    <s v="N/A"/>
    <s v="1–10M"/>
  </r>
  <r>
    <n v="457"/>
    <d v="2017-12-14T00:00:00"/>
    <s v="Wedosky"/>
    <x v="7"/>
    <s v="Provides Business Insights Using Drone Imaginary"/>
    <s v="Delhi"/>
    <s v="Mumbai Angels Network"/>
    <s v="Private Equity"/>
    <s v="N/A"/>
    <s v="N/A"/>
    <s v="N/A"/>
  </r>
  <r>
    <n v="458"/>
    <d v="2017-12-15T00:00:00"/>
    <s v="Purplle"/>
    <x v="2"/>
    <s v="Beauty Products Online Marketplace"/>
    <s v="Mumbai"/>
    <s v="Mountain Pain Capital, Suncoast Investments"/>
    <s v="Seed/ Angel Funding"/>
    <n v="537000"/>
    <s v="N/A"/>
    <s v="&lt;1M"/>
  </r>
  <r>
    <n v="459"/>
    <d v="2017-12-15T00:00:00"/>
    <s v="Cash Suvidha"/>
    <x v="2"/>
    <s v="Online Micro-Lending Platform"/>
    <s v="Delhi"/>
    <s v="N/A"/>
    <s v="Debt Funding"/>
    <n v="2700000"/>
    <s v="N/A"/>
    <s v="1–10M"/>
  </r>
  <r>
    <n v="460"/>
    <d v="2017-12-18T00:00:00"/>
    <s v="Sky Met Weather"/>
    <x v="7"/>
    <s v="Weather Forecast Platform"/>
    <s v="Noida"/>
    <s v="Insuresillience Investment Fund"/>
    <s v="Private Equity"/>
    <s v="N/A"/>
    <s v="N/A"/>
    <s v="N/A"/>
  </r>
  <r>
    <n v="461"/>
    <d v="2017-12-19T00:00:00"/>
    <s v="Springboard"/>
    <x v="7"/>
    <s v="Online Courses And Mentoring From Experts"/>
    <s v="Bangalore"/>
    <s v="Costanoa, Learn Capital, Jyoti Bansal"/>
    <s v="Private Equity"/>
    <n v="9500000"/>
    <s v="N/A"/>
    <s v="1–10M"/>
  </r>
  <r>
    <n v="462"/>
    <d v="2017-12-19T00:00:00"/>
    <s v="Peel Works"/>
    <x v="7"/>
    <s v="Saas Based Big Data Analytics Platform"/>
    <s v="Mumbai"/>
    <s v="Unilever Ventures"/>
    <s v="Private Equity"/>
    <s v="N/A"/>
    <s v="N/A"/>
    <s v="N/A"/>
  </r>
  <r>
    <n v="463"/>
    <d v="2017-12-19T00:00:00"/>
    <s v="9Stacks"/>
    <x v="7"/>
    <s v="Online Poker Platform"/>
    <s v="Delhi"/>
    <s v="Swati Gupta, Purnima Khandelwal, Maheshwar Peri, Sanjay Singh"/>
    <s v="Private Equity"/>
    <n v="1500000"/>
    <s v="N/A"/>
    <s v="1–10M"/>
  </r>
  <r>
    <n v="464"/>
    <d v="2017-12-20T00:00:00"/>
    <s v="Your Quote"/>
    <x v="7"/>
    <s v="Vernacular And Video Content Platform"/>
    <s v="Bangalore"/>
    <s v="Axilor Ventures, E-City Ventures Atul Goel"/>
    <s v="Private Equity"/>
    <n v="1000000"/>
    <s v="N/A"/>
    <s v="1–10M"/>
  </r>
  <r>
    <n v="465"/>
    <d v="2017-12-20T00:00:00"/>
    <s v="Spandana Sphoorty"/>
    <x v="10"/>
    <s v="Micro Finace Institution Providing Small Ticket Unsecured Loans To Women"/>
    <s v="Hyderabad"/>
    <s v="&quot;Kedaraa Capital, Ontario Teachers\\'&quot;"/>
    <s v="Private Equity"/>
    <n v="19500000"/>
    <s v="N/A"/>
    <s v="&gt;10M"/>
  </r>
  <r>
    <n v="466"/>
    <d v="2017-12-21T00:00:00"/>
    <s v="Indus Os"/>
    <x v="7"/>
    <s v="Regional Operating System For Smartphones"/>
    <s v="Mumbai"/>
    <s v="Omidyar Network"/>
    <s v="Private Equity"/>
    <n v="4000000"/>
    <s v="N/A"/>
    <s v="1–10M"/>
  </r>
  <r>
    <n v="467"/>
    <d v="2017-12-21T00:00:00"/>
    <s v="Easyecom"/>
    <x v="2"/>
    <s v="Ecommerce Enabler Platform"/>
    <s v="Bangalore"/>
    <s v="Ambarish Gupta, Aneesh Reddy, Bold Ventures, Vona Investments"/>
    <s v="Seed/ Angel Funding"/>
    <n v="150000"/>
    <s v="N/A"/>
    <s v="&lt;1M"/>
  </r>
  <r>
    <n v="468"/>
    <d v="2017-12-21T00:00:00"/>
    <s v="Igp.Com"/>
    <x v="2"/>
    <s v="Online Gifting Platform"/>
    <s v="Uttar Pradesh"/>
    <s v="Venture Catalysts"/>
    <s v="Private Equity"/>
    <s v="N/A"/>
    <s v="N/A"/>
    <s v="N/A"/>
  </r>
  <r>
    <n v="469"/>
    <d v="2017-12-26T00:00:00"/>
    <s v="Specsmakers"/>
    <x v="2"/>
    <s v="Online Spects Platform For Men And Women"/>
    <s v="Chennai"/>
    <s v="Eight Roads Ventures India"/>
    <s v="Private Equity"/>
    <n v="10000000"/>
    <s v="N/A"/>
    <s v="1–10M"/>
  </r>
  <r>
    <n v="470"/>
    <d v="2017-12-27T00:00:00"/>
    <s v="Garage On Road"/>
    <x v="2"/>
    <s v="Online Vehicle Service Booking Platform"/>
    <s v="Noida"/>
    <s v="Gaurav Gupta"/>
    <s v="Private Equity"/>
    <s v="N/A"/>
    <s v="N/A"/>
    <s v="N/A"/>
  </r>
  <r>
    <n v="471"/>
    <d v="2017-12-27T00:00:00"/>
    <s v="Foyr.Com"/>
    <x v="7"/>
    <s v="Realty Tech Startup Solving Real Life Interior Designing Problems"/>
    <s v="Hyderabad"/>
    <s v="Jones Lang Lasalle"/>
    <s v="Private Equity"/>
    <n v="3800000"/>
    <s v="N/A"/>
    <s v="1–10M"/>
  </r>
  <r>
    <n v="472"/>
    <d v="2017-11-02T00:00:00"/>
    <s v="Prest Loans"/>
    <x v="10"/>
    <s v="Business &amp; Sme Loans Provider"/>
    <s v="Delhi"/>
    <s v="Manish Poddar, Arun Garg, Parmeshwar Sharma"/>
    <s v="Seed Funding"/>
    <n v="570000"/>
    <s v="N/A"/>
    <s v="&lt;1M"/>
  </r>
  <r>
    <n v="473"/>
    <d v="2017-11-02T00:00:00"/>
    <s v="Aadharapi.Com"/>
    <x v="7"/>
    <s v="Aadhaar-Based Api Provider"/>
    <s v="Pune"/>
    <s v="Cio Angel Network"/>
    <s v="Seed Funding"/>
    <s v="N/A"/>
    <s v="N/A"/>
    <s v="N/A"/>
  </r>
  <r>
    <n v="474"/>
    <d v="2017-11-02T00:00:00"/>
    <s v="Freshboxx"/>
    <x v="2"/>
    <s v="Online Grocery Store"/>
    <s v="Bangalore"/>
    <s v="Jayant Humbarwadi"/>
    <s v="Seed Funding"/>
    <s v="N/A"/>
    <s v="N/A"/>
    <s v="N/A"/>
  </r>
  <r>
    <n v="475"/>
    <d v="2017-11-03T00:00:00"/>
    <s v="Vagupu"/>
    <x v="7"/>
    <s v="Online Tutorial Marketplace"/>
    <s v="Bangalore"/>
    <s v="Undisclosed Investors"/>
    <s v="Seed Funding"/>
    <n v="1000000"/>
    <s v="N/A"/>
    <s v="1–10M"/>
  </r>
  <r>
    <n v="476"/>
    <d v="2017-11-03T00:00:00"/>
    <s v="Halaplay"/>
    <x v="66"/>
    <s v="Online Fantasy Games"/>
    <s v="Mumbai"/>
    <s v="Kae Capital Management, Nazara Technologies"/>
    <s v="Seed Funding"/>
    <s v="N/A"/>
    <s v="N/A"/>
    <s v="N/A"/>
  </r>
  <r>
    <n v="477"/>
    <d v="2017-11-03T00:00:00"/>
    <s v="Kalpnik Technologies"/>
    <x v="7"/>
    <s v="Vr Based Spiritual Platform"/>
    <s v="Bangalore"/>
    <s v="Venture Catalysts"/>
    <s v="Seed Funding"/>
    <n v="500000"/>
    <s v="N/A"/>
    <s v="&lt;1M"/>
  </r>
  <r>
    <n v="478"/>
    <d v="2017-11-04T00:00:00"/>
    <s v="Hevo Data"/>
    <x v="7"/>
    <s v="Real Time Data Analytics &amp; Reporting"/>
    <s v="Bangalore"/>
    <s v="Idg Ventures India"/>
    <s v="Private Equity"/>
    <n v="1000000"/>
    <s v="N/A"/>
    <s v="1–10M"/>
  </r>
  <r>
    <n v="479"/>
    <d v="2017-11-06T00:00:00"/>
    <s v="Smart Karma"/>
    <x v="7"/>
    <s v="Finacial Technology Research Platform"/>
    <s v="Bangalore"/>
    <s v="Idg Ventures India"/>
    <s v="Private Equity"/>
    <s v="N/A"/>
    <s v="N/A"/>
    <s v="N/A"/>
  </r>
  <r>
    <n v="480"/>
    <d v="2017-11-06T00:00:00"/>
    <s v="Leverage Edu"/>
    <x v="2"/>
    <s v="Online Platform For Higher Education Services"/>
    <s v="Delhi"/>
    <s v="Alok Mittal, Deepak Jain, Ritesh Malik, Jim Schimdktke"/>
    <s v="Seed Funding"/>
    <s v="N/A"/>
    <s v="N/A"/>
    <s v="N/A"/>
  </r>
  <r>
    <n v="481"/>
    <d v="2017-11-07T00:00:00"/>
    <s v="Crayon Data"/>
    <x v="7"/>
    <s v="Customer Engagement Platform"/>
    <s v="Delhi"/>
    <s v="Infosys Co-Founder Kris Gopalakrishna"/>
    <s v="Seed Funding"/>
    <s v="N/A"/>
    <s v="N/A"/>
    <s v="N/A"/>
  </r>
  <r>
    <n v="482"/>
    <d v="2017-11-07T00:00:00"/>
    <s v="Doctalk"/>
    <x v="7"/>
    <s v="Doctor Patient Communication Platform"/>
    <s v="Mumbai"/>
    <s v="Matrix Partners India, Khosla Ventures"/>
    <s v="Private Equity"/>
    <n v="5000000"/>
    <s v="N/A"/>
    <s v="1–10M"/>
  </r>
  <r>
    <n v="483"/>
    <d v="2017-11-07T00:00:00"/>
    <s v="Coveiot"/>
    <x v="7"/>
    <s v="Wearable Tech And Internet Of Things Platform"/>
    <s v="Bangalore"/>
    <s v="Titan Co Ltd, Tata Groups Watch And Jewellery Retailing Firm"/>
    <s v="Private Equity"/>
    <n v="5000000"/>
    <s v="N/A"/>
    <s v="1–10M"/>
  </r>
  <r>
    <n v="484"/>
    <d v="2017-11-08T00:00:00"/>
    <s v="Talentedge"/>
    <x v="7"/>
    <s v="Distance Education Learning Platform"/>
    <s v="Bangalore"/>
    <s v="Lumis Partners"/>
    <s v="Private Equity"/>
    <n v="7600000"/>
    <s v="N/A"/>
    <s v="1–10M"/>
  </r>
  <r>
    <n v="485"/>
    <d v="2017-11-08T00:00:00"/>
    <s v="Fisdom"/>
    <x v="10"/>
    <s v="Mutual Fund Investment App"/>
    <s v="Bangalore"/>
    <s v="Quona Capital Management"/>
    <s v="Private Equity"/>
    <n v="3000000"/>
    <s v="N/A"/>
    <s v="1–10M"/>
  </r>
  <r>
    <n v="486"/>
    <d v="2017-11-08T00:00:00"/>
    <s v="Farmlink"/>
    <x v="2"/>
    <s v="Online Platform For Agricultural Products"/>
    <s v="Mumbai"/>
    <s v="Pioneering Ventures, Syngenta Ag"/>
    <s v="Private Equity"/>
    <n v="3000000"/>
    <s v="N/A"/>
    <s v="1–10M"/>
  </r>
  <r>
    <n v="487"/>
    <d v="2017-11-08T00:00:00"/>
    <s v="Openapp"/>
    <x v="7"/>
    <s v="Iot Based Tech Startup"/>
    <s v="Bangalore"/>
    <s v="Axilor Ventures, Kumar Vembu"/>
    <s v="Private Equity"/>
    <n v="3600000"/>
    <s v="N/A"/>
    <s v="1–10M"/>
  </r>
  <r>
    <n v="488"/>
    <d v="2017-11-09T00:00:00"/>
    <s v="Nopaperforms"/>
    <x v="7"/>
    <s v="Enrolment Management Platform"/>
    <s v="Delhi"/>
    <s v="Info Edge"/>
    <s v="Seed Funding"/>
    <n v="872000"/>
    <s v="N/A"/>
    <s v="&lt;1M"/>
  </r>
  <r>
    <n v="489"/>
    <d v="2017-11-09T00:00:00"/>
    <s v="Tilite Technologies Pvt. Ltd"/>
    <x v="7"/>
    <s v="Saas Based Corporate Travel Management Solution"/>
    <s v="Bangalore"/>
    <s v="Matrix Partners"/>
    <s v="Seed Funding"/>
    <s v="N/A"/>
    <s v="N/A"/>
    <s v="N/A"/>
  </r>
  <r>
    <n v="490"/>
    <d v="2017-11-09T00:00:00"/>
    <s v="Mobiliz Ar"/>
    <x v="7"/>
    <s v="Augmented Reality Based Tech Platform"/>
    <s v="Bangalore"/>
    <s v="Idg Ventures, Idfc-Parampara Fund"/>
    <s v="Private Equity"/>
    <s v="N/A"/>
    <s v="N/A"/>
    <s v="N/A"/>
  </r>
  <r>
    <n v="491"/>
    <d v="2017-11-10T00:00:00"/>
    <s v="Qubole"/>
    <x v="7"/>
    <s v="Big Data Based Analytics Platform"/>
    <s v="Bangalore"/>
    <s v="Singtel, Innov8, Harmony Partners"/>
    <s v="Private Equity"/>
    <n v="25000000"/>
    <s v="N/A"/>
    <s v="&gt;10M"/>
  </r>
  <r>
    <n v="492"/>
    <d v="2017-11-10T00:00:00"/>
    <s v="Happily Unmarried"/>
    <x v="2"/>
    <s v="Online Gifting Platform"/>
    <s v="Delhi"/>
    <s v="Wipro Consumer Care"/>
    <s v="Private Equity"/>
    <s v="N/A"/>
    <s v="N/A"/>
    <s v="N/A"/>
  </r>
  <r>
    <n v="493"/>
    <d v="2017-11-13T00:00:00"/>
    <s v="Universal Sportsbiz Pvt. Ltd"/>
    <x v="2"/>
    <s v="Celebrity Fashion Accessories And Merchandise"/>
    <s v="Mumbai"/>
    <s v="Accel Partners"/>
    <s v="Privateequity"/>
    <n v="15000000"/>
    <s v="N/A"/>
    <s v="&gt;10M"/>
  </r>
  <r>
    <n v="494"/>
    <d v="2017-11-14T00:00:00"/>
    <s v="Hungry Foal"/>
    <x v="2"/>
    <s v="Healthy &amp; Nutrition Based Snacks Online Platform"/>
    <s v="Gurugram"/>
    <s v="Gail India Ltd"/>
    <s v="Seed Funding"/>
    <s v="N/A"/>
    <s v="N/A"/>
    <s v="N/A"/>
  </r>
  <r>
    <n v="495"/>
    <d v="2017-11-14T00:00:00"/>
    <s v="Active Ai"/>
    <x v="7"/>
    <s v="Ai Based Fintech Platform"/>
    <s v="Bangalore"/>
    <s v="Vertex Ventures"/>
    <s v="Private Equity"/>
    <n v="8250000"/>
    <s v="N/A"/>
    <s v="1–10M"/>
  </r>
  <r>
    <n v="496"/>
    <d v="2017-11-15T00:00:00"/>
    <s v="Sumeru"/>
    <x v="7"/>
    <s v="Banking Software License Platform"/>
    <s v="Bangalore"/>
    <s v="Undisclosed Investors"/>
    <s v="Seed Funding"/>
    <n v="900000"/>
    <s v="N/A"/>
    <s v="&lt;1M"/>
  </r>
  <r>
    <n v="497"/>
    <d v="2017-11-15T00:00:00"/>
    <s v="Elderaid Wellness"/>
    <x v="39"/>
    <s v="Social Healthcare Enterprise"/>
    <s v="Bangalore"/>
    <s v="Rugmini Menon"/>
    <s v="Angel Funding"/>
    <s v="N/A"/>
    <s v="N/A"/>
    <s v="N/A"/>
  </r>
  <r>
    <n v="498"/>
    <d v="2017-11-15T00:00:00"/>
    <s v="Omnia Information"/>
    <x v="7"/>
    <s v="Wifi Analytics Platform"/>
    <s v="Delhi"/>
    <s v="Omidyar Network"/>
    <s v="Private Equity"/>
    <n v="3000000"/>
    <s v="N/A"/>
    <s v="1–10M"/>
  </r>
  <r>
    <n v="499"/>
    <d v="2017-11-15T00:00:00"/>
    <s v="Josh Talks"/>
    <x v="79"/>
    <s v="Storytelling Platform"/>
    <s v="Gurugram"/>
    <s v="Girish Mathrubootham, Apurva Chamaria, Rohit Chanaa"/>
    <s v="Private Equity"/>
    <s v="N/A"/>
    <s v="N/A"/>
    <s v="N/A"/>
  </r>
  <r>
    <n v="500"/>
    <d v="2017-11-15T00:00:00"/>
    <s v="Reniso"/>
    <x v="7"/>
    <s v="End-To-End Property Management For Landlords Living Away"/>
    <s v="Delhi"/>
    <s v="Nishit Sharma, Alok Srivastava"/>
    <s v="Seed Funding"/>
    <s v="N/A"/>
    <s v="N/A"/>
    <s v="N/A"/>
  </r>
  <r>
    <n v="501"/>
    <d v="2017-11-17T00:00:00"/>
    <s v="Kanhaiya"/>
    <x v="79"/>
    <s v="Storytelling Platform"/>
    <s v="Hyderabad"/>
    <s v="Undisclosed Investors"/>
    <s v="Seed/ Angel Funding"/>
    <n v="200000"/>
    <s v="N/A"/>
    <s v="&lt;1M"/>
  </r>
  <r>
    <n v="502"/>
    <d v="2017-11-17T00:00:00"/>
    <s v="Perspectico"/>
    <x v="7"/>
    <s v="Placement Preparation And Career Growth Training Platform"/>
    <s v="Delhi"/>
    <s v="Sscbs Innovation, Incubation Foundation (Siif)"/>
    <s v="Seed/ Angel Funding"/>
    <s v="N/A"/>
    <s v="N/A"/>
    <s v="N/A"/>
  </r>
  <r>
    <n v="503"/>
    <d v="2017-11-20T00:00:00"/>
    <s v="Onn Bikes"/>
    <x v="7"/>
    <s v="Self Riding Bike Rental Program"/>
    <s v="Mumbai"/>
    <s v="Z Nation Lab"/>
    <s v="Seed/ Angel Funding"/>
    <n v="692000"/>
    <s v="N/A"/>
    <s v="&lt;1M"/>
  </r>
  <r>
    <n v="504"/>
    <d v="2017-11-21T00:00:00"/>
    <s v="Rapido"/>
    <x v="7"/>
    <s v="Bike And Taxi Pooling Online Platform"/>
    <s v="Hyderabad"/>
    <s v="Skycatcher Fund, Aravind Sanka"/>
    <s v="Seed/ Angel Funding"/>
    <n v="329230"/>
    <s v="N/A"/>
    <s v="&lt;1M"/>
  </r>
  <r>
    <n v="505"/>
    <d v="2017-11-21T00:00:00"/>
    <s v="Heckyl"/>
    <x v="7"/>
    <s v="Big Data Analytics Platform"/>
    <s v="Mumbai"/>
    <s v="Notion Capital, Idg Ventures"/>
    <s v="Private Equity"/>
    <n v="2700000"/>
    <s v="N/A"/>
    <s v="1–10M"/>
  </r>
  <r>
    <n v="506"/>
    <d v="2017-11-21T00:00:00"/>
    <s v="Nuvepro"/>
    <x v="7"/>
    <s v="Managed Cloud Environment Solutions"/>
    <s v="Mumbai"/>
    <s v="1Crowd"/>
    <s v="Seed/ Angel Funding"/>
    <n v="400000"/>
    <s v="N/A"/>
    <s v="&lt;1M"/>
  </r>
  <r>
    <n v="507"/>
    <d v="2017-11-21T00:00:00"/>
    <s v="Redbook"/>
    <x v="7"/>
    <s v="Ai Based Pharmacy Drugs Insights Platform"/>
    <s v="Mumbai"/>
    <s v="Vida Ventures, Dr. Aniruddha Malpani"/>
    <s v="Seed/ Angel Funding"/>
    <n v="250000"/>
    <s v="N/A"/>
    <s v="&lt;1M"/>
  </r>
  <r>
    <n v="508"/>
    <d v="2017-11-21T00:00:00"/>
    <s v="Portea"/>
    <x v="21"/>
    <s v="Healthcare Facilities At Doorstep"/>
    <s v="Bangalore"/>
    <s v="Sabre Partners, Memg Cdc"/>
    <s v="Private Equity"/>
    <n v="26000000"/>
    <s v="N/A"/>
    <s v="&gt;10M"/>
  </r>
  <r>
    <n v="509"/>
    <d v="2017-11-21T00:00:00"/>
    <s v="Credit Mate"/>
    <x v="7"/>
    <s v="Vehicle Loan Approval Platform"/>
    <s v="Mumbai"/>
    <s v="Paytm"/>
    <s v="Private Equity"/>
    <s v="N/A"/>
    <s v="N/A"/>
    <s v="N/A"/>
  </r>
  <r>
    <n v="510"/>
    <d v="2017-11-21T00:00:00"/>
    <s v="Epiq Capital"/>
    <x v="10"/>
    <s v="Tech Based Investor Firm"/>
    <s v="Mumbai"/>
    <s v="Global Institutional Investors"/>
    <s v="Private Equity"/>
    <n v="200000000"/>
    <s v="N/A"/>
    <s v="&gt;10M"/>
  </r>
  <r>
    <n v="511"/>
    <d v="2017-11-22T00:00:00"/>
    <s v="Mistay"/>
    <x v="7"/>
    <s v="Online Hotel Reservation Platform"/>
    <s v="Bangalore"/>
    <s v="Axilor Ventures"/>
    <s v="Seed/ Angel Funding"/>
    <s v="N/A"/>
    <s v="N/A"/>
    <s v="N/A"/>
  </r>
  <r>
    <n v="512"/>
    <d v="2017-11-23T00:00:00"/>
    <s v="Wittyfeed"/>
    <x v="80"/>
    <s v="Viral Content And Storytelling Platform"/>
    <s v="Indore"/>
    <s v="Sandeep Aggarwal"/>
    <s v="Seed/ Angel Funding"/>
    <s v="N/A"/>
    <s v="N/A"/>
    <s v="N/A"/>
  </r>
  <r>
    <n v="513"/>
    <d v="2017-11-24T00:00:00"/>
    <s v="Idg Ventures"/>
    <x v="10"/>
    <s v="Venture Capitalist"/>
    <s v="Bangalore"/>
    <s v="Uniliver Ventures"/>
    <s v="Private Equity"/>
    <n v="10000000"/>
    <s v="N/A"/>
    <s v="1–10M"/>
  </r>
  <r>
    <n v="514"/>
    <d v="2017-11-24T00:00:00"/>
    <s v="Tempgo"/>
    <x v="7"/>
    <s v="Iot And Saas Based Transportation Platform"/>
    <s v="Goa"/>
    <s v="Javelin Startupo Victory Fund"/>
    <s v="Seed/ Angel Funding"/>
    <n v="250000"/>
    <s v="N/A"/>
    <s v="&lt;1M"/>
  </r>
  <r>
    <n v="515"/>
    <d v="2017-11-27T00:00:00"/>
    <s v="Edelweiss"/>
    <x v="10"/>
    <s v="Diversified Finacial"/>
    <s v="Mumbai"/>
    <s v="Undisclosed Investors"/>
    <s v="Private Equity"/>
    <n v="270000000"/>
    <s v="N/A"/>
    <s v="&gt;10M"/>
  </r>
  <r>
    <n v="516"/>
    <d v="2017-11-27T00:00:00"/>
    <s v="Era"/>
    <x v="7"/>
    <s v="Identity Management Platform"/>
    <s v="Mumbai"/>
    <s v="Amit Patni"/>
    <s v="Seed/ Angel Funding"/>
    <n v="39000"/>
    <s v="N/A"/>
    <s v="&lt;1M"/>
  </r>
  <r>
    <n v="517"/>
    <d v="2017-11-27T00:00:00"/>
    <s v="Smaaash"/>
    <x v="7"/>
    <s v="Virtual Reality Based Gaming Platform"/>
    <s v="Mumbai"/>
    <s v="Sixth Sense Ventures"/>
    <s v="Private Equity"/>
    <n v="3800000"/>
    <s v="N/A"/>
    <s v="1–10M"/>
  </r>
  <r>
    <n v="518"/>
    <d v="2017-11-28T00:00:00"/>
    <s v="Chumbak"/>
    <x v="81"/>
    <s v="Designer-Led Consumer Products"/>
    <s v="Bangalore"/>
    <s v="Gaja Capital"/>
    <s v="Private Equity"/>
    <n v="13000000"/>
    <s v="N/A"/>
    <s v="&gt;10M"/>
  </r>
  <r>
    <n v="519"/>
    <d v="2017-11-28T00:00:00"/>
    <s v="Fr8"/>
    <x v="7"/>
    <s v="Online Truck Aggregator Platform"/>
    <s v="Chennai"/>
    <s v="Ifmr Capital"/>
    <s v="Debt Funding"/>
    <n v="1500000"/>
    <s v="N/A"/>
    <s v="1–10M"/>
  </r>
  <r>
    <n v="520"/>
    <d v="2017-11-28T00:00:00"/>
    <s v="Mobiefit"/>
    <x v="21"/>
    <s v="Health And Fitness Based Mobile App"/>
    <s v="Goa"/>
    <s v="Nb Ventures, Mediassist"/>
    <s v="Seed/ Angel Funding"/>
    <n v="1350000"/>
    <s v="N/A"/>
    <s v="1–10M"/>
  </r>
  <r>
    <n v="521"/>
    <d v="2017-11-28T00:00:00"/>
    <s v="Stanza Living"/>
    <x v="7"/>
    <s v="Student Accommodation Platform"/>
    <s v="Delhi"/>
    <s v="Matrix Partners, Accel"/>
    <s v="Private Equity"/>
    <n v="2000000"/>
    <s v="N/A"/>
    <s v="1–10M"/>
  </r>
  <r>
    <n v="522"/>
    <d v="2017-10-03T00:00:00"/>
    <s v="Chqbook"/>
    <x v="66"/>
    <s v="Home Loans Aggregation Platform"/>
    <s v="Gurugram"/>
    <s v="Startup Buddy, Apurva Chamaria,Sachin Arora, Bharat Gupta, Amit Manocha"/>
    <s v="Seed Funding"/>
    <s v="N/A"/>
    <s v="N/A"/>
    <s v="N/A"/>
  </r>
  <r>
    <n v="523"/>
    <d v="2017-10-03T00:00:00"/>
    <s v="Homecapital"/>
    <x v="66"/>
    <s v="Home Loan Down Payment Assistance Program"/>
    <s v="Mumbai"/>
    <s v="Venture Catalysts"/>
    <s v="Seed Funding"/>
    <s v="N/A"/>
    <s v="N/A"/>
    <s v="N/A"/>
  </r>
  <r>
    <n v="524"/>
    <d v="2017-10-03T00:00:00"/>
    <s v="Ola Cabs"/>
    <x v="66"/>
    <s v="App Based Cab Hailing Services"/>
    <s v="Bangalore"/>
    <s v="Tencent, Softbank Group"/>
    <s v="Private Equity"/>
    <n v="110000000"/>
    <s v="N/A"/>
    <s v="&gt;10M"/>
  </r>
  <r>
    <n v="525"/>
    <d v="2017-10-04T00:00:00"/>
    <s v="Elanic"/>
    <x v="66"/>
    <s v="P2P Platform For Fashion Sales"/>
    <s v="Bangalore"/>
    <s v="Digital Garage"/>
    <s v="Seed Funding"/>
    <s v="N/A"/>
    <s v="N/A"/>
    <s v="N/A"/>
  </r>
  <r>
    <n v="526"/>
    <d v="2017-10-04T00:00:00"/>
    <s v="Collpoll"/>
    <x v="66"/>
    <s v="Education Collaboration Platform"/>
    <s v="Bangalore"/>
    <s v="Sprout Angels"/>
    <s v="Seed Funding"/>
    <n v="306000"/>
    <s v="N/A"/>
    <s v="&lt;1M"/>
  </r>
  <r>
    <n v="527"/>
    <d v="2017-10-04T00:00:00"/>
    <s v="Phonepe"/>
    <x v="66"/>
    <s v="Digital Wallet"/>
    <s v="Bangalore"/>
    <s v="Flipkart"/>
    <s v="Private Equity"/>
    <n v="38700000"/>
    <s v="N/A"/>
    <s v="&gt;10M"/>
  </r>
  <r>
    <n v="528"/>
    <d v="2017-10-05T00:00:00"/>
    <s v="Little Black Book"/>
    <x v="66"/>
    <s v="Local Recommendations And Discoveries Platform"/>
    <s v="Delhi"/>
    <s v="Blume Ventures, Idg Ventures &amp; Indian Angel Network"/>
    <s v="Private Equity"/>
    <n v="1000000"/>
    <s v="N/A"/>
    <s v="1–10M"/>
  </r>
  <r>
    <n v="529"/>
    <d v="2017-10-05T00:00:00"/>
    <s v="Oorjan"/>
    <x v="7"/>
    <s v="Rooftop Solar Platform"/>
    <s v="Mumbai"/>
    <s v="Globevestor"/>
    <s v="Seed Funding"/>
    <n v="450000"/>
    <s v="N/A"/>
    <s v="&lt;1M"/>
  </r>
  <r>
    <n v="530"/>
    <d v="2017-10-05T00:00:00"/>
    <s v="Zefo"/>
    <x v="2"/>
    <s v="Ecommerce Portal For Used Goods"/>
    <s v="Bangalore"/>
    <s v="Sequoia India, Helion Venture Partners, Beenext"/>
    <s v="Private Equity"/>
    <n v="9200000"/>
    <s v="N/A"/>
    <s v="1–10M"/>
  </r>
  <r>
    <n v="531"/>
    <d v="2017-10-06T00:00:00"/>
    <s v="Yaantra"/>
    <x v="2"/>
    <s v="Mobile Repair And Refurbishment Platform"/>
    <s v="Delhi"/>
    <s v="Carpediem Capital"/>
    <s v="Private Equity"/>
    <n v="3100000"/>
    <s v="N/A"/>
    <s v="1–10M"/>
  </r>
  <r>
    <n v="532"/>
    <d v="2017-10-06T00:00:00"/>
    <s v="Farm Taaza"/>
    <x v="7"/>
    <s v="Fresh Produce Scm Company"/>
    <s v="Bangalore"/>
    <s v="Epsilon Venture Partners, Tara India Fund Iv And Others"/>
    <s v="Private Equity"/>
    <n v="8000000"/>
    <s v="N/A"/>
    <s v="1–10M"/>
  </r>
  <r>
    <n v="533"/>
    <d v="2017-10-06T00:00:00"/>
    <s v="Drivezy"/>
    <x v="66"/>
    <s v="Self Drive Car And Bike Rental Platform"/>
    <s v="Bangalore"/>
    <s v="Das Capital, Axan Partners, Das Capital And It Farm"/>
    <s v="Private Equity"/>
    <n v="10000000"/>
    <s v="N/A"/>
    <s v="1–10M"/>
  </r>
  <r>
    <n v="534"/>
    <d v="2017-10-06T00:00:00"/>
    <s v="Slice Pay"/>
    <x v="66"/>
    <s v="Student Micro-Finacing Platform"/>
    <s v="Bangalore"/>
    <s v="Das Capital, Simile Ventures"/>
    <s v="Private Equity"/>
    <n v="2000000"/>
    <s v="N/A"/>
    <s v="1–10M"/>
  </r>
  <r>
    <n v="535"/>
    <d v="2017-10-09T00:00:00"/>
    <s v="Agrowave"/>
    <x v="7"/>
    <s v="Agriculture Supply Chain Management Solutions"/>
    <s v="Gurugram"/>
    <s v="Daffodil Software"/>
    <s v="Seed Funding"/>
    <s v="N/A"/>
    <s v="N/A"/>
    <s v="N/A"/>
  </r>
  <r>
    <n v="536"/>
    <d v="2017-10-09T00:00:00"/>
    <s v="Mygubbi"/>
    <x v="2"/>
    <s v="Home Interior Designing Seller"/>
    <s v="Bangalore"/>
    <s v="Firoze Irani, Vipul Parekh, Anada Kallugadde, Rajesh K Murthy"/>
    <s v="Private Equity"/>
    <n v="2700000"/>
    <s v="N/A"/>
    <s v="1–10M"/>
  </r>
  <r>
    <n v="537"/>
    <d v="2017-10-09T00:00:00"/>
    <s v="Ibsfintech"/>
    <x v="7"/>
    <s v="Treasury Risk Management Solution"/>
    <s v="Bangalore"/>
    <s v="Shailesh Haribhakti"/>
    <s v="Seed Funding"/>
    <s v="N/A"/>
    <s v="N/A"/>
    <s v="N/A"/>
  </r>
  <r>
    <n v="538"/>
    <d v="2017-10-09T00:00:00"/>
    <s v="Letsservice"/>
    <x v="66"/>
    <s v="Auto Service Logistics &amp; Saas Platform"/>
    <s v="Bangalore"/>
    <s v="Aequs Group"/>
    <s v="Private Equity"/>
    <s v="N/A"/>
    <s v="N/A"/>
    <s v="N/A"/>
  </r>
  <r>
    <n v="539"/>
    <d v="2017-10-09T00:00:00"/>
    <s v="Onestepup"/>
    <x v="7"/>
    <s v="Education Technology Platform"/>
    <s v="Delhi"/>
    <s v="Orient Blackswan"/>
    <s v="Seed Funding"/>
    <n v="336000"/>
    <s v="N/A"/>
    <s v="&lt;1M"/>
  </r>
  <r>
    <n v="540"/>
    <d v="2017-10-09T00:00:00"/>
    <s v="Thirdwatch"/>
    <x v="7"/>
    <s v="Ai-Powered Anti-Fraud Solutions"/>
    <s v="Gurugram"/>
    <s v="Rahul Agarwalla, Keshav Sanghi, Batlivala &amp; Karani Securities"/>
    <s v="Seed Funding"/>
    <s v="N/A"/>
    <s v="N/A"/>
    <s v="N/A"/>
  </r>
  <r>
    <n v="541"/>
    <d v="2017-10-10T00:00:00"/>
    <s v="Parallel Dots"/>
    <x v="7"/>
    <s v="Ai-Powered Deep Learning Solutions"/>
    <s v="Gurugram"/>
    <s v="Multipoint Capital,"/>
    <s v="Private Equity"/>
    <n v="1400000"/>
    <s v="N/A"/>
    <s v="1–10M"/>
  </r>
  <r>
    <n v="542"/>
    <d v="2017-10-10T00:00:00"/>
    <s v="Easy Diner"/>
    <x v="66"/>
    <s v="Online Restaurant Reservation Platform"/>
    <s v="Gurugram"/>
    <s v="Saama Capital And Dsg Consumer Partners"/>
    <s v="Private Equity"/>
    <n v="4500000"/>
    <s v="N/A"/>
    <s v="1–10M"/>
  </r>
  <r>
    <n v="543"/>
    <d v="2017-10-11T00:00:00"/>
    <s v="Meesho"/>
    <x v="2"/>
    <s v="Online Reseller Network"/>
    <s v="Bangalore"/>
    <s v="Saif Partners, Ycombinator, Venture Highway"/>
    <s v="Private Equity"/>
    <n v="3100000"/>
    <s v="N/A"/>
    <s v="1–10M"/>
  </r>
  <r>
    <n v="544"/>
    <d v="2017-10-11T00:00:00"/>
    <s v="Stanplus"/>
    <x v="5"/>
    <s v="Medical Transportation Services"/>
    <s v="Hyderabad"/>
    <s v="Kstart Capital"/>
    <s v="Private Equity"/>
    <n v="1100000"/>
    <s v="N/A"/>
    <s v="1–10M"/>
  </r>
  <r>
    <n v="545"/>
    <d v="2017-10-12T00:00:00"/>
    <s v="Uclid"/>
    <x v="7"/>
    <s v="Education Network For Institutions, Teachers &amp; Students"/>
    <s v="Hyderabad"/>
    <s v="Undisclosed Investors"/>
    <s v="Seed Funding"/>
    <n v="235000"/>
    <s v="N/A"/>
    <s v="&lt;1M"/>
  </r>
  <r>
    <n v="546"/>
    <d v="2017-10-13T00:00:00"/>
    <s v="Policy Bazaar"/>
    <x v="66"/>
    <s v="Online Insurance Policy Aggregator"/>
    <s v="Gurugram"/>
    <s v="Wellington Management, Dg Ventures India, True North"/>
    <s v="Private Equity"/>
    <n v="77000000"/>
    <s v="N/A"/>
    <s v="&gt;10M"/>
  </r>
  <r>
    <n v="547"/>
    <d v="2017-10-13T00:00:00"/>
    <s v="Gapoon"/>
    <x v="66"/>
    <s v="Home Maintenace Services Platform"/>
    <s v="Bangalore"/>
    <s v="Vida Ventures, Snehal Mantri, Anshu Bahadur"/>
    <s v="Seed Funding"/>
    <n v="250000"/>
    <s v="N/A"/>
    <s v="&lt;1M"/>
  </r>
  <r>
    <n v="548"/>
    <d v="2017-10-13T00:00:00"/>
    <s v="Chaayos"/>
    <x v="2"/>
    <s v="Online Chai Ordering Platform"/>
    <s v="Gurugram"/>
    <s v="Tiger Global Management"/>
    <s v="Private Equity"/>
    <n v="2000000"/>
    <s v="N/A"/>
    <s v="1–10M"/>
  </r>
  <r>
    <n v="549"/>
    <d v="2017-10-16T00:00:00"/>
    <s v="Krazybee"/>
    <x v="66"/>
    <s v="Micro-Lending Platform"/>
    <s v="Bangalore"/>
    <s v="Xiaomi Technologies, Shunwei Capital"/>
    <s v="Private Equity"/>
    <n v="8000000"/>
    <s v="N/A"/>
    <s v="1–10M"/>
  </r>
  <r>
    <n v="550"/>
    <d v="2017-10-16T00:00:00"/>
    <s v="Renew Buy"/>
    <x v="66"/>
    <s v="Online Insurance Aggregator"/>
    <s v="Delhi"/>
    <s v="Amicus Capital"/>
    <s v="Private Equity"/>
    <n v="9200000"/>
    <s v="N/A"/>
    <s v="1–10M"/>
  </r>
  <r>
    <n v="551"/>
    <d v="2017-10-17T00:00:00"/>
    <s v="Fingerlix"/>
    <x v="66"/>
    <s v="Food Ordering Portal"/>
    <s v="Bangalore"/>
    <s v="Accel Partners, Zephyr Peacock"/>
    <s v="Private Equity"/>
    <n v="7000000"/>
    <s v="N/A"/>
    <s v="1–10M"/>
  </r>
  <r>
    <n v="552"/>
    <d v="2017-10-18T00:00:00"/>
    <s v="Bank Bazaar"/>
    <x v="66"/>
    <s v="Online Finacial Marketplace"/>
    <s v="Chennai"/>
    <s v="Experian"/>
    <s v="Private Equity"/>
    <n v="7000000"/>
    <s v="N/A"/>
    <s v="1–10M"/>
  </r>
  <r>
    <n v="553"/>
    <d v="2017-10-18T00:00:00"/>
    <s v="Hasura"/>
    <x v="7"/>
    <s v="App Building Platform"/>
    <s v="Chennai"/>
    <s v="Nexus, Gree Ventures"/>
    <s v="Private Equity"/>
    <s v="N/A"/>
    <s v="N/A"/>
    <s v="N/A"/>
  </r>
  <r>
    <n v="554"/>
    <d v="2017-10-18T00:00:00"/>
    <s v="Blackbuck"/>
    <x v="5"/>
    <s v="B2B Logistics Provider"/>
    <s v="Bangalore"/>
    <s v="Innoven Capital"/>
    <s v="Private Equity"/>
    <n v="7700000"/>
    <s v="N/A"/>
    <s v="1–10M"/>
  </r>
  <r>
    <n v="555"/>
    <d v="2017-10-18T00:00:00"/>
    <s v="Lenden Club"/>
    <x v="66"/>
    <s v="Online Peer-To-Peer Lending Platform"/>
    <s v="Mumbai"/>
    <s v="Undisclosed Investor"/>
    <s v="Seed Funding"/>
    <n v="500000"/>
    <s v="N/A"/>
    <s v="&lt;1M"/>
  </r>
  <r>
    <n v="556"/>
    <d v="2017-10-23T00:00:00"/>
    <s v="Toppr"/>
    <x v="66"/>
    <s v="Mobile Based Learning App"/>
    <s v="Mumbai"/>
    <s v="Saif Partners, Helion Ventures, Fil Capital Management"/>
    <s v="Private Equity"/>
    <n v="7000000"/>
    <s v="N/A"/>
    <s v="1–10M"/>
  </r>
  <r>
    <n v="557"/>
    <d v="2017-10-23T00:00:00"/>
    <s v="Raw Pressery"/>
    <x v="82"/>
    <s v="Cold Pressed Juice Maker"/>
    <s v="Mumbai"/>
    <s v="Dsg Consumer Partners, Sequoia Capital, Saama Capital"/>
    <s v="Private Equity"/>
    <n v="6000000"/>
    <s v="N/A"/>
    <s v="1–10M"/>
  </r>
  <r>
    <n v="558"/>
    <d v="2017-10-23T00:00:00"/>
    <s v="Cashe"/>
    <x v="66"/>
    <s v="App-Only Lending Platform"/>
    <s v="Mumbai"/>
    <s v="Ifmr Capital"/>
    <s v="Debt Funding"/>
    <n v="3100000"/>
    <s v="N/A"/>
    <s v="1–10M"/>
  </r>
  <r>
    <n v="559"/>
    <d v="2017-10-23T00:00:00"/>
    <s v="Park Easy"/>
    <x v="66"/>
    <s v="Machine Learning Based Parking Discovery"/>
    <s v="Kolkata"/>
    <s v="Rockstart Accelerator"/>
    <s v="Seed Funding"/>
    <n v="118000"/>
    <s v="N/A"/>
    <s v="&lt;1M"/>
  </r>
  <r>
    <n v="560"/>
    <d v="2017-10-24T00:00:00"/>
    <s v="Tagbox"/>
    <x v="7"/>
    <s v="Cold Chain Monitoring Solution"/>
    <s v="Bangalore"/>
    <s v="Indian Angel Network, Ian Fund"/>
    <s v="Seed Funding"/>
    <s v="N/A"/>
    <s v="N/A"/>
    <s v="N/A"/>
  </r>
  <r>
    <n v="561"/>
    <d v="2017-10-24T00:00:00"/>
    <s v="Fyre"/>
    <x v="82"/>
    <s v="Herbal Energy Shot Maker"/>
    <s v="Mumbai"/>
    <s v="Venture Catalysts"/>
    <s v="Seed Funding"/>
    <n v="500000"/>
    <s v="N/A"/>
    <s v="&lt;1M"/>
  </r>
  <r>
    <n v="562"/>
    <d v="2017-10-24T00:00:00"/>
    <s v="Ziploan"/>
    <x v="66"/>
    <s v="Sme Lending Platform"/>
    <s v="Delhi"/>
    <s v="Matrix Partners India, Waterbridge Ventures, Whiteboard Capital, Sarbvir Singh"/>
    <s v="Private Equity"/>
    <n v="3000000"/>
    <s v="N/A"/>
    <s v="1–10M"/>
  </r>
  <r>
    <n v="563"/>
    <d v="2017-10-24T00:00:00"/>
    <s v="Skillenza"/>
    <x v="66"/>
    <s v="Online Learning Platform"/>
    <s v="Bangalore"/>
    <s v="Blume Ventures, Indian Angel Network"/>
    <s v="Seed Funding"/>
    <n v="722000"/>
    <s v="N/A"/>
    <s v="&lt;1M"/>
  </r>
  <r>
    <n v="564"/>
    <d v="2017-10-24T00:00:00"/>
    <s v="Chevon"/>
    <x v="82"/>
    <s v="Frozen Meat Provider"/>
    <s v="Mumbai"/>
    <s v="Greenfield Advisory"/>
    <s v="Private Equity"/>
    <s v="N/A"/>
    <s v="N/A"/>
    <s v="N/A"/>
  </r>
  <r>
    <n v="565"/>
    <d v="2017-10-25T00:00:00"/>
    <s v="Propstory"/>
    <x v="66"/>
    <s v="Real Estate Content Portal"/>
    <s v="Gurugram"/>
    <s v="Abhishek Bhatewara, Vivek Shah, Haitong Securities, Suraj Saharan, Paras Arora"/>
    <s v="Seed Funding"/>
    <s v="N/A"/>
    <s v="N/A"/>
    <s v="N/A"/>
  </r>
  <r>
    <n v="566"/>
    <d v="2017-10-25T00:00:00"/>
    <s v="Spotdraft"/>
    <x v="66"/>
    <s v="Contract Automation"/>
    <s v="Gurugram"/>
    <s v="Hunch Ventures, Spiral Ventures, 500 Startups, Singapore Angel Network, Citrus Payments"/>
    <s v="Seed Funding"/>
    <n v="550000"/>
    <s v="N/A"/>
    <s v="&lt;1M"/>
  </r>
  <r>
    <n v="567"/>
    <d v="2017-10-26T00:00:00"/>
    <s v="Big Basket"/>
    <x v="2"/>
    <s v="Online Grocery Portal"/>
    <s v="Bangalore"/>
    <s v="Helion Ventures Partners"/>
    <s v="Private Equity"/>
    <n v="5000000"/>
    <s v="N/A"/>
    <s v="1–10M"/>
  </r>
  <r>
    <n v="568"/>
    <d v="2017-10-27T00:00:00"/>
    <s v="Ofbusiness"/>
    <x v="7"/>
    <s v="B2B Finace &amp; Fulfilment Network"/>
    <s v="Gurugram"/>
    <s v="Kotak Mahindra Bank"/>
    <s v="Debt Funding"/>
    <n v="3800000"/>
    <s v="N/A"/>
    <s v="1–10M"/>
  </r>
  <r>
    <n v="569"/>
    <d v="2017-10-27T00:00:00"/>
    <s v="Olly Credit"/>
    <x v="7"/>
    <s v="Credit + Payment Mobile App"/>
    <s v="Delhi"/>
    <s v="Incubate Fund, Sandesh Kirkire, Anad Kumar, Yogesh Chaudhary"/>
    <s v="Seed Funding"/>
    <s v="N/A"/>
    <s v="N/A"/>
    <s v="N/A"/>
  </r>
  <r>
    <n v="570"/>
    <d v="2017-10-28T00:00:00"/>
    <s v="Cashfree"/>
    <x v="7"/>
    <s v="Payments Platform For Marketplaces And Fintechs"/>
    <s v="Delhi"/>
    <s v="Y Combinator"/>
    <s v="Seed Funding"/>
    <n v="120000"/>
    <s v="N/A"/>
    <s v="&lt;1M"/>
  </r>
  <r>
    <n v="571"/>
    <d v="2017-10-28T00:00:00"/>
    <s v="Ola Cabs"/>
    <x v="66"/>
    <s v="App Based Cab Hailing Services"/>
    <s v="Bangalore"/>
    <s v="Ani Technologies Pvt. Ltd"/>
    <s v="Private Equity"/>
    <n v="7700000"/>
    <s v="N/A"/>
    <s v="1–10M"/>
  </r>
  <r>
    <n v="572"/>
    <d v="2017-10-30T00:00:00"/>
    <s v="Goldfarm"/>
    <x v="82"/>
    <s v="Agriculture Technology"/>
    <s v="Coimbatore"/>
    <s v="Mahindra &amp; Mahindra And Infuse Ventures"/>
    <s v="Private Equity"/>
    <n v="2000000"/>
    <s v="N/A"/>
    <s v="1–10M"/>
  </r>
  <r>
    <n v="573"/>
    <d v="2017-10-31T00:00:00"/>
    <s v="Netmeds"/>
    <x v="2"/>
    <s v="Online Pharmacy"/>
    <s v="Chennai"/>
    <s v="Tanncam Investment &amp; Sistema Asia Fund"/>
    <s v="Private Equity"/>
    <n v="14000000"/>
    <s v="N/A"/>
    <s v="&gt;10M"/>
  </r>
  <r>
    <n v="574"/>
    <d v="2017-10-31T00:00:00"/>
    <s v="Mse"/>
    <x v="10"/>
    <s v="Equity Stock Exchange"/>
    <s v="Mumbai"/>
    <s v="Il&amp;Fs, Trust Capital, Rosy Blue Securities, Radhakrishan Damani And Rakesh Jhunjhunwala"/>
    <s v="Private Equity"/>
    <n v="32000000"/>
    <s v="N/A"/>
    <s v="&gt;10M"/>
  </r>
  <r>
    <n v="575"/>
    <d v="2017-09-01T00:00:00"/>
    <s v="Aahaa Stores"/>
    <x v="2"/>
    <s v="Online B2B Store For Office Supplies"/>
    <s v="Chennai"/>
    <s v="Yournest Angel Fund"/>
    <s v="Private Equity"/>
    <n v="1000000"/>
    <s v="N/A"/>
    <s v="1–10M"/>
  </r>
  <r>
    <n v="576"/>
    <d v="2017-09-01T00:00:00"/>
    <s v="Mfine"/>
    <x v="66"/>
    <s v="Online Doctor Discovery Platform"/>
    <s v="Bangalore"/>
    <s v="Stellaris Venture Partners, Mayur Abhaya, Rohit Ma"/>
    <s v="Private Equity"/>
    <n v="1500000"/>
    <s v="N/A"/>
    <s v="1–10M"/>
  </r>
  <r>
    <n v="577"/>
    <d v="2017-09-01T00:00:00"/>
    <s v="Canvera"/>
    <x v="66"/>
    <s v="Online Photography Platform"/>
    <s v="Mumbai"/>
    <s v="Infoedge"/>
    <s v="Private Equity"/>
    <n v="1300000"/>
    <s v="N/A"/>
    <s v="1–10M"/>
  </r>
  <r>
    <n v="578"/>
    <d v="2017-09-04T00:00:00"/>
    <s v="Primaryio"/>
    <x v="7"/>
    <s v="Application Performance Acceleration"/>
    <s v="Pune"/>
    <s v="Accel Partners, Exfinity Ventures, Partech Ventures"/>
    <s v="Private Equity"/>
    <n v="5600000"/>
    <s v="N/A"/>
    <s v="1–10M"/>
  </r>
  <r>
    <n v="579"/>
    <d v="2017-09-05T00:00:00"/>
    <s v="Shubh Loans"/>
    <x v="66"/>
    <s v="Online Lending Platform"/>
    <s v="Bangalore"/>
    <s v="Sri Capital, Beenext, Pravega Ventures"/>
    <s v="Private Equity"/>
    <n v="1500000"/>
    <s v="N/A"/>
    <s v="1–10M"/>
  </r>
  <r>
    <n v="580"/>
    <d v="2017-09-05T00:00:00"/>
    <s v="Nest Education"/>
    <x v="7"/>
    <s v="Edutech Platform"/>
    <s v="Gurugram"/>
    <s v="Michael And Susan Dell Foundation, Anad Mahindra"/>
    <s v="Seed Funding"/>
    <n v="600000"/>
    <s v="N/A"/>
    <s v="&lt;1M"/>
  </r>
  <r>
    <n v="581"/>
    <d v="2017-09-06T00:00:00"/>
    <s v="Lending Kart"/>
    <x v="66"/>
    <s v="Online Lending Platform"/>
    <s v="Ahemadabad"/>
    <s v="Bertelsmann India, Mayfield Capital, Saama Capital, Darrin Capital"/>
    <s v="Private Equity"/>
    <n v="10750000"/>
    <s v="N/A"/>
    <s v="&gt;10M"/>
  </r>
  <r>
    <n v="582"/>
    <d v="2017-09-06T00:00:00"/>
    <s v="Gofro"/>
    <x v="66"/>
    <s v="Online Travel Booking Platform"/>
    <s v="Delhi"/>
    <s v="His Co. Ltd, Makemytrip"/>
    <s v="Private Equity"/>
    <n v="10000000"/>
    <s v="N/A"/>
    <s v="1–10M"/>
  </r>
  <r>
    <n v="583"/>
    <d v="2017-09-06T00:00:00"/>
    <s v="Oncostem"/>
    <x v="21"/>
    <s v="Medical Diagnostic Solutions"/>
    <s v="Bangalore"/>
    <s v="Sequoia Capital India, Artiman Ventures"/>
    <s v="Private Equity"/>
    <n v="6000000"/>
    <s v="N/A"/>
    <s v="1–10M"/>
  </r>
  <r>
    <n v="584"/>
    <d v="2017-09-06T00:00:00"/>
    <s v="Power2Sme"/>
    <x v="2"/>
    <s v="Buying Club For Small Businesses"/>
    <s v="Gurugram"/>
    <s v="International Finace Corporation (Ifc), Inventus Capital Partners, Accel Partners, Kalaari Capital, And nadan Nilekani,"/>
    <s v="Private Equity"/>
    <n v="26000000"/>
    <s v="N/A"/>
    <s v="&gt;10M"/>
  </r>
  <r>
    <n v="585"/>
    <d v="2017-09-07T00:00:00"/>
    <s v="Credit Vidya"/>
    <x v="66"/>
    <s v="Online Credit Scoring Platform"/>
    <s v="Mumbai"/>
    <s v="Matrix Partners"/>
    <s v="Private Equity"/>
    <n v="5000000"/>
    <s v="N/A"/>
    <s v="1–10M"/>
  </r>
  <r>
    <n v="586"/>
    <d v="2017-09-07T00:00:00"/>
    <s v="Tails Life"/>
    <x v="66"/>
    <s v="Pet Care Portal &amp; Mobile App"/>
    <s v="Bangalore"/>
    <s v="V Balakrishna."/>
    <s v="Private Equity"/>
    <s v="N/A"/>
    <s v="N/A"/>
    <s v="N/A"/>
  </r>
  <r>
    <n v="587"/>
    <d v="2017-09-07T00:00:00"/>
    <s v="Oyo Rooms"/>
    <x v="66"/>
    <s v="Branded Budget Hotels Marketplace"/>
    <s v="Gurugram"/>
    <s v="Softbank Group, Sequoia Capital India, Lightspeed Venture Partners, Greenoaks Capital, Hero Enterprise"/>
    <s v="Private Equity"/>
    <n v="250000000"/>
    <s v="N/A"/>
    <s v="&gt;10M"/>
  </r>
  <r>
    <n v="588"/>
    <d v="2017-09-07T00:00:00"/>
    <s v="Early Salary"/>
    <x v="66"/>
    <s v="Online Unsecured Lending Platform"/>
    <s v="Pune"/>
    <s v="Ifmr Capital"/>
    <s v="Debt Funding"/>
    <n v="780000"/>
    <s v="N/A"/>
    <s v="&lt;1M"/>
  </r>
  <r>
    <n v="589"/>
    <d v="2017-09-07T00:00:00"/>
    <s v="Mamaearth"/>
    <x v="2"/>
    <s v="Online Babycare Products Marketplace"/>
    <s v="Gurugram"/>
    <s v="Fireside Ventures"/>
    <s v="Seed Funding"/>
    <s v="N/A"/>
    <s v="N/A"/>
    <s v="N/A"/>
  </r>
  <r>
    <n v="590"/>
    <d v="2017-09-07T00:00:00"/>
    <s v="Seniority"/>
    <x v="2"/>
    <s v="Ecommerce Portal For Senior Citizens"/>
    <s v="Pune"/>
    <s v="Rpg Enterprises"/>
    <s v="Private Equity"/>
    <n v="1000000"/>
    <s v="N/A"/>
    <s v="1–10M"/>
  </r>
  <r>
    <n v="591"/>
    <d v="2017-09-08T00:00:00"/>
    <s v="Aye Finace"/>
    <x v="66"/>
    <s v="Micro Lending Platform"/>
    <s v="Delhi"/>
    <s v="Triodos Investment Management,"/>
    <s v="Debt Funding"/>
    <n v="6900000"/>
    <s v="N/A"/>
    <s v="1–10M"/>
  </r>
  <r>
    <n v="592"/>
    <d v="2017-09-08T00:00:00"/>
    <s v="Farmizen"/>
    <x v="7"/>
    <s v="Agre-Tech Mobile App"/>
    <s v="Bangalore"/>
    <s v="Venture Highway, Alok Mittal, Mohit Agarwal, Anuj Gupta,"/>
    <s v="Seed Funding"/>
    <s v="N/A"/>
    <s v="N/A"/>
    <s v="N/A"/>
  </r>
  <r>
    <n v="593"/>
    <d v="2017-09-11T00:00:00"/>
    <s v="Ecom Express"/>
    <x v="5"/>
    <s v="Logistics Solutions Provider"/>
    <s v="Delhi"/>
    <s v="Warburg Pincus"/>
    <s v="Private Equity"/>
    <n v="30000000"/>
    <s v="N/A"/>
    <s v="&gt;10M"/>
  </r>
  <r>
    <n v="594"/>
    <d v="2017-09-11T00:00:00"/>
    <s v="Call Health"/>
    <x v="66"/>
    <s v="Healthcare Services Aggregator"/>
    <s v="Hyderabad"/>
    <s v="Sachin Tendulkar, P.V Sindhu, Pullela Gopichand"/>
    <s v="Private Equity"/>
    <n v="6200000"/>
    <s v="N/A"/>
    <s v="1–10M"/>
  </r>
  <r>
    <n v="595"/>
    <d v="2017-09-12T00:00:00"/>
    <s v="Sattviko"/>
    <x v="2"/>
    <s v="Health Food Etailer"/>
    <s v="Delhi"/>
    <s v="Raman Roy, Arvind Uppal, Sonu Bhasin, G Ravishankar"/>
    <s v="Seed Funding"/>
    <s v="N/A"/>
    <s v="N/A"/>
    <s v="N/A"/>
  </r>
  <r>
    <n v="596"/>
    <d v="2017-09-12T00:00:00"/>
    <s v="3Hcare"/>
    <x v="66"/>
    <s v="Healthcare Services Portal"/>
    <s v="Delhi"/>
    <s v="Undisclosed Investor"/>
    <s v="Seed Funding"/>
    <n v="100000"/>
    <s v="N/A"/>
    <s v="&lt;1M"/>
  </r>
  <r>
    <n v="597"/>
    <d v="2017-09-12T00:00:00"/>
    <s v="Tonbo Imaging"/>
    <x v="7"/>
    <s v="Imaging Technology For Armed Forces"/>
    <s v="Bangalore"/>
    <s v="Wrv Capital, Qualcomm Ventures, Edelweiss Private Equity, Artiman Ventures"/>
    <s v="Private Equity"/>
    <n v="17000000"/>
    <s v="N/A"/>
    <s v="&gt;10M"/>
  </r>
  <r>
    <n v="598"/>
    <d v="2017-09-12T00:00:00"/>
    <s v="Get My Parking"/>
    <x v="66"/>
    <s v="Smart Parking Enabler"/>
    <s v="Delhi"/>
    <s v="Ian Fund, Beenext, Indian Angel Network"/>
    <s v="Private Equity"/>
    <n v="3000000"/>
    <s v="N/A"/>
    <s v="1–10M"/>
  </r>
  <r>
    <n v="599"/>
    <d v="2017-09-13T00:00:00"/>
    <s v="Wittyfeed"/>
    <x v="7"/>
    <s v="Content Marketing Platform"/>
    <s v="Indore"/>
    <s v="Anad Chandrasekaran, Apurva Chamaria, Ritesh Malik, Ashish Toshniwal, Ajeet Khurana"/>
    <s v="Seed Funding"/>
    <s v="N/A"/>
    <s v="N/A"/>
    <s v="N/A"/>
  </r>
  <r>
    <n v="600"/>
    <d v="2017-09-13T00:00:00"/>
    <s v="Glowroad"/>
    <x v="66"/>
    <s v="Women Focussed Customer-To-Customer Reseller Network"/>
    <s v="Bangalore"/>
    <s v="Accel Partners,"/>
    <s v="Private Equity"/>
    <n v="2000000"/>
    <s v="N/A"/>
    <s v="1–10M"/>
  </r>
  <r>
    <n v="601"/>
    <d v="2017-09-13T00:00:00"/>
    <s v="Oyo Rooms"/>
    <x v="66"/>
    <s v="Udget Hotel Marketplace"/>
    <s v="Gurugram"/>
    <s v="China Lodging Group"/>
    <s v="Private Equity"/>
    <n v="10000000"/>
    <s v="N/A"/>
    <s v="1–10M"/>
  </r>
  <r>
    <n v="602"/>
    <d v="2017-09-13T00:00:00"/>
    <s v="Unacademy"/>
    <x v="66"/>
    <s v="Online Learning Platform"/>
    <s v="Mumbai"/>
    <s v="Sequoia Capital India, Saif Partners, Nexus Venture Partners And Blume Ventures,"/>
    <s v="Private Equity"/>
    <n v="11500000"/>
    <s v="N/A"/>
    <s v="&gt;10M"/>
  </r>
  <r>
    <n v="603"/>
    <d v="2017-09-13T00:00:00"/>
    <s v="Heterogenous"/>
    <x v="7"/>
    <s v="Telecom &amp; Iot Platform"/>
    <s v="Chennai"/>
    <s v="Chennai Angels, Keiretsu Forum &amp; Others"/>
    <s v="Seed Funding"/>
    <n v="780000"/>
    <s v="N/A"/>
    <s v="&lt;1M"/>
  </r>
  <r>
    <n v="604"/>
    <d v="2017-09-14T00:00:00"/>
    <s v="Gurukul"/>
    <x v="66"/>
    <s v="Co-Working Space Provider"/>
    <s v="Delhi"/>
    <s v="Rohit nada, Rajit nada, Smarak Bhuyan, Sashwat Brahma,"/>
    <s v="Seed Funding"/>
    <s v="N/A"/>
    <s v="N/A"/>
    <s v="N/A"/>
  </r>
  <r>
    <n v="605"/>
    <d v="2017-09-14T00:00:00"/>
    <s v="Smaaash"/>
    <x v="7"/>
    <s v="Virtual Reality Gaming And Entertainment Platform"/>
    <s v="Mumbai"/>
    <s v="Ecl Finace"/>
    <s v="Private Equity"/>
    <n v="44000000"/>
    <s v="N/A"/>
    <s v="&gt;10M"/>
  </r>
  <r>
    <n v="606"/>
    <d v="2017-09-14T00:00:00"/>
    <s v="Wheelstreet"/>
    <x v="83"/>
    <s v="Bike Rental Platform"/>
    <s v="Bangalore"/>
    <s v="Y Combinator"/>
    <s v="Seed Funding"/>
    <n v="120000"/>
    <s v="N/A"/>
    <s v="&lt;1M"/>
  </r>
  <r>
    <n v="607"/>
    <d v="2017-09-14T00:00:00"/>
    <s v="Xprep"/>
    <x v="66"/>
    <s v="Online Tutoring Platform"/>
    <s v="Delhi"/>
    <s v="Rising Stars, Manish Amin, Pallav Pandey, Chavi Jafa"/>
    <s v="Private Equity"/>
    <s v="N/A"/>
    <s v="N/A"/>
    <s v="N/A"/>
  </r>
  <r>
    <n v="608"/>
    <d v="2017-09-18T00:00:00"/>
    <s v="The Moms Co"/>
    <x v="2"/>
    <s v="Pregnacy &amp; Baby Care Product Etailer"/>
    <s v="Gurugram"/>
    <s v="Dsg Consumer Partners, Saama Capital"/>
    <s v="Private Equity"/>
    <n v="1000000"/>
    <s v="N/A"/>
    <s v="1–10M"/>
  </r>
  <r>
    <n v="609"/>
    <d v="2017-09-19T00:00:00"/>
    <s v="Noticeboard"/>
    <x v="7"/>
    <s v="Mobile-First Communication Platform For On-Field Staff,"/>
    <s v="Bangalore"/>
    <s v="Shamik Sharma, Aprameya Radhakrishna"/>
    <s v="Seed Funding"/>
    <s v="N/A"/>
    <s v="N/A"/>
    <s v="N/A"/>
  </r>
  <r>
    <n v="610"/>
    <d v="2017-09-19T00:00:00"/>
    <s v="High Radius"/>
    <x v="7"/>
    <s v="Integrated Receivables Software Solutions"/>
    <s v="Hyderabad"/>
    <s v="Susquehanna Growth Equity Llc"/>
    <s v="Private Equity"/>
    <n v="50000000"/>
    <s v="N/A"/>
    <s v="&gt;10M"/>
  </r>
  <r>
    <n v="611"/>
    <d v="2017-09-20T00:00:00"/>
    <s v="Hwell24 Plus"/>
    <x v="21"/>
    <s v="Technology-Empowered Healthcare Solutions"/>
    <s v="Mumbai"/>
    <s v="Undisclosed Investors"/>
    <s v="Seed Funding"/>
    <s v="N/A"/>
    <s v="N/A"/>
    <s v="N/A"/>
  </r>
  <r>
    <n v="612"/>
    <d v="2017-09-21T00:00:00"/>
    <s v="Savebc"/>
    <x v="10"/>
    <s v="Finacial Services Firm"/>
    <s v="Gaya"/>
    <s v="Incofin Investment Management."/>
    <s v="Private Equity"/>
    <n v="6000000"/>
    <s v="N/A"/>
    <s v="1–10M"/>
  </r>
  <r>
    <n v="613"/>
    <d v="2017-09-21T00:00:00"/>
    <s v="Gaming Monk"/>
    <x v="66"/>
    <s v="E-Sports Platform"/>
    <s v="Delhi"/>
    <s v="Advantedge"/>
    <s v="Private Equity"/>
    <s v="N/A"/>
    <s v="N/A"/>
    <s v="N/A"/>
  </r>
  <r>
    <n v="614"/>
    <d v="2017-09-21T00:00:00"/>
    <s v="91Springboard"/>
    <x v="66"/>
    <s v="Co-Working Spaces"/>
    <s v="Delhi"/>
    <s v="Sandway Investment Ltd, Pearl Brook Holdings, Silo Holdings And Al Nour"/>
    <s v="Private Equity"/>
    <s v="N/A"/>
    <s v="N/A"/>
    <s v="N/A"/>
  </r>
  <r>
    <n v="615"/>
    <d v="2017-09-21T00:00:00"/>
    <s v="Homergize"/>
    <x v="2"/>
    <s v="Home Furnishing &amp; Building Material Marketplace"/>
    <s v="Bangalore"/>
    <s v="Lg Chandrasekhar"/>
    <s v="Private Equity"/>
    <n v="1000000"/>
    <s v="N/A"/>
    <s v="1–10M"/>
  </r>
  <r>
    <n v="616"/>
    <d v="2017-09-22T00:00:00"/>
    <s v="Yatra.Com"/>
    <x v="2"/>
    <s v="Online Travel Agency"/>
    <s v="Gurugram"/>
    <s v="Innoven Capital India"/>
    <s v="Debt Funding"/>
    <n v="15400000"/>
    <s v="N/A"/>
    <s v="&gt;10M"/>
  </r>
  <r>
    <n v="617"/>
    <d v="2017-09-22T00:00:00"/>
    <s v="Ace Turtle"/>
    <x v="7"/>
    <s v="Omni-Channel Web Commerce Solutions Provider"/>
    <s v="Bangalore"/>
    <s v="Innoven Capital"/>
    <s v="Private Equity"/>
    <s v="N/A"/>
    <s v="N/A"/>
    <s v="N/A"/>
  </r>
  <r>
    <n v="618"/>
    <d v="2017-09-25T00:00:00"/>
    <s v="Vogo"/>
    <x v="66"/>
    <s v="Scooter Rental Platform"/>
    <s v="Bangalore"/>
    <s v="Av Thomas Group"/>
    <s v="Seed Funding"/>
    <s v="N/A"/>
    <s v="N/A"/>
    <s v="N/A"/>
  </r>
  <r>
    <n v="619"/>
    <d v="2017-09-25T00:00:00"/>
    <s v="Synup"/>
    <x v="7"/>
    <s v="Sme Marketing Management Solution"/>
    <s v="Bangalore"/>
    <s v="Vertex Ventures, Prime Venture Partners."/>
    <s v="Private Equity"/>
    <n v="6000000"/>
    <s v="N/A"/>
    <s v="1–10M"/>
  </r>
  <r>
    <n v="620"/>
    <d v="2017-09-25T00:00:00"/>
    <s v="Tinmen"/>
    <x v="66"/>
    <s v="Food Delivery Platform"/>
    <s v="Hyderabad"/>
    <s v="Zomato Media Pvt. Ltd"/>
    <s v="Private Equity"/>
    <s v="N/A"/>
    <s v="N/A"/>
    <s v="N/A"/>
  </r>
  <r>
    <n v="621"/>
    <d v="2017-09-25T00:00:00"/>
    <s v="Cropin"/>
    <x v="7"/>
    <s v="Crop Technology Solutions"/>
    <s v="Bangalore"/>
    <s v="Beenext"/>
    <s v="Private Equity"/>
    <s v="N/A"/>
    <s v="N/A"/>
    <s v="N/A"/>
  </r>
  <r>
    <n v="622"/>
    <d v="2017-09-25T00:00:00"/>
    <s v="Rapido"/>
    <x v="66"/>
    <s v="Bike Aggregator Mobile App"/>
    <s v="Bangalore"/>
    <s v="Battery Road Digital Holdings Llc"/>
    <s v="Seed Funding"/>
    <n v="422000"/>
    <s v="N/A"/>
    <s v="&lt;1M"/>
  </r>
  <r>
    <n v="623"/>
    <d v="2017-09-25T00:00:00"/>
    <s v="Sportobuddy"/>
    <x v="66"/>
    <s v="Sports &amp; Sport Related Equipment Portal"/>
    <s v="Mumbai"/>
    <s v="Mehul Shah"/>
    <s v="Seed Funding"/>
    <n v="150000"/>
    <s v="N/A"/>
    <s v="&lt;1M"/>
  </r>
  <r>
    <n v="624"/>
    <d v="2017-09-26T00:00:00"/>
    <s v="Credifiable"/>
    <x v="66"/>
    <s v="Online Consumer Lending Platform"/>
    <s v="Bangalore"/>
    <s v="Kae Capital"/>
    <s v="Private Equity"/>
    <s v="N/A"/>
    <s v="N/A"/>
    <s v="N/A"/>
  </r>
  <r>
    <n v="625"/>
    <d v="2017-09-26T00:00:00"/>
    <s v="Inclov"/>
    <x v="66"/>
    <s v="Matchmaking App For The Differently Abled"/>
    <s v="Gurugram"/>
    <s v="Rajan Anadan, Jamil Khatri, Ravi Iyer, Raghav Bahl"/>
    <s v="Seed Funding"/>
    <s v="N/A"/>
    <s v="N/A"/>
    <s v="N/A"/>
  </r>
  <r>
    <n v="626"/>
    <d v="2017-09-26T00:00:00"/>
    <s v="Multibhashi"/>
    <x v="66"/>
    <s v="Language Learning Mobile App"/>
    <s v="Bangalore"/>
    <s v="Aniruddha Malpani, Startup Oasis"/>
    <s v="Seed Funding"/>
    <s v="N/A"/>
    <s v="N/A"/>
    <s v="N/A"/>
  </r>
  <r>
    <n v="627"/>
    <d v="2017-09-27T00:00:00"/>
    <s v="Transerve"/>
    <x v="7"/>
    <s v="Geospatial Technology-Based Saas Solutions"/>
    <s v="Mumbai"/>
    <s v="Il&amp;Fs Investment Managers, Omidyar Network."/>
    <s v="Private Equity"/>
    <n v="1600000"/>
    <s v="N/A"/>
    <s v="1–10M"/>
  </r>
  <r>
    <n v="628"/>
    <d v="2017-09-27T00:00:00"/>
    <s v="Fashalot"/>
    <x v="66"/>
    <s v="O2O Fashion Discovery Platform"/>
    <s v="Gurugram"/>
    <s v="Capillary Technologies, Whiteboard Capital, Yournest Angel Fund, Rajul Garg"/>
    <s v="Private Equity"/>
    <s v="N/A"/>
    <s v="N/A"/>
    <s v="N/A"/>
  </r>
  <r>
    <n v="629"/>
    <d v="2017-09-27T00:00:00"/>
    <s v="Pitstop"/>
    <x v="66"/>
    <s v="Car Repair And Servicing Platform"/>
    <s v="Bangalore"/>
    <s v="Blume Ventures, Goldbell Group, Anurag Srivastava, Shailesh Rao, Amiya Pathak, Rajesh Yohana And Rahul Garg"/>
    <s v="Private Equity"/>
    <n v="1000000"/>
    <s v="N/A"/>
    <s v="1–10M"/>
  </r>
  <r>
    <n v="630"/>
    <d v="2017-09-27T00:00:00"/>
    <s v="Gochoppers"/>
    <x v="66"/>
    <s v="Luxury Helicopter Tourism Services Portal"/>
    <s v="Gurugram"/>
    <s v="Rivergate Capital,"/>
    <s v="Seed Funding"/>
    <s v="N/A"/>
    <s v="N/A"/>
    <s v="N/A"/>
  </r>
  <r>
    <n v="631"/>
    <d v="2017-09-27T00:00:00"/>
    <s v="Myupchar"/>
    <x v="66"/>
    <s v="Local Language Health Information Portal"/>
    <s v="Delhi"/>
    <s v="Letsventure"/>
    <s v="Seed Funding"/>
    <n v="300000"/>
    <s v="N/A"/>
    <s v="&lt;1M"/>
  </r>
  <r>
    <n v="632"/>
    <d v="2017-09-28T00:00:00"/>
    <s v="Aadyah"/>
    <x v="7"/>
    <s v="Defense Tech &amp; Aerospace Startup"/>
    <s v="Bangalore"/>
    <s v="Keiretsu Forum"/>
    <s v="Private Equity"/>
    <n v="1000000"/>
    <s v="N/A"/>
    <s v="1–10M"/>
  </r>
  <r>
    <n v="633"/>
    <d v="2017-08-01T00:00:00"/>
    <s v="Touchkin"/>
    <x v="7"/>
    <s v="Predictive Care Platform"/>
    <s v="Bangalore"/>
    <s v="Kae Capital"/>
    <s v="Private Equity"/>
    <n v="1300000"/>
    <s v="N/A"/>
    <s v="1–10M"/>
  </r>
  <r>
    <n v="634"/>
    <d v="2017-08-02T00:00:00"/>
    <s v="Ethinos"/>
    <x v="7"/>
    <s v="Digital Marketing Agency"/>
    <s v="Mumbai"/>
    <s v="Triton Investment Advisors"/>
    <s v="Private Equity"/>
    <s v="N/A"/>
    <s v="N/A"/>
    <s v="N/A"/>
  </r>
  <r>
    <n v="635"/>
    <d v="2017-08-02T00:00:00"/>
    <s v="Leverage Edu"/>
    <x v="66"/>
    <s v="Online Platform For Higher Education Services"/>
    <s v="Delhi"/>
    <s v="Kashyap Deorah, Anad Sankeshwar, Deepak Jain, Sadashiva Nt, Arjun Mehta, Satish Kaul, Anindya Ghose"/>
    <s v="Seed Funding"/>
    <s v="N/A"/>
    <s v="N/A"/>
    <s v="N/A"/>
  </r>
  <r>
    <n v="636"/>
    <d v="2017-08-02T00:00:00"/>
    <s v="Zepo"/>
    <x v="66"/>
    <s v="Diy Ecommerce Platform"/>
    <s v="Mumbai"/>
    <s v="Kunal Shah, Letsventure, Anupam Mittal, Hetal Sonpal"/>
    <s v="Seed Funding"/>
    <n v="500000"/>
    <s v="N/A"/>
    <s v="&lt;1M"/>
  </r>
  <r>
    <n v="637"/>
    <d v="2017-08-02T00:00:00"/>
    <s v="Click2Clinic"/>
    <x v="66"/>
    <s v="Healthcare Service Aggregator"/>
    <s v="Hyderabad"/>
    <s v="Narottam Thudi, Shireesh Palle"/>
    <s v="Seed Funding"/>
    <n v="850000"/>
    <s v="N/A"/>
    <s v="&lt;1M"/>
  </r>
  <r>
    <n v="638"/>
    <d v="2017-08-03T00:00:00"/>
    <s v="Speedbox"/>
    <x v="5"/>
    <s v="On-Demand Logistics Service Provider"/>
    <s v="Mumbai"/>
    <s v="Cismat Cargo Services Pvt. Ltd."/>
    <s v="Seed Funding"/>
    <n v="300000"/>
    <s v="N/A"/>
    <s v="&lt;1M"/>
  </r>
  <r>
    <n v="639"/>
    <d v="2017-08-03T00:00:00"/>
    <s v="Skill Connect"/>
    <x v="66"/>
    <s v="Recruitment Portal"/>
    <s v="Jaipur"/>
    <s v="Rajasthan Angel Investor Network"/>
    <s v="Seed Funding"/>
    <s v="N/A"/>
    <s v="N/A"/>
    <s v="N/A"/>
  </r>
  <r>
    <n v="640"/>
    <d v="2017-08-03T00:00:00"/>
    <s v="Chai Point"/>
    <x v="66"/>
    <s v="Tea Delivery Portal &amp; Offline Stores"/>
    <s v="Bangalore"/>
    <s v="Dsg Consumer Partners, Eight Roads Ventures India"/>
    <s v="Private Equity"/>
    <s v="N/A"/>
    <s v="N/A"/>
    <s v="N/A"/>
  </r>
  <r>
    <n v="641"/>
    <d v="2017-08-03T00:00:00"/>
    <s v="Zoctr"/>
    <x v="66"/>
    <s v="Health Products &amp; Services Aggregator"/>
    <s v="Mumbai"/>
    <s v="Sidbi"/>
    <s v="Private Equity"/>
    <s v="N/A"/>
    <s v="N/A"/>
    <s v="N/A"/>
  </r>
  <r>
    <n v="642"/>
    <d v="2017-08-04T00:00:00"/>
    <s v="Lime Tray"/>
    <x v="7"/>
    <s v="Restaurant Management Solutions"/>
    <s v="Delhi"/>
    <s v="Jsw Ventures"/>
    <s v="Private Equity"/>
    <s v="N/A"/>
    <s v="N/A"/>
    <s v="N/A"/>
  </r>
  <r>
    <n v="643"/>
    <d v="2017-08-04T00:00:00"/>
    <s v="Coutloot"/>
    <x v="2"/>
    <s v="Fashion Resale Marketplace"/>
    <s v="Mumbai"/>
    <s v="Anuj Puri, Redcliffe Capital, Artha India Ventures, Siddharth Kothari, Apoorv Ranjan Sharma,"/>
    <s v="Seed Funding"/>
    <s v="N/A"/>
    <s v="N/A"/>
    <s v="N/A"/>
  </r>
  <r>
    <n v="644"/>
    <d v="2017-08-04T00:00:00"/>
    <s v="Box My Space"/>
    <x v="5"/>
    <s v="Warehouse Aggregator"/>
    <s v="Mumbai"/>
    <s v="R. Jayakumar, Vaibhav Vohra, Aditya Vazirani, Rhea Vazirani, Avn Business Solutions, Dreamweaver Investments"/>
    <s v="Seed Funding"/>
    <s v="N/A"/>
    <s v="N/A"/>
    <s v="N/A"/>
  </r>
  <r>
    <n v="645"/>
    <d v="2017-08-05T00:00:00"/>
    <s v="Curatio"/>
    <x v="21"/>
    <s v="Skincare Speciality Services"/>
    <s v="Chennai"/>
    <s v="Anicut Capital"/>
    <s v="Private Equity"/>
    <s v="N/A"/>
    <s v="N/A"/>
    <s v="N/A"/>
  </r>
  <r>
    <n v="646"/>
    <d v="2017-08-08T00:00:00"/>
    <s v="New Castle Technologies"/>
    <x v="7"/>
    <s v="Hospital Management Software"/>
    <s v="Chennai"/>
    <s v="Undisclosed Investors"/>
    <s v="Seed Funding"/>
    <n v="243000"/>
    <s v="N/A"/>
    <s v="&lt;1M"/>
  </r>
  <r>
    <n v="647"/>
    <d v="2017-08-08T00:00:00"/>
    <s v="My Forex Eye"/>
    <x v="66"/>
    <s v="Foreign Exchange Services"/>
    <s v="Delhi"/>
    <s v="Rahul Dev Kumar, Rajesh Mahajan, Ankit Sharma And Others"/>
    <s v="Seed Funding"/>
    <n v="220000"/>
    <s v="N/A"/>
    <s v="&lt;1M"/>
  </r>
  <r>
    <n v="648"/>
    <d v="2017-08-09T00:00:00"/>
    <s v="Truxapp"/>
    <x v="5"/>
    <s v="Mobile Based Logistics Service"/>
    <s v="Delhi"/>
    <s v="Venugopal Dhoot, Ajay Bhatia, Tarun Khandelwal, Ganpat Singhvi, Mandhian Family &amp; Others"/>
    <s v="Seed Funding"/>
    <n v="3100000"/>
    <s v="N/A"/>
    <s v="1–10M"/>
  </r>
  <r>
    <n v="649"/>
    <d v="2017-08-09T00:00:00"/>
    <s v="Crofarm"/>
    <x v="7"/>
    <s v="Agriculture Supply Chain Solutions"/>
    <s v="Gurugram"/>
    <s v="Factor[E] Ventures"/>
    <s v="Seed Funding"/>
    <n v="783000"/>
    <s v="N/A"/>
    <s v="&lt;1M"/>
  </r>
  <r>
    <n v="650"/>
    <d v="2017-08-09T00:00:00"/>
    <s v="Doodhwala"/>
    <x v="66"/>
    <s v="Online Milk Delivery"/>
    <s v="Bangalore"/>
    <s v="Tom Varkey"/>
    <s v="Seed Funding"/>
    <s v="N/A"/>
    <s v="N/A"/>
    <s v="N/A"/>
  </r>
  <r>
    <n v="651"/>
    <d v="2017-08-10T00:00:00"/>
    <s v="Stayabode"/>
    <x v="66"/>
    <s v="Co-Living Space Aggregator"/>
    <s v="Bangalore"/>
    <s v="Incubate Fund, Sanjay Shenoy, Mridul Upreti,"/>
    <s v="Private Equity"/>
    <s v="N/A"/>
    <s v="N/A"/>
    <s v="N/A"/>
  </r>
  <r>
    <n v="652"/>
    <d v="2017-08-11T00:00:00"/>
    <s v="Flipkart"/>
    <x v="2"/>
    <s v="Online Marketplace"/>
    <s v="Bangalore"/>
    <s v="Softbank"/>
    <s v="Private Equity"/>
    <n v="2500000000"/>
    <s v="N/A"/>
    <s v="&gt;10M"/>
  </r>
  <r>
    <n v="653"/>
    <d v="2017-08-11T00:00:00"/>
    <s v="Moong Labs"/>
    <x v="7"/>
    <s v="Mobile Games Developer"/>
    <s v="Delhi"/>
    <s v="Nazara Games"/>
    <s v="Private Equity"/>
    <s v="N/A"/>
    <s v="N/A"/>
    <s v="N/A"/>
  </r>
  <r>
    <n v="654"/>
    <d v="2017-08-11T00:00:00"/>
    <s v="Ola Cabs"/>
    <x v="66"/>
    <s v="App Based Cab Aggregation Service"/>
    <s v="Gurugram"/>
    <s v="Tekne Capital Management"/>
    <s v="Private Equity"/>
    <n v="36000000"/>
    <s v="N/A"/>
    <s v="&gt;10M"/>
  </r>
  <r>
    <n v="655"/>
    <d v="2017-08-14T00:00:00"/>
    <s v="Sports Flashes"/>
    <x v="66"/>
    <s v="Sports Content Mobile App"/>
    <s v="Delhi"/>
    <s v="Bennett, Coleman And Company Ltd (Bccl),"/>
    <s v="Private Equity"/>
    <s v="N/A"/>
    <s v="N/A"/>
    <s v="N/A"/>
  </r>
  <r>
    <n v="656"/>
    <d v="2017-08-14T00:00:00"/>
    <s v="Digilend"/>
    <x v="7"/>
    <s v="Personal Loans &amp; Emi Solutions Platform"/>
    <s v="Mumbai"/>
    <s v="Incred Finace, Fullerton India Credit Company Ltd"/>
    <s v="Seed Funding"/>
    <n v="312000"/>
    <s v="N/A"/>
    <s v="&lt;1M"/>
  </r>
  <r>
    <n v="657"/>
    <d v="2017-08-15T00:00:00"/>
    <s v="Knab Finace"/>
    <x v="66"/>
    <s v="Unsecured Small Business Loans"/>
    <s v="Bangalore"/>
    <s v="Incred, Krishnakumar Natarajan, Ravi Bhardwaj"/>
    <s v="Seed Funding"/>
    <n v="385000"/>
    <s v="N/A"/>
    <s v="&lt;1M"/>
  </r>
  <r>
    <n v="658"/>
    <d v="2017-08-17T00:00:00"/>
    <s v="Get Simpl"/>
    <x v="66"/>
    <s v="Payment Solution Mobile App"/>
    <s v="Mumbai"/>
    <s v="Green Visor Capital Lp Ii, Ia Venture Strategies Fund Ii Lp, Boillot Family Trust, Russell M Byrne, The Oliver R. Grace, Jr. Millennium Trust, Sf Capital Investments Lp"/>
    <s v="Seed Funding"/>
    <s v="N/A"/>
    <s v="N/A"/>
    <s v="N/A"/>
  </r>
  <r>
    <n v="659"/>
    <d v="2017-08-20T00:00:00"/>
    <s v="Rootefy"/>
    <x v="2"/>
    <s v="Building Material Online Store"/>
    <s v="Delhi"/>
    <s v="Abhinav Gupta,"/>
    <s v="Seed Funding"/>
    <n v="187000"/>
    <s v="N/A"/>
    <s v="&lt;1M"/>
  </r>
  <r>
    <n v="660"/>
    <d v="2017-08-21T00:00:00"/>
    <s v="Uniphore"/>
    <x v="7"/>
    <s v="Speech Recognition Startup"/>
    <s v="Chennai"/>
    <s v="Idg Ventures"/>
    <s v="Private Equity"/>
    <n v="6800000"/>
    <s v="N/A"/>
    <s v="1–10M"/>
  </r>
  <r>
    <n v="661"/>
    <d v="2017-08-21T00:00:00"/>
    <s v="Cerebroz"/>
    <x v="66"/>
    <s v="E-Tech Platform"/>
    <s v="Vadodara"/>
    <s v="Undisclosed Hnis"/>
    <s v="Seed Funding"/>
    <n v="734000"/>
    <s v="N/A"/>
    <s v="&lt;1M"/>
  </r>
  <r>
    <n v="662"/>
    <d v="2017-08-22T00:00:00"/>
    <s v="Flochat"/>
    <x v="66"/>
    <s v="Instant Messaging Platform"/>
    <s v="Mumbai"/>
    <s v="Isquare Global,"/>
    <s v="Seed Funding"/>
    <s v="N/A"/>
    <s v="N/A"/>
    <s v="N/A"/>
  </r>
  <r>
    <n v="663"/>
    <d v="2017-08-22T00:00:00"/>
    <s v="Easygov"/>
    <x v="66"/>
    <s v="Govt Service Application Portal"/>
    <s v="Noida"/>
    <s v="Social Alpha, Rajan Anadan, Rajeev Ahuja, Kshitij Arora"/>
    <s v="Seed Funding"/>
    <s v="N/A"/>
    <s v="N/A"/>
    <s v="N/A"/>
  </r>
  <r>
    <n v="664"/>
    <d v="2017-08-23T00:00:00"/>
    <s v="Milk Basket"/>
    <x v="66"/>
    <s v="Online Grocery Platform"/>
    <s v="Gurugram"/>
    <s v="Blume Ventures. Lenovo Capital And Incubator Group (Lcig)"/>
    <s v="Seed Funding"/>
    <s v="N/A"/>
    <s v="N/A"/>
    <s v="N/A"/>
  </r>
  <r>
    <n v="665"/>
    <d v="2017-08-23T00:00:00"/>
    <s v="Dhruva"/>
    <x v="7"/>
    <s v="Cloud Data Protection And Management Solutions"/>
    <s v="Pune"/>
    <s v="Riverwood Capital, Sequoia Capital India, Nexus Venture Partners, Tenaya Capital"/>
    <s v="Private Equity"/>
    <n v="80000000"/>
    <s v="N/A"/>
    <s v="&gt;10M"/>
  </r>
  <r>
    <n v="666"/>
    <d v="2017-08-23T00:00:00"/>
    <s v="Bombay Shaving Company"/>
    <x v="2"/>
    <s v="Men Grooming Product Etailer"/>
    <s v="Delhi"/>
    <s v="Fireside Ventures"/>
    <s v="Private Equity"/>
    <n v="2300000"/>
    <s v="N/A"/>
    <s v="1–10M"/>
  </r>
  <r>
    <n v="667"/>
    <d v="2017-08-23T00:00:00"/>
    <s v="Awign"/>
    <x v="7"/>
    <s v="Operations And Manpower Outsourcing"/>
    <s v="Bangalore"/>
    <s v="Iit Ropar, Imanpreet Singh Arora, Sidharth Rozario, Saurabh Abichandani, Shikhar Gupta,"/>
    <s v="Seed Funding"/>
    <s v="N/A"/>
    <s v="N/A"/>
    <s v="N/A"/>
  </r>
  <r>
    <n v="668"/>
    <d v="2017-08-23T00:00:00"/>
    <s v="Indiez"/>
    <x v="7"/>
    <s v="Software &amp; Mobile App Development Platform"/>
    <s v="Bangalore"/>
    <s v="Haresh Chawla"/>
    <s v="Seed Funding"/>
    <n v="500000"/>
    <s v="N/A"/>
    <s v="&lt;1M"/>
  </r>
  <r>
    <n v="669"/>
    <d v="2017-08-24T00:00:00"/>
    <s v="Ezetap"/>
    <x v="7"/>
    <s v="Mpos Solutions Provider"/>
    <s v="Bangalore"/>
    <s v="Js Capital Management, Social Capital, Horizons Ventures,"/>
    <s v="Private Equity"/>
    <n v="16000000"/>
    <s v="N/A"/>
    <s v="&gt;10M"/>
  </r>
  <r>
    <n v="670"/>
    <d v="2017-08-25T00:00:00"/>
    <s v="Ink Monk"/>
    <x v="66"/>
    <s v="Online Printing Marketplace"/>
    <s v="Chennai"/>
    <s v="Vamm Ventures, Raksul, Dena"/>
    <s v="Seed Funding"/>
    <n v="750000"/>
    <s v="N/A"/>
    <s v="&lt;1M"/>
  </r>
  <r>
    <n v="671"/>
    <d v="2017-08-25T00:00:00"/>
    <s v="Medinfi"/>
    <x v="66"/>
    <s v="Online Doctor Discovery Platform"/>
    <s v="Bangalore"/>
    <s v="Pbs Srinivas, Vinod Martin,"/>
    <s v="Seed Funding"/>
    <n v="125000"/>
    <s v="N/A"/>
    <s v="&lt;1M"/>
  </r>
  <r>
    <n v="672"/>
    <d v="2017-08-28T00:00:00"/>
    <s v="Mobikon"/>
    <x v="7"/>
    <s v="Restaurant &amp; Hotel Crm Platform"/>
    <s v="Pune"/>
    <s v="Sistema Asia Fund, C31 Ventures, Qualgro."/>
    <s v="Private Equity"/>
    <n v="7000000"/>
    <s v="N/A"/>
    <s v="1–10M"/>
  </r>
  <r>
    <n v="673"/>
    <d v="2017-08-29T00:00:00"/>
    <s v="Curefit"/>
    <x v="66"/>
    <s v="End To End Health And Wellness Platform."/>
    <s v="Bangalore"/>
    <s v="Accel Partners, Idg Ventures, Kalaari Capital, Uc-Rnt Fund"/>
    <s v="Private Equity"/>
    <n v="25000000"/>
    <s v="N/A"/>
    <s v="&gt;10M"/>
  </r>
  <r>
    <n v="674"/>
    <d v="2017-08-29T00:00:00"/>
    <s v="Doxper"/>
    <x v="7"/>
    <s v="Healthtech Iot Platform"/>
    <s v="Mumbai"/>
    <s v="Idal Health, Growx Ventures, Capier Investments, Globevestor &amp; Others"/>
    <s v="Seed Funding"/>
    <n v="750000"/>
    <s v="N/A"/>
    <s v="&lt;1M"/>
  </r>
  <r>
    <n v="675"/>
    <d v="2017-08-29T00:00:00"/>
    <s v="Fieldassist"/>
    <x v="7"/>
    <s v="Saas Based Sales Force Automation Services"/>
    <s v="Gurugram"/>
    <s v="Small Industries Development Bank Of India (Sidbi)"/>
    <s v="Debt Funding"/>
    <s v="N/A"/>
    <s v="N/A"/>
    <s v="N/A"/>
  </r>
  <r>
    <n v="676"/>
    <d v="2017-08-30T00:00:00"/>
    <s v="Treebo"/>
    <x v="66"/>
    <s v="Budget Hotel Aggregator Platform"/>
    <s v="Bangalore"/>
    <s v="Ward Ferry Management And Karst Peak Capital,"/>
    <s v="Private Equity"/>
    <n v="34000000"/>
    <s v="N/A"/>
    <s v="&gt;10M"/>
  </r>
  <r>
    <n v="677"/>
    <d v="2017-08-30T00:00:00"/>
    <s v="Medgenome"/>
    <x v="7"/>
    <s v="Genomics Research And Diagnostics Solutions"/>
    <s v="Bangalore"/>
    <s v="Sequoia India, Sofina S.A., Zodius Capital, Kris Gopalakrishna, Lakshmi Narayana,"/>
    <s v="Private Equity"/>
    <n v="30000000"/>
    <s v="N/A"/>
    <s v="&gt;10M"/>
  </r>
  <r>
    <n v="678"/>
    <d v="2017-07-01T00:00:00"/>
    <s v="Billion Loans"/>
    <x v="66"/>
    <s v="Peer To Peer Lending Platform"/>
    <s v="Bangalore"/>
    <s v="Reliance Corporate Advisory Services Ltd"/>
    <s v="Seed Funding"/>
    <n v="1000000"/>
    <s v="N/A"/>
    <s v="1–10M"/>
  </r>
  <r>
    <n v="679"/>
    <d v="2017-07-03T00:00:00"/>
    <s v="Ecolibriumenergy"/>
    <x v="7"/>
    <s v="Energy Management Solutions Provider"/>
    <s v="Ahemadabad"/>
    <s v="Infuse Ventures, Jll"/>
    <s v="Private Equity"/>
    <n v="2600000"/>
    <s v="N/A"/>
    <s v="1–10M"/>
  </r>
  <r>
    <n v="680"/>
    <d v="2017-07-04T00:00:00"/>
    <s v="Droom"/>
    <x v="2"/>
    <s v="Online Marketplace For Automobiles"/>
    <s v="Gurugram"/>
    <s v="Asset Management (Asia) Ltd, Digital Garage Inc"/>
    <s v="Private Equity"/>
    <n v="20000000"/>
    <s v="N/A"/>
    <s v="&gt;10M"/>
  </r>
  <r>
    <n v="681"/>
    <d v="2017-07-05T00:00:00"/>
    <s v="Jumbotail"/>
    <x v="2"/>
    <s v="Online Marketplace For Food And Grocery"/>
    <s v="Bangalore"/>
    <s v="Kalaari Capital, Nexus India Capital Advisors"/>
    <s v="Private Equity"/>
    <n v="8500000"/>
    <s v="N/A"/>
    <s v="1–10M"/>
  </r>
  <r>
    <n v="682"/>
    <d v="2017-07-05T00:00:00"/>
    <s v="Moglix"/>
    <x v="2"/>
    <s v="B2B Marketplace For Industrial Products"/>
    <s v="Noida"/>
    <s v="International Finace Corporation, Rocketship, Accel Partners, Jungle Ventures, Shailesh Rao, Venture Highway"/>
    <s v="Private Equity"/>
    <n v="12000000"/>
    <s v="N/A"/>
    <s v="&gt;10M"/>
  </r>
  <r>
    <n v="683"/>
    <d v="2017-07-05T00:00:00"/>
    <s v="Timesaverz"/>
    <x v="66"/>
    <s v="Hyperlocal Home Services Provider"/>
    <s v="Mumbai"/>
    <s v="Bccl"/>
    <s v="Private Equity"/>
    <n v="1000000"/>
    <s v="N/A"/>
    <s v="1–10M"/>
  </r>
  <r>
    <n v="684"/>
    <d v="2017-07-06T00:00:00"/>
    <s v="Minjar"/>
    <x v="7"/>
    <s v="Cloud Solutions Provider"/>
    <s v="Bangalore"/>
    <s v="Blume Ventures, Contrarian Capital India Partners, Emergent Ventures India, Pallav Nadhani, Ashish Gupta, Sharad Sharma, Sirion Labs"/>
    <s v="Seed Funding"/>
    <s v="N/A"/>
    <s v="N/A"/>
    <s v="N/A"/>
  </r>
  <r>
    <n v="685"/>
    <d v="2017-07-06T00:00:00"/>
    <s v="Mycity4Kids"/>
    <x v="66"/>
    <s v="Parenting Blog And Kids Events Discovery Platform"/>
    <s v="Gurugram"/>
    <s v="N/A"/>
    <s v="Seed Funding"/>
    <s v="N/A"/>
    <s v="N/A"/>
    <s v="N/A"/>
  </r>
  <r>
    <n v="686"/>
    <d v="2017-07-07T00:00:00"/>
    <s v="Clip App"/>
    <x v="66"/>
    <s v="Digital Media Video Platform"/>
    <s v="Bangalore"/>
    <s v="India Quotient, Shunwei Capital"/>
    <s v="Seed Funding"/>
    <n v="1000000"/>
    <s v="N/A"/>
    <s v="1–10M"/>
  </r>
  <r>
    <n v="687"/>
    <d v="2017-07-07T00:00:00"/>
    <s v="Upwardly.In"/>
    <x v="66"/>
    <s v="Mf Investment Platform"/>
    <s v="Bangalore"/>
    <s v="Sreeram Iyer, Suvo Sarkar, Anita Gupta, Likemind Ventures"/>
    <s v="Seed Funding"/>
    <s v="N/A"/>
    <s v="N/A"/>
    <s v="N/A"/>
  </r>
  <r>
    <n v="688"/>
    <d v="2017-07-10T00:00:00"/>
    <s v="Autorox.Co"/>
    <x v="7"/>
    <s v="Workshop Management Software Platform"/>
    <s v="Hyderabad"/>
    <s v="Mitsui &amp; Co."/>
    <s v="Private Equity"/>
    <n v="3000000"/>
    <s v="N/A"/>
    <s v="1–10M"/>
  </r>
  <r>
    <n v="689"/>
    <d v="2017-07-11T00:00:00"/>
    <s v="Fabogo"/>
    <x v="66"/>
    <s v="Salon &amp; Spa Aggregation &amp; Discovery Platform"/>
    <s v="Pune"/>
    <s v="Dunamis Ventures Pte Ltd"/>
    <s v="Private Equity"/>
    <n v="2250000"/>
    <s v="N/A"/>
    <s v="1–10M"/>
  </r>
  <r>
    <n v="690"/>
    <d v="2017-07-11T00:00:00"/>
    <s v="Flickstree"/>
    <x v="66"/>
    <s v="Video Content Discovery Platform"/>
    <s v="Mumbai"/>
    <s v="Venture Catalysts, Sourav Ganguly, Ankit Aditya, Moksh Sports Ventures"/>
    <s v="Seed Funding"/>
    <n v="464000"/>
    <s v="N/A"/>
    <s v="&lt;1M"/>
  </r>
  <r>
    <n v="691"/>
    <d v="2017-07-11T00:00:00"/>
    <s v="Design Cafe"/>
    <x v="66"/>
    <s v="Online Interior Design Platform"/>
    <s v="Bangalore"/>
    <s v="Fireside Ventures, Apurva Salarpuria, Sidharth Pansari, Sprout Capital"/>
    <s v="Seed Funding"/>
    <s v="N/A"/>
    <s v="N/A"/>
    <s v="N/A"/>
  </r>
  <r>
    <n v="692"/>
    <d v="2017-07-12T00:00:00"/>
    <s v="Innoviti"/>
    <x v="7"/>
    <s v="Digital Payments Solutions"/>
    <s v="Bangalore"/>
    <s v="Sbi-Fmo Fund, Bessemer Venture Partners, Catamaran Ventures"/>
    <s v="Private Equity"/>
    <n v="18500000"/>
    <s v="N/A"/>
    <s v="&gt;10M"/>
  </r>
  <r>
    <n v="693"/>
    <d v="2017-07-12T00:00:00"/>
    <s v="Vdeliver"/>
    <x v="5"/>
    <s v="Door Step Delivery Platform"/>
    <s v="Hyderabad"/>
    <s v="Corvus Ventures, Mape Advisory Group"/>
    <s v="Private Equity"/>
    <s v="N/A"/>
    <s v="N/A"/>
    <s v="N/A"/>
  </r>
  <r>
    <n v="694"/>
    <d v="2017-07-12T00:00:00"/>
    <s v="Bottr.Me"/>
    <x v="7"/>
    <s v="Chatbot Creation Tool"/>
    <s v="Bangalore"/>
    <s v="500 Startups, Purvi Capital, Rajan Anadan, Abhishek Gupta"/>
    <s v="Seed Funding"/>
    <s v="N/A"/>
    <s v="N/A"/>
    <s v="N/A"/>
  </r>
  <r>
    <n v="695"/>
    <d v="2017-07-12T00:00:00"/>
    <s v="Arcatron"/>
    <x v="7"/>
    <s v="Next Gen Mobility Device Manufacturer"/>
    <s v="Pune"/>
    <s v="Indian Angel Network"/>
    <s v="Seed Funding"/>
    <s v="N/A"/>
    <s v="N/A"/>
    <s v="N/A"/>
  </r>
  <r>
    <n v="696"/>
    <d v="2017-07-14T00:00:00"/>
    <s v="Qwikspec"/>
    <x v="7"/>
    <s v="Construction Site Operations And Analytics Platform"/>
    <s v="Bangalore"/>
    <s v="Brigade Innovations Llp, Tv Mohandas Pai, Suhail Rahman, Bobby Reddy, M George Oommen"/>
    <s v="Seed Funding"/>
    <n v="540000"/>
    <s v="N/A"/>
    <s v="&lt;1M"/>
  </r>
  <r>
    <n v="697"/>
    <d v="2017-07-14T00:00:00"/>
    <s v="Chumbak"/>
    <x v="2"/>
    <s v="Designer Consumer Products Marketplace"/>
    <s v="Bangalore"/>
    <s v="Blacksoil Capital Pvt. Ltd"/>
    <s v="Private Equity"/>
    <n v="1700000"/>
    <s v="N/A"/>
    <s v="1–10M"/>
  </r>
  <r>
    <n v="698"/>
    <d v="2017-07-17T00:00:00"/>
    <s v="Increff"/>
    <x v="7"/>
    <s v="Sales Solutions For Fashion Brands"/>
    <s v="Bangalore"/>
    <s v="Sequoia Capital, Grey Orange, Rajesh Ramaiah, Anshuman Das, Rishi Das"/>
    <s v="Seed Funding"/>
    <n v="2000000"/>
    <s v="N/A"/>
    <s v="1–10M"/>
  </r>
  <r>
    <n v="699"/>
    <d v="2017-07-17T00:00:00"/>
    <s v="Vayana"/>
    <x v="7"/>
    <s v="Enterprise Banking Solutions"/>
    <s v="Pune"/>
    <s v="Idg Ventures India Advisors, Jungle Ventures"/>
    <s v="Private Equity"/>
    <n v="4000000"/>
    <s v="N/A"/>
    <s v="1–10M"/>
  </r>
  <r>
    <n v="700"/>
    <d v="2017-07-18T00:00:00"/>
    <s v="Mobiquest"/>
    <x v="7"/>
    <s v="Mobile Services &amp; Solutions"/>
    <s v="Noida"/>
    <s v="One97 Communication Ltd"/>
    <s v="Private Equity"/>
    <s v="N/A"/>
    <s v="N/A"/>
    <s v="N/A"/>
  </r>
  <r>
    <n v="701"/>
    <d v="2017-07-18T00:00:00"/>
    <s v="Ambee"/>
    <x v="66"/>
    <s v="Ambulance Aggregation Services"/>
    <s v="Hyderabad"/>
    <s v="Uber Technologies Inc, Amaya Capital Llp"/>
    <s v="Seed Funding"/>
    <s v="N/A"/>
    <s v="N/A"/>
    <s v="N/A"/>
  </r>
  <r>
    <n v="702"/>
    <d v="2017-07-18T00:00:00"/>
    <s v="Ideal Insurance"/>
    <x v="66"/>
    <s v="Online Insurance Platform"/>
    <s v="Kolkata"/>
    <s v="Xelpmoc"/>
    <s v="Seed Funding"/>
    <s v="N/A"/>
    <s v="N/A"/>
    <s v="N/A"/>
  </r>
  <r>
    <n v="703"/>
    <d v="2017-07-18T00:00:00"/>
    <s v="Hypernova Interactive"/>
    <x v="7"/>
    <s v="Mobile Games Creator"/>
    <s v="Bangalore"/>
    <s v="Kae Capital"/>
    <s v="Seed Funding"/>
    <s v="N/A"/>
    <s v="N/A"/>
    <s v="N/A"/>
  </r>
  <r>
    <n v="704"/>
    <d v="2017-07-19T00:00:00"/>
    <s v="Rentomojo"/>
    <x v="66"/>
    <s v="Consumer Leasing Platform"/>
    <s v="Bangalore"/>
    <s v="Ain Capital Ventures, Renaud Laplanche"/>
    <s v="Private Equity"/>
    <n v="10000000"/>
    <s v="N/A"/>
    <s v="1–10M"/>
  </r>
  <r>
    <n v="705"/>
    <d v="2017-07-19T00:00:00"/>
    <s v="Aircto"/>
    <x v="66"/>
    <s v="Ai Powered Recruitment Platform"/>
    <s v="Bangalore"/>
    <s v="Francesco Cara"/>
    <s v="Seed Funding"/>
    <s v="N/A"/>
    <s v="N/A"/>
    <s v="N/A"/>
  </r>
  <r>
    <n v="706"/>
    <d v="2017-07-19T00:00:00"/>
    <s v="Playablo"/>
    <x v="7"/>
    <s v="Gamified Learning App"/>
    <s v="Bangalore"/>
    <s v="Abi-Showatech (India) Ltd"/>
    <s v="Seed Funding"/>
    <n v="600000"/>
    <s v="N/A"/>
    <s v="&lt;1M"/>
  </r>
  <r>
    <n v="707"/>
    <d v="2017-07-20T00:00:00"/>
    <s v="Trupay"/>
    <x v="7"/>
    <s v="Online Payments Platform"/>
    <s v="Gurugram"/>
    <s v="Kae Capital, M&amp;S Partners,"/>
    <s v="Seed Funding"/>
    <n v="700000"/>
    <s v="N/A"/>
    <s v="&lt;1M"/>
  </r>
  <r>
    <n v="708"/>
    <d v="2017-07-21T00:00:00"/>
    <s v="Brick2Wall"/>
    <x v="2"/>
    <s v="Online Marketplace For Construction Material"/>
    <s v="Gurugram"/>
    <s v="Subramani Somasundaram, Sundeep Sahni, Mayank Mittal &amp; Others"/>
    <s v="Seed Funding"/>
    <n v="200000"/>
    <s v="N/A"/>
    <s v="&lt;1M"/>
  </r>
  <r>
    <n v="709"/>
    <d v="2017-07-21T00:00:00"/>
    <s v="Fablestreet"/>
    <x v="2"/>
    <s v="Women Work Wear Etailer"/>
    <s v="Delhi"/>
    <s v="Harmeet Bajaj, Pameela P, Fusiontech Ventures &amp; Others"/>
    <s v="Seed Funding"/>
    <s v="N/A"/>
    <s v="N/A"/>
    <s v="N/A"/>
  </r>
  <r>
    <n v="710"/>
    <d v="2017-07-21T00:00:00"/>
    <s v="Monsoon Fintech"/>
    <x v="7"/>
    <s v="Machine Learning Access Platform"/>
    <s v="Delhi"/>
    <s v="Sunil Kalra, Aditya Singh, Rishi Srivastava, Rajan Anadan"/>
    <s v="Seed Funding"/>
    <s v="N/A"/>
    <s v="N/A"/>
    <s v="N/A"/>
  </r>
  <r>
    <n v="711"/>
    <d v="2017-07-21T00:00:00"/>
    <s v="Monkeybox"/>
    <x v="66"/>
    <s v="Healthy Food Delivery Platform"/>
    <s v="Bangalore"/>
    <s v="Blume Ventures, Nb Ventures, Nspira"/>
    <s v="Seed Funding"/>
    <s v="N/A"/>
    <s v="N/A"/>
    <s v="N/A"/>
  </r>
  <r>
    <n v="712"/>
    <d v="2017-07-25T00:00:00"/>
    <s v="Noticeboard"/>
    <x v="66"/>
    <s v="Mobile-First Enterprise Communication Platform"/>
    <s v="Bangalore"/>
    <s v="Stellaris Venture Partners,"/>
    <s v="Private Equity"/>
    <n v="1200000"/>
    <s v="N/A"/>
    <s v="1–10M"/>
  </r>
  <r>
    <n v="713"/>
    <d v="2017-07-25T00:00:00"/>
    <s v="Byjus"/>
    <x v="66"/>
    <s v="Mobile Learning App"/>
    <s v="Bangalore"/>
    <s v="Tencent Holdings"/>
    <s v="Private Equity"/>
    <n v="35000000"/>
    <s v="N/A"/>
    <s v="&gt;10M"/>
  </r>
  <r>
    <n v="714"/>
    <d v="2017-07-26T00:00:00"/>
    <s v="Creators Gurukul"/>
    <x v="84"/>
    <s v="Co-Working Space Provider"/>
    <s v="Delhi"/>
    <s v="Yuvraj Singh"/>
    <s v="Seed Funding"/>
    <s v="N/A"/>
    <s v="N/A"/>
    <s v="N/A"/>
  </r>
  <r>
    <n v="715"/>
    <d v="2017-07-26T00:00:00"/>
    <s v="Fab Hotels"/>
    <x v="66"/>
    <s v="Budget Hotels Brand &amp; Aggregator Platform"/>
    <s v="Delhi"/>
    <s v="Goldman Sachs"/>
    <s v="Private Equity"/>
    <n v="25000000"/>
    <s v="N/A"/>
    <s v="&gt;10M"/>
  </r>
  <r>
    <n v="716"/>
    <d v="2017-07-26T00:00:00"/>
    <s v="Thinkerbell"/>
    <x v="66"/>
    <s v="Assisted Learning Startup"/>
    <s v="Bangalore"/>
    <s v="Indian Angel Network, Anad Mahindra"/>
    <s v="Seed Funding"/>
    <n v="200000"/>
    <s v="N/A"/>
    <s v="&lt;1M"/>
  </r>
  <r>
    <n v="717"/>
    <d v="2017-07-27T00:00:00"/>
    <s v="1Mg"/>
    <x v="2"/>
    <s v="Online Pharmacy"/>
    <s v="Gurugram"/>
    <s v="Hbm Healthcare Investments, Maverick Capital Ventures, Sequoia India, Omidyar Network And Kae Capital"/>
    <s v="Private Equity"/>
    <n v="15000000"/>
    <s v="N/A"/>
    <s v="&gt;10M"/>
  </r>
  <r>
    <n v="718"/>
    <d v="2017-07-28T00:00:00"/>
    <s v="Jhakaas"/>
    <x v="66"/>
    <s v="App-Based Aggregator Of Offline Businesses"/>
    <s v="Mumbai"/>
    <s v="Amen Dhyllon"/>
    <s v="Seed Funding"/>
    <s v="N/A"/>
    <s v="N/A"/>
    <s v="N/A"/>
  </r>
  <r>
    <n v="719"/>
    <d v="2017-07-28T00:00:00"/>
    <s v="Bigstylist"/>
    <x v="66"/>
    <s v="Beauty Services Marketplace"/>
    <s v="Mumbai"/>
    <s v="Info Edge (India) Ltd"/>
    <s v="Private Equity"/>
    <n v="1250000"/>
    <s v="N/A"/>
    <s v="1–10M"/>
  </r>
  <r>
    <n v="720"/>
    <d v="2017-07-28T00:00:00"/>
    <s v="Gympik.Com"/>
    <x v="66"/>
    <s v="Online Marketplace For Discovering Fitness Centres"/>
    <s v="Bangalore"/>
    <s v="Roundglass Partners"/>
    <s v="Seed Funding"/>
    <s v="N/A"/>
    <s v="N/A"/>
    <s v="N/A"/>
  </r>
  <r>
    <n v="721"/>
    <d v="2017-06-01T00:00:00"/>
    <s v="Tripeur"/>
    <x v="7"/>
    <s v="Mobile Based Travel Erp Platform"/>
    <s v="Bangalore"/>
    <s v="Grace Grace Techno Ventures Llp, Rajul Garg &amp; Other Undisclosed Investors"/>
    <s v="Seed Funding"/>
    <s v="N/A"/>
    <s v="N/A"/>
    <s v="N/A"/>
  </r>
  <r>
    <n v="722"/>
    <d v="2017-06-02T00:00:00"/>
    <s v="Rentongo"/>
    <x v="2"/>
    <s v="Online Marketplace For Renting Bikes, Electronics &amp; Appliances"/>
    <s v="Bangalore"/>
    <s v="Tvs Motor Company"/>
    <s v="Seed Funding"/>
    <n v="234000"/>
    <s v="N/A"/>
    <s v="&lt;1M"/>
  </r>
  <r>
    <n v="723"/>
    <d v="2017-06-05T00:00:00"/>
    <s v="Goomo"/>
    <x v="66"/>
    <s v="Online Travel &amp; Holiday Booking Platform"/>
    <s v="Mumbai"/>
    <s v="Emerging India"/>
    <s v="Private Equity"/>
    <n v="50000000"/>
    <s v="N/A"/>
    <s v="&gt;10M"/>
  </r>
  <r>
    <n v="724"/>
    <d v="2017-06-05T00:00:00"/>
    <s v="Maxmywealth"/>
    <x v="66"/>
    <s v="Online Wealth Management &amp; Savings Platform"/>
    <s v="Mumbai"/>
    <s v="Lockchain Ecosystem Global Advisors, Horseferry"/>
    <s v="Private Equity"/>
    <s v="N/A"/>
    <s v="N/A"/>
    <s v="N/A"/>
  </r>
  <r>
    <n v="725"/>
    <d v="2017-06-06T00:00:00"/>
    <s v="Spinny"/>
    <x v="2"/>
    <s v="Online Used Car Marketplace"/>
    <s v="Gurugram"/>
    <s v="Blume Ventures, Indian Angel Network, Kunal Shah, Sandeep Tandon"/>
    <s v="Private Equity"/>
    <n v="1000000"/>
    <s v="N/A"/>
    <s v="1–10M"/>
  </r>
  <r>
    <n v="726"/>
    <d v="2017-06-06T00:00:00"/>
    <s v="Healthbuds"/>
    <x v="66"/>
    <s v="Healthcare Discovery &amp; Booking Platform"/>
    <s v="Kolkata"/>
    <s v="Arun Patodia, Bharat Kedia"/>
    <s v="Seed Funding"/>
    <s v="N/A"/>
    <s v="N/A"/>
    <s v="N/A"/>
  </r>
  <r>
    <n v="727"/>
    <d v="2017-06-06T00:00:00"/>
    <s v="Ftcash"/>
    <x v="66"/>
    <s v="Mobile Payments Platform"/>
    <s v="Mumbai"/>
    <s v="500 Startups, Ivycap Ventures"/>
    <s v="Private Equity"/>
    <s v="N/A"/>
    <s v="N/A"/>
    <s v="N/A"/>
  </r>
  <r>
    <n v="728"/>
    <d v="2017-06-06T00:00:00"/>
    <s v="Bhive Workspace"/>
    <x v="66"/>
    <s v="Co-Working Spaces"/>
    <s v="Bangalore"/>
    <s v="Blume Ventures"/>
    <s v="Private Equity"/>
    <n v="1200000"/>
    <s v="N/A"/>
    <s v="1–10M"/>
  </r>
  <r>
    <n v="729"/>
    <d v="2017-06-06T00:00:00"/>
    <s v="Wayforward"/>
    <x v="66"/>
    <s v="Mobile App For Mental Health"/>
    <s v="Delhi"/>
    <s v="Harsh Mahajan, Farhan Naqvi, Sreepathy Viswanathan"/>
    <s v="Seed Funding"/>
    <n v="1000000"/>
    <s v="N/A"/>
    <s v="1–10M"/>
  </r>
  <r>
    <n v="730"/>
    <d v="2017-06-06T00:00:00"/>
    <s v="Gyandhan"/>
    <x v="66"/>
    <s v="Education Marketplace"/>
    <s v="Delhi"/>
    <s v="Sundaram Finace Holdings"/>
    <s v="Private Equity"/>
    <s v="N/A"/>
    <s v="N/A"/>
    <s v="N/A"/>
  </r>
  <r>
    <n v="731"/>
    <d v="2017-06-06T00:00:00"/>
    <s v="Hungry Foal"/>
    <x v="66"/>
    <s v="For Profit Social Venture"/>
    <s v="Gurugram"/>
    <s v="Sbi (Stand Up India Scheme)"/>
    <s v="Private Equity"/>
    <s v="N/A"/>
    <s v="N/A"/>
    <s v="N/A"/>
  </r>
  <r>
    <n v="732"/>
    <d v="2017-06-07T00:00:00"/>
    <s v="Ziploan"/>
    <x v="66"/>
    <s v="Online Lending Platform"/>
    <s v="Delhi"/>
    <s v="Waterbridge Ventures"/>
    <s v="Seed Funding"/>
    <n v="650000"/>
    <s v="N/A"/>
    <s v="&lt;1M"/>
  </r>
  <r>
    <n v="733"/>
    <d v="2017-06-07T00:00:00"/>
    <s v="Growfitter"/>
    <x v="66"/>
    <s v="Health And Fitness Discovery Platform"/>
    <s v="Mumbai"/>
    <s v="Sque Capital"/>
    <s v="Seed Funding"/>
    <n v="600000"/>
    <s v="N/A"/>
    <s v="&lt;1M"/>
  </r>
  <r>
    <n v="734"/>
    <d v="2017-06-08T00:00:00"/>
    <s v="Stratfit"/>
    <x v="66"/>
    <s v="Health Coaching Programs"/>
    <s v="Hyderabad"/>
    <s v="Bodhtree Consulting Limited"/>
    <s v="Seed Funding"/>
    <n v="232000"/>
    <s v="N/A"/>
    <s v="&lt;1M"/>
  </r>
  <r>
    <n v="735"/>
    <d v="2017-06-08T00:00:00"/>
    <s v="Multiplier Solutions"/>
    <x v="7"/>
    <s v="Crm Software For Healthcare Space"/>
    <s v="Hyderabad"/>
    <s v="Norwest Venture Partners"/>
    <s v="Private Equity"/>
    <n v="1500000"/>
    <s v="N/A"/>
    <s v="1–10M"/>
  </r>
  <r>
    <n v="736"/>
    <d v="2017-06-08T00:00:00"/>
    <s v="Abi Health"/>
    <x v="7"/>
    <s v="Unified Digital Health Platform"/>
    <s v="Bangalore"/>
    <s v="Norwest Venture Partners"/>
    <s v="Private Equity"/>
    <n v="1500000"/>
    <s v="N/A"/>
    <s v="1–10M"/>
  </r>
  <r>
    <n v="737"/>
    <d v="2017-06-08T00:00:00"/>
    <s v="Stockal"/>
    <x v="66"/>
    <s v="App-Based Investment Advisory Services"/>
    <s v="Bangalore"/>
    <s v="Mohan Alexander, R. Natarajan, Vikrant Varshney, Amit Sinha"/>
    <s v="Seed Funding"/>
    <n v="350000"/>
    <s v="N/A"/>
    <s v="&lt;1M"/>
  </r>
  <r>
    <n v="738"/>
    <d v="2017-06-09T00:00:00"/>
    <s v="Guidoo"/>
    <x v="66"/>
    <s v="Travel &amp; Adventure Planning Platform"/>
    <s v="Mumbai"/>
    <s v="Pawan Borle, Nirmal Singh, Manish Prasad, Vineet Varma, Nick Haulkoury, Abhai S. Rao"/>
    <s v="Seed Funding"/>
    <n v="300000"/>
    <s v="N/A"/>
    <s v="&lt;1M"/>
  </r>
  <r>
    <n v="739"/>
    <d v="2017-06-09T00:00:00"/>
    <s v="Esahai.In"/>
    <x v="66"/>
    <s v="Ambulance Aggregator And Medical Taxi Provider"/>
    <s v="Hyderabad"/>
    <s v="Dr Ramesh Ayyala, Satya Muthyala"/>
    <s v="Seed Funding"/>
    <n v="250000"/>
    <s v="N/A"/>
    <s v="&lt;1M"/>
  </r>
  <r>
    <n v="740"/>
    <d v="2017-06-12T00:00:00"/>
    <s v="Loanmeet"/>
    <x v="66"/>
    <s v="Online Peer-To-Peer Lending Platform"/>
    <s v="Bangalore"/>
    <s v="Cao Yibin, Huang Wei, Madhusudan E,"/>
    <s v="Seed Funding"/>
    <s v="N/A"/>
    <s v="N/A"/>
    <s v="N/A"/>
  </r>
  <r>
    <n v="741"/>
    <d v="2017-06-12T00:00:00"/>
    <s v="Lendingkart"/>
    <x v="66"/>
    <s v="Online Lending Platform"/>
    <s v="Ahemadabad"/>
    <s v="Yes Bank"/>
    <s v="Debt Funding"/>
    <n v="7800000"/>
    <s v="N/A"/>
    <s v="1–10M"/>
  </r>
  <r>
    <n v="742"/>
    <d v="2017-06-12T00:00:00"/>
    <s v="Boxx.Ai"/>
    <x v="7"/>
    <s v="Artificial Intelligence"/>
    <s v="Bangalore"/>
    <s v="Unicorn India Ventures, Venky Krishnakumar, Suresh Shankar, Vivek Bhargava"/>
    <s v="Private Equity"/>
    <n v="500000"/>
    <s v="N/A"/>
    <s v="&lt;1M"/>
  </r>
  <r>
    <n v="743"/>
    <d v="2017-06-12T00:00:00"/>
    <s v="Peesafe.In"/>
    <x v="21"/>
    <s v="Hygiene Care Product Manufacturer"/>
    <s v="Delhi"/>
    <s v="Venture Catalysts, Alfa Capital, Green Shots Capital, Real Time Ventures"/>
    <s v="Private Equity"/>
    <n v="1000000"/>
    <s v="N/A"/>
    <s v="1–10M"/>
  </r>
  <r>
    <n v="744"/>
    <d v="2017-06-12T00:00:00"/>
    <s v="Vista Rooms"/>
    <x v="66"/>
    <s v="Online Rooms Aggregation Platform"/>
    <s v="Mumbai"/>
    <s v="Artha India Ventures, Singularity Holdings, Rajan Anadan, Girish Mathrubootham"/>
    <s v="Seed Funding"/>
    <n v="776000"/>
    <s v="N/A"/>
    <s v="&lt;1M"/>
  </r>
  <r>
    <n v="745"/>
    <d v="2017-06-12T00:00:00"/>
    <s v="Coverfox"/>
    <x v="66"/>
    <s v="Online Insurance Brokerage Platform"/>
    <s v="Mumbai"/>
    <s v="Transamerica"/>
    <s v="Private Equity"/>
    <n v="15000000"/>
    <s v="N/A"/>
    <s v="&gt;10M"/>
  </r>
  <r>
    <n v="746"/>
    <d v="2017-06-13T00:00:00"/>
    <s v="Hypertrack"/>
    <x v="7"/>
    <s v="Location Tracking Solutions"/>
    <s v="Delhi"/>
    <s v="Nexus Venture Partners, Founders Fund"/>
    <s v="Private Equity"/>
    <s v="N/A"/>
    <s v="N/A"/>
    <s v="N/A"/>
  </r>
  <r>
    <n v="747"/>
    <d v="2017-06-13T00:00:00"/>
    <s v="Goodera"/>
    <x v="7"/>
    <s v="Csr And Sustainability Management Platform"/>
    <s v="Bangalore"/>
    <s v="Nexus Venture Partners, Omidyar Network"/>
    <s v="Private Equity"/>
    <n v="5500000"/>
    <s v="N/A"/>
    <s v="1–10M"/>
  </r>
  <r>
    <n v="748"/>
    <d v="2017-06-13T00:00:00"/>
    <s v="Digit"/>
    <x v="7"/>
    <s v="Tech Driven Insurance Platform"/>
    <s v="Bangalore"/>
    <s v="Fairfax Holdings"/>
    <s v="Private Equity"/>
    <s v="N/A"/>
    <s v="N/A"/>
    <s v="N/A"/>
  </r>
  <r>
    <n v="749"/>
    <d v="2017-06-14T00:00:00"/>
    <s v="Ola"/>
    <x v="66"/>
    <s v="Cab Aggregation App"/>
    <s v="Bangalore"/>
    <s v="Tekne Capital Management Llc"/>
    <s v="Private Equity"/>
    <n v="50000000"/>
    <s v="N/A"/>
    <s v="&gt;10M"/>
  </r>
  <r>
    <n v="750"/>
    <d v="2017-06-14T00:00:00"/>
    <s v="Vanitycask"/>
    <x v="66"/>
    <s v="Beauty Products Discovery Platform"/>
    <s v="Mumbai"/>
    <s v="Rb Investments"/>
    <s v="Seed Funding"/>
    <s v="N/A"/>
    <s v="N/A"/>
    <s v="N/A"/>
  </r>
  <r>
    <n v="751"/>
    <d v="2017-06-14T00:00:00"/>
    <s v="Mrneeds"/>
    <x v="66"/>
    <s v="Micro Food Delivery Platform"/>
    <s v="Noida"/>
    <s v="Undisclosed Investors"/>
    <s v="Seed Funding"/>
    <n v="500000"/>
    <s v="N/A"/>
    <s v="&lt;1M"/>
  </r>
  <r>
    <n v="752"/>
    <d v="2017-06-15T00:00:00"/>
    <s v="Moneytap"/>
    <x v="66"/>
    <s v="Money Lending Platform"/>
    <s v="Bangalore"/>
    <s v="Sequoia India, Nea, Prime Venture Partners"/>
    <s v="Private Equity"/>
    <n v="12300000"/>
    <s v="N/A"/>
    <s v="&gt;10M"/>
  </r>
  <r>
    <n v="753"/>
    <d v="2017-06-16T00:00:00"/>
    <s v="Goodbox"/>
    <x v="2"/>
    <s v="Mobile Saas Ecommerce Platform For Smes"/>
    <s v="Bangalore"/>
    <s v="Nexus Venture Partners, Mekin Maheshwari"/>
    <s v="Private Equity"/>
    <n v="1000000"/>
    <s v="N/A"/>
    <s v="1–10M"/>
  </r>
  <r>
    <n v="754"/>
    <d v="2017-06-16T00:00:00"/>
    <s v="Fincash"/>
    <x v="66"/>
    <s v="Personal Finace Platform"/>
    <s v="Mumbai"/>
    <s v="Mohammed Khan, Sameer Narayan &amp; Others"/>
    <s v="Seed Funding"/>
    <n v="100000"/>
    <s v="N/A"/>
    <s v="&lt;1M"/>
  </r>
  <r>
    <n v="755"/>
    <d v="2017-06-16T00:00:00"/>
    <s v="Portdesk"/>
    <x v="7"/>
    <s v="Maritime Solutions"/>
    <s v="Noida"/>
    <s v="Alphard Maritime Group"/>
    <s v="Seed Funding"/>
    <n v="2000000"/>
    <s v="N/A"/>
    <s v="1–10M"/>
  </r>
  <r>
    <n v="756"/>
    <d v="2017-06-16T00:00:00"/>
    <s v="Edgefx"/>
    <x v="2"/>
    <s v="Diy Project Kits Seller"/>
    <s v="Hyderabad"/>
    <s v="Cross Border Angels &amp; Experts, Rajasthan Angel Innovators Network, The Chennai Angels"/>
    <s v="Seed Funding"/>
    <s v="N/A"/>
    <s v="N/A"/>
    <s v="N/A"/>
  </r>
  <r>
    <n v="757"/>
    <d v="2017-06-16T00:00:00"/>
    <s v="Eazydiner"/>
    <x v="66"/>
    <s v="Online Restaurant Reservation Platform"/>
    <s v="Gurugram"/>
    <s v="Youwecan Ventures"/>
    <s v="Seed Funding"/>
    <s v="N/A"/>
    <s v="N/A"/>
    <s v="N/A"/>
  </r>
  <r>
    <n v="758"/>
    <d v="2017-06-16T00:00:00"/>
    <s v="Healthintel"/>
    <x v="21"/>
    <s v="Online Pharmacy"/>
    <s v="Delhi"/>
    <s v="Blip Initiatives"/>
    <s v="Seed Funding"/>
    <s v="N/A"/>
    <s v="N/A"/>
    <s v="N/A"/>
  </r>
  <r>
    <n v="759"/>
    <d v="2017-06-19T00:00:00"/>
    <s v="Unbxd"/>
    <x v="7"/>
    <s v="Cloud-Based Product Discovery Platform"/>
    <s v="Bangalore"/>
    <s v="Eight Roads Ventures"/>
    <s v="Private Equity"/>
    <n v="12500000"/>
    <s v="N/A"/>
    <s v="&gt;10M"/>
  </r>
  <r>
    <n v="760"/>
    <d v="2017-06-19T00:00:00"/>
    <s v="Darwinbox"/>
    <x v="7"/>
    <s v="Enterprise Human Resources Management Platform"/>
    <s v="Hyderabad"/>
    <s v="Lightspeed India Partners, Endiya Partners, 3One4 Capital Advisors Llp, Startupxseed Ventures Llp"/>
    <s v="Private Equity"/>
    <n v="4000000"/>
    <s v="N/A"/>
    <s v="1–10M"/>
  </r>
  <r>
    <n v="761"/>
    <d v="2017-06-20T00:00:00"/>
    <s v="Forevershop"/>
    <x v="66"/>
    <s v="Mobile Based Ecommerce Platform"/>
    <s v="Bangalore"/>
    <s v="91Maker.Com"/>
    <s v="Seed Funding"/>
    <n v="300000"/>
    <s v="N/A"/>
    <s v="&lt;1M"/>
  </r>
  <r>
    <n v="762"/>
    <d v="2017-06-20T00:00:00"/>
    <s v="Insider.In"/>
    <x v="66"/>
    <s v="Events Ticketing Platform"/>
    <s v="Mumbai"/>
    <s v="Paytm"/>
    <s v="Private Equity"/>
    <n v="5200000"/>
    <s v="N/A"/>
    <s v="1–10M"/>
  </r>
  <r>
    <n v="763"/>
    <d v="2017-06-21T00:00:00"/>
    <s v="Fynd"/>
    <x v="2"/>
    <s v="Fashion Etailer"/>
    <s v="Mumbai"/>
    <s v="Iifl Seed Ventures, Kae Capital, Fj Labs, Singularity Ventures, Growx, Tracxn Labs, Axis Capital"/>
    <s v="Private Equity"/>
    <n v="2400000"/>
    <s v="N/A"/>
    <s v="1–10M"/>
  </r>
  <r>
    <n v="764"/>
    <d v="2017-06-21T00:00:00"/>
    <s v="Grow Fit"/>
    <x v="66"/>
    <s v="Health-Tech Platform"/>
    <s v="Bangalore"/>
    <s v="Manipal Education And Medical Group (Memg), Sar Group, The Grover Trust"/>
    <s v="Private Equity"/>
    <n v="4500000"/>
    <s v="N/A"/>
    <s v="1–10M"/>
  </r>
  <r>
    <n v="765"/>
    <d v="2017-06-21T00:00:00"/>
    <s v="Fabulyst"/>
    <x v="7"/>
    <s v="Artificial Intelligence Based Platform"/>
    <s v="Hyderabad"/>
    <s v="Ibhubs"/>
    <s v="Seed Funding"/>
    <n v="215000"/>
    <s v="N/A"/>
    <s v="&lt;1M"/>
  </r>
  <r>
    <n v="766"/>
    <d v="2017-06-21T00:00:00"/>
    <s v="Mswipe"/>
    <x v="7"/>
    <s v="Point-Of-Sale Services"/>
    <s v="Mumbai"/>
    <s v="Uc-Rnt Fund, Matrix Partners, Alcon Edge Capital, Dsg Consumer Partners"/>
    <s v="Private Equity"/>
    <n v="31000000"/>
    <s v="N/A"/>
    <s v="&gt;10M"/>
  </r>
  <r>
    <n v="767"/>
    <d v="2017-06-21T00:00:00"/>
    <s v="Oneassist"/>
    <x v="66"/>
    <s v="Credit Card Fraud Protection"/>
    <s v="Mumbai"/>
    <s v="Sequoia Capital"/>
    <s v="Private Equity"/>
    <s v="N/A"/>
    <s v="N/A"/>
    <s v="N/A"/>
  </r>
  <r>
    <n v="768"/>
    <d v="2017-06-22T00:00:00"/>
    <s v="Julia Computing"/>
    <x v="7"/>
    <s v="Open Source Language For Data Science And Machine Learning"/>
    <s v="Bangalore"/>
    <s v="General Catalyst, Founder Collective"/>
    <s v="Private Equity"/>
    <n v="4600000"/>
    <s v="N/A"/>
    <s v="1–10M"/>
  </r>
  <r>
    <n v="769"/>
    <d v="2017-06-22T00:00:00"/>
    <s v="Kissht"/>
    <x v="66"/>
    <s v="Consumer Lending Platform"/>
    <s v="Mumbai"/>
    <s v="Endiya Partners, Ventureast"/>
    <s v="Private Equity"/>
    <n v="2000000"/>
    <s v="N/A"/>
    <s v="1–10M"/>
  </r>
  <r>
    <n v="770"/>
    <d v="2017-06-22T00:00:00"/>
    <s v="Explore Life Traveling"/>
    <x v="66"/>
    <s v="Local Homes Booking Platform"/>
    <s v="Bangalore"/>
    <s v="Mekin Maheshwari, Bharat Vijay, Krish Seshadri, Amar Arsikere"/>
    <s v="Seed Funding"/>
    <n v="500000"/>
    <s v="N/A"/>
    <s v="&lt;1M"/>
  </r>
  <r>
    <n v="771"/>
    <d v="2017-06-23T00:00:00"/>
    <s v="Loantap"/>
    <x v="66"/>
    <s v="Lending Platform For Salaried Professionals"/>
    <s v="Mumbai"/>
    <s v="Kae Capital, India Quotient, Ifmr, And Mas Finacial Services Ltd"/>
    <s v="Private Equity"/>
    <n v="4000000"/>
    <s v="N/A"/>
    <s v="1–10M"/>
  </r>
  <r>
    <n v="772"/>
    <d v="2017-06-23T00:00:00"/>
    <s v="Voxweb"/>
    <x v="66"/>
    <s v="Mobile Based Social Networking Platform"/>
    <s v="Mumbai"/>
    <s v="Undisclosed Investors"/>
    <s v="Seed Funding"/>
    <n v="1000000"/>
    <s v="N/A"/>
    <s v="1–10M"/>
  </r>
  <r>
    <n v="773"/>
    <d v="2017-06-26T00:00:00"/>
    <s v="Hug Innovations"/>
    <x v="7"/>
    <s v="Gesture Based Smartwatch Manufacturer"/>
    <s v="Hyderabad"/>
    <s v="Mohit Srivastav, Kishore Ganji, Venkat Vallabhaneni, Rajeev Menon"/>
    <s v="Private Equity"/>
    <n v="5000000"/>
    <s v="N/A"/>
    <s v="1–10M"/>
  </r>
  <r>
    <n v="774"/>
    <d v="2017-06-26T00:00:00"/>
    <s v="Flipkart"/>
    <x v="2"/>
    <s v="Online Marketplace"/>
    <s v="Bangalore"/>
    <s v="Naspers"/>
    <s v="Private Equity"/>
    <n v="71000000"/>
    <s v="N/A"/>
    <s v="&gt;10M"/>
  </r>
  <r>
    <n v="775"/>
    <d v="2017-06-26T00:00:00"/>
    <s v="V Resorts"/>
    <x v="66"/>
    <s v="Holiday &amp; Vacation Resort Aggregator"/>
    <s v="Noida"/>
    <s v="Seedfund, Rb International"/>
    <s v="Private Equity"/>
    <n v="4000000"/>
    <s v="N/A"/>
    <s v="1–10M"/>
  </r>
  <r>
    <n v="776"/>
    <d v="2017-06-27T00:00:00"/>
    <s v="Stashfin"/>
    <x v="66"/>
    <s v="Personal Finace App"/>
    <s v="Delhi"/>
    <s v="Snow Leopard Ventures, Alto Partners"/>
    <s v="Private Equity"/>
    <n v="5000000"/>
    <s v="N/A"/>
    <s v="1–10M"/>
  </r>
  <r>
    <n v="777"/>
    <d v="2017-06-27T00:00:00"/>
    <s v="Formcept"/>
    <x v="66"/>
    <s v="Unified Data Analysis Platform"/>
    <s v="Bangalore"/>
    <s v="Gujarat Venture Finace Ltd"/>
    <s v="Private Equity"/>
    <s v="N/A"/>
    <s v="N/A"/>
    <s v="N/A"/>
  </r>
  <r>
    <n v="778"/>
    <d v="2017-06-27T00:00:00"/>
    <s v="Spares Hub"/>
    <x v="2"/>
    <s v="Automobile Parts Marketplace"/>
    <s v="Pune"/>
    <s v="The Chennai Angels, Anthill Scale Ventures, Esvee Technologies Inc, Inc95 Consulting"/>
    <s v="Seed Funding"/>
    <n v="311000"/>
    <s v="N/A"/>
    <s v="&lt;1M"/>
  </r>
  <r>
    <n v="779"/>
    <d v="2017-06-28T00:00:00"/>
    <s v="Fitraq"/>
    <x v="66"/>
    <s v="Fitness Centre Discovery Platform"/>
    <s v="Delhi"/>
    <s v="Aparup Sengupta, Devendra Reddy,"/>
    <s v="Seed Funding"/>
    <s v="N/A"/>
    <s v="N/A"/>
    <s v="N/A"/>
  </r>
  <r>
    <n v="780"/>
    <d v="2017-06-28T00:00:00"/>
    <s v="Rubique"/>
    <x v="66"/>
    <s v="Online Marketplace For Finacial Products"/>
    <s v="Mumbai"/>
    <s v="Kalaari Capital, Udayan Goyal"/>
    <s v="Private Equity"/>
    <n v="3000000"/>
    <s v="N/A"/>
    <s v="1–10M"/>
  </r>
  <r>
    <n v="781"/>
    <d v="2017-06-28T00:00:00"/>
    <s v="Niki.Ai"/>
    <x v="66"/>
    <s v="Ai Based Personal Assistant"/>
    <s v="Bangalore"/>
    <s v="Sap.Io, Unilazer Ventures"/>
    <s v="Private Equity"/>
    <n v="2000000"/>
    <s v="N/A"/>
    <s v="1–10M"/>
  </r>
  <r>
    <n v="782"/>
    <d v="2017-06-29T00:00:00"/>
    <s v="Fitpass"/>
    <x v="66"/>
    <s v="Online Fitness Marketplace"/>
    <s v="Delhi"/>
    <s v="Abhinav Bindra, Gaurav Marya"/>
    <s v="Private Equity"/>
    <n v="1000000"/>
    <s v="N/A"/>
    <s v="1–10M"/>
  </r>
  <r>
    <n v="783"/>
    <d v="2017-06-29T00:00:00"/>
    <s v="Zinghr"/>
    <x v="7"/>
    <s v="Digital Employee Solutions,"/>
    <s v="Mumbai"/>
    <s v="Zeta"/>
    <s v="Private Equity"/>
    <s v="N/A"/>
    <s v="N/A"/>
    <s v="N/A"/>
  </r>
  <r>
    <n v="784"/>
    <d v="2017-06-30T00:00:00"/>
    <s v="Tagos Design"/>
    <x v="7"/>
    <s v="In-Video Discovery Platform"/>
    <s v="Bangalore"/>
    <s v="Undisclosed Investors"/>
    <s v="Private Equity"/>
    <n v="5000000"/>
    <s v="N/A"/>
    <s v="1–10M"/>
  </r>
  <r>
    <n v="785"/>
    <d v="2017-06-30T00:00:00"/>
    <s v="Urbanclap"/>
    <x v="66"/>
    <s v="Mobile Services Marketplace"/>
    <s v="Gurugram"/>
    <s v="Vy Capital, Saif Partners, Accel Partner, Bessemer Venture Partners"/>
    <s v="Private Equity"/>
    <n v="21000000"/>
    <s v="N/A"/>
    <s v="&gt;10M"/>
  </r>
  <r>
    <n v="786"/>
    <d v="2017-05-01T00:00:00"/>
    <s v="Ace2Three"/>
    <x v="66"/>
    <s v="Online Rummy Playing Website"/>
    <s v="Hyderabad"/>
    <s v="Clairvest Group"/>
    <s v="Private Equity"/>
    <n v="73700000"/>
    <s v="N/A"/>
    <s v="&gt;10M"/>
  </r>
  <r>
    <n v="787"/>
    <d v="2017-05-01T00:00:00"/>
    <s v="Power2Sme"/>
    <x v="2"/>
    <s v="Buying Portal For Smes"/>
    <s v="Gurugram"/>
    <s v="International Finace Corporation"/>
    <s v="Private Equity"/>
    <n v="10000000"/>
    <s v="N/A"/>
    <s v="1–10M"/>
  </r>
  <r>
    <n v="788"/>
    <d v="2017-05-02T00:00:00"/>
    <s v="Innovapptive"/>
    <x v="7"/>
    <s v="Enterprise Mobility Solutions"/>
    <s v="Hyderabad"/>
    <s v="Hyderabad Angels"/>
    <s v="Seed Funding"/>
    <n v="1500000"/>
    <s v="N/A"/>
    <s v="1–10M"/>
  </r>
  <r>
    <n v="789"/>
    <d v="2017-05-02T00:00:00"/>
    <s v="4Tigo"/>
    <x v="5"/>
    <s v="Truck Network Company"/>
    <s v="Bangalore"/>
    <s v="Accel Partners, nadan Nilekani,"/>
    <s v="Private Equity"/>
    <n v="10000000"/>
    <s v="N/A"/>
    <s v="1–10M"/>
  </r>
  <r>
    <n v="790"/>
    <d v="2017-05-02T00:00:00"/>
    <s v="Smecorner"/>
    <x v="66"/>
    <s v="Online Platform For Small Business Loans"/>
    <s v="Mumbai"/>
    <s v="Dutch Government Fund"/>
    <s v="Private Equity"/>
    <s v="N/A"/>
    <s v="N/A"/>
    <s v="N/A"/>
  </r>
  <r>
    <n v="791"/>
    <d v="2017-05-02T00:00:00"/>
    <s v="Zippserve"/>
    <x v="66"/>
    <s v="Real Estate Risk Assessment Platform"/>
    <s v="Bangalore"/>
    <s v="Undisclosed Investors"/>
    <s v="Seed Funding"/>
    <n v="390000"/>
    <s v="N/A"/>
    <s v="&lt;1M"/>
  </r>
  <r>
    <n v="792"/>
    <d v="2017-05-03T00:00:00"/>
    <s v="Ola"/>
    <x v="66"/>
    <s v="Cab Aggregation App"/>
    <s v="Bangalore"/>
    <s v="Falcon Edge Capital, Capital Advisers"/>
    <s v="Private Equity"/>
    <n v="104500000"/>
    <s v="N/A"/>
    <s v="&gt;10M"/>
  </r>
  <r>
    <n v="793"/>
    <d v="2017-05-03T00:00:00"/>
    <s v="Sumeru"/>
    <x v="7"/>
    <s v="Software &amp; Mobile Development Services"/>
    <s v="Bangalore"/>
    <s v="Undisclosed Investors"/>
    <s v="Seed Funding"/>
    <n v="1000000"/>
    <s v="N/A"/>
    <s v="1–10M"/>
  </r>
  <r>
    <n v="794"/>
    <d v="2017-05-04T00:00:00"/>
    <s v="Healthians"/>
    <x v="66"/>
    <s v="Online Diagnostics And Wellness Platform"/>
    <s v="Delhi"/>
    <s v="Asuka Holdings, Youwecan Ventures, Beenext, Beenos, M&amp;S Partners"/>
    <s v="Private Equity"/>
    <s v="N/A"/>
    <s v="N/A"/>
    <s v="N/A"/>
  </r>
  <r>
    <n v="795"/>
    <d v="2017-05-05T00:00:00"/>
    <s v="Healthmir"/>
    <x v="66"/>
    <s v="Ai-Based Health Content Platform"/>
    <s v="Delhi"/>
    <s v="Nimit Panigrahi"/>
    <s v="Seed Funding"/>
    <s v="N/A"/>
    <s v="N/A"/>
    <s v="N/A"/>
  </r>
  <r>
    <n v="796"/>
    <d v="2017-05-05T00:00:00"/>
    <s v="Uactive"/>
    <x v="66"/>
    <s v="Health-Based Social Networking &amp; Discovery App"/>
    <s v="Mumbai"/>
    <s v="Hinduja Family"/>
    <s v="Seed Funding"/>
    <s v="N/A"/>
    <s v="N/A"/>
    <s v="N/A"/>
  </r>
  <r>
    <n v="797"/>
    <d v="2017-05-05T00:00:00"/>
    <s v="I-Lend"/>
    <x v="66"/>
    <s v="Peer-To-Peer Lending Platform"/>
    <s v="Hyderabad"/>
    <s v="50K Ventures"/>
    <s v="Seed Funding"/>
    <s v="N/A"/>
    <s v="N/A"/>
    <s v="N/A"/>
  </r>
  <r>
    <n v="798"/>
    <d v="2017-05-05T00:00:00"/>
    <s v="Good Methods Global"/>
    <x v="7"/>
    <s v="Cloud Based Practice Management Software"/>
    <s v="Trivandrum"/>
    <s v="Accel Partners"/>
    <s v="Private Equity"/>
    <s v="N/A"/>
    <s v="N/A"/>
    <s v="N/A"/>
  </r>
  <r>
    <n v="799"/>
    <d v="2017-05-05T00:00:00"/>
    <s v="Balance App"/>
    <x v="66"/>
    <s v="Money Savings &amp; Management App"/>
    <s v="Bangalore"/>
    <s v="Rainmatter"/>
    <s v="Seed Funding"/>
    <n v="233000"/>
    <s v="N/A"/>
    <s v="&lt;1M"/>
  </r>
  <r>
    <n v="800"/>
    <d v="2017-05-08T00:00:00"/>
    <s v="Yepme"/>
    <x v="2"/>
    <s v="Private Label Fashion Etailer"/>
    <s v="Gurugram"/>
    <s v="Rainbow Digital Services Pvt. Ltd, Ilearnfinace Academy Pvt. Ltd."/>
    <s v="Private Equity"/>
    <n v="700000"/>
    <s v="N/A"/>
    <s v="&lt;1M"/>
  </r>
  <r>
    <n v="801"/>
    <d v="2017-05-08T00:00:00"/>
    <s v="Nightstay"/>
    <x v="66"/>
    <s v="Last Minute Hotel Booking Mobile App"/>
    <s v="Delhi"/>
    <s v="Indian Angels Network, Letsventure"/>
    <s v="Seed Funding"/>
    <s v="N/A"/>
    <s v="N/A"/>
    <s v="N/A"/>
  </r>
  <r>
    <n v="802"/>
    <d v="2017-05-08T00:00:00"/>
    <s v="Devourin"/>
    <x v="7"/>
    <s v="Restaurant Automation Solution"/>
    <s v="Pune"/>
    <s v="Deepak Nathani"/>
    <s v="Seed Funding"/>
    <s v="N/A"/>
    <s v="N/A"/>
    <s v="N/A"/>
  </r>
  <r>
    <n v="803"/>
    <d v="2017-05-08T00:00:00"/>
    <s v="Mygreens"/>
    <x v="82"/>
    <s v="Cold-Press Juices Manufacturer"/>
    <s v="Delhi"/>
    <s v="Ajay Relan, Letsventure"/>
    <s v="Seed Funding"/>
    <n v="1000000"/>
    <s v="N/A"/>
    <s v="1–10M"/>
  </r>
  <r>
    <n v="804"/>
    <d v="2017-05-08T00:00:00"/>
    <s v="Ace Turtle"/>
    <x v="7"/>
    <s v="Omni-Channel Platform"/>
    <s v="Bangalore"/>
    <s v="Vertex Ventures, C31 Ventures"/>
    <s v="Private Equity"/>
    <n v="5000000"/>
    <s v="N/A"/>
    <s v="1–10M"/>
  </r>
  <r>
    <n v="805"/>
    <d v="2017-05-08T00:00:00"/>
    <s v="Curefit"/>
    <x v="7"/>
    <s v="Health-Tech Platform"/>
    <s v="Bangalore"/>
    <s v="Trifecta Capital Advisors Llp, Prathithi Investment Trust, Rnt Capital, Gokul Rajaram, Aditya Agarwal, Ruchi Sanghvi &amp; Others"/>
    <s v="Private Equity"/>
    <n v="3200000"/>
    <s v="N/A"/>
    <s v="1–10M"/>
  </r>
  <r>
    <n v="806"/>
    <d v="2017-05-09T00:00:00"/>
    <s v="Curie Labs"/>
    <x v="7"/>
    <s v="Energy Analytics Startup"/>
    <s v="Delhi"/>
    <s v="Satoshi Studios"/>
    <s v="Seed Funding"/>
    <n v="50000"/>
    <s v="N/A"/>
    <s v="&lt;1M"/>
  </r>
  <r>
    <n v="807"/>
    <d v="2017-05-09T00:00:00"/>
    <s v="Uncanny Vision"/>
    <x v="7"/>
    <s v="Computer Vision On Embedded Systems"/>
    <s v="Bangalore"/>
    <s v="Anad Chandrasekaran"/>
    <s v="Seed Funding"/>
    <s v="N/A"/>
    <s v="N/A"/>
    <s v="N/A"/>
  </r>
  <r>
    <n v="808"/>
    <d v="2017-05-09T00:00:00"/>
    <s v="Anchanto"/>
    <x v="7"/>
    <s v="Ecommerce Fulfilment And Technology Platform"/>
    <s v="Pune"/>
    <s v="Luxasia Group"/>
    <s v="Private Equity"/>
    <s v="N/A"/>
    <s v="N/A"/>
    <s v="N/A"/>
  </r>
  <r>
    <n v="809"/>
    <d v="2017-05-09T00:00:00"/>
    <s v="Sequretek"/>
    <x v="7"/>
    <s v="It Security &amp; Data Management Services"/>
    <s v="Mumbai"/>
    <s v="Gvfl, Unicorn India Ventures"/>
    <s v="Private Equity"/>
    <s v="N/A"/>
    <s v="N/A"/>
    <s v="N/A"/>
  </r>
  <r>
    <n v="810"/>
    <d v="2017-05-10T00:00:00"/>
    <s v="Lucideus"/>
    <x v="7"/>
    <s v="Cyber Security Startup"/>
    <s v="Delhi"/>
    <s v="Vellayan Subbiah, Jonathan Boutelle, Rajan Anadan, Rahul Chawla, Salil Donde, Amit Ranjan, Govind Rajan &amp; Others"/>
    <s v="Seed Funding"/>
    <s v="N/A"/>
    <s v="N/A"/>
    <s v="N/A"/>
  </r>
  <r>
    <n v="811"/>
    <d v="2017-05-10T00:00:00"/>
    <s v="Vidooly"/>
    <x v="66"/>
    <s v="Video Intelligence Platform"/>
    <s v="Noida"/>
    <s v="Times Internet, Gvfl"/>
    <s v="Private Equity"/>
    <n v="1400000"/>
    <s v="N/A"/>
    <s v="1–10M"/>
  </r>
  <r>
    <n v="812"/>
    <d v="2017-05-10T00:00:00"/>
    <s v="Shopclues"/>
    <x v="2"/>
    <s v="Online Marketplace"/>
    <s v="Gurugram"/>
    <s v="Innoven Capital"/>
    <s v="Private Equity"/>
    <n v="7700000"/>
    <s v="N/A"/>
    <s v="1–10M"/>
  </r>
  <r>
    <n v="813"/>
    <d v="2017-05-10T00:00:00"/>
    <s v="Fourth Ambit"/>
    <x v="66"/>
    <s v="Community Building Platform"/>
    <s v="Bangalore"/>
    <s v="1Crowd"/>
    <s v="Seed Funding"/>
    <n v="600000"/>
    <s v="N/A"/>
    <s v="&lt;1M"/>
  </r>
  <r>
    <n v="814"/>
    <d v="2017-05-10T00:00:00"/>
    <s v="Chymera Vr"/>
    <x v="7"/>
    <s v="Advertising Platform For Virtual Reality"/>
    <s v="Bangalore"/>
    <s v="Varsha Rao, Surojit Chatterjee, Nirav Choksi &amp; Others"/>
    <s v="Seed Funding"/>
    <s v="N/A"/>
    <s v="N/A"/>
    <s v="N/A"/>
  </r>
  <r>
    <n v="815"/>
    <d v="2017-05-11T00:00:00"/>
    <s v="Early Salary"/>
    <x v="66"/>
    <s v="Online Lending Platform"/>
    <s v="Pune"/>
    <s v="Dg Ventures India, Dewan Housing Finace Corp"/>
    <s v="Private Equity"/>
    <n v="4000000"/>
    <s v="N/A"/>
    <s v="1–10M"/>
  </r>
  <r>
    <n v="816"/>
    <d v="2017-05-11T00:00:00"/>
    <s v="Book My Diamond"/>
    <x v="2"/>
    <s v="Diamond B2B Etailer"/>
    <s v="Mumbai"/>
    <s v="Chirag Nikunj Sheth &amp; Others"/>
    <s v="Seed Funding"/>
    <s v="N/A"/>
    <s v="N/A"/>
    <s v="N/A"/>
  </r>
  <r>
    <n v="817"/>
    <d v="2017-05-11T00:00:00"/>
    <s v="Ion Energy"/>
    <x v="7"/>
    <s v="Clean Tech Startup"/>
    <s v="Mumbai"/>
    <s v="Aakrit Vaish, Swapan Rajdev, Sushill Jiwarajka"/>
    <s v="Seed Funding"/>
    <s v="N/A"/>
    <s v="N/A"/>
    <s v="N/A"/>
  </r>
  <r>
    <n v="818"/>
    <d v="2017-05-12T00:00:00"/>
    <s v="Legal Raasta"/>
    <x v="66"/>
    <s v="Legal Services To Smes &amp; Individuals"/>
    <s v="Delhi"/>
    <s v="Impanix Capital"/>
    <s v="Private Equity"/>
    <n v="5000000"/>
    <s v="N/A"/>
    <s v="1–10M"/>
  </r>
  <r>
    <n v="819"/>
    <d v="2017-05-12T00:00:00"/>
    <s v="Log 9 Materials"/>
    <x v="7"/>
    <s v="naotech Product Developer"/>
    <s v="Bangalore"/>
    <s v="Gems"/>
    <s v="Seed Funding"/>
    <s v="N/A"/>
    <s v="N/A"/>
    <s v="N/A"/>
  </r>
  <r>
    <n v="820"/>
    <d v="2017-05-12T00:00:00"/>
    <s v="Remit Guru"/>
    <x v="66"/>
    <s v="Digital Money Transfer Platform"/>
    <s v="Mumbai"/>
    <s v="Infibeam, Ccavenue"/>
    <s v="Private Equity"/>
    <n v="466000"/>
    <s v="N/A"/>
    <s v="&lt;1M"/>
  </r>
  <r>
    <n v="821"/>
    <d v="2017-05-12T00:00:00"/>
    <s v="Aequm"/>
    <x v="2"/>
    <s v="Cloud Ecommerce Platform"/>
    <s v="Bangalore"/>
    <s v="Undisclosed Investors"/>
    <s v="Seed Funding"/>
    <n v="1000000"/>
    <s v="N/A"/>
    <s v="1–10M"/>
  </r>
  <r>
    <n v="822"/>
    <d v="2017-05-15T00:00:00"/>
    <s v="Zapty"/>
    <x v="7"/>
    <s v="Project Management Tool"/>
    <s v="Bangalore"/>
    <s v="Ideaspring Capital"/>
    <s v="Seed Funding"/>
    <n v="500000"/>
    <s v="N/A"/>
    <s v="&lt;1M"/>
  </r>
  <r>
    <n v="823"/>
    <d v="2017-05-15T00:00:00"/>
    <s v="Vernacular.Ai"/>
    <x v="7"/>
    <s v="Multi-Lingual Ai Platform For Businesses"/>
    <s v="Bangalore"/>
    <s v="Kstart Capital"/>
    <s v="Seed Funding"/>
    <s v="N/A"/>
    <s v="N/A"/>
    <s v="N/A"/>
  </r>
  <r>
    <n v="824"/>
    <d v="2017-05-16T00:00:00"/>
    <s v="Niki.Ai"/>
    <x v="7"/>
    <s v="Ai-Based Chatbot"/>
    <s v="Bangalore"/>
    <s v="Sap"/>
    <s v="Private Equity"/>
    <s v="N/A"/>
    <s v="N/A"/>
    <s v="N/A"/>
  </r>
  <r>
    <n v="825"/>
    <d v="2017-05-16T00:00:00"/>
    <s v="Telr"/>
    <x v="7"/>
    <s v="Online Payment Gateway"/>
    <s v="Mumbai"/>
    <s v="Innovations East"/>
    <s v="Private Equity"/>
    <n v="3000000"/>
    <s v="N/A"/>
    <s v="1–10M"/>
  </r>
  <r>
    <n v="826"/>
    <d v="2017-05-16T00:00:00"/>
    <s v="Fynd"/>
    <x v="2"/>
    <s v="Fashion Ecommerce Portal"/>
    <s v="Mumbai"/>
    <s v="Rocketship"/>
    <s v="Private Equity"/>
    <n v="500000"/>
    <s v="N/A"/>
    <s v="&lt;1M"/>
  </r>
  <r>
    <n v="827"/>
    <d v="2017-05-17T00:00:00"/>
    <s v="Genie"/>
    <x v="66"/>
    <s v="Hyperlocal Delivery And Logistics Mobile App"/>
    <s v="Chennai"/>
    <s v="Undisclosed Investors"/>
    <s v="Seed Funding"/>
    <n v="250000"/>
    <s v="N/A"/>
    <s v="&lt;1M"/>
  </r>
  <r>
    <n v="828"/>
    <d v="2017-05-17T00:00:00"/>
    <s v="Paysense"/>
    <x v="66"/>
    <s v="Online Lending Platform"/>
    <s v="Mumbai"/>
    <s v="Jungle Ventures"/>
    <s v="Private Equity"/>
    <n v="5300000"/>
    <s v="N/A"/>
    <s v="1–10M"/>
  </r>
  <r>
    <n v="829"/>
    <d v="2017-05-18T00:00:00"/>
    <s v="The Good Life"/>
    <x v="2"/>
    <s v="Online Luxury Tea Etailer"/>
    <s v="Mumbai"/>
    <s v="Ayesha Takia Azmi, Abu Farhan Azmi"/>
    <s v="Seed Funding"/>
    <n v="1000000"/>
    <s v="N/A"/>
    <s v="1–10M"/>
  </r>
  <r>
    <n v="830"/>
    <d v="2017-05-18T00:00:00"/>
    <s v="Pumpkart"/>
    <x v="2"/>
    <s v="Online Water Pumps Etailer"/>
    <s v="Chandigarh"/>
    <s v="Dr. Ritesh Malik"/>
    <s v="Seed Funding"/>
    <s v="N/A"/>
    <s v="N/A"/>
    <s v="N/A"/>
  </r>
  <r>
    <n v="831"/>
    <d v="2017-05-18T00:00:00"/>
    <s v="Paytm"/>
    <x v="2"/>
    <s v="Mobile Wallet &amp; Ecommerce Platform"/>
    <s v="Bangalore"/>
    <s v="Softbank Group"/>
    <s v="Private Equity"/>
    <n v="1400000000"/>
    <s v="N/A"/>
    <s v="&gt;10M"/>
  </r>
  <r>
    <n v="832"/>
    <d v="2017-05-19T00:00:00"/>
    <s v="Ezcred"/>
    <x v="66"/>
    <s v="Consumer Lending Platform"/>
    <s v="Bangalore"/>
    <s v="Dheeraj Pandey, Rajesh Yohanna, Akash Garg"/>
    <s v="Seed Funding"/>
    <n v="1000000"/>
    <s v="N/A"/>
    <s v="1–10M"/>
  </r>
  <r>
    <n v="833"/>
    <d v="2017-05-19T00:00:00"/>
    <s v="Healthsutra"/>
    <x v="82"/>
    <s v="Health Food Maker"/>
    <s v="Hyderabad"/>
    <s v="Ankur Capital, Hyderabad Angels"/>
    <s v="Seed Funding"/>
    <s v="N/A"/>
    <s v="N/A"/>
    <s v="N/A"/>
  </r>
  <r>
    <n v="834"/>
    <d v="2017-05-20T00:00:00"/>
    <s v="Yepme"/>
    <x v="2"/>
    <s v="Private Fashion Brand Etailer"/>
    <s v="Delhi"/>
    <s v="Gokaldas Exports Ltd"/>
    <s v="Private Equity"/>
    <s v="N/A"/>
    <s v="N/A"/>
    <s v="N/A"/>
  </r>
  <r>
    <n v="835"/>
    <d v="2017-05-22T00:00:00"/>
    <s v="Delhivery"/>
    <x v="5"/>
    <s v="Ecommerce Logistics Provider"/>
    <s v="Delhi"/>
    <s v="Fosun International"/>
    <s v="Private Equity"/>
    <n v="30000000"/>
    <s v="N/A"/>
    <s v="&gt;10M"/>
  </r>
  <r>
    <n v="836"/>
    <d v="2017-05-22T00:00:00"/>
    <s v="Zipgrid"/>
    <x v="66"/>
    <s v="Cashless, Paperless Solutions For Housing Societies"/>
    <s v="Mumbai"/>
    <s v="Jll, 1Crowd"/>
    <s v="Seed Funding"/>
    <n v="500000"/>
    <s v="N/A"/>
    <s v="&lt;1M"/>
  </r>
  <r>
    <n v="837"/>
    <d v="2017-05-23T00:00:00"/>
    <s v="Travelspice"/>
    <x v="2"/>
    <s v="Travel Ecommerce Portal"/>
    <s v="Hyderabad"/>
    <s v="Eagle10 Ventures"/>
    <s v="Seed Funding"/>
    <s v="N/A"/>
    <s v="N/A"/>
    <s v="N/A"/>
  </r>
  <r>
    <n v="838"/>
    <d v="2017-05-23T00:00:00"/>
    <s v="Magicpin"/>
    <x v="66"/>
    <s v="Hyperlocal Discovery Platform"/>
    <s v="Gurugram"/>
    <s v="Lightspeed Venture Partners, Vy Capital,"/>
    <s v="Private Equity"/>
    <n v="6600000"/>
    <s v="N/A"/>
    <s v="1–10M"/>
  </r>
  <r>
    <n v="839"/>
    <d v="2017-05-23T00:00:00"/>
    <s v="The Print"/>
    <x v="66"/>
    <s v="News Portal"/>
    <s v="Delhi"/>
    <s v="Ratan Tata, nadan Nilekani, Uday Kotak, Vijay Shekhar Sharma, Kiran Mazumdar-Shaw, Rajiv C Mody"/>
    <s v="Seed Funding"/>
    <s v="N/A"/>
    <s v="N/A"/>
    <s v="N/A"/>
  </r>
  <r>
    <n v="840"/>
    <d v="2017-05-23T00:00:00"/>
    <s v="Box8"/>
    <x v="66"/>
    <s v="Food Delivery Platform"/>
    <s v="Mumbai"/>
    <s v="Trifecta Capital"/>
    <s v="Private Equity"/>
    <n v="1000000"/>
    <s v="N/A"/>
    <s v="1–10M"/>
  </r>
  <r>
    <n v="841"/>
    <d v="2017-05-24T00:00:00"/>
    <s v="Gennext Students"/>
    <x v="66"/>
    <s v="Online Tutoring Services"/>
    <s v="Mumbai"/>
    <s v="Undisclosed Investors"/>
    <s v="Seed Funding"/>
    <n v="580000"/>
    <s v="N/A"/>
    <s v="&lt;1M"/>
  </r>
  <r>
    <n v="842"/>
    <d v="2017-05-25T00:00:00"/>
    <s v="Aye Finace"/>
    <x v="10"/>
    <s v="Non-Banking Finacial Company"/>
    <s v="Gurugram"/>
    <s v="Blue Orchard"/>
    <s v="Private Equity"/>
    <n v="8000000"/>
    <s v="N/A"/>
    <s v="1–10M"/>
  </r>
  <r>
    <n v="843"/>
    <d v="2017-05-26T00:00:00"/>
    <s v="Whatsloan"/>
    <x v="66"/>
    <s v="Online Lending Mobile App"/>
    <s v="Bangalore"/>
    <s v="Lahiri Musics Family Office"/>
    <s v="Seed Funding"/>
    <s v="N/A"/>
    <s v="N/A"/>
    <s v="N/A"/>
  </r>
  <r>
    <n v="844"/>
    <d v="2017-05-29T00:00:00"/>
    <s v="Cube Consumer Services"/>
    <x v="66"/>
    <s v="Finace Management Mobile App"/>
    <s v="Mumbai"/>
    <s v="N/A"/>
    <s v="Seed Funding"/>
    <s v="N/A"/>
    <s v="N/A"/>
    <s v="N/A"/>
  </r>
  <r>
    <n v="845"/>
    <d v="2017-05-29T00:00:00"/>
    <s v="Nivesh"/>
    <x v="66"/>
    <s v="Online Mf Investment Platform"/>
    <s v="Noida"/>
    <s v="Pv Sahad, Sandeep Shroff, Rahul Gupta"/>
    <s v="Seed Funding"/>
    <s v="N/A"/>
    <s v="N/A"/>
    <s v="N/A"/>
  </r>
  <r>
    <n v="846"/>
    <d v="2017-05-29T00:00:00"/>
    <s v="Wowflux"/>
    <x v="7"/>
    <s v="Image Processing Solution"/>
    <s v="Delhi"/>
    <s v="Undisclosed Investors"/>
    <s v="Seed Funding"/>
    <s v="N/A"/>
    <s v="N/A"/>
    <s v="N/A"/>
  </r>
  <r>
    <n v="847"/>
    <d v="2017-05-29T00:00:00"/>
    <s v="Collateral Medical"/>
    <x v="2"/>
    <s v="Online Medical Equipment Supplier"/>
    <s v="Mumbai"/>
    <s v="Carpediem Capital"/>
    <s v="Private Equity"/>
    <n v="3500000"/>
    <s v="N/A"/>
    <s v="1–10M"/>
  </r>
  <r>
    <n v="848"/>
    <d v="2017-05-30T00:00:00"/>
    <s v="Loadshare"/>
    <x v="5"/>
    <s v="Express Logistics Network"/>
    <s v="Bangalore"/>
    <s v="Matrix Partners"/>
    <s v="Seed Funding"/>
    <s v="N/A"/>
    <s v="N/A"/>
    <s v="N/A"/>
  </r>
  <r>
    <n v="849"/>
    <d v="2017-05-30T00:00:00"/>
    <s v="Simplilend"/>
    <x v="66"/>
    <s v="Online Lending Platform"/>
    <s v="Delhi"/>
    <s v="Undisclosed Investors"/>
    <s v="Seed Funding"/>
    <s v="N/A"/>
    <s v="N/A"/>
    <s v="N/A"/>
  </r>
  <r>
    <n v="850"/>
    <d v="2017-05-30T00:00:00"/>
    <s v="Supr Daily"/>
    <x v="66"/>
    <s v="Subscription Based Delivery Platform"/>
    <s v="Mumbai"/>
    <s v="Soma Capital, Great Oaks Ventures, 122 West Ventures"/>
    <s v="Private Equity"/>
    <n v="1500000"/>
    <s v="N/A"/>
    <s v="1–10M"/>
  </r>
  <r>
    <n v="851"/>
    <d v="2017-05-30T00:00:00"/>
    <s v="Swiggy"/>
    <x v="66"/>
    <s v="Online Food Delivery Platform"/>
    <s v="Bangalore"/>
    <s v="Nasper, Accel India, Saif Partners, Bessemer Venture Partners, Harmony Partners, Norwest Venture Partners"/>
    <s v="Private Equity"/>
    <n v="80000000"/>
    <s v="N/A"/>
    <s v="&gt;10M"/>
  </r>
  <r>
    <n v="852"/>
    <d v="2017-05-31T00:00:00"/>
    <s v="Sastasundar"/>
    <x v="2"/>
    <s v="Online Pharmacy"/>
    <s v="Kolkata"/>
    <s v="Rohto Pharmaceutical"/>
    <s v="Private Equity"/>
    <n v="5000000"/>
    <s v="N/A"/>
    <s v="1–10M"/>
  </r>
  <r>
    <n v="853"/>
    <d v="2017-05-31T00:00:00"/>
    <s v="Magicpin"/>
    <x v="66"/>
    <s v="Hyperlocal Discovery &amp; Rewards Platform"/>
    <s v="Gurugram"/>
    <s v="Lightspeed India Partners, Waterbridge Ventures"/>
    <s v="Private Equity"/>
    <n v="7000000"/>
    <s v="N/A"/>
    <s v="1–10M"/>
  </r>
  <r>
    <n v="854"/>
    <d v="2017-04-01T00:00:00"/>
    <s v="Cashe"/>
    <x v="66"/>
    <s v="Online &amp; Mobile Based Lending Platform"/>
    <s v="Mumbai"/>
    <s v="Mathew Cyriac, Florintree Advisors,"/>
    <s v="Private Equity"/>
    <n v="3800000"/>
    <s v="N/A"/>
    <s v="1–10M"/>
  </r>
  <r>
    <n v="855"/>
    <d v="2017-04-03T00:00:00"/>
    <s v="Eruditus"/>
    <x v="15"/>
    <s v="Executive Education Provider"/>
    <s v="Mumbai"/>
    <s v="Bertelsmann India"/>
    <s v="Private Equity"/>
    <n v="8200000"/>
    <s v="N/A"/>
    <s v="1–10M"/>
  </r>
  <r>
    <n v="856"/>
    <d v="2017-04-03T00:00:00"/>
    <s v="Testbook"/>
    <x v="66"/>
    <s v="Online Test Preparation Platform"/>
    <s v="Mumbai"/>
    <s v="Matrix Partners India"/>
    <s v="Private Equity"/>
    <s v="N/A"/>
    <s v="N/A"/>
    <s v="N/A"/>
  </r>
  <r>
    <n v="857"/>
    <d v="2017-04-03T00:00:00"/>
    <s v="Healthcare At Home"/>
    <x v="21"/>
    <s v="Home Healthcare Provider"/>
    <s v="Noida"/>
    <s v="Quadria Capital Advisors"/>
    <s v="Private Equity"/>
    <n v="40000000"/>
    <s v="N/A"/>
    <s v="&gt;10M"/>
  </r>
  <r>
    <n v="858"/>
    <d v="2017-04-03T00:00:00"/>
    <s v="Tyre Express"/>
    <x v="7"/>
    <s v="Enterprise Iot Solutions For Tyre Performance"/>
    <s v="Mumbai"/>
    <s v="Rohitash Gupta"/>
    <s v="Seed Funding"/>
    <s v="N/A"/>
    <s v="N/A"/>
    <s v="N/A"/>
  </r>
  <r>
    <n v="859"/>
    <d v="2017-04-03T00:00:00"/>
    <s v="Smartcoin"/>
    <x v="66"/>
    <s v="Micro Lending Platform"/>
    <s v="Bangalore"/>
    <s v="Unicorn India Ventures &amp; Others"/>
    <s v="Private Equity"/>
    <s v="N/A"/>
    <s v="N/A"/>
    <s v="N/A"/>
  </r>
  <r>
    <n v="860"/>
    <d v="2017-04-04T00:00:00"/>
    <s v="Waycool"/>
    <x v="82"/>
    <s v="Fresh-Produce Distribution Platform"/>
    <s v="Chennai"/>
    <s v="Aspada Investments"/>
    <s v="Private Equity"/>
    <n v="2700000"/>
    <s v="N/A"/>
    <s v="1–10M"/>
  </r>
  <r>
    <n v="861"/>
    <d v="2017-04-04T00:00:00"/>
    <s v="Perfios"/>
    <x v="7"/>
    <s v="Fin-Tech Solutions"/>
    <s v="Bangalore"/>
    <s v="Bessemer Venture Partners"/>
    <s v="Private Equity"/>
    <n v="6100000"/>
    <s v="N/A"/>
    <s v="1–10M"/>
  </r>
  <r>
    <n v="862"/>
    <d v="2017-04-04T00:00:00"/>
    <s v="Whatfix"/>
    <x v="7"/>
    <s v="Interactive Tech-Support Guides"/>
    <s v="Bangalore"/>
    <s v="Stellaris Venture Partners, Helion Venture Partners, Powerhouse Ventures, Gokul Rajaram, Girish Mathrubootham, Aneesh Reddy, Vispi Daver"/>
    <s v="Private Equity"/>
    <n v="3690000"/>
    <s v="N/A"/>
    <s v="1–10M"/>
  </r>
  <r>
    <n v="863"/>
    <d v="2017-04-04T00:00:00"/>
    <s v="Elastirun"/>
    <x v="7"/>
    <s v="App Based Logistics &amp; Distribution Platform"/>
    <s v="Pune"/>
    <s v="Kalaari Capital, Norwest Venture Partners"/>
    <s v="Private Equity"/>
    <n v="7000000"/>
    <s v="N/A"/>
    <s v="1–10M"/>
  </r>
  <r>
    <n v="864"/>
    <d v="2017-04-04T00:00:00"/>
    <s v="Trukky"/>
    <x v="66"/>
    <s v="Online Truck Aggregator &amp; Booking Platform"/>
    <s v="Ahemadabad"/>
    <s v="Keyur Joshi, Pavan Bakeri"/>
    <s v="Seed Funding"/>
    <n v="500000"/>
    <s v="N/A"/>
    <s v="&lt;1M"/>
  </r>
  <r>
    <n v="865"/>
    <d v="2017-04-04T00:00:00"/>
    <s v="Konsult App"/>
    <x v="66"/>
    <s v="App Based Doctor Consulting Platform"/>
    <s v="Delhi"/>
    <s v="Koen Bouwers, Lomesh Agarwal, Jeroen Mensen, Pablo Van Den Bosch &amp; Others"/>
    <s v="Seed Funding"/>
    <n v="500000"/>
    <s v="N/A"/>
    <s v="&lt;1M"/>
  </r>
  <r>
    <n v="866"/>
    <d v="2017-04-05T00:00:00"/>
    <s v="Credit Sudhaar"/>
    <x v="66"/>
    <s v="Credit Score Improvement Platform"/>
    <s v="Mumbai"/>
    <s v="Deepak Kulkarni, Sandeep Pangal"/>
    <s v="Seed Funding"/>
    <s v="N/A"/>
    <s v="N/A"/>
    <s v="N/A"/>
  </r>
  <r>
    <n v="867"/>
    <d v="2017-04-05T00:00:00"/>
    <s v="Fingerlix"/>
    <x v="66"/>
    <s v="Food Delivery Platform"/>
    <s v="Mumbai"/>
    <s v="Zephyr Peacock India"/>
    <s v="Private Equity"/>
    <n v="3000000"/>
    <s v="N/A"/>
    <s v="1–10M"/>
  </r>
  <r>
    <n v="868"/>
    <d v="2017-04-05T00:00:00"/>
    <s v="Dataweave"/>
    <x v="7"/>
    <s v="Business Intelligence Solutions"/>
    <s v="Bangalore"/>
    <s v="Freakout Group, Blume Ventures, Herb Madan, Waterbridge Ventures"/>
    <s v="Private Equity"/>
    <s v="N/A"/>
    <s v="N/A"/>
    <s v="N/A"/>
  </r>
  <r>
    <n v="869"/>
    <d v="2017-04-06T00:00:00"/>
    <s v="Medwell Ventures"/>
    <x v="21"/>
    <s v="Home-Based Healthcare Provider"/>
    <s v="Bangalore"/>
    <s v="Mahindra Partners, Eight Roads Ventures, F-Prime Capital Partners"/>
    <s v="Private Equity"/>
    <n v="21000000"/>
    <s v="N/A"/>
    <s v="&gt;10M"/>
  </r>
  <r>
    <n v="870"/>
    <d v="2017-04-06T00:00:00"/>
    <s v="Mech Mocha"/>
    <x v="66"/>
    <s v="Mobile Gaming Startup"/>
    <s v="Bangalore"/>
    <s v="Accel Partners, Shunwei Capital"/>
    <s v="Private Equity"/>
    <n v="5000000"/>
    <s v="N/A"/>
    <s v="1–10M"/>
  </r>
  <r>
    <n v="871"/>
    <d v="2017-04-07T00:00:00"/>
    <s v="Startup Buddy"/>
    <x v="66"/>
    <s v="Startup Support Platform"/>
    <s v="Gurugram"/>
    <s v="Youwecan Ventures,"/>
    <s v="Seed Funding"/>
    <s v="N/A"/>
    <s v="N/A"/>
    <s v="N/A"/>
  </r>
  <r>
    <n v="872"/>
    <d v="2017-04-07T00:00:00"/>
    <s v="Qorqi"/>
    <x v="21"/>
    <s v="Online Healthcare Provider"/>
    <s v="Noida"/>
    <s v="Paytm"/>
    <s v="Seed Funding"/>
    <s v="N/A"/>
    <s v="N/A"/>
    <s v="N/A"/>
  </r>
  <r>
    <n v="873"/>
    <d v="2017-04-07T00:00:00"/>
    <s v="Twenty Two Motors"/>
    <x v="7"/>
    <s v="Smart Scooter Manufacturer"/>
    <s v="Gurugram"/>
    <s v="Ishwar Singh,Farhaan Shabbir"/>
    <s v="Seed Funding"/>
    <s v="N/A"/>
    <s v="N/A"/>
    <s v="N/A"/>
  </r>
  <r>
    <n v="874"/>
    <d v="2017-04-07T00:00:00"/>
    <s v="Pharmeasy"/>
    <x v="2"/>
    <s v="Online Pharmacy"/>
    <s v="Mumbai"/>
    <s v="Bessemer Venture Partners, Orios Venture Partners, Trifecta Capital,"/>
    <s v="Private Equity"/>
    <n v="18000000"/>
    <s v="N/A"/>
    <s v="&gt;10M"/>
  </r>
  <r>
    <n v="875"/>
    <d v="2017-04-08T00:00:00"/>
    <s v="Wonderchef"/>
    <x v="2"/>
    <s v="Online Marketplace For Kitchen Products"/>
    <s v="Mumbai"/>
    <s v="Labruyere Eberl\\Xc3\\Xa9"/>
    <s v="Private Equity"/>
    <s v="N/A"/>
    <s v="N/A"/>
    <s v="N/A"/>
  </r>
  <r>
    <n v="876"/>
    <d v="2017-04-08T00:00:00"/>
    <s v="Fastfox"/>
    <x v="66"/>
    <s v="Online Rental Discovery Platform"/>
    <s v="Gurugram"/>
    <s v="Lightspeed India Partners, Blume Ventures, Cyberagent Ventures, Growx Ventures, Imj Investment Partners"/>
    <s v="Private Equity"/>
    <n v="4600000"/>
    <s v="N/A"/>
    <s v="1–10M"/>
  </r>
  <r>
    <n v="877"/>
    <d v="2017-04-10T00:00:00"/>
    <s v="Omnify"/>
    <x v="7"/>
    <s v="Saas Platform For Smes"/>
    <s v="Bangalore"/>
    <s v="Rajan Anadan, L.D Sharma, Saurabh Arora"/>
    <s v="Seed Funding"/>
    <n v="150000"/>
    <s v="N/A"/>
    <s v="&lt;1M"/>
  </r>
  <r>
    <n v="878"/>
    <d v="2017-04-10T00:00:00"/>
    <s v="Capital Float"/>
    <x v="66"/>
    <s v="Online Lending Platform For Sme"/>
    <s v="Bangalore"/>
    <s v="Mahindra And Mahindra Finacial Services"/>
    <s v="Private Equity"/>
    <n v="2300000"/>
    <s v="N/A"/>
    <s v="1–10M"/>
  </r>
  <r>
    <n v="879"/>
    <d v="2017-04-11T00:00:00"/>
    <s v="Ninjacart"/>
    <x v="2"/>
    <s v="B2B Agri-Marketing Platform"/>
    <s v="Bangalore"/>
    <s v="Accel Partners, nadan Nilekanis Nrjn Trust, Mistletoe, Qualcomm Ventures, M&amp;S Partners"/>
    <s v="Private Equity"/>
    <n v="5500000"/>
    <s v="N/A"/>
    <s v="1–10M"/>
  </r>
  <r>
    <n v="880"/>
    <d v="2017-04-11T00:00:00"/>
    <s v="Mergerware"/>
    <x v="7"/>
    <s v="Software Solutions For M&amp;As"/>
    <s v="Bangalore"/>
    <s v="Philippe Bouchet"/>
    <s v="Seed Funding"/>
    <n v="100000"/>
    <s v="N/A"/>
    <s v="&lt;1M"/>
  </r>
  <r>
    <n v="881"/>
    <d v="2017-04-11T00:00:00"/>
    <s v="Sports Flashes"/>
    <x v="66"/>
    <s v="Online Sports Portal &amp; Mobile App"/>
    <s v="Delhi"/>
    <s v="Sushil Kumar, Sandeep Singh"/>
    <s v="Seed Funding"/>
    <s v="N/A"/>
    <s v="N/A"/>
    <s v="N/A"/>
  </r>
  <r>
    <n v="882"/>
    <d v="2017-04-12T00:00:00"/>
    <s v="Clovia"/>
    <x v="2"/>
    <s v="Online Lingerie &amp; Sleepwear Etailer"/>
    <s v="Delhi"/>
    <s v="Ivycap Ventures Advisors, Singularity Ventures And Ravi Dhariwal"/>
    <s v="Private Equity"/>
    <n v="4000000"/>
    <s v="N/A"/>
    <s v="1–10M"/>
  </r>
  <r>
    <n v="883"/>
    <d v="2017-04-12T00:00:00"/>
    <s v="Emiza"/>
    <x v="5"/>
    <s v="Third Party Logistics Provider"/>
    <s v="Mumbai"/>
    <s v="Mayfield, Nishant Rao, Dileep Nath"/>
    <s v="Private Equity"/>
    <n v="4500000"/>
    <s v="N/A"/>
    <s v="1–10M"/>
  </r>
  <r>
    <n v="884"/>
    <d v="2017-04-12T00:00:00"/>
    <s v="Hackerearth"/>
    <x v="66"/>
    <s v="Online Skill Assessment Platform"/>
    <s v="Bangalore"/>
    <s v="Dhi Group Inc, Prime Venture Partners, Beenext, Beenos, Digital Garage, Bizreach"/>
    <s v="Private Equity"/>
    <n v="4500000"/>
    <s v="N/A"/>
    <s v="1–10M"/>
  </r>
  <r>
    <n v="885"/>
    <d v="2017-04-12T00:00:00"/>
    <s v="Squadrun"/>
    <x v="7"/>
    <s v="Software-As-A-Service Platform"/>
    <s v="Noida"/>
    <s v="Blume Ventures, Contrarian Capital, 91Springboard, Emergent Ventures, Abstract Ventures, Anthill Ventures, Axilor Ventures"/>
    <s v="Private Equity"/>
    <n v="2100000"/>
    <s v="N/A"/>
    <s v="1–10M"/>
  </r>
  <r>
    <n v="886"/>
    <d v="2017-04-12T00:00:00"/>
    <s v="Tinmen"/>
    <x v="66"/>
    <s v="Food Delivery Platform"/>
    <s v="Hyderabad"/>
    <s v="Mape Advisory Group, R Ramaraj, Corvus Ventures"/>
    <s v="Seed Funding"/>
    <s v="N/A"/>
    <s v="N/A"/>
    <s v="N/A"/>
  </r>
  <r>
    <n v="887"/>
    <d v="2017-04-12T00:00:00"/>
    <s v="Scoutmytrip"/>
    <x v="66"/>
    <s v="Online Travel Planner"/>
    <s v="Mumbai"/>
    <s v="Z Nation Lab"/>
    <s v="Seed Funding"/>
    <s v="N/A"/>
    <s v="N/A"/>
    <s v="N/A"/>
  </r>
  <r>
    <n v="888"/>
    <d v="2017-04-13T00:00:00"/>
    <s v="Safetykart"/>
    <x v="2"/>
    <s v="Safety &amp; Hygiene Products Etailer"/>
    <s v="Gurugram"/>
    <s v="Redcliffe Capital"/>
    <s v="Private Equity"/>
    <s v="N/A"/>
    <s v="N/A"/>
    <s v="N/A"/>
  </r>
  <r>
    <n v="889"/>
    <d v="2017-04-13T00:00:00"/>
    <s v="Weareholidays"/>
    <x v="66"/>
    <s v="Travel Packages &amp; Planner Marketplace"/>
    <s v="Gurugram"/>
    <s v="Urrshila Kerkar,"/>
    <s v="Private Equity"/>
    <n v="7700000"/>
    <s v="N/A"/>
    <s v="1–10M"/>
  </r>
  <r>
    <n v="890"/>
    <d v="2017-04-14T00:00:00"/>
    <s v="Ola Cabs"/>
    <x v="66"/>
    <s v="Cab Aggregator App"/>
    <s v="Bangalore"/>
    <s v="Simi Pacific Pte"/>
    <s v="Private Equity"/>
    <n v="260000000"/>
    <s v="N/A"/>
    <s v="&gt;10M"/>
  </r>
  <r>
    <n v="891"/>
    <d v="2017-04-15T00:00:00"/>
    <s v="Myly"/>
    <x v="66"/>
    <s v="Mobile App For Schools"/>
    <s v="Jaipur"/>
    <s v="Mall Industries Development Bank Of India (Sidbi)"/>
    <s v="Seed Funding"/>
    <n v="310000"/>
    <s v="N/A"/>
    <s v="&lt;1M"/>
  </r>
  <r>
    <n v="892"/>
    <d v="2017-04-17T00:00:00"/>
    <s v="Credihealth"/>
    <x v="66"/>
    <s v="Online Medical Assistance Platform"/>
    <s v="Gurugram"/>
    <s v="Tolaram Inc, Mountain Pine Capital"/>
    <s v="Private Equity"/>
    <n v="1500000"/>
    <s v="N/A"/>
    <s v="1–10M"/>
  </r>
  <r>
    <n v="893"/>
    <d v="2017-04-17T00:00:00"/>
    <s v="Navia Life Care"/>
    <x v="7"/>
    <s v="Health Technology Platform"/>
    <s v="Delhi"/>
    <s v="Benori Ventures Llp"/>
    <s v="Seed Funding"/>
    <s v="N/A"/>
    <s v="N/A"/>
    <s v="N/A"/>
  </r>
  <r>
    <n v="894"/>
    <d v="2017-04-17T00:00:00"/>
    <s v="Raw Pressery"/>
    <x v="74"/>
    <s v="Raw Pressed Juices Manufacturer"/>
    <s v="Mumbai"/>
    <s v="Jacqueline Fernadez"/>
    <s v="Seed Funding"/>
    <s v="N/A"/>
    <s v="N/A"/>
    <s v="N/A"/>
  </r>
  <r>
    <n v="895"/>
    <d v="2017-04-17T00:00:00"/>
    <s v="Snackible"/>
    <x v="74"/>
    <s v="Healthy Snacks Manufacturer"/>
    <s v="Mumbai"/>
    <s v="Nibhrant Shah, Anadbir Singh, Anirudh Sheth, Pratik Singhi, Vikram Mehta, Murali Nair"/>
    <s v="Seed Funding"/>
    <n v="175000"/>
    <s v="N/A"/>
    <s v="&lt;1M"/>
  </r>
  <r>
    <n v="896"/>
    <d v="2017-04-17T00:00:00"/>
    <s v="Be U Salons"/>
    <x v="66"/>
    <s v="Online Salon Discovery &amp; Booking Services"/>
    <s v="Delhi"/>
    <s v="Gaurav Kachru, Sundeep Singh Sahni, Jatin Aneja, Arun Malhotra"/>
    <s v="Seed Funding"/>
    <n v="620000"/>
    <s v="N/A"/>
    <s v="&lt;1M"/>
  </r>
  <r>
    <n v="897"/>
    <d v="2017-04-17T00:00:00"/>
    <s v="Simulanis"/>
    <x v="66"/>
    <s v="Elearning &amp; Skills Development Plat"/>
    <s v="Delhi"/>
    <s v="Village Capital"/>
    <s v="Seed Funding"/>
    <s v="N/A"/>
    <s v="N/A"/>
    <s v="N/A"/>
  </r>
  <r>
    <n v="898"/>
    <d v="2017-04-17T00:00:00"/>
    <s v="Lendingkart"/>
    <x v="66"/>
    <s v="Lending Platform For Small Businesses"/>
    <s v="Ahemadabad"/>
    <s v="Anicut Capital"/>
    <s v="Private Equity"/>
    <n v="4650000"/>
    <s v="N/A"/>
    <s v="1–10M"/>
  </r>
  <r>
    <n v="899"/>
    <d v="2017-04-18T00:00:00"/>
    <s v="Innefu Security Consulting"/>
    <x v="7"/>
    <s v="Cyber Security Solutions Using Ai"/>
    <s v="Delhi"/>
    <s v="Indianivesh Venture Capital Fund"/>
    <s v="Private Equity"/>
    <n v="2000000"/>
    <s v="N/A"/>
    <s v="1–10M"/>
  </r>
  <r>
    <n v="900"/>
    <d v="2017-04-18T00:00:00"/>
    <s v="Whodat"/>
    <x v="7"/>
    <s v="Markerless Ar Platform"/>
    <s v="Bangalore"/>
    <s v="Ideaspring Capital"/>
    <s v="Private Equity"/>
    <n v="600000"/>
    <s v="N/A"/>
    <s v="&lt;1M"/>
  </r>
  <r>
    <n v="901"/>
    <d v="2017-04-18T00:00:00"/>
    <s v="Absentia Vr"/>
    <x v="7"/>
    <s v="Virtual Reality Startup"/>
    <s v="Bangalore"/>
    <s v="Exfinity Venture Partners"/>
    <s v="Private Equity"/>
    <n v="1250000"/>
    <s v="N/A"/>
    <s v="1–10M"/>
  </r>
  <r>
    <n v="902"/>
    <d v="2017-04-19T00:00:00"/>
    <s v="Iotrek"/>
    <x v="7"/>
    <s v="Iot Platform For Bus"/>
    <s v="Delhi"/>
    <s v="Undisclosed Investor"/>
    <s v="Seed Funding"/>
    <n v="155000"/>
    <s v="N/A"/>
    <s v="&lt;1M"/>
  </r>
  <r>
    <n v="903"/>
    <d v="2017-04-20T00:00:00"/>
    <s v="Holachef"/>
    <x v="66"/>
    <s v="Online Food Delivery"/>
    <s v="Mumbai"/>
    <s v="Sidbi Venture Capital Ltd, Kalaari Capital"/>
    <s v="Private Equity"/>
    <n v="3000000"/>
    <s v="N/A"/>
    <s v="1–10M"/>
  </r>
  <r>
    <n v="904"/>
    <d v="2017-04-20T00:00:00"/>
    <s v="Wooplr"/>
    <x v="2"/>
    <s v="Social Commerce Fashion Platform"/>
    <s v="Bangalore"/>
    <s v="Ankit Nagori"/>
    <s v="Private Equity"/>
    <s v="N/A"/>
    <s v="N/A"/>
    <s v="N/A"/>
  </r>
  <r>
    <n v="905"/>
    <d v="2017-04-21T00:00:00"/>
    <s v="Video Ken"/>
    <x v="66"/>
    <s v="Video Based Collaborative Learning"/>
    <s v="Bangalore"/>
    <s v="Ravi Garikipati, Surot Chatterjee, Ashish Agrawal, Lg Chandrasekhar, Sashi Reddi"/>
    <s v="Seed Funding"/>
    <n v="1000000"/>
    <s v="N/A"/>
    <s v="1–10M"/>
  </r>
  <r>
    <n v="906"/>
    <d v="2017-04-24T00:00:00"/>
    <s v="Faasos"/>
    <x v="82"/>
    <s v="Qsr Chain And Online Food Delivery"/>
    <s v="Pune"/>
    <s v="Ligthbox Ventures Ii, Lightbox Expansion Fund, Sequoia Capital India, Runet South Asia, Rb Investments"/>
    <s v="Private Equity"/>
    <n v="6300000"/>
    <s v="N/A"/>
    <s v="1–10M"/>
  </r>
  <r>
    <n v="907"/>
    <d v="2017-04-24T00:00:00"/>
    <s v="Oyo Rooms"/>
    <x v="66"/>
    <s v="Branded Budget Hotels Aggregator"/>
    <s v="Gurugram"/>
    <s v="Softbank Vision Fund, Lightspeed Venture Partners, Sequoia Capital India Advisors, Greenoaks Capital Partners"/>
    <s v="Private Equity"/>
    <n v="250000000"/>
    <s v="N/A"/>
    <s v="&gt;10M"/>
  </r>
  <r>
    <n v="908"/>
    <d v="2017-04-24T00:00:00"/>
    <s v="Toppr"/>
    <x v="66"/>
    <s v="Learning Mobile App For Students"/>
    <s v="Mumbai"/>
    <s v="Wgg International"/>
    <s v="Private Equity"/>
    <n v="3200000"/>
    <s v="N/A"/>
    <s v="1–10M"/>
  </r>
  <r>
    <n v="909"/>
    <d v="2017-04-24T00:00:00"/>
    <s v="Niramai"/>
    <x v="21"/>
    <s v="Breast Cancer Screening Solutions"/>
    <s v="Bangalore"/>
    <s v="Pi Ventures, Axilor Ventures, 500 Startups, Binny Bansal"/>
    <s v="Seed Funding"/>
    <s v="N/A"/>
    <s v="N/A"/>
    <s v="N/A"/>
  </r>
  <r>
    <n v="910"/>
    <d v="2017-04-25T00:00:00"/>
    <s v="The Office Pass"/>
    <x v="66"/>
    <s v="Coworking Spaces Booking Platform"/>
    <s v="Gurugram"/>
    <s v="Arun Tadanki, Aditya Verma"/>
    <s v="Seed Funding"/>
    <n v="245000"/>
    <s v="N/A"/>
    <s v="&lt;1M"/>
  </r>
  <r>
    <n v="911"/>
    <d v="2017-04-25T00:00:00"/>
    <s v="Urbanclap"/>
    <x v="66"/>
    <s v="Mobile Services Marketplace"/>
    <s v="Gurugram"/>
    <s v="Trifecta Capital"/>
    <s v="Private Equity"/>
    <n v="3100000"/>
    <s v="N/A"/>
    <s v="1–10M"/>
  </r>
  <r>
    <n v="912"/>
    <d v="2017-04-26T00:00:00"/>
    <s v="Awfis"/>
    <x v="66"/>
    <s v="Collaborative Co-Working Spaces"/>
    <s v="Mumbai"/>
    <s v="Sequoia India"/>
    <s v="Private Equity"/>
    <n v="20000000"/>
    <s v="N/A"/>
    <s v="&gt;10M"/>
  </r>
  <r>
    <n v="913"/>
    <d v="2017-04-26T00:00:00"/>
    <s v="Myra"/>
    <x v="66"/>
    <s v="Online Pharmacy"/>
    <s v="Bangalore"/>
    <s v="Times Internet,Matrix Partners"/>
    <s v="Private Equity"/>
    <s v="N/A"/>
    <s v="N/A"/>
    <s v="N/A"/>
  </r>
  <r>
    <n v="914"/>
    <d v="2017-04-26T00:00:00"/>
    <s v="Flytxt"/>
    <x v="7"/>
    <s v="Customer Data Analytics Software"/>
    <s v="Mumbai"/>
    <s v="Dah Beteiligungs Gmbh"/>
    <s v="Private Equity"/>
    <n v="11000000"/>
    <s v="N/A"/>
    <s v="&gt;10M"/>
  </r>
  <r>
    <n v="915"/>
    <d v="2017-04-26T00:00:00"/>
    <s v="Howdy Ventures"/>
    <x v="66"/>
    <s v="Public And Private Events Creation App"/>
    <s v="Chennai"/>
    <s v="S. Xavier Britto"/>
    <s v="Seed Funding"/>
    <n v="1500000"/>
    <s v="N/A"/>
    <s v="1–10M"/>
  </r>
  <r>
    <n v="916"/>
    <d v="2017-04-26T00:00:00"/>
    <s v="Stalkbuylove"/>
    <x v="2"/>
    <s v="Online Fashion Marketplace"/>
    <s v="Delhi"/>
    <s v="Trifecta Capital"/>
    <s v="Private Equity"/>
    <n v="1000000"/>
    <s v="N/A"/>
    <s v="1–10M"/>
  </r>
  <r>
    <n v="917"/>
    <d v="2017-04-26T00:00:00"/>
    <s v="Zipgo"/>
    <x v="66"/>
    <s v="Bus Pooling Services Platform"/>
    <s v="Bangalore"/>
    <s v="Orios Ventures Partners, Team Builder Ventures, Omidyar Networks"/>
    <s v="Private Equity"/>
    <s v="N/A"/>
    <s v="N/A"/>
    <s v="N/A"/>
  </r>
  <r>
    <n v="918"/>
    <d v="2017-04-27T00:00:00"/>
    <s v="Scootsy"/>
    <x v="66"/>
    <s v="On-Demand Food Delivery"/>
    <s v="Mumbai"/>
    <s v="Agnus Capital, Khattar Holdings"/>
    <s v="Private Equity"/>
    <n v="3600000"/>
    <s v="N/A"/>
    <s v="1–10M"/>
  </r>
  <r>
    <n v="919"/>
    <d v="2017-04-27T00:00:00"/>
    <s v="Autobix"/>
    <x v="7"/>
    <s v="Software Solutions For Auto Dealership"/>
    <s v="Pune"/>
    <s v="Gardx International"/>
    <s v="Seed Funding"/>
    <s v="N/A"/>
    <s v="N/A"/>
    <s v="N/A"/>
  </r>
  <r>
    <n v="920"/>
    <d v="2017-04-27T00:00:00"/>
    <s v="Eshiksha"/>
    <x v="7"/>
    <s v="Education Institution Management Solutions"/>
    <s v="Jaipur"/>
    <s v="Cross Border Angels &amp; Experts"/>
    <s v="Seed Funding"/>
    <s v="N/A"/>
    <s v="N/A"/>
    <s v="N/A"/>
  </r>
  <r>
    <n v="921"/>
    <d v="2017-04-27T00:00:00"/>
    <s v="Inurture"/>
    <x v="66"/>
    <s v="Online Educational Courses"/>
    <s v="Bangalore"/>
    <s v="Blacksoil Capital Pvt. Ltd"/>
    <s v="Private Equity"/>
    <n v="1500000"/>
    <s v="N/A"/>
    <s v="1–10M"/>
  </r>
  <r>
    <n v="922"/>
    <d v="2017-04-28T00:00:00"/>
    <s v="Sepalika"/>
    <x v="66"/>
    <s v="Healthcare Related Content Platform"/>
    <s v="Delhi"/>
    <s v="Accel Partners"/>
    <s v="Seed Funding"/>
    <n v="750000"/>
    <s v="N/A"/>
    <s v="&lt;1M"/>
  </r>
  <r>
    <n v="923"/>
    <d v="2017-04-28T00:00:00"/>
    <s v="Mintwalk"/>
    <x v="66"/>
    <s v="Finacial Advisory Mobile App"/>
    <s v="Mumbai"/>
    <s v="Poshika Finacial Ecosystem"/>
    <s v="Seed Funding"/>
    <s v="N/A"/>
    <s v="N/A"/>
    <s v="N/A"/>
  </r>
  <r>
    <n v="924"/>
    <d v="2017-04-29T00:00:00"/>
    <s v="Qriyo"/>
    <x v="66"/>
    <s v="Tutor Discovery &amp; Booking Platform"/>
    <s v="Jaipur"/>
    <s v="Nb Ventures"/>
    <s v="Private Equity"/>
    <s v="N/A"/>
    <s v="N/A"/>
    <s v="N/A"/>
  </r>
  <r>
    <n v="925"/>
    <d v="2017-03-01T00:00:00"/>
    <s v="Ola"/>
    <x v="66"/>
    <s v="App Based Cab Aggregator"/>
    <s v="Bangalore"/>
    <s v="Softbank Group Corp"/>
    <s v="Private Equity"/>
    <n v="330000000"/>
    <s v="N/A"/>
    <s v="&gt;10M"/>
  </r>
  <r>
    <n v="926"/>
    <d v="2017-03-01T00:00:00"/>
    <s v="Belong"/>
    <x v="66"/>
    <s v="Online Jon Portal"/>
    <s v="Bangalore"/>
    <s v="Sequoia Capital India"/>
    <s v="Private Equity"/>
    <n v="10000000"/>
    <s v="N/A"/>
    <s v="1–10M"/>
  </r>
  <r>
    <n v="927"/>
    <d v="2017-03-01T00:00:00"/>
    <s v="Seenit"/>
    <x v="66"/>
    <s v="Ai Based Fashion Search Portal"/>
    <s v="Kolkata"/>
    <s v="Calcutta Angels Network (Can), Augment Ventures"/>
    <s v="Seed Funding"/>
    <s v="N/A"/>
    <s v="N/A"/>
    <s v="N/A"/>
  </r>
  <r>
    <n v="928"/>
    <d v="2017-03-01T00:00:00"/>
    <s v="Paalak"/>
    <x v="2"/>
    <s v="Fresh Produce Selling Portal"/>
    <s v="Delhi"/>
    <s v="Vishwadeep Bajaj, Harsh Kundra, nadkumar Rane, Ln Buddharaju, Anupam Tyagi"/>
    <s v="Seed Funding"/>
    <s v="N/A"/>
    <s v="N/A"/>
    <s v="N/A"/>
  </r>
  <r>
    <n v="929"/>
    <d v="2017-03-02T00:00:00"/>
    <s v="Celes Care"/>
    <x v="66"/>
    <s v="Women Healthcare &amp; Information Portal"/>
    <s v="Hyderabad"/>
    <s v="Ventureast, Endiya Partners, Eight Roads Ventures, F-Prime Capital Partners"/>
    <s v="Private Equity"/>
    <n v="1500000"/>
    <s v="N/A"/>
    <s v="1–10M"/>
  </r>
  <r>
    <n v="930"/>
    <d v="2017-03-02T00:00:00"/>
    <s v="Karomi"/>
    <x v="7"/>
    <s v="Packaging Artwork Management Software"/>
    <s v="Chennai"/>
    <s v="Ideaspring Capital"/>
    <s v="Seed Funding"/>
    <n v="500000"/>
    <s v="N/A"/>
    <s v="&lt;1M"/>
  </r>
  <r>
    <n v="931"/>
    <d v="2017-03-02T00:00:00"/>
    <s v="Red Carpet"/>
    <x v="66"/>
    <s v="Micro Lending Platform"/>
    <s v="Gurugram"/>
    <s v="Lightspeed Venture Partners"/>
    <s v="Private Equity"/>
    <n v="2500000"/>
    <s v="N/A"/>
    <s v="1–10M"/>
  </r>
  <r>
    <n v="932"/>
    <d v="2017-03-02T00:00:00"/>
    <s v="Kreate Konnect"/>
    <x v="7"/>
    <s v="End-To-End Seller E-Commerce Solutions Provider"/>
    <s v="Vadodara"/>
    <s v="Langoor"/>
    <s v="Seed Funding"/>
    <s v="N/A"/>
    <s v="N/A"/>
    <s v="N/A"/>
  </r>
  <r>
    <n v="933"/>
    <d v="2017-03-02T00:00:00"/>
    <s v="Creditmantri"/>
    <x v="66"/>
    <s v="Online Credit Score &amp; Lending Platform"/>
    <s v="Chennai"/>
    <s v="Quona Capital"/>
    <s v="Private Equity"/>
    <n v="7600000"/>
    <s v="N/A"/>
    <s v="1–10M"/>
  </r>
  <r>
    <n v="934"/>
    <d v="2017-03-03T00:00:00"/>
    <s v="Lets Endorse"/>
    <x v="66"/>
    <s v="Online Ecosystem Of Social Innovators"/>
    <s v="Bangalore"/>
    <s v="Chandigarh Angels Network, Social Alpha And Other Unnamed Angel Investors"/>
    <s v="Seed Funding"/>
    <s v="N/A"/>
    <s v="N/A"/>
    <s v="N/A"/>
  </r>
  <r>
    <n v="935"/>
    <d v="2017-03-03T00:00:00"/>
    <s v="Tydy"/>
    <x v="7"/>
    <s v="Employee Onboarding And Engagement Platform"/>
    <s v="Bangalore"/>
    <s v="Bhupen Shah, Jayesh Parekh, Sanjay Sathe"/>
    <s v="Seed Funding"/>
    <n v="275000"/>
    <s v="N/A"/>
    <s v="&lt;1M"/>
  </r>
  <r>
    <n v="936"/>
    <d v="2017-03-03T00:00:00"/>
    <s v="Nactus"/>
    <x v="66"/>
    <s v="Professional Tutors Discovery &amp; Booking Mobile App"/>
    <s v="Jaipur"/>
    <s v="Sandeep Aggarwal, Gautam Chhaochharia, R Balachandar"/>
    <s v="Seed Funding"/>
    <s v="N/A"/>
    <s v="N/A"/>
    <s v="N/A"/>
  </r>
  <r>
    <n v="937"/>
    <d v="2017-03-03T00:00:00"/>
    <s v="Oho Shop"/>
    <x v="7"/>
    <s v="Ecommerce Mobile App Builder"/>
    <s v="Ahemadabad"/>
    <s v="Bennett, Coleman And Company Ltd"/>
    <s v="Private Equity"/>
    <n v="6700000"/>
    <s v="N/A"/>
    <s v="1–10M"/>
  </r>
  <r>
    <n v="938"/>
    <d v="2017-03-03T00:00:00"/>
    <s v="Emojifi"/>
    <x v="66"/>
    <s v="Mobile App For Live Emoji"/>
    <s v="Hyderabad"/>
    <s v="Undisclosed Angel Investors"/>
    <s v="Seed Funding"/>
    <s v="N/A"/>
    <s v="N/A"/>
    <s v="N/A"/>
  </r>
  <r>
    <n v="939"/>
    <d v="2017-03-03T00:00:00"/>
    <s v="Paytm Marketplace"/>
    <x v="2"/>
    <s v="Ecommerce Marketplace"/>
    <s v="Bangalore"/>
    <s v="Alibaba"/>
    <s v="Private Equity"/>
    <n v="200000000"/>
    <s v="N/A"/>
    <s v="&gt;10M"/>
  </r>
  <r>
    <n v="940"/>
    <d v="2017-03-04T00:00:00"/>
    <s v="Igenetics"/>
    <x v="21"/>
    <s v="Health Diagnostic Solutions"/>
    <s v="Mumbai"/>
    <s v="Cdc Group Plc"/>
    <s v="Private Equity"/>
    <n v="19500000"/>
    <s v="N/A"/>
    <s v="&gt;10M"/>
  </r>
  <r>
    <n v="941"/>
    <d v="2017-03-06T00:00:00"/>
    <s v="Juno Clinic"/>
    <x v="66"/>
    <s v="Online Counseling Platform"/>
    <s v="Mumbai"/>
    <s v="Atul Nishar"/>
    <s v="Seed Funding"/>
    <n v="1200000"/>
    <s v="N/A"/>
    <s v="1–10M"/>
  </r>
  <r>
    <n v="942"/>
    <d v="2017-03-06T00:00:00"/>
    <s v="Summerlabel"/>
    <x v="66"/>
    <s v="Fashion And Lifestyle Discovery Platform"/>
    <s v="Gurugram"/>
    <s v="Aneesh Seth, Tushar Mittal"/>
    <s v="Seed Funding"/>
    <n v="150000"/>
    <s v="N/A"/>
    <s v="&lt;1M"/>
  </r>
  <r>
    <n v="943"/>
    <d v="2017-03-06T00:00:00"/>
    <s v="Pickme"/>
    <x v="66"/>
    <s v="Gadget Insurance &amp; Repair Services Platform"/>
    <s v="Mumbai"/>
    <s v="Sidbi Venture Capital Fund"/>
    <s v="Private Equity"/>
    <n v="1790000"/>
    <s v="N/A"/>
    <s v="1–10M"/>
  </r>
  <r>
    <n v="944"/>
    <d v="2017-03-07T00:00:00"/>
    <s v="Agrostar"/>
    <x v="7"/>
    <s v="Direct-To-Farmer Mobile-Based Retail Platform"/>
    <s v="Pune"/>
    <s v="Accel Partners"/>
    <s v="Private Equity"/>
    <n v="10000000"/>
    <s v="N/A"/>
    <s v="1–10M"/>
  </r>
  <r>
    <n v="945"/>
    <d v="2017-03-07T00:00:00"/>
    <s v="Zapr"/>
    <x v="7"/>
    <s v="Dsp, Tv Analytics &amp; Cross-Platform Advertising"/>
    <s v="Bangalore"/>
    <s v="Star India Pvt Ltd"/>
    <s v="Private Equity"/>
    <n v="10000000"/>
    <s v="N/A"/>
    <s v="1–10M"/>
  </r>
  <r>
    <n v="946"/>
    <d v="2017-03-07T00:00:00"/>
    <s v="Data Resolve"/>
    <x v="7"/>
    <s v="Cyber Security Solutions"/>
    <s v="Noida"/>
    <s v="Idfc Parampara Early Stage Opportunities Fund"/>
    <s v="Private Equity"/>
    <n v="1000000"/>
    <s v="N/A"/>
    <s v="1–10M"/>
  </r>
  <r>
    <n v="947"/>
    <d v="2017-03-07T00:00:00"/>
    <s v="Book Servicing"/>
    <x v="66"/>
    <s v="Online Vehicle Services Booking Platform"/>
    <s v="Delhi"/>
    <s v="National Science And Technology Entrepreneurship Development Board"/>
    <s v="Seed Funding"/>
    <n v="30000"/>
    <s v="N/A"/>
    <s v="&lt;1M"/>
  </r>
  <r>
    <n v="948"/>
    <d v="2017-03-07T00:00:00"/>
    <s v="Blowhorn"/>
    <x v="66"/>
    <s v="Intra-City Logistics Provider"/>
    <s v="Bangalore"/>
    <s v="Idg Ventures India, Michael &amp; Susan Dell Foundation, Draper Associates, Unitus Seed Fund"/>
    <s v="Private Equity"/>
    <n v="3650000"/>
    <s v="N/A"/>
    <s v="1–10M"/>
  </r>
  <r>
    <n v="949"/>
    <d v="2017-03-08T00:00:00"/>
    <s v="Rivigo"/>
    <x v="5"/>
    <s v="Technology Enabled Logistics Company"/>
    <s v="Gurugram"/>
    <s v="Private Sector Banks (Debt Funding)"/>
    <s v="Private Equity"/>
    <n v="15000000"/>
    <s v="N/A"/>
    <s v="&gt;10M"/>
  </r>
  <r>
    <n v="950"/>
    <d v="2017-03-08T00:00:00"/>
    <s v="Pipecandy"/>
    <x v="7"/>
    <s v="Intelligent Sales Prospecting Platform"/>
    <s v="Chennai"/>
    <s v="Idg Ventures, Axilor Ventures, Emergent Ventures, Indian Angel Network"/>
    <s v="Seed Funding"/>
    <n v="1100000"/>
    <s v="N/A"/>
    <s v="1–10M"/>
  </r>
  <r>
    <n v="951"/>
    <d v="2017-03-08T00:00:00"/>
    <s v="Supr Daily"/>
    <x v="66"/>
    <s v="Subscription Based Home Delivery Platform"/>
    <s v="Mumbai"/>
    <s v="Y Combinator"/>
    <s v="Seed Funding"/>
    <n v="120000"/>
    <s v="N/A"/>
    <s v="&lt;1M"/>
  </r>
  <r>
    <n v="952"/>
    <d v="2017-03-08T00:00:00"/>
    <s v="Parentune"/>
    <x v="66"/>
    <s v="Online Community For Parents"/>
    <s v="Gurugram"/>
    <s v="Kae Capital, Segnel Ventures"/>
    <s v="Private Equity"/>
    <s v="N/A"/>
    <s v="N/A"/>
    <s v="N/A"/>
  </r>
  <r>
    <n v="953"/>
    <d v="2017-03-09T00:00:00"/>
    <s v="Appbrowzer"/>
    <x v="66"/>
    <s v="Instant Mobile Apps Store"/>
    <s v="Bangalore"/>
    <s v="Deepak Gurnai"/>
    <s v="Seed Funding"/>
    <n v="500000"/>
    <s v="N/A"/>
    <s v="&lt;1M"/>
  </r>
  <r>
    <n v="954"/>
    <d v="2017-03-09T00:00:00"/>
    <s v="Magicbricks"/>
    <x v="66"/>
    <s v="Online Real Estate Portal"/>
    <s v="Mumbai"/>
    <s v="Times Internet Ltd"/>
    <s v="Private Equity"/>
    <n v="4500000"/>
    <s v="N/A"/>
    <s v="1–10M"/>
  </r>
  <r>
    <n v="955"/>
    <d v="2017-03-10T00:00:00"/>
    <s v="Peebuddy"/>
    <x v="21"/>
    <s v="Female Hygiene Product Manufacturer"/>
    <s v="Delhi"/>
    <s v="Indian Angel Network"/>
    <s v="Seed Funding"/>
    <n v="443000"/>
    <s v="N/A"/>
    <s v="&lt;1M"/>
  </r>
  <r>
    <n v="956"/>
    <d v="2017-03-10T00:00:00"/>
    <s v="Iorderfresh"/>
    <x v="2"/>
    <s v="Online Fresh Fruits And Grocery Store"/>
    <s v="Delhi"/>
    <s v="Singapore Angel Network"/>
    <s v="Seed Funding"/>
    <s v="N/A"/>
    <s v="N/A"/>
    <s v="N/A"/>
  </r>
  <r>
    <n v="957"/>
    <d v="2017-03-10T00:00:00"/>
    <s v="Lavelle Networks"/>
    <x v="7"/>
    <s v="Sdn Solutions"/>
    <s v="Bangalore"/>
    <s v="Ideaspring Capital"/>
    <s v="Seed Funding"/>
    <n v="600000"/>
    <s v="N/A"/>
    <s v="&lt;1M"/>
  </r>
  <r>
    <n v="958"/>
    <d v="2017-03-10T00:00:00"/>
    <s v="Propertyshare"/>
    <x v="66"/>
    <s v="Fractional Proerty Ownership &amp; Rental Platform"/>
    <s v="Bangalore"/>
    <s v="Asuka, Pravega Ventures, Beenext"/>
    <s v="Seed Funding"/>
    <s v="N/A"/>
    <s v="N/A"/>
    <s v="N/A"/>
  </r>
  <r>
    <n v="959"/>
    <d v="2017-03-14T00:00:00"/>
    <s v="Mydermacy"/>
    <x v="66"/>
    <s v="Online Dermatology Consultation Platform"/>
    <s v="Delhi"/>
    <s v="Cyber Carrier"/>
    <s v="Private Equity"/>
    <s v="N/A"/>
    <s v="N/A"/>
    <s v="N/A"/>
  </r>
  <r>
    <n v="960"/>
    <d v="2017-03-15T00:00:00"/>
    <s v="Latestone"/>
    <x v="2"/>
    <s v="Tech Accessories E-Tailer"/>
    <s v="Hyderabad"/>
    <s v="Florintree, Mathew Cyriac, Chidambaram Palaniappan, Bharat Sheth"/>
    <s v="Private Equity"/>
    <n v="3350000"/>
    <s v="N/A"/>
    <s v="1–10M"/>
  </r>
  <r>
    <n v="961"/>
    <d v="2017-03-15T00:00:00"/>
    <s v="Frapperz"/>
    <x v="66"/>
    <s v="On-Demand Home Services Provider"/>
    <s v="Kolkata"/>
    <s v="Undisclosed Investor"/>
    <s v="Seed Funding"/>
    <n v="100000"/>
    <s v="N/A"/>
    <s v="&lt;1M"/>
  </r>
  <r>
    <n v="962"/>
    <d v="2017-03-16T00:00:00"/>
    <s v="Mpaani"/>
    <x v="66"/>
    <s v="Loyalty Rewards App"/>
    <s v="Mumbai"/>
    <s v="Idg Ventures, Blume Ventures, Saha Fund,"/>
    <s v="Private Equity"/>
    <n v="1350000"/>
    <s v="N/A"/>
    <s v="1–10M"/>
  </r>
  <r>
    <n v="963"/>
    <d v="2017-03-16T00:00:00"/>
    <s v="Shilpmis"/>
    <x v="7"/>
    <s v="Virtual Reality Platform"/>
    <s v="Surat"/>
    <s v="Puneet Gupta, Nimitt Desai &amp; Others"/>
    <s v="Seed Funding"/>
    <s v="N/A"/>
    <s v="N/A"/>
    <s v="N/A"/>
  </r>
  <r>
    <n v="964"/>
    <d v="2017-03-16T00:00:00"/>
    <s v="Popxo"/>
    <x v="66"/>
    <s v="Digital Media Publication For Women"/>
    <s v="Delhi"/>
    <s v="Gree Ventures, Kalaari Capital And Idg Ventures India, Summit Media, Atul Goel, And Gurpreet Singh"/>
    <s v="Private Equity"/>
    <n v="3100000"/>
    <s v="N/A"/>
    <s v="1–10M"/>
  </r>
  <r>
    <n v="965"/>
    <d v="2017-03-16T00:00:00"/>
    <s v="Fitso"/>
    <x v="66"/>
    <s v="Fitness Mobile App"/>
    <s v="Gurugram"/>
    <s v="Sujeet Kumar, Bhupender Singh, Yashish Dhaiya"/>
    <s v="Seed Funding"/>
    <n v="200000"/>
    <s v="N/A"/>
    <s v="&lt;1M"/>
  </r>
  <r>
    <n v="966"/>
    <d v="2017-03-17T00:00:00"/>
    <s v="Farmart"/>
    <x v="7"/>
    <s v="Farming Rental Equipment Provider"/>
    <s v="Gurugram"/>
    <s v="Indian Angel Network"/>
    <s v="Seed Funding"/>
    <s v="N/A"/>
    <s v="N/A"/>
    <s v="N/A"/>
  </r>
  <r>
    <n v="967"/>
    <d v="2017-03-21T00:00:00"/>
    <s v="Flipkart"/>
    <x v="2"/>
    <s v="Ecommerce Marketplace"/>
    <s v="Bangalore"/>
    <s v="Microsoft, Ebay, Tencent Holdings"/>
    <s v="Private Equity"/>
    <n v="1400000000"/>
    <s v="N/A"/>
    <s v="&gt;10M"/>
  </r>
  <r>
    <n v="968"/>
    <d v="2017-03-21T00:00:00"/>
    <s v="Airpay"/>
    <x v="7"/>
    <s v="Online Payment Gateway"/>
    <s v="Mumbai"/>
    <s v="Kalaari Capital, Rakesh And Rajesh Jhunjhunwala"/>
    <s v="Private Equity"/>
    <n v="3670000"/>
    <s v="N/A"/>
    <s v="1–10M"/>
  </r>
  <r>
    <n v="969"/>
    <d v="2017-03-21T00:00:00"/>
    <s v="Myglamm"/>
    <x v="66"/>
    <s v="On-Demand Beauty Services"/>
    <s v="Mumbai"/>
    <s v="Loccitane"/>
    <s v="Private Equity"/>
    <n v="5300000"/>
    <s v="N/A"/>
    <s v="1–10M"/>
  </r>
  <r>
    <n v="970"/>
    <d v="2017-03-22T00:00:00"/>
    <s v="The Mons Co."/>
    <x v="2"/>
    <s v="Pregnacy &amp; Baby Care Etailer"/>
    <s v="Delhi"/>
    <s v="Shripad Nadkarni, nadu nadkishore"/>
    <s v="Seed Funding"/>
    <s v="N/A"/>
    <s v="N/A"/>
    <s v="N/A"/>
  </r>
  <r>
    <n v="971"/>
    <d v="2017-03-22T00:00:00"/>
    <s v="Haqdarshak"/>
    <x v="66"/>
    <s v="Tech-Enabled Social Enterprise"/>
    <s v="Bangalore"/>
    <s v="Ravi Saxena, Sandeep Raju,"/>
    <s v="Seed Funding"/>
    <n v="191000"/>
    <s v="N/A"/>
    <s v="&lt;1M"/>
  </r>
  <r>
    <n v="972"/>
    <d v="2017-03-23T00:00:00"/>
    <s v="Ixigo"/>
    <x v="66"/>
    <s v="Online Travel Search Engine"/>
    <s v="Gurugram"/>
    <s v="Sequoia Capital, Kinzon Capital"/>
    <s v="Private Equity"/>
    <n v="15000000"/>
    <s v="N/A"/>
    <s v="&gt;10M"/>
  </r>
  <r>
    <n v="973"/>
    <d v="2017-03-23T00:00:00"/>
    <s v="Markets And Markets"/>
    <x v="7"/>
    <s v="Marketing Research Company"/>
    <s v="Pune"/>
    <s v="Ftv Capital, Zodius Capital"/>
    <s v="Private Equity"/>
    <n v="56000000"/>
    <s v="N/A"/>
    <s v="&gt;10M"/>
  </r>
  <r>
    <n v="974"/>
    <d v="2017-03-24T00:00:00"/>
    <s v="Bizom"/>
    <x v="7"/>
    <s v="Supply Chain Automation Platform"/>
    <s v="Bangalore"/>
    <s v="Ojas Ventures"/>
    <s v="Seed Funding"/>
    <n v="382000"/>
    <s v="N/A"/>
    <s v="&lt;1M"/>
  </r>
  <r>
    <n v="975"/>
    <d v="2017-03-24T00:00:00"/>
    <s v="Babyonboard"/>
    <x v="66"/>
    <s v="Parenting Mobile App"/>
    <s v="Bangalore"/>
    <s v="Mahavir Sharma, Vishal Jain, Rohit Sethi, Gaurav Luniya"/>
    <s v="Seed Funding"/>
    <s v="N/A"/>
    <s v="N/A"/>
    <s v="N/A"/>
  </r>
  <r>
    <n v="976"/>
    <d v="2017-03-24T00:00:00"/>
    <s v="Delhivery"/>
    <x v="7"/>
    <s v="Tech Enabled Fulfilment &amp; Logistics Solutions"/>
    <s v="Delhi"/>
    <s v="Carlyle Group, Tiger Global"/>
    <s v="Private Equity"/>
    <n v="100000000"/>
    <s v="N/A"/>
    <s v="&gt;10M"/>
  </r>
  <r>
    <n v="977"/>
    <d v="2017-03-27T00:00:00"/>
    <s v="Sport Flashes"/>
    <x v="66"/>
    <s v="Sports Based Online Media Portal"/>
    <s v="Delhi"/>
    <s v="Vikas Bajaj, Amit Kharbanda,"/>
    <s v="Seed Funding"/>
    <s v="N/A"/>
    <s v="N/A"/>
    <s v="N/A"/>
  </r>
  <r>
    <n v="978"/>
    <d v="2017-03-28T00:00:00"/>
    <s v="Fynd"/>
    <x v="2"/>
    <s v="Online Fashion Marketplace"/>
    <s v="Mumbai"/>
    <s v="Venture Catalysts"/>
    <s v="Private Equity"/>
    <n v="500000"/>
    <s v="N/A"/>
    <s v="&lt;1M"/>
  </r>
  <r>
    <n v="979"/>
    <d v="2017-03-28T00:00:00"/>
    <s v="Wigzo"/>
    <x v="7"/>
    <s v="Enterprise Automation Suite"/>
    <s v="Delhi"/>
    <s v="3One4 Capital"/>
    <s v="Private Equity"/>
    <s v="N/A"/>
    <s v="N/A"/>
    <s v="N/A"/>
  </r>
  <r>
    <n v="980"/>
    <d v="2017-03-28T00:00:00"/>
    <s v="Donething"/>
    <x v="66"/>
    <s v="On-Demand Personal Assistant Service"/>
    <s v="Gurugram"/>
    <s v="Brand Capital"/>
    <s v="Private Equity"/>
    <n v="300000"/>
    <s v="N/A"/>
    <s v="&lt;1M"/>
  </r>
  <r>
    <n v="981"/>
    <d v="2017-03-29T00:00:00"/>
    <s v="Zapyle"/>
    <x v="2"/>
    <s v="Luxury Fashion Marketplace"/>
    <s v="Bangalore"/>
    <s v="Undisclosed Investors"/>
    <s v="Seed Funding"/>
    <s v="N/A"/>
    <s v="N/A"/>
    <s v="N/A"/>
  </r>
  <r>
    <n v="982"/>
    <d v="2017-03-29T00:00:00"/>
    <s v="Ithaka"/>
    <x v="66"/>
    <s v="Vacation Trip Planning Platform"/>
    <s v="Mumbai"/>
    <s v="Ankit Gupta, Puneet Motihar"/>
    <s v="Seed Funding"/>
    <n v="325000"/>
    <s v="N/A"/>
    <s v="&lt;1M"/>
  </r>
  <r>
    <n v="983"/>
    <d v="2017-03-29T00:00:00"/>
    <s v="Perpule"/>
    <x v="2"/>
    <s v="Self-Checkout Ecommerce App"/>
    <s v="Bangalore"/>
    <s v="Kstart Capital"/>
    <s v="Seed Funding"/>
    <n v="650000"/>
    <s v="N/A"/>
    <s v="&lt;1M"/>
  </r>
  <r>
    <n v="984"/>
    <d v="2017-03-29T00:00:00"/>
    <s v="Byjus"/>
    <x v="66"/>
    <s v="Online Education Platform"/>
    <s v="Bangalore"/>
    <s v="Verlinvest"/>
    <s v="Private Equity"/>
    <s v="N/A"/>
    <s v="N/A"/>
    <s v="N/A"/>
  </r>
  <r>
    <n v="985"/>
    <d v="2017-03-29T00:00:00"/>
    <s v="Licious"/>
    <x v="2"/>
    <s v="Online Meat Ordering Platform"/>
    <s v="Bangalore"/>
    <s v="Mayfield India, 3One4 Capital, Sistema Asia Fund, Neoplux Technology Fund"/>
    <s v="Private Equity"/>
    <n v="10000000"/>
    <s v="N/A"/>
    <s v="1–10M"/>
  </r>
  <r>
    <n v="986"/>
    <d v="2017-03-29T00:00:00"/>
    <s v="Medinfi"/>
    <x v="66"/>
    <s v="Doctor &amp; Hospital Search Platform"/>
    <s v="Bangalore"/>
    <s v="Vinod Martin, Hemant Kaul, Prof. Ram Kumar Kakani &amp; Others"/>
    <s v="Seed Funding"/>
    <n v="50000"/>
    <s v="N/A"/>
    <s v="&lt;1M"/>
  </r>
  <r>
    <n v="987"/>
    <d v="2017-03-30T00:00:00"/>
    <s v="Indus Os"/>
    <x v="7"/>
    <s v="Mobile Os Creator"/>
    <s v="Mumbai"/>
    <s v="Jsw Ventures, Ventureast"/>
    <s v="Private Equity"/>
    <s v="N/A"/>
    <s v="N/A"/>
    <s v="N/A"/>
  </r>
  <r>
    <n v="988"/>
    <d v="2017-03-30T00:00:00"/>
    <s v="Emflux Motors"/>
    <x v="7"/>
    <s v="Electric Motorcycle Manufacturer"/>
    <s v="Bangalore"/>
    <s v="Meher Roy, Nikhil Arora, Meet Kanodia, Krit Sankalp, Nitish Singh, Risabh Gupta"/>
    <s v="Seed Funding"/>
    <s v="N/A"/>
    <s v="N/A"/>
    <s v="N/A"/>
  </r>
  <r>
    <n v="989"/>
    <d v="2017-03-30T00:00:00"/>
    <s v="Klinic App"/>
    <x v="66"/>
    <s v="Pathology &amp; Diagnostic Tests Portal"/>
    <s v="Gurugram"/>
    <s v="Om Chaudhry"/>
    <s v="Seed Funding"/>
    <s v="N/A"/>
    <s v="N/A"/>
    <s v="N/A"/>
  </r>
  <r>
    <n v="990"/>
    <d v="2017-03-31T00:00:00"/>
    <s v="Jhakaas"/>
    <x v="66"/>
    <s v="Offline Business Aggregator App"/>
    <s v="Mumbai"/>
    <s v="Malini Patel, Stelcore Management Services, Anjani Prasad"/>
    <s v="Seed Funding"/>
    <n v="155000"/>
    <s v="N/A"/>
    <s v="&lt;1M"/>
  </r>
  <r>
    <n v="991"/>
    <d v="2017-03-31T00:00:00"/>
    <s v="Oriano Solar"/>
    <x v="7"/>
    <s v="Turnkey Solar Solutions"/>
    <s v="Mumbai"/>
    <s v="Samridhi Fund"/>
    <s v="Private Equity"/>
    <n v="3000000"/>
    <s v="N/A"/>
    <s v="1–10M"/>
  </r>
  <r>
    <n v="992"/>
    <d v="2017-03-31T00:00:00"/>
    <s v="Bigbasket"/>
    <x v="2"/>
    <s v="Online Grocer"/>
    <s v="Bangalore"/>
    <s v="Trifecta Capital"/>
    <s v="Private Equity"/>
    <n v="7000000"/>
    <s v="N/A"/>
    <s v="1–10M"/>
  </r>
  <r>
    <n v="993"/>
    <d v="2017-03-31T00:00:00"/>
    <s v="Rooter"/>
    <x v="66"/>
    <s v="Sports Engagement Platform"/>
    <s v="Delhi"/>
    <s v="Intex Technologies"/>
    <s v="Private Equity"/>
    <s v="N/A"/>
    <s v="N/A"/>
    <s v="N/A"/>
  </r>
  <r>
    <n v="994"/>
    <d v="2017-03-31T00:00:00"/>
    <s v="Falconbrick"/>
    <x v="7"/>
    <s v="Real-Estate Workflow Mobile App"/>
    <s v="Bangalore"/>
    <s v="Satveer Thakral, Letsventure, Mumbai Angels"/>
    <s v="Seed Funding"/>
    <s v="N/A"/>
    <s v="N/A"/>
    <s v="N/A"/>
  </r>
  <r>
    <n v="995"/>
    <d v="2017-03-31T00:00:00"/>
    <s v="Icertis"/>
    <x v="7"/>
    <s v="Erp Solutions Provider"/>
    <s v="Pune"/>
    <s v="B Capital Group, Ignition Partners, Greycroft, E.Ventures, Eight Roads Ventures"/>
    <s v="Private Equity"/>
    <n v="25000000"/>
    <s v="N/A"/>
    <s v="&gt;10M"/>
  </r>
  <r>
    <n v="996"/>
    <d v="2017-02-02T00:00:00"/>
    <s v="Clodura"/>
    <x v="7"/>
    <s v="Intelligent Sales Assistant"/>
    <s v="Pune"/>
    <s v="Undisclosed Investors"/>
    <s v="Seed Funding"/>
    <s v="N/A"/>
    <s v="N/A"/>
    <s v="N/A"/>
  </r>
  <r>
    <n v="997"/>
    <d v="2017-02-03T00:00:00"/>
    <s v="Stockroom.Io"/>
    <x v="66"/>
    <s v="Curated Platform For Developers"/>
    <s v="Hyderabad"/>
    <s v="Satya D Sinha, Gyanendra Singh"/>
    <s v="Seed Funding"/>
    <s v="N/A"/>
    <s v="N/A"/>
    <s v="N/A"/>
  </r>
  <r>
    <n v="998"/>
    <d v="2017-02-06T00:00:00"/>
    <s v="Capital Float"/>
    <x v="66"/>
    <s v="Online Lending Platform"/>
    <s v="Bangalore"/>
    <s v="Ifmr Capital Finace"/>
    <s v="Private Equity"/>
    <n v="2500000"/>
    <s v="N/A"/>
    <s v="1–10M"/>
  </r>
  <r>
    <n v="999"/>
    <d v="2017-02-06T00:00:00"/>
    <s v="Imanagemyhotel"/>
    <x v="7"/>
    <s v="Hotel Management Solution"/>
    <s v="Kolkata"/>
    <s v="Jaarvis Accelerator"/>
    <s v="Seed Funding"/>
    <s v="N/A"/>
    <s v="N/A"/>
    <s v="N/A"/>
  </r>
  <r>
    <n v="1000"/>
    <d v="2017-02-07T00:00:00"/>
    <s v="Inner Hour"/>
    <x v="66"/>
    <s v="Online Counselling Platform"/>
    <s v="Mumbai"/>
    <s v="Batlivala &amp; Karani Securities, Venture Works"/>
    <s v="Seed Funding"/>
    <n v="450000"/>
    <s v="N/A"/>
    <s v="&lt;1M"/>
  </r>
  <r>
    <n v="1001"/>
    <d v="2017-02-07T00:00:00"/>
    <s v="Travel Triangle"/>
    <x v="66"/>
    <s v="Online Travel Agent Marketplace"/>
    <s v="Noida"/>
    <s v="Rb Investments, Saif Partners, Bessemer Venture Partners"/>
    <s v="Private Equity"/>
    <n v="10000000"/>
    <s v="N/A"/>
    <s v="1–10M"/>
  </r>
  <r>
    <n v="1002"/>
    <d v="2017-02-08T00:00:00"/>
    <s v="Wandertrails"/>
    <x v="66"/>
    <s v="Online Travel, Adventure &amp; Activities Portal"/>
    <s v="Bangalore"/>
    <s v="Earlsfield Capital"/>
    <s v="Seed Funding"/>
    <n v="1000000"/>
    <s v="N/A"/>
    <s v="1–10M"/>
  </r>
  <r>
    <n v="1003"/>
    <d v="2017-02-08T00:00:00"/>
    <s v="Zenatix"/>
    <x v="7"/>
    <s v="Iot Based Energy Monitoring &amp; Control"/>
    <s v="Gurugram"/>
    <s v="Pi Ventures, Blume Ventures"/>
    <s v="Private Equity"/>
    <n v="1200000"/>
    <s v="N/A"/>
    <s v="1–10M"/>
  </r>
  <r>
    <n v="1004"/>
    <d v="2017-02-08T00:00:00"/>
    <s v="Cartrade"/>
    <x v="66"/>
    <s v="Automobile Classifieds Portal"/>
    <s v="Mumbai"/>
    <s v="Temasek Holdings"/>
    <s v="Private Equity"/>
    <n v="55000000"/>
    <s v="N/A"/>
    <s v="&gt;10M"/>
  </r>
  <r>
    <n v="1005"/>
    <d v="2017-02-08T00:00:00"/>
    <s v="Mindyourfleet"/>
    <x v="7"/>
    <s v="Car Rental Software Solutions"/>
    <s v="Noida"/>
    <s v="Japan Vyas, Tarun Adlakha"/>
    <s v="Seed Funding"/>
    <s v="N/A"/>
    <s v="N/A"/>
    <s v="N/A"/>
  </r>
  <r>
    <n v="1006"/>
    <d v="2017-02-08T00:00:00"/>
    <s v="Edurev"/>
    <x v="66"/>
    <s v="Online Education Portal"/>
    <s v="Gurugram"/>
    <s v="Facebook Fb Start Programme"/>
    <s v="Seed Funding"/>
    <n v="40000"/>
    <s v="N/A"/>
    <s v="&lt;1M"/>
  </r>
  <r>
    <n v="1007"/>
    <d v="2017-02-09T00:00:00"/>
    <s v="Voonik"/>
    <x v="2"/>
    <s v="Women Apparel &amp; Lifestyle Etailer"/>
    <s v="Bangalore"/>
    <s v="Rb Investments, Sequoia Capital"/>
    <s v="Private Equity"/>
    <n v="6000000"/>
    <s v="N/A"/>
    <s v="1–10M"/>
  </r>
  <r>
    <n v="1008"/>
    <d v="2017-02-09T00:00:00"/>
    <s v="1Crowd"/>
    <x v="10"/>
    <s v="Startup Crowd-Funding Platform"/>
    <s v="Mumbai"/>
    <s v="Ganesh Natarajan"/>
    <s v="Seed Funding"/>
    <s v="N/A"/>
    <s v="N/A"/>
    <s v="N/A"/>
  </r>
  <r>
    <n v="1009"/>
    <d v="2017-02-09T00:00:00"/>
    <s v="Wooplr"/>
    <x v="2"/>
    <s v="Women Fashion Portal"/>
    <s v="Bangalore"/>
    <s v="Sistema Asia Fund, Amereus Group, Helion Ventures"/>
    <s v="Private Equity"/>
    <n v="8000000"/>
    <s v="N/A"/>
    <s v="1–10M"/>
  </r>
  <r>
    <n v="1010"/>
    <d v="2017-02-10T00:00:00"/>
    <s v="48East"/>
    <x v="2"/>
    <s v="Online Food Delivery Platform"/>
    <s v="Bangalore"/>
    <s v="Al Dhaheri Family"/>
    <s v="Private Equity"/>
    <n v="500000"/>
    <s v="N/A"/>
    <s v="&lt;1M"/>
  </r>
  <r>
    <n v="1011"/>
    <d v="2017-02-10T00:00:00"/>
    <s v="Redesyn"/>
    <x v="66"/>
    <s v="Tech Enabler For Artists"/>
    <s v="Mumbai"/>
    <s v="Thinqbate"/>
    <s v="Seed Funding"/>
    <s v="N/A"/>
    <s v="N/A"/>
    <s v="N/A"/>
  </r>
  <r>
    <n v="1012"/>
    <d v="2017-02-13T00:00:00"/>
    <s v="Sigtuple"/>
    <x v="7"/>
    <s v="Medical Automation Platform"/>
    <s v="Bangalore"/>
    <s v="Accel Partners, Idg Ventures, Endiya Partners, Pi Ventures, Vh Capital, Axilor Partners"/>
    <s v="Private Equity"/>
    <n v="5800000"/>
    <s v="N/A"/>
    <s v="1–10M"/>
  </r>
  <r>
    <n v="1013"/>
    <d v="2017-02-13T00:00:00"/>
    <s v="Flutura"/>
    <x v="7"/>
    <s v="Decision Sciences Analytics Solutions"/>
    <s v="Bangalore"/>
    <s v="Vertex Ventures, Lumis Partners"/>
    <s v="Private Equity"/>
    <n v="7500000"/>
    <s v="N/A"/>
    <s v="1–10M"/>
  </r>
  <r>
    <n v="1014"/>
    <d v="2017-02-13T00:00:00"/>
    <s v="Wassup"/>
    <x v="66"/>
    <s v="On Demand Laundry &amp; Dry Cleaning Services"/>
    <s v="Chennai"/>
    <s v="Anil Jain &amp; Other Hnis"/>
    <s v="Private Equity"/>
    <n v="3200000"/>
    <s v="N/A"/>
    <s v="1–10M"/>
  </r>
  <r>
    <n v="1015"/>
    <d v="2017-02-13T00:00:00"/>
    <s v="Better Mortgage"/>
    <x v="66"/>
    <s v="Mortgage Offering Platform"/>
    <s v="Gurugram"/>
    <s v="Kleiner Perkins, Goldman Sachs, Pine Brook"/>
    <s v="Private Equity"/>
    <n v="15000000"/>
    <s v="N/A"/>
    <s v="&gt;10M"/>
  </r>
  <r>
    <n v="1016"/>
    <d v="2017-02-13T00:00:00"/>
    <s v="Nurturey"/>
    <x v="66"/>
    <s v="Parenting Mobile App"/>
    <s v="Delhi"/>
    <s v="Mohit Joshi &amp; Others"/>
    <s v="Seed Funding"/>
    <n v="330000"/>
    <s v="N/A"/>
    <s v="&lt;1M"/>
  </r>
  <r>
    <n v="1017"/>
    <d v="2017-02-13T00:00:00"/>
    <s v="Fyle"/>
    <x v="7"/>
    <s v="Expense Management Solution"/>
    <s v="Bangalore"/>
    <s v="Pravega Ventures"/>
    <s v="Seed Funding"/>
    <n v="400000"/>
    <s v="N/A"/>
    <s v="&lt;1M"/>
  </r>
  <r>
    <n v="1018"/>
    <d v="2017-02-14T00:00:00"/>
    <s v="Gobumpr"/>
    <x v="66"/>
    <s v="Online Bike &amp; Car Services Provider"/>
    <s v="Chennai"/>
    <s v="Mahalingam K, Girish Mathrubootham"/>
    <s v="Seed Funding"/>
    <n v="300000"/>
    <s v="N/A"/>
    <s v="&lt;1M"/>
  </r>
  <r>
    <n v="1019"/>
    <d v="2017-02-14T00:00:00"/>
    <s v="Ccavenue"/>
    <x v="66"/>
    <s v="Online Payment Gateway"/>
    <s v="Mumbai"/>
    <s v="Infibeam"/>
    <s v="Private Equity"/>
    <n v="22400000"/>
    <s v="N/A"/>
    <s v="&gt;10M"/>
  </r>
  <r>
    <n v="1020"/>
    <d v="2017-02-14T00:00:00"/>
    <s v="Connaizen"/>
    <x v="7"/>
    <s v="Data Analytics Platform"/>
    <s v="Delhi"/>
    <s v="Vikram Sud"/>
    <s v="Seed Funding"/>
    <s v="N/A"/>
    <s v="N/A"/>
    <s v="N/A"/>
  </r>
  <r>
    <n v="1021"/>
    <d v="2017-02-15T00:00:00"/>
    <s v="Innov8"/>
    <x v="66"/>
    <s v="Co-Working Space Platform"/>
    <s v="Delhi"/>
    <s v="Vijay Shekhar Sharma, Rajan Anadan, Kunal Shah, Girish Mathrubootham, Punit Soni, Anad Chandrasekaran, Sunil Kalra, Utsav Somani, Vishal Gondal, Vikram Limaye"/>
    <s v="Seed Funding"/>
    <s v="N/A"/>
    <s v="N/A"/>
    <s v="N/A"/>
  </r>
  <r>
    <n v="1022"/>
    <d v="2017-02-15T00:00:00"/>
    <s v="Zestmoney"/>
    <x v="66"/>
    <s v="Online Consumer Lending Platform"/>
    <s v="Bangalore"/>
    <s v="Payu, Ribbit Capital, Omidyar Network"/>
    <s v="Private Equity"/>
    <n v="6500000"/>
    <s v="N/A"/>
    <s v="1–10M"/>
  </r>
  <r>
    <n v="1023"/>
    <d v="2017-02-15T00:00:00"/>
    <s v="Airzaar"/>
    <x v="7"/>
    <s v="Drone Operations Management Platform"/>
    <s v="Missourie"/>
    <s v="Quake Capital"/>
    <s v="Seed Funding"/>
    <n v="350000"/>
    <s v="N/A"/>
    <s v="&lt;1M"/>
  </r>
  <r>
    <n v="1024"/>
    <d v="2017-02-16T00:00:00"/>
    <s v="Truebil"/>
    <x v="66"/>
    <s v="Online Marketplace For Used Cars"/>
    <s v="Mumbai"/>
    <s v="Shunwei Capital"/>
    <s v="Private Equity"/>
    <n v="3000000"/>
    <s v="N/A"/>
    <s v="1–10M"/>
  </r>
  <r>
    <n v="1025"/>
    <d v="2017-02-16T00:00:00"/>
    <s v="Yourstory"/>
    <x v="66"/>
    <s v="Online Media"/>
    <s v="Bangalore"/>
    <s v="Kalaari Capital Partners, Qualcomm, 3One4 Capital Advisors, Uc-Rnt"/>
    <s v="Private Equity"/>
    <n v="3000000"/>
    <s v="N/A"/>
    <s v="1–10M"/>
  </r>
  <r>
    <n v="1026"/>
    <d v="2017-02-17T00:00:00"/>
    <s v="Imaginate"/>
    <x v="7"/>
    <s v="Ar &amp; Vr Platform"/>
    <s v="Hyderabad"/>
    <s v="Sri Capital"/>
    <s v="Seed Funding"/>
    <n v="500000"/>
    <s v="N/A"/>
    <s v="&lt;1M"/>
  </r>
  <r>
    <n v="1027"/>
    <d v="2017-02-17T00:00:00"/>
    <s v="The Ken"/>
    <x v="66"/>
    <s v="Online Media Platform"/>
    <s v="Bangalore"/>
    <s v="Aprameya Radhakrishna, Deepak Natraj, Girish Mathrubootham, Mahesh Murthy, Pallav Nadhani, Pavan Ongole, Sandeep Mathur, Vijay Shekhar Sharma &amp; Others"/>
    <s v="Seed Funding"/>
    <n v="400000"/>
    <s v="N/A"/>
    <s v="&lt;1M"/>
  </r>
  <r>
    <n v="1028"/>
    <d v="2017-02-17T00:00:00"/>
    <s v="Urban Ladder"/>
    <x v="2"/>
    <s v="Online Furniture Store"/>
    <s v="Bangalore"/>
    <s v="Kalaari Capital, Saif Partners, Steadview Capital, Sequoia Capital"/>
    <s v="Private Equity"/>
    <n v="15200000"/>
    <s v="N/A"/>
    <s v="&gt;10M"/>
  </r>
  <r>
    <n v="1029"/>
    <d v="2017-02-17T00:00:00"/>
    <s v="Aisle"/>
    <x v="66"/>
    <s v="Online Match-Making App"/>
    <s v="Bangalore"/>
    <s v="Konglo Ventures, White Unicorn Ventures, Letsventure"/>
    <s v="Seed Funding"/>
    <s v="N/A"/>
    <s v="N/A"/>
    <s v="N/A"/>
  </r>
  <r>
    <n v="1030"/>
    <d v="2017-02-17T00:00:00"/>
    <s v="Townscript"/>
    <x v="66"/>
    <s v="Diy Event Registration And Ticketing Portal"/>
    <s v="Pune"/>
    <s v="Bookmyshow"/>
    <s v="Private Equity"/>
    <s v="N/A"/>
    <s v="N/A"/>
    <s v="N/A"/>
  </r>
  <r>
    <n v="1031"/>
    <d v="2017-02-17T00:00:00"/>
    <s v="Leopetra"/>
    <x v="2"/>
    <s v="Solution Provider For Pet Needs"/>
    <s v="Mumbai"/>
    <s v="Facebook Fbstart"/>
    <s v="Seed Funding"/>
    <n v="40000"/>
    <s v="N/A"/>
    <s v="&lt;1M"/>
  </r>
  <r>
    <n v="1032"/>
    <d v="2017-02-18T00:00:00"/>
    <s v="Blood N Care"/>
    <x v="66"/>
    <s v="First Aid Care App"/>
    <s v="Gurugram"/>
    <s v="Facebook Fbstart"/>
    <s v="Seed Funding"/>
    <n v="40000"/>
    <s v="N/A"/>
    <s v="&lt;1M"/>
  </r>
  <r>
    <n v="1033"/>
    <d v="2017-02-20T00:00:00"/>
    <s v="Flipkart"/>
    <x v="2"/>
    <s v="Online Marketplace"/>
    <s v="Bangalore"/>
    <s v="Bennett, Coleman And Co. Ltd (Bccl)"/>
    <s v="Private Equity"/>
    <n v="38700000"/>
    <s v="N/A"/>
    <s v="&gt;10M"/>
  </r>
  <r>
    <n v="1034"/>
    <d v="2017-02-21T00:00:00"/>
    <s v="True Balance"/>
    <x v="66"/>
    <s v="Mobile Balance Checking App"/>
    <s v="Gurugram"/>
    <s v="Softbank Ventures Korea, Imm Investment"/>
    <s v="Private Equity"/>
    <n v="15000000"/>
    <s v="N/A"/>
    <s v="&gt;10M"/>
  </r>
  <r>
    <n v="1035"/>
    <d v="2017-02-22T00:00:00"/>
    <s v="Vebbler"/>
    <x v="66"/>
    <s v="Photo Sharing For Groups"/>
    <s v="Bangalore"/>
    <s v="Facebook Fbstart"/>
    <s v="Seed Funding"/>
    <n v="40000"/>
    <s v="N/A"/>
    <s v="&lt;1M"/>
  </r>
  <r>
    <n v="1036"/>
    <d v="2017-02-23T00:00:00"/>
    <s v="Get My Parking"/>
    <x v="66"/>
    <s v="Smart Parking Platform"/>
    <s v="Delhi"/>
    <s v="Indian Angel Network (Ian), Beenext, The Chennai Angels, Sunil Munjal"/>
    <s v="Private Equity"/>
    <n v="1100000"/>
    <s v="N/A"/>
    <s v="1–10M"/>
  </r>
  <r>
    <n v="1037"/>
    <d v="2017-02-23T00:00:00"/>
    <s v="Lets Reap"/>
    <x v="66"/>
    <s v="B2B Mobile App For Pharmacies"/>
    <s v="Mumbai"/>
    <s v="Kunal Shah, Sandeep Tandon, Nitin Saluja, Gagan Goyal"/>
    <s v="Seed Funding"/>
    <s v="N/A"/>
    <s v="N/A"/>
    <s v="N/A"/>
  </r>
  <r>
    <n v="1038"/>
    <d v="2017-02-24T00:00:00"/>
    <s v="Oglas"/>
    <x v="66"/>
    <s v="Mobile Advertising App"/>
    <s v="Noida"/>
    <s v="Pankaj Rungta, Yogesh Agarwal"/>
    <s v="Seed Funding"/>
    <s v="N/A"/>
    <s v="N/A"/>
    <s v="N/A"/>
  </r>
  <r>
    <n v="1039"/>
    <d v="2017-02-27T00:00:00"/>
    <s v="Staydobe"/>
    <x v="66"/>
    <s v="Co-Living Spaces Aggregator"/>
    <s v="Bangalore"/>
    <s v="Ishan Manaktala"/>
    <s v="Seed Funding"/>
    <s v="N/A"/>
    <s v="N/A"/>
    <s v="N/A"/>
  </r>
  <r>
    <n v="1040"/>
    <d v="2017-02-27T00:00:00"/>
    <s v="Biryani By Kilo"/>
    <x v="66"/>
    <s v="Online Food Ordering &amp; Delivery Portal"/>
    <s v="Gurugram"/>
    <s v="Chandigarh Angels, Ashish Gupta, Rohit, Ashish Chand, Sunil Singh &amp; Others"/>
    <s v="Seed Funding"/>
    <n v="375000"/>
    <s v="N/A"/>
    <s v="&lt;1M"/>
  </r>
  <r>
    <n v="1041"/>
    <d v="2017-02-27T00:00:00"/>
    <s v="Johari Shop"/>
    <x v="2"/>
    <s v="Online Jewellery Etailer"/>
    <s v="Bangalore"/>
    <s v="Undisclosed Investors"/>
    <s v="Seed Funding"/>
    <n v="94000"/>
    <s v="N/A"/>
    <s v="&lt;1M"/>
  </r>
  <r>
    <n v="1042"/>
    <d v="2017-02-28T00:00:00"/>
    <s v="Neostencil"/>
    <x v="66"/>
    <s v="Live Online Coaching Classes"/>
    <s v="Delhi"/>
    <s v="Brand Capital, Paragon Trust"/>
    <s v="Private Equity"/>
    <n v="1000000"/>
    <s v="N/A"/>
    <s v="1–10M"/>
  </r>
  <r>
    <n v="1043"/>
    <d v="2017-02-28T00:00:00"/>
    <s v="Blackbuck"/>
    <x v="5"/>
    <s v="Online Freight Aggregator"/>
    <s v="Bangalore"/>
    <s v="Sands Capital, Ifc, Accel Partners, Flipkart, Sanjiv Rangrass"/>
    <s v="Private Equity"/>
    <n v="70000000"/>
    <s v="N/A"/>
    <s v="&gt;10M"/>
  </r>
  <r>
    <n v="1044"/>
    <d v="2017-01-02T00:00:00"/>
    <s v="Taxsutra"/>
    <x v="66"/>
    <s v="Online Tax Filing Platform"/>
    <s v="Pune"/>
    <s v="Tv Mohandas Pai, V Balakrishna, Pv Srinivasan"/>
    <s v="Seed Funding"/>
    <n v="366000"/>
    <s v="N/A"/>
    <s v="&lt;1M"/>
  </r>
  <r>
    <n v="1045"/>
    <d v="2017-01-03T00:00:00"/>
    <s v="Tempogo"/>
    <x v="7"/>
    <s v="Iot &amp; Saas Solutions For Transportation Industry"/>
    <s v="Panaji"/>
    <s v="K2 Capital"/>
    <s v="Seed Funding"/>
    <n v="825000"/>
    <s v="N/A"/>
    <s v="&lt;1M"/>
  </r>
  <r>
    <n v="1046"/>
    <d v="2017-01-03T00:00:00"/>
    <s v="Gofynd"/>
    <x v="2"/>
    <s v="Fashion Ecommerce Portal"/>
    <s v="Mumbai"/>
    <s v="Anad Chandrasekaran, Rajiv Mehta, Ramakant Sharma"/>
    <s v="Seed Funding"/>
    <s v="N/A"/>
    <s v="N/A"/>
    <s v="N/A"/>
  </r>
  <r>
    <n v="1047"/>
    <d v="2017-01-03T00:00:00"/>
    <s v="Vow Car Clinic"/>
    <x v="66"/>
    <s v="Online App Based Car Cleaning Service Provider"/>
    <s v="Gurugram"/>
    <s v="Vishal Malik"/>
    <s v="Seed Funding"/>
    <s v="N/A"/>
    <s v="N/A"/>
    <s v="N/A"/>
  </r>
  <r>
    <n v="1048"/>
    <d v="2017-01-04T00:00:00"/>
    <s v="Learntron"/>
    <x v="7"/>
    <s v="Blended Learning Delivery App For Schools &amp; Corporates"/>
    <s v="Chennai"/>
    <s v="Kae Capital"/>
    <s v="Seed Funding"/>
    <s v="N/A"/>
    <s v="N/A"/>
    <s v="N/A"/>
  </r>
  <r>
    <n v="1049"/>
    <d v="2017-01-05T00:00:00"/>
    <s v="Mobident"/>
    <x v="66"/>
    <s v="Dentist Appointments Booking Platform"/>
    <s v="Bangalore"/>
    <s v="Dangold Investment Corp"/>
    <s v="Private Equity"/>
    <s v="N/A"/>
    <s v="N/A"/>
    <s v="N/A"/>
  </r>
  <r>
    <n v="1050"/>
    <d v="2017-01-05T00:00:00"/>
    <s v="Yostra"/>
    <x v="7"/>
    <s v="Healthcare Technology Solutions"/>
    <s v="Bangalore"/>
    <s v="Marico Innovation Foundation (Mif), Villgro"/>
    <s v="Private Equity"/>
    <s v="N/A"/>
    <s v="N/A"/>
    <s v="N/A"/>
  </r>
  <r>
    <n v="1051"/>
    <d v="2017-01-06T00:00:00"/>
    <s v="Leap India"/>
    <x v="5"/>
    <s v="Supply Chain Solutions Provider"/>
    <s v="Mumbai"/>
    <s v="India Nivesh Growth Fund, Sixth Sense, Tci Ventures"/>
    <s v="Private Equity"/>
    <n v="13000000"/>
    <s v="N/A"/>
    <s v="&gt;10M"/>
  </r>
  <r>
    <n v="1052"/>
    <d v="2017-01-07T00:00:00"/>
    <s v="Freecharge"/>
    <x v="66"/>
    <s v="Mobile Wallet"/>
    <s v="Mumbai"/>
    <s v="Jasper Infotech Pvt Ltd"/>
    <s v="Private Equity"/>
    <n v="57000000"/>
    <s v="N/A"/>
    <s v="&gt;10M"/>
  </r>
  <r>
    <n v="1053"/>
    <d v="2017-01-09T00:00:00"/>
    <s v="Ticketnew"/>
    <x v="66"/>
    <s v="Movie Ticket Booking Platform"/>
    <s v="Chennai"/>
    <s v="Alibaba Pictures"/>
    <s v="Private Equity"/>
    <n v="35000000"/>
    <s v="N/A"/>
    <s v="&gt;10M"/>
  </r>
  <r>
    <n v="1054"/>
    <d v="2017-01-10T00:00:00"/>
    <s v="Intelligence Node"/>
    <x v="7"/>
    <s v="Saas Based Retail Analytics Solutions"/>
    <s v="Mumbai"/>
    <s v="Blacksoil Capital Pvt Ltd"/>
    <s v="Private Equity"/>
    <n v="800000"/>
    <s v="N/A"/>
    <s v="&lt;1M"/>
  </r>
  <r>
    <n v="1055"/>
    <d v="2017-01-10T00:00:00"/>
    <s v="Securens"/>
    <x v="7"/>
    <s v="E-Surveillance Services Provider"/>
    <s v="Mumbai"/>
    <s v="Mayfield India, Trifecta Capital"/>
    <s v="Private Equity"/>
    <n v="5000000"/>
    <s v="N/A"/>
    <s v="1–10M"/>
  </r>
  <r>
    <n v="1056"/>
    <d v="2017-01-10T00:00:00"/>
    <s v="Loan Frame"/>
    <x v="66"/>
    <s v="Small Business Loans Marketplace Platform"/>
    <s v="Gurugram"/>
    <s v="Vedanta Capital, William Campbell, Toos N Daruvala"/>
    <s v="Private Equity"/>
    <n v="2250000"/>
    <s v="N/A"/>
    <s v="1–10M"/>
  </r>
  <r>
    <n v="1057"/>
    <d v="2017-01-10T00:00:00"/>
    <s v="Driveskool"/>
    <x v="66"/>
    <s v="Online Marketplace For Driving Schools"/>
    <s v="Bangalore"/>
    <s v="Aavya Ventures"/>
    <s v="Seed Funding"/>
    <s v="N/A"/>
    <s v="N/A"/>
    <s v="N/A"/>
  </r>
  <r>
    <n v="1058"/>
    <d v="2017-01-10T00:00:00"/>
    <s v="Medinfi"/>
    <x v="66"/>
    <s v="Doctor &amp; Clinic Discovery Portal"/>
    <s v="Bangalore"/>
    <s v="Vinod Martin, Evan Lim, Kanchan Ghoshal, Ram Kumar Kakani"/>
    <s v="Seed Funding"/>
    <n v="100000"/>
    <s v="N/A"/>
    <s v="&lt;1M"/>
  </r>
  <r>
    <n v="1059"/>
    <d v="2017-01-10T00:00:00"/>
    <s v="Lenskart"/>
    <x v="2"/>
    <s v="Online Eyewear Retailer"/>
    <s v="Bangalore"/>
    <s v="Ronnie Screwvala"/>
    <s v="Private Equity"/>
    <n v="3500000"/>
    <s v="N/A"/>
    <s v="1–10M"/>
  </r>
  <r>
    <n v="1060"/>
    <d v="2017-01-11T00:00:00"/>
    <s v="Instaoffice"/>
    <x v="66"/>
    <s v="Coworking Spaces Booking Platform"/>
    <s v="Gurugram"/>
    <s v="Zishaan Hayath, Karan Chellani, Mohit Satyan"/>
    <s v="Seed Funding"/>
    <s v="N/A"/>
    <s v="N/A"/>
    <s v="N/A"/>
  </r>
  <r>
    <n v="1061"/>
    <d v="2017-01-12T00:00:00"/>
    <s v="Hansel.Io"/>
    <x v="66"/>
    <s v="Real-Time Mobile App Management Platform"/>
    <s v="Bangalore"/>
    <s v="Idg Ventures, Endiya Partners"/>
    <s v="Private Equity"/>
    <n v="1350000"/>
    <s v="N/A"/>
    <s v="1–10M"/>
  </r>
  <r>
    <n v="1062"/>
    <d v="2017-01-12T00:00:00"/>
    <s v="Square Yards"/>
    <x v="66"/>
    <s v="Property Search Aggregator Platform"/>
    <s v="Gurugram"/>
    <s v="Lohia Group, Andre Hoffman"/>
    <s v="Private Equity"/>
    <n v="10000000"/>
    <s v="N/A"/>
    <s v="1–10M"/>
  </r>
  <r>
    <n v="1063"/>
    <d v="2017-01-13T00:00:00"/>
    <s v="Roambee"/>
    <x v="7"/>
    <s v="Iot Smart Logistics And Asset Management Company"/>
    <s v="Mumbai"/>
    <s v="Deutsche Telekom Strategic Investments &amp; Others"/>
    <s v="Private Equity"/>
    <n v="4100000"/>
    <s v="N/A"/>
    <s v="1–10M"/>
  </r>
  <r>
    <n v="1064"/>
    <d v="2017-01-13T00:00:00"/>
    <s v="Paisawapas"/>
    <x v="66"/>
    <s v="Cashback &amp; Coupons Platform"/>
    <s v="Bangalore"/>
    <s v="Vividhity Ventures"/>
    <s v="Seed Funding"/>
    <s v="N/A"/>
    <s v="N/A"/>
    <s v="N/A"/>
  </r>
  <r>
    <n v="1065"/>
    <d v="2017-01-13T00:00:00"/>
    <s v="Iservice"/>
    <x v="66"/>
    <s v="Gadgets Repair &amp; Service Booking Platform"/>
    <s v="Bangalore"/>
    <s v="Blume Ventures, Girish Mathrubootham, Aprameya Radhakrishna"/>
    <s v="Seed Funding"/>
    <n v="440000"/>
    <s v="N/A"/>
    <s v="&lt;1M"/>
  </r>
  <r>
    <n v="1066"/>
    <d v="2017-01-14T00:00:00"/>
    <s v="Unacademy"/>
    <x v="66"/>
    <s v="Online Learning Platform"/>
    <s v="Bangalore"/>
    <s v="Nexus Venture Partners, Blume Ventures"/>
    <s v="Private Equity"/>
    <n v="4500000"/>
    <s v="N/A"/>
    <s v="1–10M"/>
  </r>
  <r>
    <n v="1067"/>
    <d v="2017-01-14T00:00:00"/>
    <s v="Secururax"/>
    <x v="7"/>
    <s v="Cloud-Based Solutions Provider"/>
    <s v="Bangalore"/>
    <s v="Axilor Ventures, Parampara Early Stage Opportunities Fund &amp; Others"/>
    <s v="Private Equity"/>
    <s v="N/A"/>
    <s v="N/A"/>
    <s v="N/A"/>
  </r>
  <r>
    <n v="1068"/>
    <d v="2017-01-16T00:00:00"/>
    <s v="Leadburg"/>
    <x v="66"/>
    <s v="Personality Development Mobile App"/>
    <s v="Bangalore"/>
    <s v="Harsh V. Pant, Ratheesh Raveendran"/>
    <s v="Seed Funding"/>
    <s v="N/A"/>
    <s v="N/A"/>
    <s v="N/A"/>
  </r>
  <r>
    <n v="1069"/>
    <d v="2017-01-16T00:00:00"/>
    <s v="Zolostays"/>
    <x v="66"/>
    <s v="Branded Pg Accomodation Booking Platform"/>
    <s v="Bangalore"/>
    <s v="Nexus Venture Partners, Innoven Capital"/>
    <s v="Private Equity"/>
    <n v="5000000"/>
    <s v="N/A"/>
    <s v="1–10M"/>
  </r>
  <r>
    <n v="1070"/>
    <d v="2017-01-16T00:00:00"/>
    <s v="Oi Media"/>
    <x v="7"/>
    <s v="Saas Based Media Marketing Platform"/>
    <s v="Delhi"/>
    <s v="Quarizon"/>
    <s v="Seed Funding"/>
    <s v="N/A"/>
    <s v="N/A"/>
    <s v="N/A"/>
  </r>
  <r>
    <n v="1071"/>
    <d v="2017-01-16T00:00:00"/>
    <s v="Hipcouch"/>
    <x v="66"/>
    <s v="Custom &amp; Modular Furniture Platform"/>
    <s v="Mumbai"/>
    <s v="Undisclosed Investors"/>
    <s v="Seed Funding"/>
    <n v="700000"/>
    <s v="N/A"/>
    <s v="&lt;1M"/>
  </r>
  <r>
    <n v="1072"/>
    <d v="2017-01-17T00:00:00"/>
    <s v="Curiositi"/>
    <x v="66"/>
    <s v="Online Learning Platform"/>
    <s v="Bangalore"/>
    <s v="Menterra Social Impact Fund, Unitus Seed Fund"/>
    <s v="Private Equity"/>
    <n v="800000"/>
    <s v="N/A"/>
    <s v="&lt;1M"/>
  </r>
  <r>
    <n v="1073"/>
    <d v="2017-01-17T00:00:00"/>
    <s v="Tinystep"/>
    <x v="66"/>
    <s v="Parenting Info &amp; Social Network"/>
    <s v="Bangalore"/>
    <s v="Flipkart"/>
    <s v="Private Equity"/>
    <n v="2000000"/>
    <s v="N/A"/>
    <s v="1–10M"/>
  </r>
  <r>
    <n v="1074"/>
    <d v="2017-01-17T00:00:00"/>
    <s v="Practo"/>
    <x v="66"/>
    <s v="Online Healthcare Platform"/>
    <s v="Bangalore"/>
    <s v="Tencent, Ru-Net, Rsi Fund, Thrive Capital"/>
    <s v="Private Equity"/>
    <n v="55000000"/>
    <s v="N/A"/>
    <s v="&gt;10M"/>
  </r>
  <r>
    <n v="1075"/>
    <d v="2017-01-17T00:00:00"/>
    <s v="Ketchupp"/>
    <x v="66"/>
    <s v="Food Discovery Platform"/>
    <s v="Delhi"/>
    <s v="India Quotient And Others"/>
    <s v="Seed Funding"/>
    <n v="441000"/>
    <s v="N/A"/>
    <s v="&lt;1M"/>
  </r>
  <r>
    <n v="1076"/>
    <d v="2017-01-17T00:00:00"/>
    <s v="Hoopy"/>
    <x v="66"/>
    <s v="Online Car Service Platform"/>
    <s v="Gwalior"/>
    <s v="Undisclosed Investors"/>
    <s v="Seed Funding"/>
    <n v="500000"/>
    <s v="N/A"/>
    <s v="&lt;1M"/>
  </r>
  <r>
    <n v="1077"/>
    <d v="2017-01-17T00:00:00"/>
    <s v="Ezytruk"/>
    <x v="66"/>
    <s v="Logistics And Truck Aggregator Platform"/>
    <s v="Bangalore"/>
    <s v="Ajith Nair, Anish K"/>
    <s v="Seed Funding"/>
    <n v="147000"/>
    <s v="N/A"/>
    <s v="&lt;1M"/>
  </r>
  <r>
    <n v="1078"/>
    <d v="2017-01-18T00:00:00"/>
    <s v="Kratikal"/>
    <x v="7"/>
    <s v="Cyber Security Solution Provider"/>
    <s v="Delhi"/>
    <s v="Amajit Gupta, Praveen Dubey, J.P. Bhatt"/>
    <s v="Seed Funding"/>
    <s v="N/A"/>
    <s v="N/A"/>
    <s v="N/A"/>
  </r>
  <r>
    <n v="1079"/>
    <d v="2017-01-18T00:00:00"/>
    <s v="Direct Create"/>
    <x v="2"/>
    <s v="B2B Marketplace For Handicrafts"/>
    <s v="Gurugram"/>
    <s v="Rajasthan Venture Capital Fund"/>
    <s v="Seed Funding"/>
    <s v="N/A"/>
    <s v="N/A"/>
    <s v="N/A"/>
  </r>
  <r>
    <n v="1080"/>
    <d v="2017-01-18T00:00:00"/>
    <s v="Vahdam Teas"/>
    <x v="2"/>
    <s v="Online Tea Etailer"/>
    <s v="Delhi"/>
    <s v="Mumbai Angels Network, Fireside Ventures, Singapore Angel Network"/>
    <s v="Seed Funding"/>
    <n v="650000"/>
    <s v="N/A"/>
    <s v="&lt;1M"/>
  </r>
  <r>
    <n v="1081"/>
    <d v="2017-01-18T00:00:00"/>
    <s v="Qwikspec"/>
    <x v="7"/>
    <s v="Cloud-Based Construction"/>
    <s v="Bangalore"/>
    <s v="Undisclosed Investors"/>
    <s v="Seed Funding"/>
    <n v="300000"/>
    <s v="N/A"/>
    <s v="&lt;1M"/>
  </r>
  <r>
    <n v="1082"/>
    <d v="2017-01-19T00:00:00"/>
    <s v="Pparke"/>
    <x v="66"/>
    <s v="Parking Solutions Mobile App"/>
    <s v="Bangalore"/>
    <s v="Sb Ventures"/>
    <s v="Seed Funding"/>
    <s v="N/A"/>
    <s v="N/A"/>
    <s v="N/A"/>
  </r>
  <r>
    <n v="1083"/>
    <d v="2017-01-19T00:00:00"/>
    <s v="Weddingz.In"/>
    <x v="66"/>
    <s v="Online Marketplace For Wedding Venues And Vendors"/>
    <s v="Mumbai"/>
    <s v="Singularity Ventures"/>
    <s v="Private Equity"/>
    <n v="1000000"/>
    <s v="N/A"/>
    <s v="1–10M"/>
  </r>
  <r>
    <n v="1084"/>
    <d v="2017-01-19T00:00:00"/>
    <s v="Native Special"/>
    <x v="2"/>
    <s v="Indian Sweets &amp; Snacks Etailer"/>
    <s v="Karur"/>
    <s v="Indian Angel Network, Native Angels Network"/>
    <s v="Seed Funding"/>
    <s v="N/A"/>
    <s v="N/A"/>
    <s v="N/A"/>
  </r>
  <r>
    <n v="1085"/>
    <d v="2017-01-19T00:00:00"/>
    <s v="Fitnapp"/>
    <x v="66"/>
    <s v="Fitness Mobile App"/>
    <s v="Noida"/>
    <s v="Sd Group"/>
    <s v="Private Equity"/>
    <s v="N/A"/>
    <s v="N/A"/>
    <s v="N/A"/>
  </r>
  <r>
    <n v="1086"/>
    <d v="2017-01-20T00:00:00"/>
    <s v="Ethosh"/>
    <x v="7"/>
    <s v="Visual And Interactive Communications Solutions"/>
    <s v="Pune"/>
    <s v="Deepak Nathani"/>
    <s v="Seed Funding"/>
    <s v="N/A"/>
    <s v="N/A"/>
    <s v="N/A"/>
  </r>
  <r>
    <n v="1087"/>
    <d v="2017-01-20T00:00:00"/>
    <s v="Wydr"/>
    <x v="2"/>
    <s v="B2B Wholesale Marketplace In India"/>
    <s v="Gurugram"/>
    <s v="Bessemer Venture Partners, Stellaris Venture Partners, Jungle Venture Partners, Axis Capital"/>
    <s v="Private Equity"/>
    <s v="N/A"/>
    <s v="N/A"/>
    <s v="N/A"/>
  </r>
  <r>
    <n v="1088"/>
    <d v="2017-01-20T00:00:00"/>
    <s v="Tyre Express"/>
    <x v="7"/>
    <s v="Iot Platform For Tyre Performance Management &amp; Tracking"/>
    <s v="Mumbai"/>
    <s v="Ivycamp Ventures"/>
    <s v="Seed Funding"/>
    <s v="N/A"/>
    <s v="N/A"/>
    <s v="N/A"/>
  </r>
  <r>
    <n v="1089"/>
    <d v="2017-01-20T00:00:00"/>
    <s v="Connaizen"/>
    <x v="7"/>
    <s v="Data Analytics Platform"/>
    <s v="Delhi"/>
    <s v="Umang Moondra"/>
    <s v="Seed Funding"/>
    <s v="N/A"/>
    <s v="N/A"/>
    <s v="N/A"/>
  </r>
  <r>
    <n v="1090"/>
    <d v="2017-01-22T00:00:00"/>
    <s v="Messagif"/>
    <x v="66"/>
    <s v="Social Messaging Platform"/>
    <s v="Delhi"/>
    <s v="Undisclosed Investor"/>
    <s v="Seed Funding"/>
    <n v="50000"/>
    <s v="N/A"/>
    <s v="&lt;1M"/>
  </r>
  <r>
    <n v="1091"/>
    <d v="2017-01-23T00:00:00"/>
    <s v="Smarthi"/>
    <x v="7"/>
    <s v="Audit Automation Solutions"/>
    <s v="Pune"/>
    <s v="Singapore Based Investor"/>
    <s v="Seed Funding"/>
    <s v="N/A"/>
    <s v="N/A"/>
    <s v="N/A"/>
  </r>
  <r>
    <n v="1092"/>
    <d v="2017-01-23T00:00:00"/>
    <s v="Cron Systems"/>
    <x v="7"/>
    <s v="Border Intrusion Alert Solutions"/>
    <s v="Delhi"/>
    <s v="Yournest Fund Ii"/>
    <s v="Seed Funding"/>
    <s v="N/A"/>
    <s v="N/A"/>
    <s v="N/A"/>
  </r>
  <r>
    <n v="1093"/>
    <d v="2017-01-23T00:00:00"/>
    <s v="Cuemath"/>
    <x v="7"/>
    <s v="Maths Learning Program"/>
    <s v="Delhi"/>
    <s v="Capitalg, Sequoia India"/>
    <s v="Private Equity"/>
    <n v="15000000"/>
    <s v="N/A"/>
    <s v="&gt;10M"/>
  </r>
  <r>
    <n v="1094"/>
    <d v="2017-01-23T00:00:00"/>
    <s v="Chippersage"/>
    <x v="7"/>
    <s v="Online Learning Platform"/>
    <s v="Bangalore"/>
    <s v="India Educational Investment Fund"/>
    <s v="Seed Funding"/>
    <s v="N/A"/>
    <s v="N/A"/>
    <s v="N/A"/>
  </r>
  <r>
    <n v="1095"/>
    <d v="2017-01-24T00:00:00"/>
    <s v="Selectjobs"/>
    <x v="66"/>
    <s v="Online Job Portal"/>
    <s v="Mumbai"/>
    <s v="India Educational Investment Fund"/>
    <s v="Seed Funding"/>
    <s v="N/A"/>
    <s v="N/A"/>
    <s v="N/A"/>
  </r>
  <r>
    <n v="1096"/>
    <d v="2017-01-24T00:00:00"/>
    <s v="Khel Now"/>
    <x v="66"/>
    <s v="Mobile-Based Social Platform For Sports"/>
    <s v="Bangalore"/>
    <s v="Indochine International"/>
    <s v="Private Equity"/>
    <n v="500000"/>
    <s v="N/A"/>
    <s v="&lt;1M"/>
  </r>
  <r>
    <n v="1097"/>
    <d v="2017-01-24T00:00:00"/>
    <s v="Nowfloats"/>
    <x v="66"/>
    <s v="Platform To Take Businesses Online"/>
    <s v="Hyderabad"/>
    <s v="Iron Pillar And Iifl, Blume Ventures, Omidyar Network"/>
    <s v="Private Equity"/>
    <n v="10000000"/>
    <s v="N/A"/>
    <s v="1–10M"/>
  </r>
  <r>
    <n v="1098"/>
    <d v="2017-01-24T00:00:00"/>
    <s v="Lets Transport"/>
    <x v="66"/>
    <s v="Online Transport Vehicle Booking Platform"/>
    <s v="Bangalore"/>
    <s v="Gmo Japan, Neelesh Bhatnagar"/>
    <s v="Private Equity"/>
    <n v="4000000"/>
    <s v="N/A"/>
    <s v="1–10M"/>
  </r>
  <r>
    <n v="1099"/>
    <d v="2017-01-24T00:00:00"/>
    <s v="Betaout"/>
    <x v="7"/>
    <s v="Ecommerce Marketing Software"/>
    <s v="Noida"/>
    <s v="East Ventures &amp; Others"/>
    <s v="Private Equity"/>
    <s v="N/A"/>
    <s v="N/A"/>
    <s v="N/A"/>
  </r>
  <r>
    <n v="1100"/>
    <d v="2017-01-25T00:00:00"/>
    <s v="Wishberry"/>
    <x v="66"/>
    <s v="Crowdfunding Platform"/>
    <s v="Mumbai"/>
    <s v="Sharad Sharma, Rajan Anadan, Amit Ranjan, Alok Mittal &amp; Others"/>
    <s v="Seed Funding"/>
    <s v="N/A"/>
    <s v="N/A"/>
    <s v="N/A"/>
  </r>
  <r>
    <n v="1101"/>
    <d v="2017-01-25T00:00:00"/>
    <s v="Rml Agtech"/>
    <x v="7"/>
    <s v="Agri Decision Support Solution For Farmers"/>
    <s v="Pune"/>
    <s v="Ivycap Ventures"/>
    <s v="Private Equity"/>
    <n v="4000000"/>
    <s v="N/A"/>
    <s v="1–10M"/>
  </r>
  <r>
    <n v="1102"/>
    <d v="2017-01-25T00:00:00"/>
    <s v="Loyaltyprime"/>
    <x v="7"/>
    <s v="Loyalty Program Management Solutions"/>
    <s v="Delhi"/>
    <s v="Senovo, Unternehmertum Venture Capital, Alexander Bruehl"/>
    <s v="Private Equity"/>
    <s v="N/A"/>
    <s v="N/A"/>
    <s v="N/A"/>
  </r>
  <r>
    <n v="1103"/>
    <d v="2017-01-25T00:00:00"/>
    <s v="Instasafe"/>
    <x v="7"/>
    <s v="Security-As-A-Service Solution Provider"/>
    <s v="Bangalore"/>
    <s v="Abm Knowledgeware"/>
    <s v="Private Equity"/>
    <n v="2200000"/>
    <s v="N/A"/>
    <s v="1–10M"/>
  </r>
  <r>
    <n v="1104"/>
    <d v="2017-01-25T00:00:00"/>
    <s v="Infibeam"/>
    <x v="2"/>
    <s v="Ecommerce Marketplace"/>
    <s v="Ahemadabad"/>
    <s v="Bennett, Coleman And Company Ltd"/>
    <s v="Private Equity"/>
    <n v="8800000"/>
    <s v="N/A"/>
    <s v="1–10M"/>
  </r>
  <r>
    <n v="1105"/>
    <d v="2017-01-02T00:00:00"/>
    <s v="99Games"/>
    <x v="7"/>
    <s v="Mobile Game Developer Studio"/>
    <s v="Udupi"/>
    <s v="Dream Incubator"/>
    <s v="Seed Funding"/>
    <s v="N/A"/>
    <s v="N/A"/>
    <s v="N/A"/>
  </r>
  <r>
    <n v="1106"/>
    <d v="2017-01-26T00:00:00"/>
    <s v="Airmed Labs"/>
    <x v="66"/>
    <s v="Health Tests Booking Platform &amp; Epharmacy"/>
    <s v="Ahemadabad"/>
    <s v="Brand Capital"/>
    <s v="Private Equity"/>
    <n v="1400000"/>
    <s v="N/A"/>
    <s v="1–10M"/>
  </r>
  <r>
    <n v="1107"/>
    <d v="2017-01-26T00:00:00"/>
    <s v="99Perhour"/>
    <x v="66"/>
    <s v="Hyper-Local Handyman Service Provider"/>
    <s v="Chennai"/>
    <s v="V Aanad R"/>
    <s v="Seed Funding"/>
    <n v="300000"/>
    <s v="N/A"/>
    <s v="&lt;1M"/>
  </r>
  <r>
    <n v="1108"/>
    <d v="2017-01-26T00:00:00"/>
    <s v="Kochi Post"/>
    <x v="66"/>
    <s v="English Online News Portal"/>
    <s v="Kochi"/>
    <s v="Rajesh Yohanna, Puthen &amp; Cole"/>
    <s v="Seed Funding"/>
    <s v="N/A"/>
    <s v="N/A"/>
    <s v="N/A"/>
  </r>
  <r>
    <n v="1109"/>
    <d v="2017-01-30T00:00:00"/>
    <s v="Intuit Things"/>
    <x v="7"/>
    <s v="Iot Solutions For Home Automation Applications"/>
    <s v="Mumbai"/>
    <s v="Sanjay Mehta &amp; Others ( The Ten Minute Million)"/>
    <s v="Seed Funding"/>
    <n v="106000"/>
    <s v="N/A"/>
    <s v="&lt;1M"/>
  </r>
  <r>
    <n v="1110"/>
    <d v="2017-01-30T00:00:00"/>
    <s v="Cloudrino"/>
    <x v="7"/>
    <s v="Cloud Based Virtual Servers"/>
    <s v="Delhi"/>
    <s v="The Ten Minute Million"/>
    <s v="Seed Funding"/>
    <n v="22500"/>
    <s v="N/A"/>
    <s v="&lt;1M"/>
  </r>
  <r>
    <n v="1111"/>
    <d v="2017-01-30T00:00:00"/>
    <s v="Fabx"/>
    <x v="2"/>
    <s v="Used Furniture Marketplace"/>
    <s v="Mumbai"/>
    <s v="The Ten Minute Million"/>
    <s v="Seed Funding"/>
    <n v="68000"/>
    <s v="N/A"/>
    <s v="&lt;1M"/>
  </r>
  <r>
    <n v="1112"/>
    <d v="2017-01-30T00:00:00"/>
    <s v="Maptags"/>
    <x v="66"/>
    <s v="Smart Online Address Tags"/>
    <s v="Bangalore"/>
    <s v="The Ten Minute Million"/>
    <s v="Seed Funding"/>
    <n v="18000"/>
    <s v="N/A"/>
    <s v="&lt;1M"/>
  </r>
  <r>
    <n v="1113"/>
    <d v="2017-01-30T00:00:00"/>
    <s v="Yolo Health"/>
    <x v="66"/>
    <s v="Online Healthcare Platform"/>
    <s v="Mumbai"/>
    <s v="Chandigarh Angels Network (Can)"/>
    <s v="Seed Funding"/>
    <s v="N/A"/>
    <s v="N/A"/>
    <s v="N/A"/>
  </r>
  <r>
    <n v="1114"/>
    <d v="2017-01-31T00:00:00"/>
    <s v="Heads Up For Tails"/>
    <x v="2"/>
    <s v="Online Pet Products Store"/>
    <s v="Delhi"/>
    <s v="Undisclosed Investors"/>
    <s v="Private Equity"/>
    <n v="2000000"/>
    <s v="N/A"/>
    <s v="1–10M"/>
  </r>
  <r>
    <n v="1115"/>
    <d v="2017-01-31T00:00:00"/>
    <s v="Register My Marriage"/>
    <x v="66"/>
    <s v="Online Marriage Registration Services"/>
    <s v="Delhi"/>
    <s v="Mumbai Angels"/>
    <s v="Seed Funding"/>
    <s v="N/A"/>
    <s v="N/A"/>
    <s v="N/A"/>
  </r>
  <r>
    <n v="1116"/>
    <d v="2016-12-01T00:00:00"/>
    <s v="Sidqam"/>
    <x v="7"/>
    <s v="Healthcare Software System"/>
    <s v="Noida"/>
    <s v="Sque Capital, Grace Capital Ventures, Soham Vencaps"/>
    <s v="Private Equity"/>
    <n v="1200000"/>
    <s v="N/A"/>
    <s v="1–10M"/>
  </r>
  <r>
    <n v="1117"/>
    <d v="2016-12-01T00:00:00"/>
    <s v="India Lends"/>
    <x v="66"/>
    <s v="Online Instant Personal Loan Provider"/>
    <s v="Delhi"/>
    <s v="Dsg Consumer Partners, American Express Ventures, Cyber Carrier Vc, Advantedge Partners"/>
    <s v="Private Equity"/>
    <n v="4000000"/>
    <s v="N/A"/>
    <s v="1–10M"/>
  </r>
  <r>
    <n v="1118"/>
    <d v="2016-12-01T00:00:00"/>
    <s v="Slide App"/>
    <x v="66"/>
    <s v="Lock Screen Rewards Mobile App"/>
    <s v="Delhi"/>
    <s v="Songhyun Investment"/>
    <s v="Private Equity"/>
    <n v="3600000"/>
    <s v="N/A"/>
    <s v="1–10M"/>
  </r>
  <r>
    <n v="1119"/>
    <d v="2016-12-02T00:00:00"/>
    <s v="Badiyajobs"/>
    <x v="66"/>
    <s v="Entry-Level Job Seekers Platform"/>
    <s v="Delhi"/>
    <s v="Undisclosed"/>
    <s v="Seed Funding"/>
    <n v="100000"/>
    <s v="N/A"/>
    <s v="&lt;1M"/>
  </r>
  <r>
    <n v="1120"/>
    <d v="2016-12-02T00:00:00"/>
    <s v="Streo"/>
    <x v="66"/>
    <s v="Live Music Streaming App"/>
    <s v="Bangalore"/>
    <s v="Gems Advisory, Quarizon"/>
    <s v="Seed Funding"/>
    <s v="N/A"/>
    <s v="N/A"/>
    <s v="N/A"/>
  </r>
  <r>
    <n v="1121"/>
    <d v="2016-12-02T00:00:00"/>
    <s v="Tygr"/>
    <x v="7"/>
    <s v="Transport And Logistics Mobile App"/>
    <s v="Mumbai"/>
    <s v="Franchise India"/>
    <s v="Private Equity"/>
    <n v="3000000"/>
    <s v="N/A"/>
    <s v="1–10M"/>
  </r>
  <r>
    <n v="1122"/>
    <d v="2016-12-05T00:00:00"/>
    <s v="Mr Hot Foods"/>
    <x v="66"/>
    <s v="Online Food Ordering &amp; Delivery Portal"/>
    <s v="Indore"/>
    <s v="Ivycamp Ventures"/>
    <s v="Seed Funding"/>
    <s v="N/A"/>
    <s v="N/A"/>
    <s v="N/A"/>
  </r>
  <r>
    <n v="1123"/>
    <d v="2016-12-05T00:00:00"/>
    <s v="Urdoorstep"/>
    <x v="2"/>
    <s v="Online Grocery Store"/>
    <s v="Bangalore"/>
    <s v="Lakshmi Vilas Bank &amp; Undisclosed Hnis"/>
    <s v="Private Equity"/>
    <n v="1400000"/>
    <s v="N/A"/>
    <s v="1–10M"/>
  </r>
  <r>
    <n v="1124"/>
    <d v="2016-12-05T00:00:00"/>
    <s v="Onn Bikes"/>
    <x v="2"/>
    <s v="On-Demand, Self-Drive Bike Rental Platform"/>
    <s v="Mumbai"/>
    <s v="Grace Capital Ventures"/>
    <s v="Seed Funding"/>
    <s v="N/A"/>
    <s v="N/A"/>
    <s v="N/A"/>
  </r>
  <r>
    <n v="1125"/>
    <d v="2016-12-06T00:00:00"/>
    <s v="Diro Labs"/>
    <x v="66"/>
    <s v="Mobile Contacts Management App"/>
    <s v="Delhi"/>
    <s v="Info Edge (India)"/>
    <s v="Seed Funding"/>
    <n v="147000"/>
    <s v="N/A"/>
    <s v="&lt;1M"/>
  </r>
  <r>
    <n v="1126"/>
    <d v="2016-12-06T00:00:00"/>
    <s v="Thb"/>
    <x v="7"/>
    <s v="Clinical Research And Data Analytics"/>
    <s v="Gurugram"/>
    <s v="Ajith Sukumaran, Currae Healthtech Fund"/>
    <s v="Seed Funding"/>
    <s v="N/A"/>
    <s v="N/A"/>
    <s v="N/A"/>
  </r>
  <r>
    <n v="1127"/>
    <d v="2016-12-07T00:00:00"/>
    <s v="Lookatme"/>
    <x v="66"/>
    <s v="Mobile App Based Fashion Network"/>
    <s v="Singapore"/>
    <s v="Eros Labs"/>
    <s v="Seed Funding"/>
    <s v="N/A"/>
    <s v="N/A"/>
    <s v="N/A"/>
  </r>
  <r>
    <n v="1128"/>
    <d v="2016-12-07T00:00:00"/>
    <s v="Netree"/>
    <x v="2"/>
    <s v="Mobile-Only Retailers Engagement Solution"/>
    <s v="Delhi"/>
    <s v="The Chennai Angels, Letsventure"/>
    <s v="Seed Funding"/>
    <s v="N/A"/>
    <s v="N/A"/>
    <s v="N/A"/>
  </r>
  <r>
    <n v="1129"/>
    <d v="2016-12-07T00:00:00"/>
    <s v="Bookeventz"/>
    <x v="66"/>
    <s v="Venue, Events Booking Platform"/>
    <s v="Mumbai"/>
    <s v="Investors From Mumbai Angels &amp; Letsventure"/>
    <s v="Seed Funding"/>
    <s v="N/A"/>
    <s v="N/A"/>
    <s v="N/A"/>
  </r>
  <r>
    <n v="1130"/>
    <d v="2016-12-07T00:00:00"/>
    <s v="Tailslife"/>
    <x v="66"/>
    <s v="Pet Parenting Mobile App"/>
    <s v="Bangalore"/>
    <s v="Mohan Kumar, V. Balakrishna"/>
    <s v="Seed Funding"/>
    <s v="N/A"/>
    <s v="N/A"/>
    <s v="N/A"/>
  </r>
  <r>
    <n v="1131"/>
    <d v="2016-12-07T00:00:00"/>
    <s v="Revv"/>
    <x v="66"/>
    <s v="Self-Driven Car Services Booking Portal"/>
    <s v="Delhi"/>
    <s v="Edelweiss Private Equity"/>
    <s v="Private Equity"/>
    <n v="9000000"/>
    <s v="N/A"/>
    <s v="1–10M"/>
  </r>
  <r>
    <n v="1132"/>
    <d v="2016-12-07T00:00:00"/>
    <s v="Wealthapp"/>
    <x v="66"/>
    <s v="Online Investment Advisory Platform"/>
    <s v="Bangalore"/>
    <s v="Venk Krishna, Mj Aravind, Vikram Kotak, Jayant Davar, Ramkumar Nishtal, Arjun Sharmaa"/>
    <s v="Seed Funding"/>
    <n v="440000"/>
    <s v="N/A"/>
    <s v="&lt;1M"/>
  </r>
  <r>
    <n v="1133"/>
    <d v="2016-12-07T00:00:00"/>
    <s v="Vehico"/>
    <x v="7"/>
    <s v="Connected Transportation Solutions"/>
    <s v="Bangalore"/>
    <s v="Calcutta Angel Network, Appliyifi"/>
    <s v="Seed Funding"/>
    <s v="N/A"/>
    <s v="N/A"/>
    <s v="N/A"/>
  </r>
  <r>
    <n v="1134"/>
    <d v="2016-12-08T00:00:00"/>
    <s v="Zest Money"/>
    <x v="66"/>
    <s v="Online Consumer Lending Platform"/>
    <s v="Mumbai"/>
    <s v="Payu"/>
    <s v="Private Equity"/>
    <n v="6500000"/>
    <s v="N/A"/>
    <s v="1–10M"/>
  </r>
  <r>
    <n v="1135"/>
    <d v="2016-12-08T00:00:00"/>
    <s v="Gomechanic"/>
    <x v="66"/>
    <s v="Online Car Servicing Booking Platform"/>
    <s v="Gurugram"/>
    <s v="Venture Catalysts"/>
    <s v="Seed Funding"/>
    <n v="250000"/>
    <s v="N/A"/>
    <s v="&lt;1M"/>
  </r>
  <r>
    <n v="1136"/>
    <d v="2016-12-09T00:00:00"/>
    <s v="Stalk Buy Love"/>
    <x v="2"/>
    <s v="Fashion Apparel Etailer"/>
    <s v="Delhi"/>
    <s v="Kalaari Capital"/>
    <s v="Private Equity"/>
    <n v="6000000"/>
    <s v="N/A"/>
    <s v="1–10M"/>
  </r>
  <r>
    <n v="1137"/>
    <d v="2016-12-09T00:00:00"/>
    <s v="Nykaa"/>
    <x v="2"/>
    <s v="Beauty Products Etailer"/>
    <s v="Mumbai"/>
    <s v="Max Ventures And Industries"/>
    <s v="Private Equity"/>
    <s v="N/A"/>
    <s v="N/A"/>
    <s v="N/A"/>
  </r>
  <r>
    <n v="1138"/>
    <d v="2016-12-09T00:00:00"/>
    <s v="Wittyparot"/>
    <x v="7"/>
    <s v="Content Management &amp; Productivity Platform"/>
    <s v="Bangalore"/>
    <s v="Mumbai Angels"/>
    <s v="Seed Funding"/>
    <n v="450000"/>
    <s v="N/A"/>
    <s v="&lt;1M"/>
  </r>
  <r>
    <n v="1139"/>
    <d v="2016-12-09T00:00:00"/>
    <s v="Neuroequilibrium"/>
    <x v="7"/>
    <s v="Health-Tech Platform"/>
    <s v="Jaipur"/>
    <s v="Unicorn India Ventures"/>
    <s v="Seed Funding"/>
    <n v="250000"/>
    <s v="N/A"/>
    <s v="&lt;1M"/>
  </r>
  <r>
    <n v="1140"/>
    <d v="2016-12-12T00:00:00"/>
    <s v="Xseed Education"/>
    <x v="7"/>
    <s v="Education &amp; Learning Tech Platform"/>
    <s v="Bangalore"/>
    <s v="Verlinvest Sa"/>
    <s v="Private Equity"/>
    <n v="10000000"/>
    <s v="N/A"/>
    <s v="1–10M"/>
  </r>
  <r>
    <n v="1141"/>
    <d v="2016-12-12T00:00:00"/>
    <s v="Rupaiya Exchange"/>
    <x v="66"/>
    <s v="P2P Lending Platform"/>
    <s v="Delhi"/>
    <s v="Undisclosed Investors"/>
    <s v="Seed Funding"/>
    <n v="200000"/>
    <s v="N/A"/>
    <s v="&lt;1M"/>
  </r>
  <r>
    <n v="1142"/>
    <d v="2016-12-12T00:00:00"/>
    <s v="Doctor Insta"/>
    <x v="66"/>
    <s v="Online Doctor Consulting Platform"/>
    <s v="Gurugram"/>
    <s v="Roundglass Partners"/>
    <s v="Private Equity"/>
    <n v="2000000"/>
    <s v="N/A"/>
    <s v="1–10M"/>
  </r>
  <r>
    <n v="1143"/>
    <d v="2016-12-12T00:00:00"/>
    <s v="Urbanpiper"/>
    <x v="66"/>
    <s v="Self-Branded Websites &amp; Apps For Ecommerce"/>
    <s v="Bangalore"/>
    <s v="Axilor, Undisclosed Investors"/>
    <s v="Seed Funding"/>
    <s v="N/A"/>
    <s v="N/A"/>
    <s v="N/A"/>
  </r>
  <r>
    <n v="1144"/>
    <d v="2016-12-12T00:00:00"/>
    <s v="Fresh Food Concepts"/>
    <x v="82"/>
    <s v="Cold Press Juice Manufacturer &amp; Seller"/>
    <s v="Delhi"/>
    <s v="Siddhartha Gupta, Ashvin Chadha"/>
    <s v="Seed Funding"/>
    <n v="2000000"/>
    <s v="N/A"/>
    <s v="1–10M"/>
  </r>
  <r>
    <n v="1145"/>
    <d v="2016-12-13T00:00:00"/>
    <s v="Indifi"/>
    <x v="66"/>
    <s v="Online Lending Platform"/>
    <s v="Gurugram"/>
    <s v="Omidyar Network"/>
    <s v="Private Equity"/>
    <n v="10000000"/>
    <s v="N/A"/>
    <s v="1–10M"/>
  </r>
  <r>
    <n v="1146"/>
    <d v="2016-12-13T00:00:00"/>
    <s v="Gocomet"/>
    <x v="5"/>
    <s v="Marketplace For International Freight"/>
    <s v="Mumbai"/>
    <s v="India Quotient, Rajul Garg, Rajesh Yabaji, Chanakya Hridaya, Ramasubramaniam B, Vishwanathan, Nobel House, Sunstone Capital"/>
    <s v="Seed Funding"/>
    <s v="N/A"/>
    <s v="N/A"/>
    <s v="N/A"/>
  </r>
  <r>
    <n v="1147"/>
    <d v="2016-12-13T00:00:00"/>
    <s v="Ofbusiness"/>
    <x v="2"/>
    <s v="Online Business-To-Business (B2B) Marketplace"/>
    <s v="Gurugram"/>
    <s v="Zodius Technology Opportunities Fund, Matrix Partners"/>
    <s v="Private Equity"/>
    <n v="11100000"/>
    <s v="N/A"/>
    <s v="&gt;10M"/>
  </r>
  <r>
    <n v="1148"/>
    <d v="2016-12-14T00:00:00"/>
    <s v="Fitmein"/>
    <x v="66"/>
    <s v="Fitness Discovery &amp; Booking Platform"/>
    <s v="Delhi"/>
    <s v="Finc, Ghv"/>
    <s v="Seed Funding"/>
    <s v="N/A"/>
    <s v="N/A"/>
    <s v="N/A"/>
  </r>
  <r>
    <n v="1149"/>
    <d v="2016-12-14T00:00:00"/>
    <s v="Qacco"/>
    <x v="66"/>
    <s v="Hotel Booking Platform"/>
    <s v="Gurugram"/>
    <s v="Lead Angels Network, Anbu Pandian, Prabhakar Mr &amp; Others"/>
    <s v="Seed Funding"/>
    <n v="150000"/>
    <s v="N/A"/>
    <s v="&lt;1M"/>
  </r>
  <r>
    <n v="1150"/>
    <d v="2016-12-14T00:00:00"/>
    <s v="Fitpass"/>
    <x v="66"/>
    <s v="Fitness Center Aggregator &amp; Booking Mobile App"/>
    <s v="Delhi"/>
    <s v="Mumbai Angels"/>
    <s v="Seed Funding"/>
    <n v="1000000"/>
    <s v="N/A"/>
    <s v="1–10M"/>
  </r>
  <r>
    <n v="1151"/>
    <d v="2016-12-14T00:00:00"/>
    <s v="Moengage"/>
    <x v="7"/>
    <s v="User Analytics And Engagement Platform"/>
    <s v="Bangalore"/>
    <s v="Anad Chandrasekaran"/>
    <s v="Seed Funding"/>
    <s v="N/A"/>
    <s v="N/A"/>
    <s v="N/A"/>
  </r>
  <r>
    <n v="1152"/>
    <d v="2016-12-14T00:00:00"/>
    <s v="Ten3T Health"/>
    <x v="7"/>
    <s v="Medical Grade Wearable Patch Maker"/>
    <s v="Bangalore"/>
    <s v="V. Krishna Prasad, Bhupen Shah &amp; Others"/>
    <s v="Seed Funding"/>
    <s v="N/A"/>
    <s v="N/A"/>
    <s v="N/A"/>
  </r>
  <r>
    <n v="1153"/>
    <d v="2016-12-14T00:00:00"/>
    <s v="Trading Bells"/>
    <x v="66"/>
    <s v="Online Share &amp; Commodity Broking Platform"/>
    <s v="Indore"/>
    <s v="Swastika Investmart Ltd"/>
    <s v="Seed Funding"/>
    <n v="297000"/>
    <s v="N/A"/>
    <s v="&lt;1M"/>
  </r>
  <r>
    <n v="1154"/>
    <d v="2016-12-15T00:00:00"/>
    <s v="Servd"/>
    <x v="66"/>
    <s v="Finacial Services For Unorganized Workforce"/>
    <s v="Pune"/>
    <s v="Digital Finacial Service Lab"/>
    <s v="Seed Funding"/>
    <n v="100000"/>
    <s v="N/A"/>
    <s v="&lt;1M"/>
  </r>
  <r>
    <n v="1155"/>
    <d v="2016-12-15T00:00:00"/>
    <s v="Ideaforge"/>
    <x v="7"/>
    <s v="Drone Manufacturing"/>
    <s v="Mumbai"/>
    <s v="Wrv Capital And Indusage Partners, Infosys Innovation Fund"/>
    <s v="Private Equity"/>
    <n v="10000000"/>
    <s v="N/A"/>
    <s v="1–10M"/>
  </r>
  <r>
    <n v="1156"/>
    <d v="2016-12-15T00:00:00"/>
    <s v="Amagi Media Labs"/>
    <x v="7"/>
    <s v="Media Technology Solutions"/>
    <s v="Mumbai"/>
    <s v="Emerald Media, Premji Invest"/>
    <s v="Private Equity"/>
    <n v="35000000"/>
    <s v="N/A"/>
    <s v="&gt;10M"/>
  </r>
  <r>
    <n v="1157"/>
    <d v="2016-12-15T00:00:00"/>
    <s v="Pocket Aces"/>
    <x v="7"/>
    <s v="Digital Entertainment Company"/>
    <s v="Mumbai"/>
    <s v="Sequoia Capital India, North Base Media, Aarin Capital, 3One4 Capital, Axilor Ventures, Kunal Shah, Sandeep Tandon"/>
    <s v="Private Equity"/>
    <n v="3000000"/>
    <s v="N/A"/>
    <s v="1–10M"/>
  </r>
  <r>
    <n v="1158"/>
    <d v="2016-12-16T00:00:00"/>
    <s v="Pi Data Centers"/>
    <x v="7"/>
    <s v="Cloud Data Center Solutions Provider"/>
    <s v="Hyderabad"/>
    <s v="Epsilon Venture Partners"/>
    <s v="Private Equity"/>
    <n v="23000000"/>
    <s v="N/A"/>
    <s v="&gt;10M"/>
  </r>
  <r>
    <n v="1159"/>
    <d v="2016-12-16T00:00:00"/>
    <s v="Tripshelf"/>
    <x v="66"/>
    <s v="Holiday Packages Provider"/>
    <s v="Delhi"/>
    <s v="Gems Advisory, Quarizon"/>
    <s v="Seed Funding"/>
    <n v="123000"/>
    <s v="N/A"/>
    <s v="&lt;1M"/>
  </r>
  <r>
    <n v="1160"/>
    <d v="2016-12-19T00:00:00"/>
    <s v="Events High"/>
    <x v="66"/>
    <s v="Events &amp; Activities Marketplace"/>
    <s v="Bangalore"/>
    <s v="Axilor Ventures"/>
    <s v="Private Equity"/>
    <s v="N/A"/>
    <s v="N/A"/>
    <s v="N/A"/>
  </r>
  <r>
    <n v="1161"/>
    <d v="2016-12-19T00:00:00"/>
    <s v="Nobroker"/>
    <x v="66"/>
    <s v="Rental Property Search Portal"/>
    <s v="Bangalore"/>
    <s v="Ktb Network, Saif Partners, Beenext, Digital Garage"/>
    <s v="Private Equity"/>
    <n v="7400000"/>
    <s v="N/A"/>
    <s v="1–10M"/>
  </r>
  <r>
    <n v="1162"/>
    <d v="2016-12-20T00:00:00"/>
    <s v="Vivocarat"/>
    <x v="2"/>
    <s v="Online Jewellery Marketplace"/>
    <s v="Mumbai"/>
    <s v="Undisclosed Investors"/>
    <s v="Seed Funding"/>
    <n v="50000"/>
    <s v="N/A"/>
    <s v="&lt;1M"/>
  </r>
  <r>
    <n v="1163"/>
    <d v="2016-12-20T00:00:00"/>
    <s v="Tiyo"/>
    <x v="66"/>
    <s v="Doctor Search Mobile App"/>
    <s v="Kolkata"/>
    <s v="Ajith Nair"/>
    <s v="Seed Funding"/>
    <s v="N/A"/>
    <s v="N/A"/>
    <s v="N/A"/>
  </r>
  <r>
    <n v="1164"/>
    <d v="2016-12-20T00:00:00"/>
    <s v="Zoomcar"/>
    <x v="66"/>
    <s v="Self-Driven Cab Booking Platform"/>
    <s v="Bangalore"/>
    <s v="Cyber Carrier Cl"/>
    <s v="Private Equity"/>
    <s v="N/A"/>
    <s v="N/A"/>
    <s v="N/A"/>
  </r>
  <r>
    <n v="1165"/>
    <d v="2016-12-20T00:00:00"/>
    <s v="Byjus"/>
    <x v="66"/>
    <s v="Online Learning Platform"/>
    <s v="Bangalore"/>
    <s v="International Finacial Corporation"/>
    <s v="Private Equity"/>
    <n v="15000000"/>
    <s v="N/A"/>
    <s v="&gt;10M"/>
  </r>
  <r>
    <n v="1166"/>
    <d v="2016-12-21T00:00:00"/>
    <s v="Supr Daily"/>
    <x v="66"/>
    <s v="Daily Subscription Based Delivery Service"/>
    <s v="Mumbai"/>
    <s v="Dr. Apoorv Ranjan Sharma, Anil Jain, Anuj Golecha, Krishna Jhunjhunwala, Anirudh Damani"/>
    <s v="Seed Funding"/>
    <s v="N/A"/>
    <s v="N/A"/>
    <s v="N/A"/>
  </r>
  <r>
    <n v="1167"/>
    <d v="2016-12-21T00:00:00"/>
    <s v="The Bluebook"/>
    <x v="66"/>
    <s v="Online To Offline Marketing Platform"/>
    <s v="Bangalore"/>
    <s v="Indian Angel Network, Lets Venture"/>
    <s v="Seed Funding"/>
    <n v="500000"/>
    <s v="N/A"/>
    <s v="&lt;1M"/>
  </r>
  <r>
    <n v="1168"/>
    <d v="2016-12-21T00:00:00"/>
    <s v="Mamaearth"/>
    <x v="2"/>
    <s v="Babycare Products Seller"/>
    <s v="Delhi"/>
    <s v="Fireside Ventures &amp; Others"/>
    <s v="Seed Funding"/>
    <s v="N/A"/>
    <s v="N/A"/>
    <s v="N/A"/>
  </r>
  <r>
    <n v="1169"/>
    <d v="2016-12-21T00:00:00"/>
    <s v="Vegetall"/>
    <x v="2"/>
    <s v="Online Vegetable Etailer"/>
    <s v="Chennai"/>
    <s v="The Chennai Angels"/>
    <s v="Seed Funding"/>
    <n v="162000"/>
    <s v="N/A"/>
    <s v="&lt;1M"/>
  </r>
  <r>
    <n v="1170"/>
    <d v="2016-12-22T00:00:00"/>
    <s v="Innoplexus"/>
    <x v="7"/>
    <s v="Data As A Service Provider"/>
    <s v="Pune"/>
    <s v="Hcs Venture Capital Fund"/>
    <s v="Private Equity"/>
    <s v="N/A"/>
    <s v="N/A"/>
    <s v="N/A"/>
  </r>
  <r>
    <n v="1171"/>
    <d v="2016-12-22T00:00:00"/>
    <s v="Mindler"/>
    <x v="66"/>
    <s v="Career Planning &amp; Assessment Platform"/>
    <s v="Delhi"/>
    <s v="Taxmann"/>
    <s v="Seed Funding"/>
    <n v="324000"/>
    <s v="N/A"/>
    <s v="&lt;1M"/>
  </r>
  <r>
    <n v="1172"/>
    <d v="2016-12-22T00:00:00"/>
    <s v="Mcaffeine"/>
    <x v="2"/>
    <s v="Personal Care Product Etailer"/>
    <s v="Bangalore"/>
    <s v="Kaushal Agarwal, Harminder Sahani, Kk Mehra, Pranay Jivrajka, Navjot Saini"/>
    <s v="Seed Funding"/>
    <n v="300000"/>
    <s v="N/A"/>
    <s v="&lt;1M"/>
  </r>
  <r>
    <n v="1173"/>
    <d v="2016-12-23T00:00:00"/>
    <s v="Enkast"/>
    <x v="7"/>
    <s v="Cloud Based Crm For Agencies"/>
    <s v="Bangalore"/>
    <s v="Ivy League Alumni Angel Network"/>
    <s v="Private Equity"/>
    <n v="2000000"/>
    <s v="N/A"/>
    <s v="1–10M"/>
  </r>
  <r>
    <n v="1174"/>
    <d v="2016-12-23T00:00:00"/>
    <s v="Shopkirana"/>
    <x v="2"/>
    <s v="B2B Platform For Merchants &amp; Retailers"/>
    <s v="Indore"/>
    <s v="Incubate Fund, Lead Angels Group &amp; Others"/>
    <s v="Private Equity"/>
    <s v="N/A"/>
    <s v="N/A"/>
    <s v="N/A"/>
  </r>
  <r>
    <n v="1175"/>
    <d v="2016-12-23T00:00:00"/>
    <s v="Myadvo"/>
    <x v="66"/>
    <s v="Legal Advice Platform"/>
    <s v="Delhi"/>
    <s v="Pradyumna Dalmia, S. Somasegar &amp; Others"/>
    <s v="Seed Funding"/>
    <s v="N/A"/>
    <s v="N/A"/>
    <s v="N/A"/>
  </r>
  <r>
    <n v="1176"/>
    <d v="2016-12-23T00:00:00"/>
    <s v="Asocon"/>
    <x v="7"/>
    <s v="Process Management Startup"/>
    <s v="Noida"/>
    <s v="Quarizon"/>
    <s v="Seed Funding"/>
    <s v="N/A"/>
    <s v="N/A"/>
    <s v="N/A"/>
  </r>
  <r>
    <n v="1177"/>
    <d v="2016-12-23T00:00:00"/>
    <s v="Lexcomply"/>
    <x v="66"/>
    <s v="Compliance Management Software"/>
    <s v="Delhi"/>
    <s v="Ajay Relan"/>
    <s v="Seed Funding"/>
    <s v="N/A"/>
    <s v="N/A"/>
    <s v="N/A"/>
  </r>
  <r>
    <n v="1178"/>
    <d v="2016-12-26T00:00:00"/>
    <s v="The Postbox"/>
    <x v="2"/>
    <s v="Art &amp; Lifestyle Ecommerce Store"/>
    <s v="Chennai"/>
    <s v="The Chennai Angels, Ritesh Mehta, Aruna Ganesh Ram"/>
    <s v="Seed Funding"/>
    <s v="N/A"/>
    <s v="N/A"/>
    <s v="N/A"/>
  </r>
  <r>
    <n v="1179"/>
    <d v="2016-12-26T00:00:00"/>
    <s v="Pandorum Technologies"/>
    <x v="7"/>
    <s v="3D Printed Experimental Human Liver Tissue Creator"/>
    <s v="Bangalore"/>
    <s v="Sachin Bansal, Binny Bansal"/>
    <s v="Seed Funding"/>
    <s v="N/A"/>
    <s v="N/A"/>
    <s v="N/A"/>
  </r>
  <r>
    <n v="1180"/>
    <d v="2016-12-26T00:00:00"/>
    <s v="Dekkho"/>
    <x v="66"/>
    <s v="Video Streaming Platform"/>
    <s v="Mumbai"/>
    <s v="Undisclosed Investors"/>
    <s v="Seed Funding"/>
    <n v="1200000"/>
    <s v="N/A"/>
    <s v="1–10M"/>
  </r>
  <r>
    <n v="1181"/>
    <d v="2016-12-26T00:00:00"/>
    <s v="Shadowfox"/>
    <x v="5"/>
    <s v="On-Demand Delivery Service"/>
    <s v="Gurugram"/>
    <s v="Eight Roads Ventures"/>
    <s v="Private Equity"/>
    <n v="10000000"/>
    <s v="N/A"/>
    <s v="1–10M"/>
  </r>
  <r>
    <n v="1182"/>
    <d v="2016-12-27T00:00:00"/>
    <s v="Shopx"/>
    <x v="2"/>
    <s v="Saas Ecommerce Retail App"/>
    <s v="Bangalore"/>
    <s v="nadan Nilekani"/>
    <s v="Private Equity"/>
    <n v="5000000"/>
    <s v="N/A"/>
    <s v="1–10M"/>
  </r>
  <r>
    <n v="1183"/>
    <d v="2016-12-28T00:00:00"/>
    <s v="Bookeventz"/>
    <x v="66"/>
    <s v="Online Event-Booking Platform"/>
    <s v="Mumbai"/>
    <s v="Lead Angels, Mumbai Angels, Letsventure, Girish Mathrubootham, Anbu Pandian"/>
    <s v="Seed Funding"/>
    <s v="N/A"/>
    <s v="N/A"/>
    <s v="N/A"/>
  </r>
  <r>
    <n v="1184"/>
    <d v="2016-12-29T00:00:00"/>
    <s v="Healthifyme"/>
    <x v="66"/>
    <s v="Fitness Mobile App"/>
    <s v="Bangalore"/>
    <s v="Nb Ventures"/>
    <s v="Private Equity"/>
    <n v="1000000"/>
    <s v="N/A"/>
    <s v="1–10M"/>
  </r>
  <r>
    <n v="1185"/>
    <d v="2016-12-29T00:00:00"/>
    <s v="Letsmd"/>
    <x v="66"/>
    <s v="Healthcare Plan Comparison Platform"/>
    <s v="Delhi"/>
    <s v="Waterbridge Ventures,"/>
    <s v="Seed Funding"/>
    <s v="N/A"/>
    <s v="N/A"/>
    <s v="N/A"/>
  </r>
  <r>
    <n v="1186"/>
    <d v="2016-12-29T00:00:00"/>
    <s v="Justbooks"/>
    <x v="66"/>
    <s v="Library Chain Aggregator"/>
    <s v="Bangalore"/>
    <s v="Cocreate Ventures"/>
    <s v="Seed Funding"/>
    <s v="N/A"/>
    <s v="N/A"/>
    <s v="N/A"/>
  </r>
  <r>
    <n v="1187"/>
    <d v="2016-12-30T00:00:00"/>
    <s v="Instantpay"/>
    <x v="66"/>
    <s v="Digital Payments &amp; Recharge Platform"/>
    <s v="Delhi"/>
    <s v="Rb Investments, Kaleden Holdings"/>
    <s v="Private Equity"/>
    <s v="N/A"/>
    <s v="N/A"/>
    <s v="N/A"/>
  </r>
  <r>
    <n v="1188"/>
    <d v="2016-11-01T00:00:00"/>
    <s v="Pickmylaundry"/>
    <x v="66"/>
    <s v="On-Demand Washing &amp; Dry Cleaning Services"/>
    <s v="Delhi"/>
    <s v="Kedar Lele, Ghv Accelerator"/>
    <s v="Seed Funding"/>
    <n v="200000"/>
    <s v="N/A"/>
    <s v="&lt;1M"/>
  </r>
  <r>
    <n v="1189"/>
    <d v="2016-11-02T00:00:00"/>
    <s v="Freshdesk"/>
    <x v="66"/>
    <s v="Saas Based Helpdesk Services"/>
    <s v="Chennai"/>
    <s v="Sequoia Capital India, Accel Partners"/>
    <s v="Private Equity"/>
    <n v="55000000"/>
    <s v="N/A"/>
    <s v="&gt;10M"/>
  </r>
  <r>
    <n v="1190"/>
    <d v="2016-11-02T00:00:00"/>
    <s v="Laundryanna"/>
    <x v="66"/>
    <s v="On-Demand Washing &amp; Dry Cleaning Services"/>
    <s v="Bangalore"/>
    <s v="Undisclosed Investors"/>
    <s v="Seed Funding"/>
    <n v="150000"/>
    <s v="N/A"/>
    <s v="&lt;1M"/>
  </r>
  <r>
    <n v="1191"/>
    <d v="2016-11-02T00:00:00"/>
    <s v="Letsmd"/>
    <x v="66"/>
    <s v="Healthcare Services Comparison Platform"/>
    <s v="Delhi"/>
    <s v="Calcutta Angels Network, Letsventure, Anupam Mittal, Currae Healthtech Fund"/>
    <s v="Seed Funding"/>
    <s v="N/A"/>
    <s v="N/A"/>
    <s v="N/A"/>
  </r>
  <r>
    <n v="1192"/>
    <d v="2016-11-02T00:00:00"/>
    <s v="Sattviko"/>
    <x v="82"/>
    <s v="Health Food Restaurant Chain"/>
    <s v="Delhi"/>
    <s v="Raman Roy, Ashish Gupta, Yogesh Andlay, Vaibhav Jain"/>
    <s v="Seed Funding"/>
    <s v="N/A"/>
    <s v="N/A"/>
    <s v="N/A"/>
  </r>
  <r>
    <n v="1193"/>
    <d v="2016-11-03T00:00:00"/>
    <s v="Zarget"/>
    <x v="7"/>
    <s v="Saas-Based Web Optimisation And Marketing Platform"/>
    <s v="Chennai"/>
    <s v="Sequoia India"/>
    <s v="Private Equity"/>
    <n v="6000000"/>
    <s v="N/A"/>
    <s v="1–10M"/>
  </r>
  <r>
    <n v="1194"/>
    <d v="2016-11-03T00:00:00"/>
    <s v="Doselect"/>
    <x v="66"/>
    <s v="Skill Showcasing Platform"/>
    <s v="Bangalore"/>
    <s v="3One4 Capital, Mumbai Angels, Aarin Capital"/>
    <s v="Seed Funding"/>
    <s v="N/A"/>
    <s v="N/A"/>
    <s v="N/A"/>
  </r>
  <r>
    <n v="1195"/>
    <d v="2016-11-03T00:00:00"/>
    <s v="Easypolicy"/>
    <x v="66"/>
    <s v="Online Insurance Portal"/>
    <s v="Noida"/>
    <s v="Unilazer Ventures,"/>
    <s v="Private Equity"/>
    <n v="10000000"/>
    <s v="N/A"/>
    <s v="1–10M"/>
  </r>
  <r>
    <n v="1196"/>
    <d v="2016-11-04T00:00:00"/>
    <s v="Browntape"/>
    <x v="7"/>
    <s v="Cloud-Based Software Solutions Company"/>
    <s v="Goa"/>
    <s v="Gati Ltd"/>
    <s v="Private Equity"/>
    <s v="N/A"/>
    <s v="N/A"/>
    <s v="N/A"/>
  </r>
  <r>
    <n v="1197"/>
    <d v="2016-11-04T00:00:00"/>
    <s v="Connect India"/>
    <x v="5"/>
    <s v="Last Mile Delivery Network"/>
    <s v="Bangalore"/>
    <s v="Aavishkaar Venture Management"/>
    <s v="Private Equity"/>
    <n v="1000000"/>
    <s v="N/A"/>
    <s v="1–10M"/>
  </r>
  <r>
    <n v="1198"/>
    <d v="2016-11-04T00:00:00"/>
    <s v="Corseco"/>
    <x v="7"/>
    <s v="Ai-Based Software As A Service Solution Provider"/>
    <s v="Delhi"/>
    <s v="Ameera Shah, Vivek Bhargava"/>
    <s v="Seed Funding"/>
    <n v="150000"/>
    <s v="N/A"/>
    <s v="&lt;1M"/>
  </r>
  <r>
    <n v="1199"/>
    <d v="2016-11-04T00:00:00"/>
    <s v="Vimmune"/>
    <x v="66"/>
    <s v="Immunisation Management Platform"/>
    <s v="Bangalore"/>
    <s v="Undisclosed Investor"/>
    <s v="Seed Funding"/>
    <s v="N/A"/>
    <s v="N/A"/>
    <s v="N/A"/>
  </r>
  <r>
    <n v="1200"/>
    <d v="2016-11-04T00:00:00"/>
    <s v="The Gourmet Jar"/>
    <x v="2"/>
    <s v="Gourmet Food Etailer"/>
    <s v="Noida"/>
    <s v="Chandigarh Angels Network"/>
    <s v="Seed Funding"/>
    <s v="N/A"/>
    <s v="N/A"/>
    <s v="N/A"/>
  </r>
  <r>
    <n v="1201"/>
    <d v="2016-11-05T00:00:00"/>
    <s v="Medzin"/>
    <x v="2"/>
    <s v="Online Ordering &amp; Delivery Of Medicines"/>
    <s v="Delhi"/>
    <s v="A M Sikander"/>
    <s v="Seed Funding"/>
    <n v="45000"/>
    <s v="N/A"/>
    <s v="&lt;1M"/>
  </r>
  <r>
    <n v="1202"/>
    <d v="2016-11-05T00:00:00"/>
    <s v="Bizongo"/>
    <x v="2"/>
    <s v="Packaging Material Marketplace"/>
    <s v="Mumbai"/>
    <s v="Idg Ventures, Accel Partners"/>
    <s v="Private Equity"/>
    <n v="3000000"/>
    <s v="N/A"/>
    <s v="1–10M"/>
  </r>
  <r>
    <n v="1203"/>
    <d v="2016-11-07T00:00:00"/>
    <s v="Rivigo"/>
    <x v="7"/>
    <s v="Technology Based Logistics Platform"/>
    <s v="Gurugram"/>
    <s v="Warburg Pincus"/>
    <s v="Private Equity"/>
    <n v="75000000"/>
    <s v="N/A"/>
    <s v="&gt;10M"/>
  </r>
  <r>
    <n v="1204"/>
    <d v="2016-11-07T00:00:00"/>
    <s v="Justride"/>
    <x v="66"/>
    <s v="Online Car Sharing Platform"/>
    <s v="Mumbai"/>
    <s v="Justin Kan, Qasar Younis, Paul Bucche, Susa Ventures, Kima Ventures, Axan Venture, Scm Holdings"/>
    <s v="Private Equity"/>
    <n v="3000000"/>
    <s v="N/A"/>
    <s v="1–10M"/>
  </r>
  <r>
    <n v="1205"/>
    <d v="2016-11-09T00:00:00"/>
    <s v="Iim Jobs"/>
    <x v="66"/>
    <s v="Online Job Portal"/>
    <s v="Delhi"/>
    <s v="India Quotient"/>
    <s v="Private Equity"/>
    <n v="2000000"/>
    <s v="N/A"/>
    <s v="1–10M"/>
  </r>
  <r>
    <n v="1206"/>
    <d v="2016-11-09T00:00:00"/>
    <s v="Square Yards"/>
    <x v="66"/>
    <s v="Online Property Search Portal"/>
    <s v="Gurugram"/>
    <s v="Adag Reliance Private Equity"/>
    <s v="Private Equity"/>
    <n v="12000000"/>
    <s v="N/A"/>
    <s v="&gt;10M"/>
  </r>
  <r>
    <n v="1207"/>
    <d v="2016-11-10T00:00:00"/>
    <s v="Golflan"/>
    <x v="66"/>
    <s v="Golf Session Online Bookings Platform"/>
    <s v="Delhi"/>
    <s v="Yournest Angel Fund, Ison"/>
    <s v="Private Equity"/>
    <n v="1000000"/>
    <s v="N/A"/>
    <s v="1–10M"/>
  </r>
  <r>
    <n v="1208"/>
    <d v="2016-11-10T00:00:00"/>
    <s v="Yottaasys"/>
    <x v="7"/>
    <s v="Data Sciences Platform"/>
    <s v="Bangalore"/>
    <s v="Gleevoaz Ventures"/>
    <s v="Private Equity"/>
    <s v="N/A"/>
    <s v="N/A"/>
    <s v="N/A"/>
  </r>
  <r>
    <n v="1209"/>
    <d v="2016-11-10T00:00:00"/>
    <s v="Tone Tag"/>
    <x v="7"/>
    <s v="Contactless Payment Solution"/>
    <s v="Bangalore"/>
    <s v="Arun Seth, T.V. Mohandas Pai, Anad Chandrasekaran, Deepak Ghaisas"/>
    <s v="Private Equity"/>
    <s v="N/A"/>
    <s v="N/A"/>
    <s v="N/A"/>
  </r>
  <r>
    <n v="1210"/>
    <d v="2016-11-11T00:00:00"/>
    <s v="Life In Control"/>
    <x v="66"/>
    <s v="Online Diabetes Management Platform"/>
    <s v="Gurugram"/>
    <s v="Roundglass Partners"/>
    <s v="Private Equity"/>
    <s v="N/A"/>
    <s v="N/A"/>
    <s v="N/A"/>
  </r>
  <r>
    <n v="1211"/>
    <d v="2016-11-14T00:00:00"/>
    <s v="Active.Ai"/>
    <x v="7"/>
    <s v="Banking &amp; Fintech Platform"/>
    <s v="Singapore"/>
    <s v="Kalaari Capital, Idg Ventures India"/>
    <s v="Private Equity"/>
    <n v="3000000"/>
    <s v="N/A"/>
    <s v="1–10M"/>
  </r>
  <r>
    <n v="1212"/>
    <d v="2016-11-14T00:00:00"/>
    <s v="Elasticrun"/>
    <x v="7"/>
    <s v="Tech Driven Logistic &amp; Distribution Platform"/>
    <s v="Pune"/>
    <s v="Kalaari Capital, Norwest Venture Partners"/>
    <s v="Private Equity"/>
    <n v="2000000"/>
    <s v="N/A"/>
    <s v="1–10M"/>
  </r>
  <r>
    <n v="1213"/>
    <d v="2016-11-15T00:00:00"/>
    <s v="Nobroker"/>
    <x v="66"/>
    <s v="Online Rental Discovery"/>
    <s v="Bangalore"/>
    <s v="Vijay Shekhar Sharma"/>
    <s v="Seed Funding"/>
    <s v="N/A"/>
    <s v="N/A"/>
    <s v="N/A"/>
  </r>
  <r>
    <n v="1214"/>
    <d v="2016-11-15T00:00:00"/>
    <s v="Zefo"/>
    <x v="2"/>
    <s v="Used Furniture &amp; Appliances Marketplace"/>
    <s v="Bangalore"/>
    <s v="Sequoia India, Beenext, Helion Ventures"/>
    <s v="Private Equity"/>
    <n v="6000000"/>
    <s v="N/A"/>
    <s v="1–10M"/>
  </r>
  <r>
    <n v="1215"/>
    <d v="2016-11-15T00:00:00"/>
    <s v="Playsimple"/>
    <x v="7"/>
    <s v="Mobile Gaming Portal"/>
    <s v="Bangalore"/>
    <s v="Saif Partners, Idg Ventures India"/>
    <s v="Private Equity"/>
    <n v="4000000"/>
    <s v="N/A"/>
    <s v="1–10M"/>
  </r>
  <r>
    <n v="1216"/>
    <d v="2016-11-16T00:00:00"/>
    <s v="Stasis Labs"/>
    <x v="7"/>
    <s v="Cloud Based Health Monitoring Platform"/>
    <s v="Bangalore"/>
    <s v="Rtp-Hc, Wonder Ventures, Techstars Ventures &amp; Others"/>
    <s v="Private Equity"/>
    <n v="5000000"/>
    <s v="N/A"/>
    <s v="1–10M"/>
  </r>
  <r>
    <n v="1217"/>
    <d v="2016-11-17T00:00:00"/>
    <s v="Scienaptic"/>
    <x v="7"/>
    <s v="Data Analytics Platform"/>
    <s v="Bangalore"/>
    <s v="Pramod Bhasin"/>
    <s v="Seed Funding"/>
    <s v="N/A"/>
    <s v="N/A"/>
    <s v="N/A"/>
  </r>
  <r>
    <n v="1218"/>
    <d v="2016-11-17T00:00:00"/>
    <s v="Koovs"/>
    <x v="2"/>
    <s v="Fashion Etailer"/>
    <s v="Delhi"/>
    <s v="Times Of India Group &amp; Existing Investors"/>
    <s v="Private Equity"/>
    <n v="13500000"/>
    <s v="N/A"/>
    <s v="&gt;10M"/>
  </r>
  <r>
    <n v="1219"/>
    <d v="2016-11-17T00:00:00"/>
    <s v="Lawrato"/>
    <x v="66"/>
    <s v="Free Legal Advice"/>
    <s v="Delhi"/>
    <s v="Indian Angel Network"/>
    <s v="Seed Funding"/>
    <s v="N/A"/>
    <s v="N/A"/>
    <s v="N/A"/>
  </r>
  <r>
    <n v="1220"/>
    <d v="2016-11-17T00:00:00"/>
    <s v="Trip Tap Toe"/>
    <x v="66"/>
    <s v="Online Travel Portal"/>
    <s v="Gurugram"/>
    <s v="R.S Sharma"/>
    <s v="Seed Funding"/>
    <s v="N/A"/>
    <s v="N/A"/>
    <s v="N/A"/>
  </r>
  <r>
    <n v="1221"/>
    <d v="2016-11-17T00:00:00"/>
    <s v="Pictor Imaging"/>
    <x v="66"/>
    <s v="Product Photography Mobile App"/>
    <s v="Mumbai"/>
    <s v="Quarizon"/>
    <s v="Seed Funding"/>
    <n v="147000"/>
    <s v="N/A"/>
    <s v="&lt;1M"/>
  </r>
  <r>
    <n v="1222"/>
    <d v="2016-11-18T00:00:00"/>
    <s v="Gramcover"/>
    <x v="10"/>
    <s v="Insurance Marketplace For The Rural Sector"/>
    <s v="Delhi"/>
    <s v="Omnivore Capital"/>
    <s v="Seed Funding"/>
    <n v="1000000"/>
    <s v="N/A"/>
    <s v="1–10M"/>
  </r>
  <r>
    <n v="1223"/>
    <d v="2016-11-18T00:00:00"/>
    <s v="Aermed"/>
    <x v="2"/>
    <s v="Online Pharmacy"/>
    <s v="Mumbai"/>
    <s v="Hitesh Windlass"/>
    <s v="Seed Funding"/>
    <s v="N/A"/>
    <s v="N/A"/>
    <s v="N/A"/>
  </r>
  <r>
    <n v="1224"/>
    <d v="2016-11-18T00:00:00"/>
    <s v="Workindia"/>
    <x v="66"/>
    <s v="Job Board For Clue Collar Jobs"/>
    <s v="Mumbai"/>
    <s v="Asuka Holdings"/>
    <s v="Seed Funding"/>
    <s v="N/A"/>
    <s v="N/A"/>
    <s v="N/A"/>
  </r>
  <r>
    <n v="1225"/>
    <d v="2016-11-21T00:00:00"/>
    <s v="Bats On Delivery"/>
    <x v="66"/>
    <s v="Online Food, Grocery Ordering &amp; Delivery"/>
    <s v="Gurugram"/>
    <s v="Devdeep Singh"/>
    <s v="Seed Funding"/>
    <n v="90000"/>
    <s v="N/A"/>
    <s v="&lt;1M"/>
  </r>
  <r>
    <n v="1226"/>
    <d v="2016-11-21T00:00:00"/>
    <s v="Numberz.In"/>
    <x v="7"/>
    <s v="Cash Flow Management Solution For Businesses"/>
    <s v="Gurugram"/>
    <s v="Kae Capital, Khosla Impact"/>
    <s v="Seed Funding"/>
    <n v="650000"/>
    <s v="N/A"/>
    <s v="&lt;1M"/>
  </r>
  <r>
    <n v="1227"/>
    <d v="2016-11-22T00:00:00"/>
    <s v="Housing.Com"/>
    <x v="66"/>
    <s v="Real Estate Portal"/>
    <s v="Mumbai"/>
    <s v="Softbank Group"/>
    <s v="Private Equity"/>
    <n v="5000000"/>
    <s v="N/A"/>
    <s v="1–10M"/>
  </r>
  <r>
    <n v="1228"/>
    <d v="2016-11-22T00:00:00"/>
    <s v="Awesummly"/>
    <x v="66"/>
    <s v="Short News Mobile App"/>
    <s v="Bangalore"/>
    <s v="Vivek Bhargava, Ameera Shah"/>
    <s v="Seed Funding"/>
    <n v="147000"/>
    <s v="N/A"/>
    <s v="&lt;1M"/>
  </r>
  <r>
    <n v="1229"/>
    <d v="2016-11-22T00:00:00"/>
    <s v="Volt"/>
    <x v="66"/>
    <s v="Ed-Tech Platform"/>
    <s v="Mumbai"/>
    <s v="Yms Mobitech"/>
    <s v="Seed Funding"/>
    <s v="N/A"/>
    <s v="N/A"/>
    <s v="N/A"/>
  </r>
  <r>
    <n v="1230"/>
    <d v="2016-11-22T00:00:00"/>
    <s v="Vymo"/>
    <x v="7"/>
    <s v="Saas-Based Predictive Analytics Platform"/>
    <s v="Bangalore"/>
    <s v="Sequoia India"/>
    <s v="Private Equity"/>
    <n v="5000000"/>
    <s v="N/A"/>
    <s v="1–10M"/>
  </r>
  <r>
    <n v="1231"/>
    <d v="2016-11-22T00:00:00"/>
    <s v="Shubhloans"/>
    <x v="7"/>
    <s v="Consumer Finace &amp; Credit Score Platform"/>
    <s v="Bangalore"/>
    <s v="Sanjai Vohra, V. Bunty Bohra"/>
    <s v="Seed Funding"/>
    <s v="N/A"/>
    <s v="N/A"/>
    <s v="N/A"/>
  </r>
  <r>
    <n v="1232"/>
    <d v="2016-11-22T00:00:00"/>
    <s v="Noddapp"/>
    <x v="66"/>
    <s v="App Based Networking Platform"/>
    <s v="Mumbai"/>
    <s v="Undisclosed Multiple Investors"/>
    <s v="Seed Funding"/>
    <n v="147000"/>
    <s v="N/A"/>
    <s v="&lt;1M"/>
  </r>
  <r>
    <n v="1233"/>
    <d v="2016-11-23T00:00:00"/>
    <s v="Knowlarity"/>
    <x v="66"/>
    <s v="Cloud Telephony Platform"/>
    <s v="Bangalore"/>
    <s v="Delta Partners, Sequoia India, Mayfield, Blacksoil, Trifecta Capital"/>
    <s v="Private Equity"/>
    <n v="20000000"/>
    <s v="N/A"/>
    <s v="&gt;10M"/>
  </r>
  <r>
    <n v="1234"/>
    <d v="2016-11-23T00:00:00"/>
    <s v="Infisecure"/>
    <x v="7"/>
    <s v="Bot Protection Solutions"/>
    <s v="Mumbai"/>
    <s v="Idg Ventures, Axilor Ventures"/>
    <s v="Seed Funding"/>
    <n v="600000"/>
    <s v="N/A"/>
    <s v="&lt;1M"/>
  </r>
  <r>
    <n v="1235"/>
    <d v="2016-11-23T00:00:00"/>
    <s v="Udaan"/>
    <x v="2"/>
    <s v="B2B Marketplace"/>
    <s v="Bangalore"/>
    <s v="Lightspeed Venture Partners India, Lightspeed Us"/>
    <s v="Private Equity"/>
    <n v="10000000"/>
    <s v="N/A"/>
    <s v="1–10M"/>
  </r>
  <r>
    <n v="1236"/>
    <d v="2016-11-24T00:00:00"/>
    <s v="Froyofit"/>
    <x v="66"/>
    <s v="Fitness Discovery Platform"/>
    <s v="Indore"/>
    <s v="Dr. Pooja Gandhi"/>
    <s v="Seed Funding"/>
    <s v="N/A"/>
    <s v="N/A"/>
    <s v="N/A"/>
  </r>
  <r>
    <n v="1237"/>
    <d v="2016-11-24T00:00:00"/>
    <s v="Betterplace"/>
    <x v="66"/>
    <s v="Background Verification Services"/>
    <s v="Bangalore"/>
    <s v="Venture Highway"/>
    <s v="Seed Funding"/>
    <s v="N/A"/>
    <s v="N/A"/>
    <s v="N/A"/>
  </r>
  <r>
    <n v="1238"/>
    <d v="2016-11-24T00:00:00"/>
    <s v="Sharechat"/>
    <x v="66"/>
    <s v="Local Language Social Networking Platform"/>
    <s v="Mumbai"/>
    <s v="Lightspeed India Partners, Saif Partners, India Quotient, Venture Highway"/>
    <s v="Private Equity"/>
    <n v="4000000"/>
    <s v="N/A"/>
    <s v="1–10M"/>
  </r>
  <r>
    <n v="1239"/>
    <d v="2016-11-24T00:00:00"/>
    <s v="Uclean"/>
    <x v="66"/>
    <s v="Tech Enabled Laundry Service Provider"/>
    <s v="Gurugram"/>
    <s v="Franchise India"/>
    <s v="Private Equity"/>
    <s v="N/A"/>
    <s v="N/A"/>
    <s v="N/A"/>
  </r>
  <r>
    <n v="1240"/>
    <d v="2016-11-24T00:00:00"/>
    <s v="Servify"/>
    <x v="66"/>
    <s v="Personal Device Assistant App"/>
    <s v="Mumbai"/>
    <s v="Blume Ventures, Beenext, Barkawi Holdings Gmbh, Tm Service Technology Holdings Gmbh, Sreevathsa Prabhakar"/>
    <s v="Private Equity"/>
    <s v="N/A"/>
    <s v="N/A"/>
    <s v="N/A"/>
  </r>
  <r>
    <n v="1241"/>
    <d v="2016-11-25T00:00:00"/>
    <s v="Hubilo"/>
    <x v="66"/>
    <s v="End-To-End Event Organizers Solutions"/>
    <s v="Ahemadabad"/>
    <s v="Girish Mathrubootham, Vc Karthic, Miten Mehta, Umasankar Nistala, Rakesh Patel, Akash Bhavsar, Jeevanadhan Rajagopal, Vikas Chadha &amp; Others"/>
    <s v="Seed Funding"/>
    <s v="N/A"/>
    <s v="N/A"/>
    <s v="N/A"/>
  </r>
  <r>
    <n v="1242"/>
    <d v="2016-11-25T00:00:00"/>
    <s v="Funongo"/>
    <x v="66"/>
    <s v="Digital Media Content And Distribution Platform"/>
    <s v="Mumbai"/>
    <s v="Reliance Entertainment"/>
    <s v="Private Equity"/>
    <s v="N/A"/>
    <s v="N/A"/>
    <s v="N/A"/>
  </r>
  <r>
    <n v="1243"/>
    <d v="2016-11-25T00:00:00"/>
    <s v="121Policy"/>
    <x v="66"/>
    <s v="Online Insurance Platform"/>
    <s v="Kolkata"/>
    <s v="Xelpmoc"/>
    <s v="Seed Funding"/>
    <s v="N/A"/>
    <s v="N/A"/>
    <s v="N/A"/>
  </r>
  <r>
    <n v="1244"/>
    <d v="2016-11-26T00:00:00"/>
    <s v="Tapchief"/>
    <x v="66"/>
    <s v="Professional Expert Advice Platform"/>
    <s v="Bangalore"/>
    <s v="Paytm, Aprameya Radhakrishna, Subramanya Venkat, Venk Krishna"/>
    <s v="Seed Funding"/>
    <s v="N/A"/>
    <s v="N/A"/>
    <s v="N/A"/>
  </r>
  <r>
    <n v="1245"/>
    <d v="2016-11-28T00:00:00"/>
    <s v="Kloseby"/>
    <x v="66"/>
    <s v="Proximity Based Rewards Platform"/>
    <s v="Bangalore"/>
    <s v="Undisclosed Investor"/>
    <s v="Seed Funding"/>
    <n v="100000"/>
    <s v="N/A"/>
    <s v="&lt;1M"/>
  </r>
  <r>
    <n v="1246"/>
    <d v="2016-11-28T00:00:00"/>
    <s v="Wholesalebox"/>
    <x v="2"/>
    <s v="B2B Wholesale Apparel Marketplace"/>
    <s v="Jaipur"/>
    <s v="Manish Maheshwari, Contrarian Vriddhi Fund"/>
    <s v="Private Equity"/>
    <n v="2000000"/>
    <s v="N/A"/>
    <s v="1–10M"/>
  </r>
  <r>
    <n v="1247"/>
    <d v="2016-11-29T00:00:00"/>
    <s v="Crossahead"/>
    <x v="66"/>
    <s v="Creative Artists Discovery &amp; Booking Platform"/>
    <s v="Noida"/>
    <s v="Mohit Sharma"/>
    <s v="Seed Funding"/>
    <s v="N/A"/>
    <s v="N/A"/>
    <s v="N/A"/>
  </r>
  <r>
    <n v="1248"/>
    <d v="2016-11-29T00:00:00"/>
    <s v="Affordplan"/>
    <x v="66"/>
    <s v="Savings Platform For Medical Expenses"/>
    <s v="Delhi"/>
    <s v="Prime Venture Partners, Kalaari Capital"/>
    <s v="Private Equity"/>
    <n v="3000000"/>
    <s v="N/A"/>
    <s v="1–10M"/>
  </r>
  <r>
    <n v="1249"/>
    <d v="2016-11-30T00:00:00"/>
    <s v="Handytrain"/>
    <x v="66"/>
    <s v="Mobile App For Saas Based Training"/>
    <s v="Goa"/>
    <s v="Silver Range Investments, Lumina Datamatics, Shun Yoshida &amp; Others"/>
    <s v="Private Equity"/>
    <n v="1000000"/>
    <s v="N/A"/>
    <s v="1–10M"/>
  </r>
  <r>
    <n v="1250"/>
    <d v="2016-11-30T00:00:00"/>
    <s v="Shopsup"/>
    <x v="2"/>
    <s v="Hyperlocal Shopping App"/>
    <s v="Bangalore"/>
    <s v="Anad Sankeshwar, Yang Shu"/>
    <s v="Seed Funding"/>
    <n v="963000"/>
    <s v="N/A"/>
    <s v="&lt;1M"/>
  </r>
  <r>
    <n v="1251"/>
    <d v="2016-11-30T00:00:00"/>
    <s v="Indofash"/>
    <x v="2"/>
    <s v="Ethnic Indian Fashion Marketplace"/>
    <s v="Bangalore"/>
    <s v="Shekhar Sahu, Nitesh Pant"/>
    <s v="Seed Funding"/>
    <n v="150000"/>
    <s v="N/A"/>
    <s v="&lt;1M"/>
  </r>
  <r>
    <n v="1252"/>
    <d v="2016-11-30T00:00:00"/>
    <s v="Entropika"/>
    <x v="7"/>
    <s v="Ai, Machine Learning Solutions"/>
    <s v="Bangalore"/>
    <s v="Dileep Bhatt, Milind Chaudhary"/>
    <s v="Seed Funding"/>
    <n v="200000"/>
    <s v="N/A"/>
    <s v="&lt;1M"/>
  </r>
  <r>
    <n v="1253"/>
    <d v="2016-11-30T00:00:00"/>
    <s v="Marianaiq"/>
    <x v="7"/>
    <s v="Ai-Driven B2B Marketing Platform"/>
    <s v="Bangalore"/>
    <s v="Exfinity Venture Partners"/>
    <s v="Private Equity"/>
    <n v="2000000"/>
    <s v="N/A"/>
    <s v="1–10M"/>
  </r>
  <r>
    <n v="1254"/>
    <d v="2016-11-30T00:00:00"/>
    <s v="Chai Thela"/>
    <x v="82"/>
    <s v="Quick Service Restaurants"/>
    <s v="Noida"/>
    <s v="Quarizon"/>
    <s v="Seed Funding"/>
    <n v="218000"/>
    <s v="N/A"/>
    <s v="&lt;1M"/>
  </r>
  <r>
    <n v="1255"/>
    <d v="2016-11-30T00:00:00"/>
    <s v="Interviewpad"/>
    <x v="7"/>
    <s v="Engineering Interview Facilitation Platform"/>
    <s v="Pune"/>
    <s v="Krishna Rokhale"/>
    <s v="Seed Funding"/>
    <n v="100000"/>
    <s v="N/A"/>
    <s v="&lt;1M"/>
  </r>
  <r>
    <n v="1256"/>
    <d v="2016-11-30T00:00:00"/>
    <s v="Math Buddy"/>
    <x v="66"/>
    <s v="Online Math Learn"/>
    <s v="Vadodara"/>
    <s v="Menterra Social Impact Fund"/>
    <s v="Seed Funding"/>
    <n v="440000"/>
    <s v="N/A"/>
    <s v="&lt;1M"/>
  </r>
  <r>
    <n v="1257"/>
    <d v="2016-11-30T00:00:00"/>
    <s v="Pulse"/>
    <x v="66"/>
    <s v="Campus Social Networking App"/>
    <s v="Bangalore"/>
    <s v="Saif Partners"/>
    <s v="Private Equity"/>
    <n v="500000"/>
    <s v="N/A"/>
    <s v="&lt;1M"/>
  </r>
  <r>
    <n v="1258"/>
    <d v="2016-11-30T00:00:00"/>
    <s v="Monkeybox"/>
    <x v="66"/>
    <s v="Healthy Food Delivery Platform"/>
    <s v="Bangalore"/>
    <s v="Blume Ventures &amp; Others"/>
    <s v="Seed Funding"/>
    <s v="N/A"/>
    <s v="N/A"/>
    <s v="N/A"/>
  </r>
  <r>
    <n v="1259"/>
    <d v="2016-11-30T00:00:00"/>
    <s v="Carcrew.In"/>
    <x v="66"/>
    <s v="Online Car Repair Marketplace"/>
    <s v="Mumbai"/>
    <s v="Tvs Group"/>
    <s v="Seed Funding"/>
    <n v="500000"/>
    <s v="N/A"/>
    <s v="&lt;1M"/>
  </r>
  <r>
    <n v="1260"/>
    <d v="2016-10-03T00:00:00"/>
    <s v="Merakisan"/>
    <x v="2"/>
    <s v="Fruit &amp; Vegetable Etailer"/>
    <s v="Bangalore"/>
    <s v="Mahindra Univeg"/>
    <s v="Seed Funding"/>
    <s v="N/A"/>
    <s v="N/A"/>
    <s v="N/A"/>
  </r>
  <r>
    <n v="1261"/>
    <d v="2016-10-03T00:00:00"/>
    <s v="Mystifly"/>
    <x v="66"/>
    <s v="Airline Ticket Aggregator"/>
    <s v="Bangalore"/>
    <s v="Recruit Holdings"/>
    <s v="Private Equity"/>
    <n v="5000000"/>
    <s v="N/A"/>
    <s v="1–10M"/>
  </r>
  <r>
    <n v="1262"/>
    <d v="2016-10-03T00:00:00"/>
    <s v="Helpchat"/>
    <x v="66"/>
    <s v="Ai Powered Content &amp; Commerce Platform"/>
    <s v="Bangalore"/>
    <s v="American Express Ventures, Sequoia Capital"/>
    <s v="Private Equity"/>
    <s v="N/A"/>
    <s v="N/A"/>
    <s v="N/A"/>
  </r>
  <r>
    <n v="1263"/>
    <d v="2016-10-03T00:00:00"/>
    <s v="Uniphore"/>
    <x v="7"/>
    <s v="Speech Recognition Solutions"/>
    <s v="Chennai"/>
    <s v="Idg Ventures, Indian Angel Network (Ian), Yournest Angel Fund"/>
    <s v="Private Equity"/>
    <n v="2000000"/>
    <s v="N/A"/>
    <s v="1–10M"/>
  </r>
  <r>
    <n v="1264"/>
    <d v="2016-10-03T00:00:00"/>
    <s v="World Art Community"/>
    <x v="2"/>
    <s v="Art &amp; Craft Marketplace"/>
    <s v="Gurugram"/>
    <s v="Viraj Tyagi &amp; Others"/>
    <s v="Seed Funding"/>
    <n v="200000"/>
    <s v="N/A"/>
    <s v="&lt;1M"/>
  </r>
  <r>
    <n v="1265"/>
    <d v="2016-10-04T00:00:00"/>
    <s v="Giftxoxo"/>
    <x v="2"/>
    <s v="Online Gifting Platform"/>
    <s v="Bangalore"/>
    <s v="Mahindra Holidays &amp; Resorts India Ltd"/>
    <s v="Private Equity"/>
    <n v="450000"/>
    <s v="N/A"/>
    <s v="&lt;1M"/>
  </r>
  <r>
    <n v="1266"/>
    <d v="2016-10-04T00:00:00"/>
    <s v="Bharat Bazaar"/>
    <x v="2"/>
    <s v="Online B2B Marketplace"/>
    <s v="Mumbai"/>
    <s v="Beenext, Tv Mohandas Pai, Kunal Shah, Sandeep Tandon"/>
    <s v="Seed Funding"/>
    <s v="N/A"/>
    <s v="N/A"/>
    <s v="N/A"/>
  </r>
  <r>
    <n v="1267"/>
    <d v="2016-10-04T00:00:00"/>
    <s v="Goqii"/>
    <x v="66"/>
    <s v="Health &amp; Fitness Wearable Device"/>
    <s v="Mumbai"/>
    <s v="Ratan Tata"/>
    <s v="Private Equity"/>
    <s v="N/A"/>
    <s v="N/A"/>
    <s v="N/A"/>
  </r>
  <r>
    <n v="1268"/>
    <d v="2016-10-04T00:00:00"/>
    <s v="India Gifts Portal"/>
    <x v="2"/>
    <s v="Online Gifting Platform"/>
    <s v="Noida"/>
    <s v="Naveen Arya, Tarun Joshi"/>
    <s v="Private Equity"/>
    <n v="2000000"/>
    <s v="N/A"/>
    <s v="1–10M"/>
  </r>
  <r>
    <n v="1269"/>
    <d v="2016-10-04T00:00:00"/>
    <s v="Moglix"/>
    <x v="2"/>
    <s v="Industrial &amp; Home Products Marketplace"/>
    <s v="Noida"/>
    <s v="Accel Partners, Jungle Ventures, Seedplus"/>
    <s v="Private Equity"/>
    <n v="4200000"/>
    <s v="N/A"/>
    <s v="1–10M"/>
  </r>
  <r>
    <n v="1270"/>
    <d v="2016-10-04T00:00:00"/>
    <s v="Netlinx"/>
    <x v="66"/>
    <s v="Internet Service Provider"/>
    <s v="Hyderabad"/>
    <s v="Xchange Investors Nv, Transglobal Fzc"/>
    <s v="Private Equity"/>
    <n v="3000000"/>
    <s v="N/A"/>
    <s v="1–10M"/>
  </r>
  <r>
    <n v="1271"/>
    <d v="2016-10-04T00:00:00"/>
    <s v="Scandid"/>
    <x v="66"/>
    <s v="Product Shopping Comparison App"/>
    <s v="Pune"/>
    <s v="3One4 Capital"/>
    <s v="Private Equity"/>
    <s v="N/A"/>
    <s v="N/A"/>
    <s v="N/A"/>
  </r>
  <r>
    <n v="1272"/>
    <d v="2016-10-04T00:00:00"/>
    <s v="Remitr"/>
    <x v="66"/>
    <s v="Foreign Currency Payments Platform"/>
    <s v="Mumbai"/>
    <s v="Vijay Shekhar Sharma, Pravin Gandhi, Smart Start Fund; Kunal Shah, Sandeep Tandon, Vishal Gondal, &amp; Others"/>
    <s v="Seed Funding"/>
    <n v="1000000"/>
    <s v="N/A"/>
    <s v="1–10M"/>
  </r>
  <r>
    <n v="1273"/>
    <d v="2016-10-04T00:00:00"/>
    <s v="Innerchef"/>
    <x v="66"/>
    <s v="Online Food Ordering Platform"/>
    <s v="Gurugram"/>
    <s v="Mistletoe, M&amp;S Partners"/>
    <s v="Private Equity"/>
    <n v="2500000"/>
    <s v="N/A"/>
    <s v="1–10M"/>
  </r>
  <r>
    <n v="1274"/>
    <d v="2016-10-04T00:00:00"/>
    <s v="Appsdaily"/>
    <x v="66"/>
    <s v="Mobile Phone Theft, Damage Protection Platform"/>
    <s v="Mumbai"/>
    <s v="Zodius Capital, Kalaari Capital, Qualcomm Ventures, Russian Venture Capital Fund Ru-Net, Mumbai Angels"/>
    <s v="Private Equity"/>
    <n v="3750000"/>
    <s v="N/A"/>
    <s v="1–10M"/>
  </r>
  <r>
    <n v="1275"/>
    <d v="2016-10-05T00:00:00"/>
    <s v="Muhurtmaza"/>
    <x v="66"/>
    <s v="Online Puja Booking Service"/>
    <s v="Pune"/>
    <s v="Undisclosed Investor"/>
    <s v="Seed Funding"/>
    <s v="N/A"/>
    <s v="N/A"/>
    <s v="N/A"/>
  </r>
  <r>
    <n v="1276"/>
    <d v="2016-10-05T00:00:00"/>
    <s v="Azuro"/>
    <x v="66"/>
    <s v="Rental Property Finder Platform"/>
    <s v="Mumbai"/>
    <s v="White Unicorn Ventures, Kae Capital, Mumbai Angels"/>
    <s v="Private Equity"/>
    <s v="N/A"/>
    <s v="N/A"/>
    <s v="N/A"/>
  </r>
  <r>
    <n v="1277"/>
    <d v="2016-10-05T00:00:00"/>
    <s v="Neurosynaptic"/>
    <x v="7"/>
    <s v="Remote Healthcare Delivery Solutions"/>
    <s v="Bangalore"/>
    <s v="Indian Angel Network, Healthsquad, Axilor Ventures"/>
    <s v="Private Equity"/>
    <s v="N/A"/>
    <s v="N/A"/>
    <s v="N/A"/>
  </r>
  <r>
    <n v="1278"/>
    <d v="2016-10-05T00:00:00"/>
    <s v="Ue Lifesciences"/>
    <x v="7"/>
    <s v="Mobile Health Technology Solutions"/>
    <s v="Mumbai"/>
    <s v="Kiran Mazumdar-Shaw, Unitus Seed Fund"/>
    <s v="Private Equity"/>
    <n v="1200000"/>
    <s v="N/A"/>
    <s v="1–10M"/>
  </r>
  <r>
    <n v="1279"/>
    <d v="2016-10-06T00:00:00"/>
    <s v="Findmeashoe"/>
    <x v="66"/>
    <s v="Footwear Recommendation App"/>
    <s v="Bangalore"/>
    <s v="Ventureast Fund Advisors"/>
    <s v="Seed Funding"/>
    <s v="N/A"/>
    <s v="N/A"/>
    <s v="N/A"/>
  </r>
  <r>
    <n v="1280"/>
    <d v="2016-10-06T00:00:00"/>
    <s v="Realbox"/>
    <x v="7"/>
    <s v="Data Sciences Platform"/>
    <s v="Noida"/>
    <s v="Hyderabad Angels"/>
    <s v="Seed Funding"/>
    <n v="300000"/>
    <s v="N/A"/>
    <s v="&lt;1M"/>
  </r>
  <r>
    <n v="1281"/>
    <d v="2016-10-06T00:00:00"/>
    <s v="Sportido"/>
    <x v="66"/>
    <s v="Sports Discovery Platform"/>
    <s v="Noida"/>
    <s v="Sumpoorna Group"/>
    <s v="Seed Funding"/>
    <s v="N/A"/>
    <s v="N/A"/>
    <s v="N/A"/>
  </r>
  <r>
    <n v="1282"/>
    <d v="2016-10-06T00:00:00"/>
    <s v="Gozefo"/>
    <x v="2"/>
    <s v="Used Furniture &amp; Appliances Marketplace"/>
    <s v="Bangalore"/>
    <s v="Helion Venture Partners, Beenext"/>
    <s v="Private Equity"/>
    <n v="1050000"/>
    <s v="N/A"/>
    <s v="1–10M"/>
  </r>
  <r>
    <n v="1283"/>
    <d v="2016-10-07T00:00:00"/>
    <s v="Rayiot"/>
    <x v="7"/>
    <s v="Baby Monitoring Devices Manufacturer"/>
    <s v="Bangalore"/>
    <s v="Hax Accelerator"/>
    <s v="Seed Funding"/>
    <n v="100000"/>
    <s v="N/A"/>
    <s v="&lt;1M"/>
  </r>
  <r>
    <n v="1284"/>
    <d v="2016-10-07T00:00:00"/>
    <s v="Kooh Sports"/>
    <x v="7"/>
    <s v="Sports Training &amp; Technology"/>
    <s v="Mumbai"/>
    <s v="Hdfc, Faering Capital, Elevate Sports"/>
    <s v="Private Equity"/>
    <n v="2200000"/>
    <s v="N/A"/>
    <s v="1–10M"/>
  </r>
  <r>
    <n v="1285"/>
    <d v="2016-10-07T00:00:00"/>
    <s v="Flexiloans"/>
    <x v="66"/>
    <s v="Online Funds Raising Platform"/>
    <s v="Mumbai"/>
    <s v="Sanjay Nayar, Vikram Sud, Anil Jaggia, Narayan Seshadri"/>
    <s v="Private Equity"/>
    <n v="15000000"/>
    <s v="N/A"/>
    <s v="&gt;10M"/>
  </r>
  <r>
    <n v="1286"/>
    <d v="2016-10-07T00:00:00"/>
    <s v="Sibia Analytics"/>
    <x v="7"/>
    <s v="Marketing &amp; Customer Analytics Solutions"/>
    <s v="Kolkata"/>
    <s v="Radhakrishna Natarajan &amp; Others"/>
    <s v="Seed Funding"/>
    <s v="N/A"/>
    <s v="N/A"/>
    <s v="N/A"/>
  </r>
  <r>
    <n v="1287"/>
    <d v="2016-10-10T00:00:00"/>
    <s v="Vithi.Com"/>
    <x v="2"/>
    <s v="Online Hair Extension Etailer"/>
    <s v="Delhi"/>
    <s v="Undisclosed Investor"/>
    <s v="Seed Funding"/>
    <n v="375000"/>
    <s v="N/A"/>
    <s v="&lt;1M"/>
  </r>
  <r>
    <n v="1288"/>
    <d v="2016-10-11T00:00:00"/>
    <s v="Yupp Tv"/>
    <x v="66"/>
    <s v="Internet-Based Tv Streaming Service Provider"/>
    <s v="Bangalore"/>
    <s v="Emerald Media"/>
    <s v="Private Equity"/>
    <n v="50000000"/>
    <s v="N/A"/>
    <s v="&gt;10M"/>
  </r>
  <r>
    <n v="1289"/>
    <d v="2016-10-11T00:00:00"/>
    <s v="Deyor Camps"/>
    <x v="66"/>
    <s v="Branded Camping Location Aggregator"/>
    <s v="Gurugram"/>
    <s v="Nitin Passi, Manickam Mahalingam, Udaan Angels, Rajesh Arora, Arkas Industries"/>
    <s v="Seed Funding"/>
    <n v="500000"/>
    <s v="N/A"/>
    <s v="&lt;1M"/>
  </r>
  <r>
    <n v="1290"/>
    <d v="2016-10-12T00:00:00"/>
    <s v="Ziploan"/>
    <x v="66"/>
    <s v="Online Lending Platform"/>
    <s v="Delhi"/>
    <s v="Growx Ventures, Sunil Kalra, Arun Venkatachalam, Badal Malick"/>
    <s v="Seed Funding"/>
    <s v="N/A"/>
    <s v="N/A"/>
    <s v="N/A"/>
  </r>
  <r>
    <n v="1291"/>
    <d v="2016-10-13T00:00:00"/>
    <s v="Faballey"/>
    <x v="2"/>
    <s v="Online Fashion Brand Store"/>
    <s v="Noida"/>
    <s v="India Quotient, Fao Ventures, Indian Angel Network, Tushar Singh, Ranjan Sharma"/>
    <s v="Private Equity"/>
    <n v="2000000"/>
    <s v="N/A"/>
    <s v="1–10M"/>
  </r>
  <r>
    <n v="1292"/>
    <d v="2016-10-13T00:00:00"/>
    <s v="Shoekonnect"/>
    <x v="2"/>
    <s v="B2B Marketplace For Shoes"/>
    <s v="Agra"/>
    <s v="Indian Angel Network"/>
    <s v="Seed Funding"/>
    <s v="N/A"/>
    <s v="N/A"/>
    <s v="N/A"/>
  </r>
  <r>
    <n v="1293"/>
    <d v="2016-10-13T00:00:00"/>
    <s v="Maya"/>
    <x v="66"/>
    <s v="Womens Health Tracker App"/>
    <s v="Bangalore"/>
    <s v="Rajan Anadan"/>
    <s v="Seed Funding"/>
    <s v="N/A"/>
    <s v="N/A"/>
    <s v="N/A"/>
  </r>
  <r>
    <n v="1294"/>
    <d v="2016-10-13T00:00:00"/>
    <s v="Robovac"/>
    <x v="7"/>
    <s v="Waterless Car Washing Solution"/>
    <s v="Ahemadabad"/>
    <s v="Virendra Patel"/>
    <s v="Seed Funding"/>
    <n v="450000"/>
    <s v="N/A"/>
    <s v="&lt;1M"/>
  </r>
  <r>
    <n v="1295"/>
    <d v="2016-10-14T00:00:00"/>
    <s v="Newspatrolling"/>
    <x v="66"/>
    <s v="Online News Portal"/>
    <s v="Delhi"/>
    <s v="Undisclosed"/>
    <s v="Seed Funding"/>
    <n v="25000"/>
    <s v="N/A"/>
    <s v="&lt;1M"/>
  </r>
  <r>
    <n v="1296"/>
    <d v="2016-10-14T00:00:00"/>
    <s v="Postman"/>
    <x v="66"/>
    <s v="Api Platform"/>
    <s v="Bangalore"/>
    <s v="Nexus Venture Partners"/>
    <s v="Private Equity"/>
    <n v="7000000"/>
    <s v="N/A"/>
    <s v="1–10M"/>
  </r>
  <r>
    <n v="1297"/>
    <d v="2016-10-14T00:00:00"/>
    <s v="Isfc"/>
    <x v="10"/>
    <s v="Education Sector Lending"/>
    <s v="Hyderabad"/>
    <s v="Gray Matters Capital"/>
    <s v="Private Equity"/>
    <n v="6000000"/>
    <s v="N/A"/>
    <s v="1–10M"/>
  </r>
  <r>
    <n v="1298"/>
    <d v="2016-10-14T00:00:00"/>
    <s v="Beatroute"/>
    <x v="7"/>
    <s v="Saas Based Mobile Application Platform"/>
    <s v="Gurugram"/>
    <s v="Quarizon Consultancy Services Llp"/>
    <s v="Seed Funding"/>
    <s v="N/A"/>
    <s v="N/A"/>
    <s v="N/A"/>
  </r>
  <r>
    <n v="1299"/>
    <d v="2016-10-14T00:00:00"/>
    <s v="Kidsstoppress"/>
    <x v="66"/>
    <s v="Parenting And Baby Care Platform"/>
    <s v="Mumbai"/>
    <s v="Karan Bhagat"/>
    <s v="Seed Funding"/>
    <s v="N/A"/>
    <s v="N/A"/>
    <s v="N/A"/>
  </r>
  <r>
    <n v="1300"/>
    <d v="2016-10-14T00:00:00"/>
    <s v="Innov8"/>
    <x v="66"/>
    <s v="Co-Working Spaces Aggregator"/>
    <s v="Bangalore"/>
    <s v="Punit Soni"/>
    <s v="Seed Funding"/>
    <s v="N/A"/>
    <s v="N/A"/>
    <s v="N/A"/>
  </r>
  <r>
    <n v="1301"/>
    <d v="2016-10-15T00:00:00"/>
    <s v="Dailyhunt"/>
    <x v="66"/>
    <s v="Vernacular Content Mobile App"/>
    <s v="Bangalore"/>
    <s v="Bytedance, Arun Sarin, Matrix Partners, Sequoia Capital India, Omidyar Network, Falcon Edge"/>
    <s v="Private Equity"/>
    <n v="25000000"/>
    <s v="N/A"/>
    <s v="&gt;10M"/>
  </r>
  <r>
    <n v="1302"/>
    <d v="2016-10-15T00:00:00"/>
    <s v="Tazzo Bikes"/>
    <x v="66"/>
    <s v="Motorbike Rental Platform"/>
    <s v="Hyderabad"/>
    <s v="Dsg Consumer Partners"/>
    <s v="Seed Funding"/>
    <n v="227000"/>
    <s v="N/A"/>
    <s v="&lt;1M"/>
  </r>
  <r>
    <n v="1303"/>
    <d v="2016-10-15T00:00:00"/>
    <s v="Mykindofjob"/>
    <x v="66"/>
    <s v="Internet &amp; Fresher Job Platform"/>
    <s v="Mumbai"/>
    <s v="Mayank Shah, Shreyans Shah"/>
    <s v="Seed Funding"/>
    <n v="1000000"/>
    <s v="N/A"/>
    <s v="1–10M"/>
  </r>
  <r>
    <n v="1304"/>
    <d v="2016-10-17T00:00:00"/>
    <s v="Trilyo"/>
    <x v="7"/>
    <s v="B2B Saas Based Product"/>
    <s v="Bangalore"/>
    <s v="Vishnu Bhat, Rajiv Lunkad, Naresh Ravindranath"/>
    <s v="Seed Funding"/>
    <s v="N/A"/>
    <s v="N/A"/>
    <s v="N/A"/>
  </r>
  <r>
    <n v="1305"/>
    <d v="2016-10-17T00:00:00"/>
    <s v="Rooter"/>
    <x v="66"/>
    <s v="Sports Social Network Mobile App"/>
    <s v="Delhi"/>
    <s v="Boman Irani, Dhruv Chitgopekar, Prantik Dasgupta"/>
    <s v="Seed Funding"/>
    <s v="N/A"/>
    <s v="N/A"/>
    <s v="N/A"/>
  </r>
  <r>
    <n v="1306"/>
    <d v="2016-10-17T00:00:00"/>
    <s v="Yumigo"/>
    <x v="66"/>
    <s v="App Based Travel Discovery And Transactions Platform"/>
    <s v="Gurugram"/>
    <s v="Hemant Sahni"/>
    <s v="Seed Funding"/>
    <n v="300000"/>
    <s v="N/A"/>
    <s v="&lt;1M"/>
  </r>
  <r>
    <n v="1307"/>
    <d v="2016-10-17T00:00:00"/>
    <s v="Rentalpha"/>
    <x v="84"/>
    <s v="Equipment Rental And Leasing Company"/>
    <s v="Mumbai"/>
    <s v="Bravia Capital"/>
    <s v="Private Equity"/>
    <n v="16000000"/>
    <s v="N/A"/>
    <s v="&gt;10M"/>
  </r>
  <r>
    <n v="1308"/>
    <d v="2016-10-18T00:00:00"/>
    <s v="3Dexter"/>
    <x v="7"/>
    <s v="3D Printing Solutions For Edu Space"/>
    <s v="Delhi"/>
    <s v="Newbie Promoters"/>
    <s v="Seed Funding"/>
    <n v="150000"/>
    <s v="N/A"/>
    <s v="&lt;1M"/>
  </r>
  <r>
    <n v="1309"/>
    <d v="2016-10-18T00:00:00"/>
    <s v="Babychakra"/>
    <x v="66"/>
    <s v="Parenting And Child Care Portal"/>
    <s v="Mumbai"/>
    <s v="Roundglass Partners"/>
    <s v="Private Equity"/>
    <s v="N/A"/>
    <s v="N/A"/>
    <s v="N/A"/>
  </r>
  <r>
    <n v="1310"/>
    <d v="2016-10-18T00:00:00"/>
    <s v="Coppre"/>
    <x v="2"/>
    <s v="Copper Based Items Etailer"/>
    <s v="Pune"/>
    <s v="Ganesh Natarajan"/>
    <s v="Seed Funding"/>
    <s v="N/A"/>
    <s v="N/A"/>
    <s v="N/A"/>
  </r>
  <r>
    <n v="1311"/>
    <d v="2016-10-18T00:00:00"/>
    <s v="Mysun"/>
    <x v="7"/>
    <s v="Solar Energy Harnessing Products Marketplace"/>
    <s v="Noida"/>
    <s v="General Catalyst Partners"/>
    <s v="Private Equity"/>
    <n v="2500000"/>
    <s v="N/A"/>
    <s v="1–10M"/>
  </r>
  <r>
    <n v="1312"/>
    <d v="2016-10-18T00:00:00"/>
    <s v="Epathsala"/>
    <x v="7"/>
    <s v="Cloud Based Erp For Accreditation &amp; Ict"/>
    <s v="Bangalore"/>
    <s v="Hyderabad Angels, Tlabs"/>
    <s v="Seed Funding"/>
    <s v="N/A"/>
    <s v="N/A"/>
    <s v="N/A"/>
  </r>
  <r>
    <n v="1313"/>
    <d v="2016-10-19T00:00:00"/>
    <s v="Furlenco"/>
    <x v="66"/>
    <s v="Online Furniture Rental Platform"/>
    <s v="Bangalore"/>
    <s v="Lightbox Ventures, Axis Capital &amp; Others"/>
    <s v="Private Equity"/>
    <n v="30000000"/>
    <s v="N/A"/>
    <s v="&gt;10M"/>
  </r>
  <r>
    <n v="1314"/>
    <d v="2016-10-19T00:00:00"/>
    <s v="Fisdom"/>
    <x v="66"/>
    <s v="Personal Wealth Management Platform &amp; App"/>
    <s v="Bangalore"/>
    <s v="Saama Capital, Raghunadan G, Aprameya Radhakrishna"/>
    <s v="Private Equity"/>
    <n v="1100000"/>
    <s v="N/A"/>
    <s v="1–10M"/>
  </r>
  <r>
    <n v="1315"/>
    <d v="2016-10-19T00:00:00"/>
    <s v="Actofit"/>
    <x v="7"/>
    <s v="Wearable Technology Platform &amp; Devices"/>
    <s v="Mumbai"/>
    <s v="Next Orbit Ventures Fund"/>
    <s v="Private Equity"/>
    <n v="750000"/>
    <s v="N/A"/>
    <s v="&lt;1M"/>
  </r>
  <r>
    <n v="1316"/>
    <d v="2016-10-20T00:00:00"/>
    <s v="Stayology"/>
    <x v="66"/>
    <s v="Stay &amp; Travel Related Services"/>
    <s v="Bangalore"/>
    <s v="Ranjan Pai"/>
    <s v="Seed Funding"/>
    <s v="N/A"/>
    <s v="N/A"/>
    <s v="N/A"/>
  </r>
  <r>
    <n v="1317"/>
    <d v="2016-10-20T00:00:00"/>
    <s v="Hipcask"/>
    <x v="66"/>
    <s v="Alcoholic Beverage Discovery Platform"/>
    <s v="Mumbai"/>
    <s v="Mobikon"/>
    <s v="Seed Funding"/>
    <s v="N/A"/>
    <s v="N/A"/>
    <s v="N/A"/>
  </r>
  <r>
    <n v="1318"/>
    <d v="2016-10-20T00:00:00"/>
    <s v="Railyatri"/>
    <x v="66"/>
    <s v="Train Travel Info Mobile App"/>
    <s v="Noida"/>
    <s v="Helion Ventures, Blume Ventures"/>
    <s v="Private Equity"/>
    <s v="N/A"/>
    <s v="N/A"/>
    <s v="N/A"/>
  </r>
  <r>
    <n v="1319"/>
    <d v="2016-10-21T00:00:00"/>
    <s v="Chatongo"/>
    <x v="66"/>
    <s v="Hyperlocal Communication Mobile App"/>
    <s v="Mumbai"/>
    <s v="Janak Jain"/>
    <s v="Seed Funding"/>
    <n v="300000"/>
    <s v="N/A"/>
    <s v="&lt;1M"/>
  </r>
  <r>
    <n v="1320"/>
    <d v="2016-10-23T00:00:00"/>
    <s v="Wotu"/>
    <x v="2"/>
    <s v="B2B Marketplace For Traders"/>
    <s v="Bangalore"/>
    <s v="Kae Capital"/>
    <s v="Seed Funding"/>
    <s v="N/A"/>
    <s v="N/A"/>
    <s v="N/A"/>
  </r>
  <r>
    <n v="1321"/>
    <d v="2016-10-24T00:00:00"/>
    <s v="Healthians"/>
    <x v="66"/>
    <s v="Health Test Discovery &amp; Ordering Service"/>
    <s v="Gurugram"/>
    <s v="Beenext"/>
    <s v="Private Equity"/>
    <n v="3000000"/>
    <s v="N/A"/>
    <s v="1–10M"/>
  </r>
  <r>
    <n v="1322"/>
    <d v="2016-10-24T00:00:00"/>
    <s v="Box8"/>
    <x v="66"/>
    <s v="Online Food Ordering Platform/App"/>
    <s v="Mumbai"/>
    <s v="Iifl Seed Ventures Fund, Mayfield Ventures"/>
    <s v="Private Equity"/>
    <n v="7500000"/>
    <s v="N/A"/>
    <s v="1–10M"/>
  </r>
  <r>
    <n v="1323"/>
    <d v="2016-10-25T00:00:00"/>
    <s v="Kredx"/>
    <x v="2"/>
    <s v="Invoice Discounting Marketplace"/>
    <s v="Bangalore"/>
    <s v="Sequoia Capital"/>
    <s v="Private Equity"/>
    <n v="6000000"/>
    <s v="N/A"/>
    <s v="1–10M"/>
  </r>
  <r>
    <n v="1324"/>
    <d v="2016-10-25T00:00:00"/>
    <s v="Creditmate"/>
    <x v="66"/>
    <s v="Credit Report Info Platform"/>
    <s v="Mumbai"/>
    <s v="India Quotient"/>
    <s v="Seed Funding"/>
    <n v="500000"/>
    <s v="N/A"/>
    <s v="&lt;1M"/>
  </r>
  <r>
    <n v="1325"/>
    <d v="2016-10-25T00:00:00"/>
    <s v="Pickrr"/>
    <x v="7"/>
    <s v="Courier Logistics &amp; Order Management Solutions"/>
    <s v="Delhi"/>
    <s v="Swastika Company Ltd"/>
    <s v="Seed Funding"/>
    <s v="N/A"/>
    <s v="N/A"/>
    <s v="N/A"/>
  </r>
  <r>
    <n v="1326"/>
    <d v="2016-10-25T00:00:00"/>
    <s v="Satvakart"/>
    <x v="2"/>
    <s v="Online Grocery Etailer"/>
    <s v="Gurugram"/>
    <s v="Nimit Panigrahi"/>
    <s v="Seed Funding"/>
    <s v="N/A"/>
    <s v="N/A"/>
    <s v="N/A"/>
  </r>
  <r>
    <n v="1327"/>
    <d v="2016-10-25T00:00:00"/>
    <s v="Soopermo"/>
    <x v="7"/>
    <s v="Android Utility App Suite Creator"/>
    <s v="Gurugram"/>
    <s v="Lalit Vase"/>
    <s v="Seed Funding"/>
    <n v="100000"/>
    <s v="N/A"/>
    <s v="&lt;1M"/>
  </r>
  <r>
    <n v="1328"/>
    <d v="2016-10-26T00:00:00"/>
    <s v="Orangetwig"/>
    <x v="66"/>
    <s v="Social Media Marketing Platform"/>
    <s v="Delhi"/>
    <s v="Undisclosed Investor"/>
    <s v="Seed Funding"/>
    <n v="1000000"/>
    <s v="N/A"/>
    <s v="1–10M"/>
  </r>
  <r>
    <n v="1329"/>
    <d v="2016-10-26T00:00:00"/>
    <s v="Wooplr"/>
    <x v="66"/>
    <s v="Fashion Discovery App"/>
    <s v="Bangalore"/>
    <s v="Astarc Ventures, Anad Chandrasekaran"/>
    <s v="Seed Funding"/>
    <s v="N/A"/>
    <s v="N/A"/>
    <s v="N/A"/>
  </r>
  <r>
    <n v="1330"/>
    <d v="2016-10-26T00:00:00"/>
    <s v="The Kettlery"/>
    <x v="2"/>
    <s v="Online Tea Etailer"/>
    <s v="Ahemadabad"/>
    <s v="Hooting Starts Sports Llp, Franchise India Brands"/>
    <s v="Private Equity"/>
    <n v="1000000"/>
    <s v="N/A"/>
    <s v="1–10M"/>
  </r>
  <r>
    <n v="1331"/>
    <d v="2016-10-27T00:00:00"/>
    <s v="Idea Bubbles"/>
    <x v="66"/>
    <s v="Doctor Consulting Platform"/>
    <s v="Bangalore"/>
    <s v="1Crowd, Eureka Forbes Ltd, Shapoorji Pallonji &amp; Co. Ltd."/>
    <s v="Private Equity"/>
    <n v="700000"/>
    <s v="N/A"/>
    <s v="&lt;1M"/>
  </r>
  <r>
    <n v="1332"/>
    <d v="2016-10-27T00:00:00"/>
    <s v="Fr8"/>
    <x v="7"/>
    <s v="Truck Fleet Operation Platform"/>
    <s v="Chennai"/>
    <s v="Omnivore Partners"/>
    <s v="Private Equity"/>
    <n v="971000"/>
    <s v="N/A"/>
    <s v="&lt;1M"/>
  </r>
  <r>
    <n v="1333"/>
    <d v="2016-10-27T00:00:00"/>
    <s v="Ather Energy"/>
    <x v="7"/>
    <s v="Electric Vehicle Manufacturer"/>
    <s v="Bangalore"/>
    <s v="Hero Motocorp"/>
    <s v="Private Equity"/>
    <n v="27000000"/>
    <s v="N/A"/>
    <s v="&gt;10M"/>
  </r>
  <r>
    <n v="1334"/>
    <d v="2016-10-28T00:00:00"/>
    <s v="Pikkol"/>
    <x v="5"/>
    <s v="Relocation Service Provider"/>
    <s v="Bangalore"/>
    <s v="Ajay naavati, Afsal Salu"/>
    <s v="Seed Funding"/>
    <s v="N/A"/>
    <s v="N/A"/>
    <s v="N/A"/>
  </r>
  <r>
    <n v="1335"/>
    <d v="2016-10-29T00:00:00"/>
    <s v="Velmenni"/>
    <x v="7"/>
    <s v="Lifi Based Wireless Communication Provider"/>
    <s v="Delhi"/>
    <s v="Kalaari Capital"/>
    <s v="Seed Funding"/>
    <n v="100000"/>
    <s v="N/A"/>
    <s v="&lt;1M"/>
  </r>
  <r>
    <n v="1336"/>
    <d v="2016-10-29T00:00:00"/>
    <s v="Volta Motors"/>
    <x v="7"/>
    <s v="Electric Bike Manufacturer"/>
    <s v="Chennai"/>
    <s v="Kalaari Capital"/>
    <s v="Seed Funding"/>
    <n v="100000"/>
    <s v="N/A"/>
    <s v="&lt;1M"/>
  </r>
  <r>
    <n v="1337"/>
    <d v="2016-10-29T00:00:00"/>
    <s v="Cyclops"/>
    <x v="7"/>
    <s v="Clinical And Wearable Diagnostic Product Creator"/>
    <s v="Bangalore"/>
    <s v="Kalaari Capital"/>
    <s v="Seed Funding"/>
    <n v="100000"/>
    <s v="N/A"/>
    <s v="&lt;1M"/>
  </r>
  <r>
    <n v="1338"/>
    <d v="2016-10-30T00:00:00"/>
    <s v="Impact Analytics"/>
    <x v="7"/>
    <s v="Business Intelligence And Data Science Startup"/>
    <s v="Bangalore"/>
    <s v="Aarin Capital, Michael Herzig, Ashish Lakhanpal"/>
    <s v="Private Equity"/>
    <n v="750000"/>
    <s v="N/A"/>
    <s v="&lt;1M"/>
  </r>
  <r>
    <n v="1339"/>
    <d v="2016-10-31T00:00:00"/>
    <s v="Talent Next"/>
    <x v="66"/>
    <s v="Talent Discovery &amp; Audition Management Platform"/>
    <s v="Mumbai"/>
    <s v="Karanpal Singh &amp; Others"/>
    <s v="Seed Funding"/>
    <n v="1000000"/>
    <s v="N/A"/>
    <s v="1–10M"/>
  </r>
  <r>
    <n v="1340"/>
    <d v="2016-09-01T00:00:00"/>
    <s v="Mad Street Den"/>
    <x v="7"/>
    <s v="Artificial Intelligence Platform"/>
    <s v="Chennai"/>
    <s v="Sequoia India, Exfinity Ventures, Growx Ventures,"/>
    <s v="Private Equity"/>
    <s v="N/A"/>
    <s v="N/A"/>
    <s v="N/A"/>
  </r>
  <r>
    <n v="1341"/>
    <d v="2016-09-01T00:00:00"/>
    <s v="Mihup"/>
    <x v="7"/>
    <s v="Personal Digital Assistant"/>
    <s v="Kolkata"/>
    <s v="Accel Partners"/>
    <s v="Private Equity"/>
    <n v="6700000"/>
    <s v="N/A"/>
    <s v="1–10M"/>
  </r>
  <r>
    <n v="1342"/>
    <d v="2016-09-01T00:00:00"/>
    <s v="Renowala"/>
    <x v="2"/>
    <s v="Home Improvement Marketplace"/>
    <s v="Hyderabad"/>
    <s v="Pradeep Dhobale"/>
    <s v="Seed Funding"/>
    <s v="N/A"/>
    <s v="N/A"/>
    <s v="N/A"/>
  </r>
  <r>
    <n v="1343"/>
    <d v="2016-09-01T00:00:00"/>
    <s v="Lucideus"/>
    <x v="7"/>
    <s v="It Risk Assessment And Digital Security Services Provider."/>
    <s v="Delhi"/>
    <s v="Amit Choudhary"/>
    <s v="Seed Funding"/>
    <s v="N/A"/>
    <s v="N/A"/>
    <s v="N/A"/>
  </r>
  <r>
    <n v="1344"/>
    <d v="2016-09-04T00:00:00"/>
    <s v="Trackbizz"/>
    <x v="7"/>
    <s v="Field Force Automation System"/>
    <s v="Kochi"/>
    <s v="Grasshoppers"/>
    <s v="Private Equity"/>
    <s v="N/A"/>
    <s v="N/A"/>
    <s v="N/A"/>
  </r>
  <r>
    <n v="1345"/>
    <d v="2016-09-05T00:00:00"/>
    <s v="Social Quotient"/>
    <x v="7"/>
    <s v="Platform For Social Causes"/>
    <s v="Mumbai"/>
    <s v="Anita Dongre, Yash Dongre, Milind Sarwate"/>
    <s v="Seed Funding"/>
    <s v="N/A"/>
    <s v="N/A"/>
    <s v="N/A"/>
  </r>
  <r>
    <n v="1346"/>
    <d v="2016-09-05T00:00:00"/>
    <s v="Stalk Buy Love"/>
    <x v="2"/>
    <s v="Fashion Apparel Etailer"/>
    <s v="Delhi"/>
    <s v="William Bissel"/>
    <s v="Seed Funding"/>
    <s v="N/A"/>
    <s v="N/A"/>
    <s v="N/A"/>
  </r>
  <r>
    <n v="1347"/>
    <d v="2016-09-06T00:00:00"/>
    <s v="Eshakti"/>
    <x v="2"/>
    <s v="Women Fashion Apparel Etailer"/>
    <s v="Chennai"/>
    <s v="Infina Finace Pvt. Ltd, Uday Kotak"/>
    <s v="Private Equity"/>
    <n v="1350000"/>
    <s v="N/A"/>
    <s v="1–10M"/>
  </r>
  <r>
    <n v="1348"/>
    <d v="2016-09-06T00:00:00"/>
    <s v="Cheersoye!"/>
    <x v="66"/>
    <s v="Online Gift Vouchers Platform"/>
    <s v="Mumbai"/>
    <s v="Undisclosed Investors"/>
    <s v="Seed Funding"/>
    <n v="500000"/>
    <s v="N/A"/>
    <s v="&lt;1M"/>
  </r>
  <r>
    <n v="1349"/>
    <d v="2016-09-06T00:00:00"/>
    <s v="Lenskart"/>
    <x v="2"/>
    <s v="Online Eyewear Etailer"/>
    <s v="Delhi"/>
    <s v="Premjiinvest"/>
    <s v="Private Equity"/>
    <s v="N/A"/>
    <s v="N/A"/>
    <s v="N/A"/>
  </r>
  <r>
    <n v="1350"/>
    <d v="2016-09-06T00:00:00"/>
    <s v="Bigstylist"/>
    <x v="66"/>
    <s v="Hyperlocal Doorstep Beauty Services Provider"/>
    <s v="Mumbai"/>
    <s v="Info Edge (India) Ltd"/>
    <s v="Private Equity"/>
    <n v="900000"/>
    <s v="N/A"/>
    <s v="&lt;1M"/>
  </r>
  <r>
    <n v="1351"/>
    <d v="2016-09-07T00:00:00"/>
    <s v="Zilingo"/>
    <x v="2"/>
    <s v="Online Fashion Retailer"/>
    <s v="Bangalore/ Bangkok"/>
    <s v="Venturra Capital, Sequoia India, Susquehanna International Group. Wavemaker Partners, Beenext, Beenos, Digital Garage"/>
    <s v="Private Equity"/>
    <n v="8000000"/>
    <s v="N/A"/>
    <s v="1–10M"/>
  </r>
  <r>
    <n v="1352"/>
    <d v="2016-09-07T00:00:00"/>
    <s v="Alternacare"/>
    <x v="66"/>
    <s v="Online Doctor Consulting Platform"/>
    <s v="Delhi"/>
    <s v="Eros Labs"/>
    <s v="Seed Funding"/>
    <n v="500000"/>
    <s v="N/A"/>
    <s v="&lt;1M"/>
  </r>
  <r>
    <n v="1353"/>
    <d v="2016-09-07T00:00:00"/>
    <s v="Simplilearn"/>
    <x v="15"/>
    <s v="Online Certification Programs"/>
    <s v="Bangalore"/>
    <s v="Innoven Capital India"/>
    <s v="Private Equity"/>
    <n v="6000000"/>
    <s v="N/A"/>
    <s v="1–10M"/>
  </r>
  <r>
    <n v="1354"/>
    <d v="2016-09-07T00:00:00"/>
    <s v="Prozo"/>
    <x v="2"/>
    <s v="Study Material Marketplace"/>
    <s v="Gurugram"/>
    <s v="Earlsfield Capital, Sailender Solanki, Rajiv Solanki"/>
    <s v="Seed Funding"/>
    <n v="315000"/>
    <s v="N/A"/>
    <s v="&lt;1M"/>
  </r>
  <r>
    <n v="1355"/>
    <d v="2016-09-08T00:00:00"/>
    <s v="Toprankers"/>
    <x v="15"/>
    <s v="Online Test Preparation Platform"/>
    <s v="Bangalore"/>
    <s v="Careernet Consulting Pvt. Ltd, Ideation Initiative Pvt. Ltd,"/>
    <s v="Seed Funding"/>
    <n v="670000"/>
    <s v="N/A"/>
    <s v="&lt;1M"/>
  </r>
  <r>
    <n v="1356"/>
    <d v="2016-09-08T00:00:00"/>
    <s v="Buildtraders"/>
    <x v="2"/>
    <s v="Online Construction Materials Marketplace"/>
    <s v="Bangalore"/>
    <s v="Idein Ventures"/>
    <s v="Seed Funding"/>
    <n v="200000"/>
    <s v="N/A"/>
    <s v="&lt;1M"/>
  </r>
  <r>
    <n v="1357"/>
    <d v="2016-09-09T00:00:00"/>
    <s v="Byjus"/>
    <x v="15"/>
    <s v="Online Learning App"/>
    <s v="Bangalore"/>
    <s v="Chan Zuckerberg Initiative, Times Internet Ltd, Sequoia Capital, Sofina, Lightspeed Ventures"/>
    <s v="Private Equity"/>
    <n v="50000000"/>
    <s v="N/A"/>
    <s v="&gt;10M"/>
  </r>
  <r>
    <n v="1358"/>
    <d v="2016-09-09T00:00:00"/>
    <s v="Nobroker"/>
    <x v="66"/>
    <s v="Online Home Rental Platform"/>
    <s v="Bangalore"/>
    <s v="Anad Chandrasekaran"/>
    <s v="Seed Funding"/>
    <s v="N/A"/>
    <s v="N/A"/>
    <s v="N/A"/>
  </r>
  <r>
    <n v="1359"/>
    <d v="2016-09-10T00:00:00"/>
    <s v="Freshboxx"/>
    <x v="2"/>
    <s v="Fruits &amp; Vegetable Etailer"/>
    <s v="Hubli"/>
    <s v="Ravi Linganuri"/>
    <s v="Seed Funding"/>
    <s v="N/A"/>
    <s v="N/A"/>
    <s v="N/A"/>
  </r>
  <r>
    <n v="1360"/>
    <d v="2016-09-10T00:00:00"/>
    <s v="Cureinstant"/>
    <x v="66"/>
    <s v="Social Health Networking Platform"/>
    <s v="Delhi"/>
    <s v="Dr. Rameshwar Kumar"/>
    <s v="Seed Funding"/>
    <n v="150000"/>
    <s v="N/A"/>
    <s v="&lt;1M"/>
  </r>
  <r>
    <n v="1361"/>
    <d v="2016-09-10T00:00:00"/>
    <s v="Poshtic"/>
    <x v="66"/>
    <s v="Online Health &amp; Wellness Platform"/>
    <s v="Noida"/>
    <s v="Havya Sharma, Amit Nagar"/>
    <s v="Seed Funding"/>
    <n v="450000"/>
    <s v="N/A"/>
    <s v="&lt;1M"/>
  </r>
  <r>
    <n v="1362"/>
    <d v="2016-09-10T00:00:00"/>
    <s v="Karmacircles"/>
    <x v="66"/>
    <s v="Peer-To-Peer Social Learning Platform"/>
    <s v="Delhi"/>
    <s v="Harinder Takhar, Zain Raj, Dr. Prasad Kaipa, Abaran Deep, Aseem Sood, Mustafa Patni"/>
    <s v="Seed Funding"/>
    <s v="N/A"/>
    <s v="N/A"/>
    <s v="N/A"/>
  </r>
  <r>
    <n v="1363"/>
    <d v="2016-09-12T00:00:00"/>
    <s v="Purple Style Labs"/>
    <x v="66"/>
    <s v="Personal Styling Online Platform"/>
    <s v="Mumbai"/>
    <s v="Augment Ventures, Rahul Kayan, Nikhil Golcha, Shubham Gupta, Roy Kwan"/>
    <s v="Seed Funding"/>
    <n v="448000"/>
    <s v="N/A"/>
    <s v="&lt;1M"/>
  </r>
  <r>
    <n v="1364"/>
    <d v="2016-09-12T00:00:00"/>
    <s v="Inuxu"/>
    <x v="7"/>
    <s v="Online Advertising Solutions"/>
    <s v="Pune"/>
    <s v="Fork Media"/>
    <s v="Private Equity"/>
    <n v="3000000"/>
    <s v="N/A"/>
    <s v="1–10M"/>
  </r>
  <r>
    <n v="1365"/>
    <d v="2016-09-12T00:00:00"/>
    <s v="Nykaa"/>
    <x v="2"/>
    <s v="Online Beauty Products Etailer"/>
    <s v="Mumbai"/>
    <s v="Sunil Munjal, Mariwala Family"/>
    <s v="Private Equity"/>
    <n v="12300000"/>
    <s v="N/A"/>
    <s v="&gt;10M"/>
  </r>
  <r>
    <n v="1366"/>
    <d v="2016-09-12T00:00:00"/>
    <s v="Glam Studios"/>
    <x v="66"/>
    <s v="Beauty Salon Aggregator"/>
    <s v="Noida"/>
    <s v="Pradeep Mirani, Aqeel Ahmed, Anad Ladsariya, Nitin Agarwal"/>
    <s v="Seed Funding"/>
    <n v="300000"/>
    <s v="N/A"/>
    <s v="&lt;1M"/>
  </r>
  <r>
    <n v="1367"/>
    <d v="2016-09-13T00:00:00"/>
    <s v="Findow"/>
    <x v="66"/>
    <s v="Fashion Discovery Mobile App"/>
    <s v="Bangalore"/>
    <s v="Raj Singh Bhandal"/>
    <s v="Seed Funding"/>
    <s v="N/A"/>
    <s v="N/A"/>
    <s v="N/A"/>
  </r>
  <r>
    <n v="1368"/>
    <d v="2016-09-13T00:00:00"/>
    <s v="Ideachakki"/>
    <x v="66"/>
    <s v="Restaurant Menu &amp; Food Mobile App"/>
    <s v="Delhi"/>
    <s v="Ratan Tata"/>
    <s v="Seed Funding"/>
    <s v="N/A"/>
    <s v="N/A"/>
    <s v="N/A"/>
  </r>
  <r>
    <n v="1369"/>
    <d v="2016-09-13T00:00:00"/>
    <s v="Shoekonnect"/>
    <x v="2"/>
    <s v="Footwear &amp; Leather B2B App"/>
    <s v="Agra"/>
    <s v="Indian Angels Network"/>
    <s v="Seed Funding"/>
    <s v="N/A"/>
    <s v="N/A"/>
    <s v="N/A"/>
  </r>
  <r>
    <n v="1370"/>
    <d v="2016-09-13T00:00:00"/>
    <s v="Nearbuy"/>
    <x v="66"/>
    <s v="Online Deals &amp; Discount Platform"/>
    <s v="Gurugram"/>
    <s v="Blacksoil Capital Pvt. Ltd."/>
    <s v="Private Equity"/>
    <n v="2500000"/>
    <s v="N/A"/>
    <s v="1–10M"/>
  </r>
  <r>
    <n v="1371"/>
    <d v="2016-09-14T00:00:00"/>
    <s v="Zeroinfy"/>
    <x v="66"/>
    <s v="Online Video Lectures Platform"/>
    <s v="Kolkata"/>
    <s v="Calcutta Angels Network"/>
    <s v="Seed Funding"/>
    <s v="N/A"/>
    <s v="N/A"/>
    <s v="N/A"/>
  </r>
  <r>
    <n v="1372"/>
    <d v="2016-09-14T00:00:00"/>
    <s v="Flocareer"/>
    <x v="66"/>
    <s v="Jobs &amp; Skill Validation Platform"/>
    <s v="Bangalore"/>
    <s v="Balasubramanian Krishnamurthy, Sidhartha Hazarika &amp; Others"/>
    <s v="Seed Funding"/>
    <n v="150000"/>
    <s v="N/A"/>
    <s v="&lt;1M"/>
  </r>
  <r>
    <n v="1373"/>
    <d v="2016-09-14T00:00:00"/>
    <s v="Lenspick"/>
    <x v="2"/>
    <s v="Eyewear Etailer"/>
    <s v="Bangalore"/>
    <s v="Scadea Solutions Inc"/>
    <s v="Private Equity"/>
    <s v="N/A"/>
    <s v="N/A"/>
    <s v="N/A"/>
  </r>
  <r>
    <n v="1374"/>
    <d v="2016-09-15T00:00:00"/>
    <s v="Infeedo"/>
    <x v="66"/>
    <s v="Employee Engagement Platform"/>
    <s v="Gurugram"/>
    <s v="Dheeraj Jain, Palash Jain, Anupam Mittal, Ameera Shah, Vivek Bhargava, Rahul Singh, Ambarish Gupta,"/>
    <s v="Seed Funding"/>
    <n v="200000"/>
    <s v="N/A"/>
    <s v="&lt;1M"/>
  </r>
  <r>
    <n v="1375"/>
    <d v="2016-09-15T00:00:00"/>
    <s v="Furlenco"/>
    <x v="2"/>
    <s v="Online Furniture Rental Startup"/>
    <s v="Bangalore"/>
    <s v="Lightbox Ventures And Others"/>
    <s v="Private Equity"/>
    <n v="5000000"/>
    <s v="N/A"/>
    <s v="1–10M"/>
  </r>
  <r>
    <n v="1376"/>
    <d v="2016-09-15T00:00:00"/>
    <s v="Gopigeon"/>
    <x v="66"/>
    <s v="On-Demand Logistics Service Provider"/>
    <s v="Bangalore"/>
    <s v="Nexus Venture Partners"/>
    <s v="Private Equity"/>
    <n v="1500000"/>
    <s v="N/A"/>
    <s v="1–10M"/>
  </r>
  <r>
    <n v="1377"/>
    <d v="2016-09-16T00:00:00"/>
    <s v="Newsdistill"/>
    <x v="66"/>
    <s v="City Based News Aggregator App"/>
    <s v="Hyderabad"/>
    <s v="Ganesh Narasimhan, Ramana Thumu, Sudhir Mallem"/>
    <s v="Seed Funding"/>
    <n v="100000"/>
    <s v="N/A"/>
    <s v="&lt;1M"/>
  </r>
  <r>
    <n v="1378"/>
    <d v="2016-09-16T00:00:00"/>
    <s v="Doctorinsta"/>
    <x v="66"/>
    <s v="Online Doctor Consultations"/>
    <s v="Gurugram"/>
    <s v="Roundglass Partners"/>
    <s v="Private Equity"/>
    <n v="1000000"/>
    <s v="N/A"/>
    <s v="1–10M"/>
  </r>
  <r>
    <n v="1379"/>
    <d v="2016-09-19T00:00:00"/>
    <s v="Milofy"/>
    <x v="66"/>
    <s v="Couple Socialization App"/>
    <s v="Bangalore"/>
    <s v="Accel Partners"/>
    <s v="Seed Funding"/>
    <n v="750000"/>
    <s v="N/A"/>
    <s v="&lt;1M"/>
  </r>
  <r>
    <n v="1380"/>
    <d v="2016-09-19T00:00:00"/>
    <s v="Liqvid"/>
    <x v="7"/>
    <s v="Integrated Elearning Content Solutions"/>
    <s v="Delhi"/>
    <s v="Gray Matters Capital"/>
    <s v="Private Equity"/>
    <s v="N/A"/>
    <s v="N/A"/>
    <s v="N/A"/>
  </r>
  <r>
    <n v="1381"/>
    <d v="2016-09-19T00:00:00"/>
    <s v="Swiggy"/>
    <x v="66"/>
    <s v="Online Food Ordering &amp; Delivery"/>
    <s v="Bangalore"/>
    <s v="Bessemer Venture Partners"/>
    <s v="Private Equity"/>
    <n v="15000000"/>
    <s v="N/A"/>
    <s v="&gt;10M"/>
  </r>
  <r>
    <n v="1382"/>
    <d v="2016-09-20T00:00:00"/>
    <s v="Codemojo"/>
    <x v="66"/>
    <s v="Customer Engagement Platform"/>
    <s v="Bangalore"/>
    <s v="Cio Angel Network"/>
    <s v="Seed Funding"/>
    <s v="N/A"/>
    <s v="N/A"/>
    <s v="N/A"/>
  </r>
  <r>
    <n v="1383"/>
    <d v="2016-09-20T00:00:00"/>
    <s v="Justlikenew"/>
    <x v="2"/>
    <s v="Online Gadget Repair Services Marketplace"/>
    <s v="Hyderabad"/>
    <s v="Letsventure"/>
    <s v="Seed Funding"/>
    <n v="500000"/>
    <s v="N/A"/>
    <s v="&lt;1M"/>
  </r>
  <r>
    <n v="1384"/>
    <d v="2016-09-20T00:00:00"/>
    <s v="Joehukum"/>
    <x v="7"/>
    <s v="Enterprise Customer Engagement Solutions"/>
    <s v="Delhi"/>
    <s v="Sumit Jain"/>
    <s v="Seed Funding"/>
    <s v="N/A"/>
    <s v="N/A"/>
    <s v="N/A"/>
  </r>
  <r>
    <n v="1385"/>
    <d v="2016-09-21T00:00:00"/>
    <s v="Co Life"/>
    <x v="66"/>
    <s v="Shared Living And Working Spaces Platform"/>
    <s v="Bangalore"/>
    <s v="Undisclosed Investors"/>
    <s v="Seed Funding"/>
    <n v="1000000"/>
    <s v="N/A"/>
    <s v="1–10M"/>
  </r>
  <r>
    <n v="1386"/>
    <d v="2016-09-21T00:00:00"/>
    <s v="Purpledocs"/>
    <x v="66"/>
    <s v="Electronic Health Care Records Platform"/>
    <s v="Vadodara"/>
    <s v="Kellygamma, Lead Angels &amp; Others"/>
    <s v="Seed Funding"/>
    <s v="N/A"/>
    <s v="N/A"/>
    <s v="N/A"/>
  </r>
  <r>
    <n v="1387"/>
    <d v="2016-09-21T00:00:00"/>
    <s v="Pepperfry"/>
    <x v="2"/>
    <s v="Furniture Etailer"/>
    <s v="Mumbai"/>
    <s v="Goldman Sachs Group, Zodius Technology Fund, Norwest Venture Partners, Bertelsmann India"/>
    <s v="Private Equity"/>
    <n v="31300000"/>
    <s v="N/A"/>
    <s v="&gt;10M"/>
  </r>
  <r>
    <n v="1388"/>
    <d v="2016-09-21T00:00:00"/>
    <s v="Equickies"/>
    <x v="2"/>
    <s v="Online Book Etailer"/>
    <s v="Ahemadabad"/>
    <s v="Lothal Angel Ventures"/>
    <s v="Seed Funding"/>
    <n v="298000"/>
    <s v="N/A"/>
    <s v="&lt;1M"/>
  </r>
  <r>
    <n v="1389"/>
    <d v="2016-09-21T00:00:00"/>
    <s v="Khel Now"/>
    <x v="66"/>
    <s v="Mobile-Based Social Networking Platform"/>
    <s v="Delhi"/>
    <s v="Anglian Omega Network"/>
    <s v="Seed Funding"/>
    <n v="350000"/>
    <s v="N/A"/>
    <s v="&lt;1M"/>
  </r>
  <r>
    <n v="1390"/>
    <d v="2016-09-22T00:00:00"/>
    <s v="Gadgetwood"/>
    <x v="66"/>
    <s v="On-Demand Gadget Repair Services Platform"/>
    <s v="Delhi"/>
    <s v="Carpediem Capital"/>
    <s v="Private Equity"/>
    <n v="6000000"/>
    <s v="N/A"/>
    <s v="1–10M"/>
  </r>
  <r>
    <n v="1391"/>
    <d v="2016-09-22T00:00:00"/>
    <s v="Dailyrounds"/>
    <x v="66"/>
    <s v="Mobile App For Doctors"/>
    <s v="Bangalore"/>
    <s v="Accel Partners, Beenext, Powerhouse Ventures, Akusa Holdings"/>
    <s v="Private Equity"/>
    <s v="N/A"/>
    <s v="N/A"/>
    <s v="N/A"/>
  </r>
  <r>
    <n v="1392"/>
    <d v="2016-09-22T00:00:00"/>
    <s v="Flixy Games"/>
    <x v="7"/>
    <s v="Mobile Game Publisher For Indian Audience"/>
    <s v="Bangalore"/>
    <s v="Rebright Partners"/>
    <s v="Seed Funding"/>
    <n v="425000"/>
    <s v="N/A"/>
    <s v="&lt;1M"/>
  </r>
  <r>
    <n v="1393"/>
    <d v="2016-09-22T00:00:00"/>
    <s v="Hashtaag"/>
    <x v="7"/>
    <s v="Mobile App Development Company"/>
    <s v="Bangalore"/>
    <s v="Undisclosed Investors"/>
    <s v="Seed Funding"/>
    <n v="1000000"/>
    <s v="N/A"/>
    <s v="1–10M"/>
  </r>
  <r>
    <n v="1394"/>
    <d v="2016-09-22T00:00:00"/>
    <s v="Pharmarack"/>
    <x v="7"/>
    <s v="Saas Application For Pharma Industry"/>
    <s v="Pune"/>
    <s v="Currae Healthtech Fund, Unicorn India Ventures"/>
    <s v="Private Equity"/>
    <n v="745000"/>
    <s v="N/A"/>
    <s v="&lt;1M"/>
  </r>
  <r>
    <n v="1395"/>
    <d v="2016-09-23T00:00:00"/>
    <s v="Cloudcherry"/>
    <x v="7"/>
    <s v="Crm Saas Platform"/>
    <s v="Chennai"/>
    <s v="Vertex Ventures, Cisco Ventures, Idg Ventures"/>
    <s v="Private Equity"/>
    <n v="6000000"/>
    <s v="N/A"/>
    <s v="1–10M"/>
  </r>
  <r>
    <n v="1396"/>
    <d v="2016-09-23T00:00:00"/>
    <s v="Parentlane"/>
    <x v="66"/>
    <s v="Social Platform For Babycare And Parenting"/>
    <s v="Bangalore"/>
    <s v="Rohit Ma"/>
    <s v="Seed Funding"/>
    <s v="N/A"/>
    <s v="N/A"/>
    <s v="N/A"/>
  </r>
  <r>
    <n v="1397"/>
    <d v="2016-09-23T00:00:00"/>
    <s v="First Moms Club"/>
    <x v="66"/>
    <s v="Social Network For Mothers"/>
    <s v="Mumbai"/>
    <s v="Idea Wave Labs"/>
    <s v="Seed Funding"/>
    <s v="N/A"/>
    <s v="N/A"/>
    <s v="N/A"/>
  </r>
  <r>
    <n v="1398"/>
    <d v="2016-09-23T00:00:00"/>
    <s v="Inmotion"/>
    <x v="7"/>
    <s v="Finacial Platform For Daily Wage Earning Communities"/>
    <s v="Noida"/>
    <s v="Prashant Tandon, Gaurav Agarwal, Gaurav Bhogle, Shrishti Sahu, Shantanu Mathur, Prabhat Aggarwal"/>
    <s v="Seed Funding"/>
    <s v="N/A"/>
    <s v="N/A"/>
    <s v="N/A"/>
  </r>
  <r>
    <n v="1399"/>
    <d v="2016-09-26T00:00:00"/>
    <s v="Let\Xe2\X80\X99S Barter"/>
    <x v="66"/>
    <s v="Goods &amp; Services Barter Platform"/>
    <s v="Delhi"/>
    <s v="Scale Ventures Funds"/>
    <s v="Seed Funding"/>
    <s v="N/A"/>
    <s v="N/A"/>
    <s v="N/A"/>
  </r>
  <r>
    <n v="1400"/>
    <d v="2016-09-26T00:00:00"/>
    <s v="Evengini"/>
    <x v="66"/>
    <s v="Event Registration And Ticketing Platform"/>
    <s v="Chennai"/>
    <s v="Procam International Pvt. Ltd"/>
    <s v="Private Equity"/>
    <s v="N/A"/>
    <s v="N/A"/>
    <s v="N/A"/>
  </r>
  <r>
    <n v="1401"/>
    <d v="2016-09-27T00:00:00"/>
    <s v="Tinystep"/>
    <x v="66"/>
    <s v="Parenting Network Platform"/>
    <s v="Bangalore"/>
    <s v="Flipkart Logistics Pvt. Ltd"/>
    <s v="Private Equity"/>
    <n v="1580000"/>
    <s v="N/A"/>
    <s v="1–10M"/>
  </r>
  <r>
    <n v="1402"/>
    <d v="2016-09-27T00:00:00"/>
    <s v="Canvs"/>
    <x v="66"/>
    <s v="Community Platform For Artists And Designers"/>
    <s v="Mumbai"/>
    <s v="Pratik Seal"/>
    <s v="Seed Funding"/>
    <s v="N/A"/>
    <s v="N/A"/>
    <s v="N/A"/>
  </r>
  <r>
    <n v="1403"/>
    <d v="2016-09-28T00:00:00"/>
    <s v="Beardo"/>
    <x v="2"/>
    <s v="Mens Grooming Products Etailer"/>
    <s v="Ahemadabad"/>
    <s v="Venture Catalysts"/>
    <s v="Seed Funding"/>
    <n v="500000"/>
    <s v="N/A"/>
    <s v="&lt;1M"/>
  </r>
  <r>
    <n v="1404"/>
    <d v="2016-09-28T00:00:00"/>
    <s v="Instacar"/>
    <x v="66"/>
    <s v="Out-Station Taxi Rental Platform"/>
    <s v="Indore"/>
    <s v="Swastika Co Ltd."/>
    <s v="Seed Funding"/>
    <n v="1000000"/>
    <s v="N/A"/>
    <s v="1–10M"/>
  </r>
  <r>
    <n v="1405"/>
    <d v="2016-09-28T00:00:00"/>
    <s v="Celes Care"/>
    <x v="66"/>
    <s v="Virtual Health Clinic For Women"/>
    <s v="Hyderabad"/>
    <s v="Endiya Partners"/>
    <s v="Seed Funding"/>
    <n v="1000000"/>
    <s v="N/A"/>
    <s v="1–10M"/>
  </r>
  <r>
    <n v="1406"/>
    <d v="2016-09-28T00:00:00"/>
    <s v="Druva"/>
    <x v="7"/>
    <s v="Cloud Based Data Protection Solution"/>
    <s v="Pune"/>
    <s v="Sequoia India, Edbi, Blue Cloud Ventures, Hercules Capital"/>
    <s v="Private Equity"/>
    <n v="51000000"/>
    <s v="N/A"/>
    <s v="&gt;10M"/>
  </r>
  <r>
    <n v="1407"/>
    <d v="2016-09-29T00:00:00"/>
    <s v="Promon"/>
    <x v="2"/>
    <s v="Local Commerce Platform"/>
    <s v="Delhi"/>
    <s v="Now Capital"/>
    <s v="Seed Funding"/>
    <n v="180000"/>
    <s v="N/A"/>
    <s v="&lt;1M"/>
  </r>
  <r>
    <n v="1408"/>
    <d v="2016-09-29T00:00:00"/>
    <s v="Fastudent"/>
    <x v="2"/>
    <s v="Education Ecommerce Platform"/>
    <s v="Noida"/>
    <s v="Kanwaljit Singh, Ajay Lakhotia, Pavan Ongole, Ashish Gupta"/>
    <s v="Seed Funding"/>
    <s v="N/A"/>
    <s v="N/A"/>
    <s v="N/A"/>
  </r>
  <r>
    <n v="1409"/>
    <d v="2016-09-29T00:00:00"/>
    <s v="Unocoin"/>
    <x v="66"/>
    <s v="Bitcoin Wallet"/>
    <s v="Bangalore"/>
    <s v="Blume Ventures, Mumbai Angels, Ah! Ventures, Digital Currency Group, Boost Vc, Bank To The Future And Funders Club"/>
    <s v="Private Equity"/>
    <n v="1500000"/>
    <s v="N/A"/>
    <s v="1–10M"/>
  </r>
  <r>
    <n v="1410"/>
    <d v="2016-09-30T00:00:00"/>
    <s v="Demyto"/>
    <x v="66"/>
    <s v="Vehicle Maintenace Services Platform"/>
    <s v="Pune"/>
    <s v="Deepak Nathani"/>
    <s v="Seed Funding"/>
    <s v="N/A"/>
    <s v="N/A"/>
    <s v="N/A"/>
  </r>
  <r>
    <n v="1411"/>
    <d v="2016-09-30T00:00:00"/>
    <s v="Zeta"/>
    <x v="7"/>
    <s v="Enterprise Cloud Solutions"/>
    <s v="Mumbai"/>
    <s v="Bhavin Turakhia"/>
    <s v="Private Equity"/>
    <n v="19000000"/>
    <s v="N/A"/>
    <s v="&gt;10M"/>
  </r>
  <r>
    <n v="1412"/>
    <d v="2016-09-30T00:00:00"/>
    <s v="Kalaage"/>
    <x v="66"/>
    <s v="Social Networking Platform For Writers"/>
    <s v="Jaipur"/>
    <s v="Rajasthan Angel Innovators Network"/>
    <s v="Seed Funding"/>
    <s v="N/A"/>
    <s v="N/A"/>
    <s v="N/A"/>
  </r>
  <r>
    <n v="1413"/>
    <d v="2016-08-01T00:00:00"/>
    <s v="Healthkart"/>
    <x v="2"/>
    <s v="Online Pharmacy &amp; Health Marketplace"/>
    <s v="Gurugram"/>
    <s v="Sequoia Capital India, Omidyar Network, Kae Capital"/>
    <s v="Private Equity"/>
    <n v="12000000"/>
    <s v="N/A"/>
    <s v="&gt;10M"/>
  </r>
  <r>
    <n v="1414"/>
    <d v="2016-08-01T00:00:00"/>
    <s v="Medinfi"/>
    <x v="66"/>
    <s v="Doctor &amp; Clinic Discovery Platform"/>
    <s v="Bangalore"/>
    <s v="Mudit Saxena, Evan Lim"/>
    <s v="Seed Funding"/>
    <n v="200000"/>
    <s v="N/A"/>
    <s v="&lt;1M"/>
  </r>
  <r>
    <n v="1415"/>
    <d v="2016-08-01T00:00:00"/>
    <s v="Repaireasy"/>
    <x v="66"/>
    <s v="Gadget Repair Services Platform"/>
    <s v="Pune"/>
    <s v="Undisclosed Hnis"/>
    <s v="Seed Funding"/>
    <n v="275000"/>
    <s v="N/A"/>
    <s v="&lt;1M"/>
  </r>
  <r>
    <n v="1416"/>
    <d v="2016-08-01T00:00:00"/>
    <s v="Voonik"/>
    <x v="2"/>
    <s v="Online Womens Fashion Marketplace"/>
    <s v="Bangalore"/>
    <s v="Innoven Capital"/>
    <s v="Private Equity"/>
    <n v="3000000"/>
    <s v="N/A"/>
    <s v="1–10M"/>
  </r>
  <r>
    <n v="1417"/>
    <d v="2016-08-01T00:00:00"/>
    <s v="Tokri"/>
    <x v="66"/>
    <s v="Hyperlocal Grocery Delivery Platform"/>
    <s v="Pune"/>
    <s v="Syska Led Group"/>
    <s v="Private Equity"/>
    <n v="2500000"/>
    <s v="N/A"/>
    <s v="1–10M"/>
  </r>
  <r>
    <n v="1418"/>
    <d v="2016-08-02T00:00:00"/>
    <s v="Sheroes"/>
    <x v="66"/>
    <s v="Online Job And Career Platform For Women"/>
    <s v="Noida"/>
    <s v="Lumis Partners, The Hr Fund, Rajul Garg, Quintillion Media"/>
    <s v="Private Equity"/>
    <n v="1800000"/>
    <s v="N/A"/>
    <s v="1–10M"/>
  </r>
  <r>
    <n v="1419"/>
    <d v="2016-08-02T00:00:00"/>
    <s v="Daily Ninja"/>
    <x v="66"/>
    <s v="Hyperlocal Daily Needs Products Delivery Platform"/>
    <s v="Bangalore"/>
    <s v="Venk Krishna, Aprameya Radhakrishna, Anupam Mittal, Kunal Shah, Tracxn Labs, Subramanya Sv, Ravi Garkipati"/>
    <s v="Seed Funding"/>
    <s v="N/A"/>
    <s v="N/A"/>
    <s v="N/A"/>
  </r>
  <r>
    <n v="1420"/>
    <d v="2016-08-02T00:00:00"/>
    <s v="Yumlane"/>
    <x v="82"/>
    <s v="Retail Food &amp; Snack Offline Centres"/>
    <s v="Mumbai"/>
    <s v="Binny Bansal, Anupam Mittal, Sachin Bhatia, Darius Pandole, Kunal Khattar, Dheerag Jain"/>
    <s v="Seed Funding"/>
    <n v="1000000"/>
    <s v="N/A"/>
    <s v="1–10M"/>
  </r>
  <r>
    <n v="1421"/>
    <d v="2016-08-03T00:00:00"/>
    <s v="Xcode"/>
    <x v="21"/>
    <s v="Personal Genomics"/>
    <s v="Chennai"/>
    <s v="Roundglass Partners"/>
    <s v="Private Equity"/>
    <s v="N/A"/>
    <s v="N/A"/>
    <s v="N/A"/>
  </r>
  <r>
    <n v="1422"/>
    <d v="2016-08-03T00:00:00"/>
    <s v="Extracarbon"/>
    <x v="66"/>
    <s v="Waste Recycle Management Platform"/>
    <s v="Gurugram"/>
    <s v="Brand Capital"/>
    <s v="Seed Funding"/>
    <n v="225000"/>
    <s v="N/A"/>
    <s v="&lt;1M"/>
  </r>
  <r>
    <n v="1423"/>
    <d v="2016-08-03T00:00:00"/>
    <s v="Flickbay"/>
    <x v="66"/>
    <s v="Mobile Based Bollywood Discovery Platform"/>
    <s v="Mumbai"/>
    <s v="Paul Roy"/>
    <s v="Seed Funding"/>
    <n v="890000"/>
    <s v="N/A"/>
    <s v="&lt;1M"/>
  </r>
  <r>
    <n v="1424"/>
    <d v="2016-08-04T00:00:00"/>
    <s v="Petoo"/>
    <x v="66"/>
    <s v="Food Delivery Platform"/>
    <s v="Bangalore"/>
    <s v="Existing Investors"/>
    <s v="Seed Funding"/>
    <n v="500000"/>
    <s v="N/A"/>
    <s v="&lt;1M"/>
  </r>
  <r>
    <n v="1425"/>
    <d v="2016-08-04T00:00:00"/>
    <s v="Lehlehsports"/>
    <x v="84"/>
    <s v="Sports Arena Discovery"/>
    <s v="Delhi"/>
    <s v="Anglian Omega Network"/>
    <s v="Seed Funding"/>
    <s v="N/A"/>
    <s v="N/A"/>
    <s v="N/A"/>
  </r>
  <r>
    <n v="1426"/>
    <d v="2016-08-05T00:00:00"/>
    <s v="Tricog"/>
    <x v="21"/>
    <s v="Healthcare Analytics Platform"/>
    <s v="Bangalore"/>
    <s v="Inventus Capital Partners, Blume Ventures &amp; Others"/>
    <s v="Private Equity"/>
    <s v="N/A"/>
    <s v="N/A"/>
    <s v="N/A"/>
  </r>
  <r>
    <n v="1427"/>
    <d v="2016-08-06T00:00:00"/>
    <s v="Vst Travels"/>
    <x v="7"/>
    <s v="Travel Ticket Booking Software"/>
    <s v="Kerala"/>
    <s v="Promatus Group"/>
    <s v="Seed Funding"/>
    <n v="27000"/>
    <s v="N/A"/>
    <s v="&lt;1M"/>
  </r>
  <r>
    <n v="1428"/>
    <d v="2016-08-08T00:00:00"/>
    <s v="Adpushup"/>
    <x v="7"/>
    <s v="Ad Optimization Platform"/>
    <s v="Delhi"/>
    <s v="Geniee, Inc, Purvi Capital"/>
    <s v="Private Equity"/>
    <s v="N/A"/>
    <s v="N/A"/>
    <s v="N/A"/>
  </r>
  <r>
    <n v="1429"/>
    <d v="2016-08-08T00:00:00"/>
    <s v="Wefly Indoor Skydiving"/>
    <x v="84"/>
    <s v="Indoor Skydiving Sports Provider"/>
    <s v="Mumbai"/>
    <s v="Swastika Company Ltd."/>
    <s v="Seed Funding"/>
    <n v="40000"/>
    <s v="N/A"/>
    <s v="&lt;1M"/>
  </r>
  <r>
    <n v="1430"/>
    <d v="2016-08-08T00:00:00"/>
    <s v="Mojarto"/>
    <x v="2"/>
    <s v="Original Art, Digital Prints Etailer"/>
    <s v="Gurugram"/>
    <s v="Undisclosed Investors"/>
    <s v="Seed Funding"/>
    <n v="445000"/>
    <s v="N/A"/>
    <s v="&lt;1M"/>
  </r>
  <r>
    <n v="1431"/>
    <d v="2016-08-08T00:00:00"/>
    <s v="Zipgrid"/>
    <x v="66"/>
    <s v="Community Services Platform"/>
    <s v="Mumbai"/>
    <s v="1Crowd (Through Crowd Funding)"/>
    <s v="Seed Funding"/>
    <n v="200000"/>
    <s v="N/A"/>
    <s v="&lt;1M"/>
  </r>
  <r>
    <n v="1432"/>
    <d v="2016-08-09T00:00:00"/>
    <s v="Mobident"/>
    <x v="21"/>
    <s v="Dental Protection Solution"/>
    <s v="Bangalore"/>
    <s v="Centre For Innovation Incubation And Entrepreneurship (Ciie)"/>
    <s v="Seed Funding"/>
    <s v="N/A"/>
    <s v="N/A"/>
    <s v="N/A"/>
  </r>
  <r>
    <n v="1433"/>
    <d v="2016-08-09T00:00:00"/>
    <s v="Zeolr/Respiron"/>
    <x v="7"/>
    <s v="Healthcare Related Iot Platform"/>
    <s v="Delhi"/>
    <s v="Centre For Innovation Incubation And Entrepreneurship (Ciie)"/>
    <s v="Seed Funding"/>
    <s v="N/A"/>
    <s v="N/A"/>
    <s v="N/A"/>
  </r>
  <r>
    <n v="1434"/>
    <d v="2016-08-10T00:00:00"/>
    <s v="Vebbler"/>
    <x v="66"/>
    <s v="Photo Sharing Mobile App"/>
    <s v="Bangalore"/>
    <s v="Anupam Mittal, Sharad Sharma &amp; 14 Others"/>
    <s v="Seed Funding"/>
    <n v="500000"/>
    <s v="N/A"/>
    <s v="&lt;1M"/>
  </r>
  <r>
    <n v="1435"/>
    <d v="2016-08-10T00:00:00"/>
    <s v="Bombay Shaving Company"/>
    <x v="2"/>
    <s v="Mens Grooming Product Etailer"/>
    <s v="Delhi"/>
    <s v="Noshir Kaka, Subramanian Ramadorai, Kiran Deshpande, Pankaj Gupta, Ravi Nigam &amp; Others"/>
    <s v="Seed Funding"/>
    <n v="600000"/>
    <s v="N/A"/>
    <s v="&lt;1M"/>
  </r>
  <r>
    <n v="1436"/>
    <d v="2016-08-11T00:00:00"/>
    <s v="Travelyaari"/>
    <x v="66"/>
    <s v="Online Ticket Booking Platform"/>
    <s v="Bangalore"/>
    <s v="Gujarat Venture Finace Limited (Gvfl), Bennett Coleman &amp; Co. Ltd"/>
    <s v="Private Equity"/>
    <n v="7000000"/>
    <s v="N/A"/>
    <s v="1–10M"/>
  </r>
  <r>
    <n v="1437"/>
    <d v="2016-08-11T00:00:00"/>
    <s v="91Springboard"/>
    <x v="66"/>
    <s v="Co-Working Spaces Discovery &amp; Booking Platform"/>
    <s v="Mumbai"/>
    <s v="Khattar Holdings, Thirtythree Investments, Soumitra Sharma, Deepak Sharma, Sumit Dayal And Others"/>
    <s v="Private Equity"/>
    <s v="N/A"/>
    <s v="N/A"/>
    <s v="N/A"/>
  </r>
  <r>
    <n v="1438"/>
    <d v="2016-08-11T00:00:00"/>
    <s v="Genextstudents"/>
    <x v="66"/>
    <s v="Online Tutoring Service Provider"/>
    <s v="Mumbai"/>
    <s v="1Crowd (Through Crowdfunding)"/>
    <s v="Seed Funding"/>
    <n v="209000"/>
    <s v="N/A"/>
    <s v="&lt;1M"/>
  </r>
  <r>
    <n v="1439"/>
    <d v="2016-08-11T00:00:00"/>
    <s v="Zenoti"/>
    <x v="7"/>
    <s v="Cloud Based Software Solutions Provider"/>
    <s v="Hyderabad"/>
    <s v="Norwest Venture Partners, Accel India"/>
    <s v="Private Equity"/>
    <n v="15000000"/>
    <s v="N/A"/>
    <s v="&gt;10M"/>
  </r>
  <r>
    <n v="1440"/>
    <d v="2016-08-12T00:00:00"/>
    <s v="Crofarm"/>
    <x v="7"/>
    <s v="Agri-Tech Supply Chain Solution Provider"/>
    <s v="Gurugram"/>
    <s v="Mukul Singhal, Rohit Jain, Himanshu Aggrawal, Sunil Goyal Ashish Gupta,"/>
    <s v="Private Equity"/>
    <n v="1500000"/>
    <s v="N/A"/>
    <s v="1–10M"/>
  </r>
  <r>
    <n v="1441"/>
    <d v="2016-08-12T00:00:00"/>
    <s v="Faircent.Com"/>
    <x v="66"/>
    <s v="Peer-To-Peer Lending Platform"/>
    <s v="Gurugram"/>
    <s v="Brand Capital"/>
    <s v="Private Equity"/>
    <n v="1500000"/>
    <s v="N/A"/>
    <s v="1–10M"/>
  </r>
  <r>
    <n v="1442"/>
    <d v="2016-08-12T00:00:00"/>
    <s v="Innovaccer"/>
    <x v="7"/>
    <s v="Integrated Enterprise Analytics Platform"/>
    <s v="Noida"/>
    <s v="Westbridge Capital Partners"/>
    <s v="Private Equity"/>
    <n v="15600000"/>
    <s v="N/A"/>
    <s v="&gt;10M"/>
  </r>
  <r>
    <n v="1443"/>
    <d v="2016-08-12T00:00:00"/>
    <s v="Cuberoot"/>
    <x v="7"/>
    <s v="Data Analytics &amp; Audience Management Platform"/>
    <s v="Gurugram"/>
    <s v="Undisclosed Investors"/>
    <s v="Seed Funding"/>
    <n v="500000"/>
    <s v="N/A"/>
    <s v="&lt;1M"/>
  </r>
  <r>
    <n v="1444"/>
    <d v="2016-08-12T00:00:00"/>
    <s v="Funcastic"/>
    <x v="66"/>
    <s v="B2C Vernacular Podcast Aggregator Platform"/>
    <s v="Delhi"/>
    <s v="Ht Media Ltd, North Base Media"/>
    <s v="Seed Funding"/>
    <s v="N/A"/>
    <s v="N/A"/>
    <s v="N/A"/>
  </r>
  <r>
    <n v="1445"/>
    <d v="2016-08-15T00:00:00"/>
    <s v="Buttercups"/>
    <x v="2"/>
    <s v="Women Intimate Wear Etailer"/>
    <s v="Bangalore"/>
    <s v="Anad Chandrasekaran, Kanwaljit Singh, Manoj Varghese"/>
    <s v="Seed Funding"/>
    <s v="N/A"/>
    <s v="N/A"/>
    <s v="N/A"/>
  </r>
  <r>
    <n v="1446"/>
    <d v="2016-08-16T00:00:00"/>
    <s v="Zappfresh"/>
    <x v="2"/>
    <s v="Raw Meat Products Etailer"/>
    <s v="Gurugram"/>
    <s v="Ashvin Chadha"/>
    <s v="Seed Funding"/>
    <s v="N/A"/>
    <s v="N/A"/>
    <s v="N/A"/>
  </r>
  <r>
    <n v="1447"/>
    <d v="2016-08-16T00:00:00"/>
    <s v="Oyorooms"/>
    <x v="66"/>
    <s v="Budget Hotels Aggregator"/>
    <s v="Delhi"/>
    <s v="Softbank Group"/>
    <s v="Private Equity"/>
    <n v="62000000"/>
    <s v="N/A"/>
    <s v="&gt;10M"/>
  </r>
  <r>
    <n v="1448"/>
    <d v="2016-08-16T00:00:00"/>
    <s v="Hike"/>
    <x v="66"/>
    <s v="Mobile Messaging App"/>
    <s v="Delhi"/>
    <s v="Tencent Holdings, Foxconn Technology Group, Tiger Global, Softbank Group, Bharti Enterprises"/>
    <s v="Private Equity"/>
    <n v="175000000"/>
    <s v="N/A"/>
    <s v="&gt;10M"/>
  </r>
  <r>
    <n v="1449"/>
    <d v="2016-08-16T00:00:00"/>
    <s v="Joolz"/>
    <x v="2"/>
    <s v="Online Jewellery Store"/>
    <s v="Mumbai"/>
    <s v="Powerhouse Ventures, M&amp;S Partners"/>
    <s v="Private Equity"/>
    <n v="500000"/>
    <s v="N/A"/>
    <s v="&lt;1M"/>
  </r>
  <r>
    <n v="1450"/>
    <d v="2016-08-16T00:00:00"/>
    <s v="Salebhai"/>
    <x v="2"/>
    <s v="Sweets, Dry Fruits &amp; Handicrafts Etailer"/>
    <s v="Ahemadabad"/>
    <s v="Brand Capital"/>
    <s v="Private Equity"/>
    <n v="1500000"/>
    <s v="N/A"/>
    <s v="1–10M"/>
  </r>
  <r>
    <n v="1451"/>
    <d v="2016-08-16T00:00:00"/>
    <s v="Makkajai"/>
    <x v="7"/>
    <s v="Online &amp; Mobile Learning For Kids"/>
    <s v="Pune"/>
    <s v="Anad Chandrasekaran, Anath Narayana, Mekin Maheshwari, Ravi Garikipati, Divyesh Shah, Swastika Company Ltd"/>
    <s v="Seed Funding"/>
    <n v="250000"/>
    <s v="N/A"/>
    <s v="&lt;1M"/>
  </r>
  <r>
    <n v="1452"/>
    <d v="2016-08-16T00:00:00"/>
    <s v="Gradopedia"/>
    <x v="66"/>
    <s v="Career Progression Portal"/>
    <s v="Mumbai"/>
    <s v="Undisclosed Dubai Based Hnis"/>
    <s v="Seed Funding"/>
    <s v="N/A"/>
    <s v="N/A"/>
    <s v="N/A"/>
  </r>
  <r>
    <n v="1453"/>
    <d v="2016-08-17T00:00:00"/>
    <s v="Maalgaadi"/>
    <x v="5"/>
    <s v="Online Logistics Marketplace"/>
    <s v="Indore"/>
    <s v="Swan Angel Network,Sachin Khandelwal And Others"/>
    <s v="Seed Funding"/>
    <n v="375000"/>
    <s v="N/A"/>
    <s v="&lt;1M"/>
  </r>
  <r>
    <n v="1454"/>
    <d v="2016-08-17T00:00:00"/>
    <s v="Zipi"/>
    <x v="7"/>
    <s v="Mobile Chatbot App"/>
    <s v="Bangalore"/>
    <s v="Swan Angel Network"/>
    <s v="Seed Funding"/>
    <s v="N/A"/>
    <s v="N/A"/>
    <s v="N/A"/>
  </r>
  <r>
    <n v="1455"/>
    <d v="2016-08-17T00:00:00"/>
    <s v="Appknox"/>
    <x v="7"/>
    <s v="Mobile Security Solutions"/>
    <s v="Bangalore"/>
    <s v="Seedplus, Infocomm Investments, Accel Partners Rnt Associates"/>
    <s v="Private Equity"/>
    <n v="675000"/>
    <s v="N/A"/>
    <s v="&lt;1M"/>
  </r>
  <r>
    <n v="1456"/>
    <d v="2016-08-17T00:00:00"/>
    <s v="Pikkol"/>
    <x v="5"/>
    <s v="Packers &amp; Movers"/>
    <s v="Bangalore"/>
    <s v="Indian Angel Network"/>
    <s v="Seed Funding"/>
    <s v="N/A"/>
    <s v="N/A"/>
    <s v="N/A"/>
  </r>
  <r>
    <n v="1457"/>
    <d v="2016-08-18T00:00:00"/>
    <s v="Meesho"/>
    <x v="2"/>
    <s v="Mobile Based Ecommerce Saas Platform"/>
    <s v="Bangalore"/>
    <s v="Kashyap Deorah, Rajul Garg, Maninder Gulati"/>
    <s v="Seed Funding"/>
    <s v="N/A"/>
    <s v="N/A"/>
    <s v="N/A"/>
  </r>
  <r>
    <n v="1458"/>
    <d v="2016-08-18T00:00:00"/>
    <s v="Sesame Software"/>
    <x v="7"/>
    <s v="Finacial Technology Solutions Provider"/>
    <s v="Kozhikode"/>
    <s v="Speridian Technologies"/>
    <s v="Private Equity"/>
    <s v="N/A"/>
    <s v="N/A"/>
    <s v="N/A"/>
  </r>
  <r>
    <n v="1459"/>
    <d v="2016-08-19T00:00:00"/>
    <s v="Quikr"/>
    <x v="66"/>
    <s v="Classified Listings Platform"/>
    <s v="Mumbai"/>
    <s v="Brand Capital"/>
    <s v="Private Equity"/>
    <n v="20000000"/>
    <s v="N/A"/>
    <s v="&gt;10M"/>
  </r>
  <r>
    <n v="1460"/>
    <d v="2016-08-19T00:00:00"/>
    <s v="Digio"/>
    <x v="7"/>
    <s v="Aadhar Based Document Signing Platform"/>
    <s v="Bangalore"/>
    <s v="Rainmatter"/>
    <s v="Private Equity"/>
    <n v="375000"/>
    <s v="N/A"/>
    <s v="&lt;1M"/>
  </r>
  <r>
    <n v="1461"/>
    <d v="2016-08-19T00:00:00"/>
    <s v="Ziffity"/>
    <x v="7"/>
    <s v="Full Service Ecommerce Agency"/>
    <s v="Chennai"/>
    <s v="Aspire Systems"/>
    <s v="Private Equity"/>
    <s v="N/A"/>
    <s v="N/A"/>
    <s v="N/A"/>
  </r>
  <r>
    <n v="1462"/>
    <d v="2016-08-22T00:00:00"/>
    <s v="Zzungry"/>
    <x v="66"/>
    <s v="Food Delivery Platform"/>
    <s v="Bangalore"/>
    <s v="Satish Vasudeva, Madhusudhan Jujare &amp; Others"/>
    <s v="Seed Funding"/>
    <s v="N/A"/>
    <s v="N/A"/>
    <s v="N/A"/>
  </r>
  <r>
    <n v="1463"/>
    <d v="2016-08-22T00:00:00"/>
    <s v="Puro Wellness"/>
    <x v="21"/>
    <s v="Organic, Natural Food Substitute Manufacturer"/>
    <s v="Mumbai"/>
    <s v="Torrent Group"/>
    <s v="Private Equity"/>
    <n v="37000000"/>
    <s v="N/A"/>
    <s v="&gt;10M"/>
  </r>
  <r>
    <n v="1464"/>
    <d v="2016-08-22T00:00:00"/>
    <s v="Fitternity"/>
    <x v="66"/>
    <s v="Fitness Gym &amp; Services Discovery Platform"/>
    <s v="Mumbai"/>
    <s v="Saha Fund, Exfinity Venture Partners &amp; Others"/>
    <s v="Private Equity"/>
    <s v="N/A"/>
    <s v="N/A"/>
    <s v="N/A"/>
  </r>
  <r>
    <n v="1465"/>
    <d v="2016-08-23T00:00:00"/>
    <s v="Tac Security"/>
    <x v="7"/>
    <s v="Cyber-Security Solutions Provider"/>
    <s v="Delhi"/>
    <s v="Vijay Kedia"/>
    <s v="Seed Funding"/>
    <s v="N/A"/>
    <s v="N/A"/>
    <s v="N/A"/>
  </r>
  <r>
    <n v="1466"/>
    <d v="2016-08-23T00:00:00"/>
    <s v="Notesgen"/>
    <x v="66"/>
    <s v="Online Notes Sharing Portal"/>
    <s v="Delhi"/>
    <s v="Riju Gupta, Kamal Chabra"/>
    <s v="Seed Funding"/>
    <n v="100000"/>
    <s v="N/A"/>
    <s v="&lt;1M"/>
  </r>
  <r>
    <n v="1467"/>
    <d v="2016-08-23T00:00:00"/>
    <s v="Nearu"/>
    <x v="66"/>
    <s v="Marketing App For Retailers"/>
    <s v="Mumbai"/>
    <s v="Dr. Goutam Challagalla"/>
    <s v="Seed Funding"/>
    <s v="N/A"/>
    <s v="N/A"/>
    <s v="N/A"/>
  </r>
  <r>
    <n v="1468"/>
    <d v="2016-08-23T00:00:00"/>
    <s v="Octo.Ai"/>
    <x v="7"/>
    <s v="Artificial Intelligence Based Marketing Platform"/>
    <s v="Delhi"/>
    <s v="Outbox Ventures, Jaspreet Bindra, Arjun Malhotra, Rohan Malhotra, Sidharth Rao, Rakesh Agrawal"/>
    <s v="Seed Funding"/>
    <n v="200000"/>
    <s v="N/A"/>
    <s v="&lt;1M"/>
  </r>
  <r>
    <n v="1469"/>
    <d v="2016-08-24T00:00:00"/>
    <s v="Shaadisaga"/>
    <x v="66"/>
    <s v="Wedding Website Creator"/>
    <s v="Delhi"/>
    <s v="Ah! Ventures, Anupam Mittal, Kunal Shah, Sandeep Tandon, Dheeraj Jain, Rohit Chokhani"/>
    <s v="Seed Funding"/>
    <s v="N/A"/>
    <s v="N/A"/>
    <s v="N/A"/>
  </r>
  <r>
    <n v="1470"/>
    <d v="2016-08-24T00:00:00"/>
    <s v="Unaacademy"/>
    <x v="66"/>
    <s v="Free Interactive Education Platform"/>
    <s v="Bangalore"/>
    <s v="Blume Ventures, Sachin Bansal, Vijay Shekhar Sharma, Binny Bansal, Kunal Shah, Sandeep Tandon, Ashish Tulsian"/>
    <s v="Private Equity"/>
    <n v="1000000"/>
    <s v="N/A"/>
    <s v="1–10M"/>
  </r>
  <r>
    <n v="1471"/>
    <d v="2016-08-24T00:00:00"/>
    <s v="Advenio"/>
    <x v="7"/>
    <s v="Clinical Imaging Solution Provider"/>
    <s v="Chandigarh"/>
    <s v="Kalaari Capital"/>
    <s v="Seed Funding"/>
    <n v="100000"/>
    <s v="N/A"/>
    <s v="&lt;1M"/>
  </r>
  <r>
    <n v="1472"/>
    <d v="2016-08-24T00:00:00"/>
    <s v="Guarented"/>
    <x v="2"/>
    <s v="Home Furnishing Rental Marketplace"/>
    <s v="Bangalore"/>
    <s v="Kalaari Capital"/>
    <s v="Seed Funding"/>
    <n v="500000"/>
    <s v="N/A"/>
    <s v="&lt;1M"/>
  </r>
  <r>
    <n v="1473"/>
    <d v="2016-08-24T00:00:00"/>
    <s v="Beyond Evolution"/>
    <x v="7"/>
    <s v="Mobile Apps &amp; Tech Services Provider"/>
    <s v="Gurugram"/>
    <s v="Vineet Taneja, Kamal Puri"/>
    <s v="Seed Funding"/>
    <s v="N/A"/>
    <s v="N/A"/>
    <s v="N/A"/>
  </r>
  <r>
    <n v="1474"/>
    <d v="2016-08-24T00:00:00"/>
    <s v="Uber Dreams"/>
    <x v="2"/>
    <s v="Dreams Fulfilling Marketplace"/>
    <s v="Mumbai"/>
    <s v="Mohit Lalvani"/>
    <s v="Seed Funding"/>
    <n v="500000"/>
    <s v="N/A"/>
    <s v="&lt;1M"/>
  </r>
  <r>
    <n v="1475"/>
    <d v="2016-08-24T00:00:00"/>
    <s v="Convegenius"/>
    <x v="15"/>
    <s v="Edutainment Platform"/>
    <s v="Noida"/>
    <s v="Michael And Susan Dell Foundation"/>
    <s v="Private Equity"/>
    <n v="900000"/>
    <s v="N/A"/>
    <s v="&lt;1M"/>
  </r>
  <r>
    <n v="1476"/>
    <d v="2016-08-24T00:00:00"/>
    <s v="Urbanladder"/>
    <x v="2"/>
    <s v="Online Furniture Store"/>
    <s v="Mumbai"/>
    <s v="Trifecta Capital"/>
    <s v="Private Equity"/>
    <n v="3000000"/>
    <s v="N/A"/>
    <s v="1–10M"/>
  </r>
  <r>
    <n v="1477"/>
    <d v="2016-08-24T00:00:00"/>
    <s v="Encashea"/>
    <x v="66"/>
    <s v="Scrap Collection And Recycling Platform"/>
    <s v="Bangalore"/>
    <s v="Kunal Shah, Sandeep Tandon, Tracxn Labs"/>
    <s v="Seed Funding"/>
    <s v="N/A"/>
    <s v="N/A"/>
    <s v="N/A"/>
  </r>
  <r>
    <n v="1478"/>
    <d v="2016-08-25T00:00:00"/>
    <s v="Engineerbabu"/>
    <x v="7"/>
    <s v="Mobile App &amp; Web Development Company"/>
    <s v="Indore"/>
    <s v="Scale Ventures"/>
    <s v="Seed Funding"/>
    <s v="N/A"/>
    <s v="N/A"/>
    <s v="N/A"/>
  </r>
  <r>
    <n v="1479"/>
    <d v="2016-08-25T00:00:00"/>
    <s v="Cult"/>
    <x v="21"/>
    <s v="Health And Fitness Centres"/>
    <s v="Bangalore"/>
    <s v="Curefit"/>
    <s v="Private Equity"/>
    <n v="3000000"/>
    <s v="N/A"/>
    <s v="1–10M"/>
  </r>
  <r>
    <n v="1480"/>
    <d v="2016-08-25T00:00:00"/>
    <s v="Witworks"/>
    <x v="7"/>
    <s v="Consumer Iot Startup"/>
    <s v="Bangalore"/>
    <s v="Fireside Ventures, Investopad, P39 Capital, Anupam Mittal, Pranay Jivrajka, Maninder Gulati, Abhinav Sinha"/>
    <s v="Seed Funding"/>
    <s v="N/A"/>
    <s v="N/A"/>
    <s v="N/A"/>
  </r>
  <r>
    <n v="1481"/>
    <d v="2016-08-25T00:00:00"/>
    <s v="Nearfox"/>
    <x v="66"/>
    <s v="Local Lifestyle Content And Discovery Platform"/>
    <s v="Mumbai"/>
    <s v="Globevestor Angel Fund, Devendra Rane, Ravi Jain, Arpan Nagdeve"/>
    <s v="Seed Funding"/>
    <s v="N/A"/>
    <s v="N/A"/>
    <s v="N/A"/>
  </r>
  <r>
    <n v="1482"/>
    <d v="2016-08-25T00:00:00"/>
    <s v="Zoomcar"/>
    <x v="66"/>
    <s v="Self-Driven Car Booking Platform"/>
    <s v="Bangalore"/>
    <s v="Ford Smart Mobility Llc"/>
    <s v="Private Equity"/>
    <n v="24000000"/>
    <s v="N/A"/>
    <s v="&gt;10M"/>
  </r>
  <r>
    <n v="1483"/>
    <d v="2016-08-26T00:00:00"/>
    <s v="Plix"/>
    <x v="66"/>
    <s v="Photo And Video Sharing App"/>
    <s v="Gurugram"/>
    <s v="Instalabs"/>
    <s v="Seed Funding"/>
    <n v="500000"/>
    <s v="N/A"/>
    <s v="&lt;1M"/>
  </r>
  <r>
    <n v="1484"/>
    <d v="2016-08-26T00:00:00"/>
    <s v="Mobikwik"/>
    <x v="66"/>
    <s v="Digital Wallet Platform"/>
    <s v="Gurugram"/>
    <s v="Net1 Ueps Technologies Inc"/>
    <s v="Private Equity"/>
    <n v="40000000"/>
    <s v="N/A"/>
    <s v="&gt;10M"/>
  </r>
  <r>
    <n v="1485"/>
    <d v="2016-08-26T00:00:00"/>
    <s v="Mydidi"/>
    <x v="66"/>
    <s v="On-Demand, Hyper-Local Cleaning Services Provider"/>
    <s v="Mumbai"/>
    <s v="Undisclosed Ex Mckinsey Directors And Partners"/>
    <s v="Seed Funding"/>
    <n v="550000"/>
    <s v="N/A"/>
    <s v="&lt;1M"/>
  </r>
  <r>
    <n v="1486"/>
    <d v="2016-08-26T00:00:00"/>
    <s v="Crownit"/>
    <x v="66"/>
    <s v="Cashback Mobile App"/>
    <s v="Gurugram"/>
    <s v="Kunal Shah &amp; Sandeep Tandon, Girish Mathrubootham, Anad Chandrasekaran"/>
    <s v="Seed Funding"/>
    <s v="N/A"/>
    <s v="N/A"/>
    <s v="N/A"/>
  </r>
  <r>
    <n v="1487"/>
    <d v="2016-08-29T00:00:00"/>
    <s v="Loantap"/>
    <x v="66"/>
    <s v="Lending Platform For Salaried Professionals"/>
    <s v="Mumbai"/>
    <s v="Dr. Abhishek Pandey, Jaysukh Sapra"/>
    <s v="Private Equity"/>
    <n v="3000000"/>
    <s v="N/A"/>
    <s v="1–10M"/>
  </r>
  <r>
    <n v="1488"/>
    <d v="2016-08-29T00:00:00"/>
    <s v="Runnr"/>
    <x v="66"/>
    <s v="Hyperlocal Logistics Services Provider"/>
    <s v="Bangalore"/>
    <s v="Nexus Venture Partners, Blume Ventures"/>
    <s v="Private Equity"/>
    <n v="7000000"/>
    <s v="N/A"/>
    <s v="1–10M"/>
  </r>
  <r>
    <n v="1489"/>
    <d v="2016-08-29T00:00:00"/>
    <s v="Zolo"/>
    <x v="66"/>
    <s v="On-Demand Online Talent Marketplace"/>
    <s v="Noida"/>
    <s v="Hitouch Ag"/>
    <s v="Private Equity"/>
    <s v="N/A"/>
    <s v="N/A"/>
    <s v="N/A"/>
  </r>
  <r>
    <n v="1490"/>
    <d v="2016-08-29T00:00:00"/>
    <s v="Notion Press"/>
    <x v="66"/>
    <s v="Self-Publishing Books Platform"/>
    <s v="Chennai"/>
    <s v="Undisclosed Hni Investors"/>
    <s v="Private Equity"/>
    <n v="1000000"/>
    <s v="N/A"/>
    <s v="1–10M"/>
  </r>
  <r>
    <n v="1491"/>
    <d v="2016-08-29T00:00:00"/>
    <s v="Livspace"/>
    <x v="66"/>
    <s v="Online Portal For Home Design"/>
    <s v="Bangalore"/>
    <s v="Bessemer Venture Partners, Jungle Ventures, Helion Ventures"/>
    <s v="Private Equity"/>
    <n v="15000000"/>
    <s v="N/A"/>
    <s v="&gt;10M"/>
  </r>
  <r>
    <n v="1492"/>
    <d v="2016-08-30T00:00:00"/>
    <s v="Iaugmentor Labs"/>
    <x v="7"/>
    <s v="Assessment &amp; Learning Platform"/>
    <s v="Gurugram"/>
    <s v="Rajasthan Angel Investor Network &amp; Others"/>
    <s v="Seed Funding"/>
    <n v="149000"/>
    <s v="N/A"/>
    <s v="&lt;1M"/>
  </r>
  <r>
    <n v="1493"/>
    <d v="2016-08-30T00:00:00"/>
    <s v="Daybox"/>
    <x v="66"/>
    <s v="Fruit &amp; Vegetable Delivery Platform"/>
    <s v="Delhi"/>
    <s v="Ashutosh Lawania, Rajul Jain, Badal Malick, Rishi Gupta &amp; Others"/>
    <s v="Seed Funding"/>
    <n v="104000"/>
    <s v="N/A"/>
    <s v="&lt;1M"/>
  </r>
  <r>
    <n v="1494"/>
    <d v="2016-08-30T00:00:00"/>
    <s v="Paytm"/>
    <x v="2"/>
    <s v="Mobile Wallet &amp; Ecommerce Platform"/>
    <s v="Bangalore"/>
    <s v="Mediatek Inc."/>
    <s v="Private Equity"/>
    <n v="60000000"/>
    <s v="N/A"/>
    <s v="&gt;10M"/>
  </r>
  <r>
    <n v="1495"/>
    <d v="2016-08-30T00:00:00"/>
    <s v="Cropin"/>
    <x v="7"/>
    <s v="Agriculture Technology Solutions"/>
    <s v="Bangalore"/>
    <s v="Sophia Investment Aps"/>
    <s v="Private Equity"/>
    <n v="2000000"/>
    <s v="N/A"/>
    <s v="1–10M"/>
  </r>
  <r>
    <n v="1496"/>
    <d v="2016-08-30T00:00:00"/>
    <s v="Canvera"/>
    <x v="66"/>
    <s v="Photographer Discovery &amp; Information Platform"/>
    <s v="Bangalore"/>
    <s v="Info Edge (India) Ltd"/>
    <s v="Private Equity"/>
    <n v="3000000"/>
    <s v="N/A"/>
    <s v="1–10M"/>
  </r>
  <r>
    <n v="1497"/>
    <d v="2016-08-30T00:00:00"/>
    <s v="Prime Focus Technologies"/>
    <x v="7"/>
    <s v="Hybrid Cloud Technology Enabled Media Erp Platform"/>
    <s v="Mumbai"/>
    <s v="Ambit Pragma"/>
    <s v="Private Equity"/>
    <s v="N/A"/>
    <s v="N/A"/>
    <s v="N/A"/>
  </r>
  <r>
    <n v="1498"/>
    <d v="2016-08-31T00:00:00"/>
    <s v="Flyrobe"/>
    <x v="2"/>
    <s v="Online Fashion Rental Platform"/>
    <s v="Mumbai"/>
    <s v="Idg Ventures, Sequoia Capital, Gree Ventures"/>
    <s v="Private Equity"/>
    <n v="5300000"/>
    <s v="N/A"/>
    <s v="1–10M"/>
  </r>
  <r>
    <n v="1499"/>
    <d v="2016-08-31T00:00:00"/>
    <s v="Inclov"/>
    <x v="66"/>
    <s v="Matchmaking App For Disabled"/>
    <s v="Mumbai"/>
    <s v="Sarbvir Singh, Raghav Bahl"/>
    <s v="Seed Funding"/>
    <s v="N/A"/>
    <s v="N/A"/>
    <s v="N/A"/>
  </r>
  <r>
    <n v="1500"/>
    <d v="2016-07-01T00:00:00"/>
    <s v="Razorpay"/>
    <x v="66"/>
    <s v="Online Payment Gateway"/>
    <s v="Bangalore"/>
    <s v="Mastercard"/>
    <s v="Private Equity"/>
    <s v="N/A"/>
    <s v="N/A"/>
    <s v="N/A"/>
  </r>
  <r>
    <n v="1501"/>
    <d v="2016-07-01T00:00:00"/>
    <s v="Darwinbox"/>
    <x v="7"/>
    <s v="Hr Software Services Startup"/>
    <s v="Hyderabad"/>
    <s v="3One4 Capital, Tracxn Labs, Aaruha Technology Fund, Endiya Partners"/>
    <s v="Seed Funding"/>
    <s v="N/A"/>
    <s v="N/A"/>
    <s v="N/A"/>
  </r>
  <r>
    <n v="1502"/>
    <d v="2016-07-01T00:00:00"/>
    <s v="Venture Catalysts"/>
    <x v="66"/>
    <s v="Seed Investment &amp; Innovation Platform"/>
    <s v="Mumbai"/>
    <s v="Zaffiro Ventures"/>
    <s v="Seed Funding"/>
    <n v="500000"/>
    <s v="N/A"/>
    <s v="&lt;1M"/>
  </r>
  <r>
    <n v="1503"/>
    <d v="2016-07-01T00:00:00"/>
    <s v="Pressplay Tv"/>
    <x v="66"/>
    <s v="Video Content Discovery Platform"/>
    <s v="Delhi"/>
    <s v="Sequoia Capital, Sd Ventures, Vistaar Investment Advisors Pvt. Ltd."/>
    <s v="Private Equity"/>
    <s v="N/A"/>
    <s v="N/A"/>
    <s v="N/A"/>
  </r>
  <r>
    <n v="1504"/>
    <d v="2016-07-02T00:00:00"/>
    <s v="Playment"/>
    <x v="66"/>
    <s v="Mobile Marketplace For Crowdsourced Work"/>
    <s v="Bangalore"/>
    <s v="Saif Partners"/>
    <s v="Private Equity"/>
    <n v="700000"/>
    <s v="N/A"/>
    <s v="&lt;1M"/>
  </r>
  <r>
    <n v="1505"/>
    <d v="2016-07-04T00:00:00"/>
    <s v="Wealthtrust"/>
    <x v="66"/>
    <s v="Wealth Management App"/>
    <s v="Mumbai"/>
    <s v="India Quotient"/>
    <s v="Seed Funding"/>
    <s v="N/A"/>
    <s v="N/A"/>
    <s v="N/A"/>
  </r>
  <r>
    <n v="1506"/>
    <d v="2016-07-04T00:00:00"/>
    <s v="Curefit"/>
    <x v="66"/>
    <s v="Online Preventive Healthcare Platform"/>
    <s v="Bangalore"/>
    <s v="Accel Partners, Idg Ventures, Kalaari Capital"/>
    <s v="Private Equity"/>
    <n v="15000000"/>
    <s v="N/A"/>
    <s v="&gt;10M"/>
  </r>
  <r>
    <n v="1507"/>
    <d v="2016-07-04T00:00:00"/>
    <s v="Stitchwood"/>
    <x v="2"/>
    <s v="Custom Furniture Online"/>
    <s v="Mumbai"/>
    <s v="Deepak Gupta"/>
    <s v="Seed Funding"/>
    <n v="200000"/>
    <s v="N/A"/>
    <s v="&lt;1M"/>
  </r>
  <r>
    <n v="1508"/>
    <d v="2016-07-04T00:00:00"/>
    <s v="Grab.In"/>
    <x v="5"/>
    <s v="Hyperlocal Logistics Service"/>
    <s v="Mumbai"/>
    <s v="Aramex Ventures Llc"/>
    <s v="Private Equity"/>
    <n v="2000000"/>
    <s v="N/A"/>
    <s v="1–10M"/>
  </r>
  <r>
    <n v="1509"/>
    <d v="2016-07-04T00:00:00"/>
    <s v="Fulfil.Io"/>
    <x v="66"/>
    <s v="Cloud Based Erp Software"/>
    <s v="Usa"/>
    <s v="Rajan Anadan"/>
    <s v="Seed Funding"/>
    <s v="N/A"/>
    <s v="N/A"/>
    <s v="N/A"/>
  </r>
  <r>
    <n v="1510"/>
    <d v="2016-07-04T00:00:00"/>
    <s v="Neogrowth"/>
    <x v="10"/>
    <s v="Sme Lending Platform"/>
    <s v="Mumbai"/>
    <s v="Iifl Wealth Management Seed Venture Fund, Omidyar Network, Khosla Impact, Aspada"/>
    <s v="Private Equity"/>
    <n v="16000000"/>
    <s v="N/A"/>
    <s v="&gt;10M"/>
  </r>
  <r>
    <n v="1511"/>
    <d v="2016-07-05T00:00:00"/>
    <s v="Seedoc"/>
    <x v="66"/>
    <s v="Video Based Doctor Consulting Platform App"/>
    <s v="Gurugram"/>
    <s v="Yournest Angel Fund &amp; Others"/>
    <s v="Private Equity"/>
    <n v="1000000"/>
    <s v="N/A"/>
    <s v="1–10M"/>
  </r>
  <r>
    <n v="1512"/>
    <d v="2016-07-05T00:00:00"/>
    <s v="Bookmyshow"/>
    <x v="66"/>
    <s v="Event &amp; Movie Ticketing Platform"/>
    <s v="Mumbai"/>
    <s v="Stripes Group, Network 18, Accel Partners, Saif Partners"/>
    <s v="Private Equity"/>
    <n v="82000000"/>
    <s v="N/A"/>
    <s v="&gt;10M"/>
  </r>
  <r>
    <n v="1513"/>
    <d v="2016-07-05T00:00:00"/>
    <s v="Flyrobe"/>
    <x v="2"/>
    <s v="Online Fashion Rental Platform"/>
    <s v="Mumbai"/>
    <s v="Sequoia Capital, Rohit Bansal, Kunal Bahl, Sandeep Tandon, Kunal Shah, Zishaan Hayath, Abhishek Jain"/>
    <s v="Seed Funding"/>
    <n v="1700000"/>
    <s v="N/A"/>
    <s v="1–10M"/>
  </r>
  <r>
    <n v="1514"/>
    <d v="2016-07-06T00:00:00"/>
    <s v="Happilyunmarried"/>
    <x v="2"/>
    <s v="Online Merchandize Etailer"/>
    <s v="Delhi"/>
    <s v="Info Edge (India) Ltd"/>
    <s v="Private Equity"/>
    <n v="740000"/>
    <s v="N/A"/>
    <s v="&lt;1M"/>
  </r>
  <r>
    <n v="1515"/>
    <d v="2016-07-06T00:00:00"/>
    <s v="Dont Scratch Your Head"/>
    <x v="7"/>
    <s v="Full Stack Offline &amp; Online Erp Solution"/>
    <s v="Ahemadabad"/>
    <s v="Gaurav Singhvi, Zaffiro Ventures"/>
    <s v="Seed Funding"/>
    <n v="250000"/>
    <s v="N/A"/>
    <s v="&lt;1M"/>
  </r>
  <r>
    <n v="1516"/>
    <d v="2016-07-06T00:00:00"/>
    <s v="Wedding Wishlist"/>
    <x v="66"/>
    <s v="Wedding Wishlist, Gifts &amp; Registry Creation Platform"/>
    <s v="Chennai"/>
    <s v="Kirthiga Reddy, Renuka Ramanath,Cherry Tin"/>
    <s v="Seed Funding"/>
    <n v="297000"/>
    <s v="N/A"/>
    <s v="&lt;1M"/>
  </r>
  <r>
    <n v="1517"/>
    <d v="2016-07-07T00:00:00"/>
    <s v="Appdaily"/>
    <x v="7"/>
    <s v="Mobile Security App Development &amp; Distribution"/>
    <s v="Mumbai"/>
    <s v="Kalaari Capital, Qualcomm Ventures, Ru-Net, Zodius Technology Opportunities Fund,"/>
    <s v="Private Equity"/>
    <n v="2000000"/>
    <s v="N/A"/>
    <s v="1–10M"/>
  </r>
  <r>
    <n v="1518"/>
    <d v="2016-07-07T00:00:00"/>
    <s v="Adytude"/>
    <x v="66"/>
    <s v="Gamified Consumer Insights Portal"/>
    <s v="Delhi"/>
    <s v="Indian Angel Network"/>
    <s v="Private Equity"/>
    <n v="1000000"/>
    <s v="N/A"/>
    <s v="1–10M"/>
  </r>
  <r>
    <n v="1519"/>
    <d v="2016-07-07T00:00:00"/>
    <s v="Quickli"/>
    <x v="5"/>
    <s v="On-Demand Delivery Startup"/>
    <s v="Gurugram"/>
    <s v="Avg Group, 500 Startups"/>
    <s v="Private Equity"/>
    <s v="N/A"/>
    <s v="N/A"/>
    <s v="N/A"/>
  </r>
  <r>
    <n v="1520"/>
    <d v="2016-07-07T00:00:00"/>
    <s v="Spectravr"/>
    <x v="7"/>
    <s v="Virtual Reality Content Studio"/>
    <s v="Mumbai"/>
    <s v="Rothenberg Ventures"/>
    <s v="Seed Funding"/>
    <s v="N/A"/>
    <s v="N/A"/>
    <s v="N/A"/>
  </r>
  <r>
    <n v="1521"/>
    <d v="2016-07-08T00:00:00"/>
    <s v="Pitstop"/>
    <x v="66"/>
    <s v="Online Car Repair And Servicing Booking Platform"/>
    <s v="Bangalore"/>
    <s v="Alex Chua, Rahul Garg"/>
    <s v="Seed Funding"/>
    <s v="N/A"/>
    <s v="N/A"/>
    <s v="N/A"/>
  </r>
  <r>
    <n v="1522"/>
    <d v="2016-07-08T00:00:00"/>
    <s v="Holachef"/>
    <x v="66"/>
    <s v="Online Food Ordering &amp; Delivery Platform"/>
    <s v="Mumbai"/>
    <s v="Kalaari Capital, India Quotient"/>
    <s v="Private Equity"/>
    <n v="1950000"/>
    <s v="N/A"/>
    <s v="1–10M"/>
  </r>
  <r>
    <n v="1523"/>
    <d v="2016-07-11T00:00:00"/>
    <s v="Purplle"/>
    <x v="2"/>
    <s v="Beauty Products Marketplace"/>
    <s v="Mumbai"/>
    <s v="Jsw Ventures, Blume Ventures &amp; Ivycap Ventures"/>
    <s v="Private Equity"/>
    <n v="6000000"/>
    <s v="N/A"/>
    <s v="1–10M"/>
  </r>
  <r>
    <n v="1524"/>
    <d v="2016-07-11T00:00:00"/>
    <s v="Trak N Tell"/>
    <x v="7"/>
    <s v="Car Tracking &amp; Safety System"/>
    <s v="Gurugram"/>
    <s v="Brian Acton"/>
    <s v="Private Equity"/>
    <n v="3500000"/>
    <s v="N/A"/>
    <s v="1–10M"/>
  </r>
  <r>
    <n v="1525"/>
    <d v="2016-07-11T00:00:00"/>
    <s v="Overcart.Com"/>
    <x v="2"/>
    <s v="Unboxed &amp; Refurbished Electronic Products Marketplace"/>
    <s v="Gurugram"/>
    <s v="Jsw Ventures, Omidyar Network, Sattva Capital, Venture Works"/>
    <s v="Private Equity"/>
    <n v="3000000"/>
    <s v="N/A"/>
    <s v="1–10M"/>
  </r>
  <r>
    <n v="1526"/>
    <d v="2016-07-12T00:00:00"/>
    <s v="Sirionlabs"/>
    <x v="7"/>
    <s v="Saas Based Service Agreement Management"/>
    <s v="Gurugram"/>
    <s v="Sequoia Capital"/>
    <s v="Private Equity"/>
    <n v="12250000"/>
    <s v="N/A"/>
    <s v="&gt;10M"/>
  </r>
  <r>
    <n v="1527"/>
    <d v="2016-07-12T00:00:00"/>
    <s v="Gyandhan"/>
    <x v="66"/>
    <s v="Education Focused Finacing Platform"/>
    <s v="Delhi"/>
    <s v="Stanford Angels &amp; Entrepreneurs, Harvard Angels"/>
    <s v="Seed Funding"/>
    <s v="N/A"/>
    <s v="N/A"/>
    <s v="N/A"/>
  </r>
  <r>
    <n v="1528"/>
    <d v="2016-07-12T00:00:00"/>
    <s v="Mintm"/>
    <x v="66"/>
    <s v="Digital Marketing &amp; Adtech Platform"/>
    <s v="Bangalore"/>
    <s v="Mumbai Angels, Times Internet"/>
    <s v="Private Equity"/>
    <s v="N/A"/>
    <s v="N/A"/>
    <s v="N/A"/>
  </r>
  <r>
    <n v="1529"/>
    <d v="2016-07-12T00:00:00"/>
    <s v="Hitgrit"/>
    <x v="66"/>
    <s v="Online Legal Consultation Platform"/>
    <s v="Chandigarh"/>
    <s v="Ashish Mahajan, Sarvesh Sharma"/>
    <s v="Seed Funding"/>
    <s v="N/A"/>
    <s v="N/A"/>
    <s v="N/A"/>
  </r>
  <r>
    <n v="1530"/>
    <d v="2016-07-12T00:00:00"/>
    <s v="Find My Stay"/>
    <x v="66"/>
    <s v="Online Budget Hotel Aggregator &amp; Booking Platform"/>
    <s v="Delhi"/>
    <s v="Rishi Parti, Yogesh Bansal"/>
    <s v="Seed Funding"/>
    <s v="N/A"/>
    <s v="N/A"/>
    <s v="N/A"/>
  </r>
  <r>
    <n v="1531"/>
    <d v="2016-07-13T00:00:00"/>
    <s v="Yaap"/>
    <x v="66"/>
    <s v="Online Content Discovery, Creation &amp; Distribution Platform"/>
    <s v="Delhi"/>
    <s v="Rainmaker Ventures"/>
    <s v="Private Equity"/>
    <n v="5000000"/>
    <s v="N/A"/>
    <s v="1–10M"/>
  </r>
  <r>
    <n v="1532"/>
    <d v="2016-07-13T00:00:00"/>
    <s v="Utoo Cabs"/>
    <x v="66"/>
    <s v="Cab Aggregation &amp; Rental Platform"/>
    <s v="Chennai"/>
    <s v="Ajay Piramal"/>
    <s v="Seed Funding"/>
    <s v="N/A"/>
    <s v="N/A"/>
    <s v="N/A"/>
  </r>
  <r>
    <n v="1533"/>
    <d v="2016-07-13T00:00:00"/>
    <s v="Twigly"/>
    <x v="66"/>
    <s v="Online Food Ordering &amp; Delivery Startup"/>
    <s v="Gurugram"/>
    <s v="Tracxn Labs, Hyderabad Angels, Kunal Shah, Gaurav Bhalotia"/>
    <s v="Seed Funding"/>
    <n v="600000"/>
    <s v="N/A"/>
    <s v="&lt;1M"/>
  </r>
  <r>
    <n v="1534"/>
    <d v="2016-07-13T00:00:00"/>
    <s v="Sharechat"/>
    <x v="66"/>
    <s v="Vernacular Language Content Creation &amp; Sharing App"/>
    <s v="Bangalore"/>
    <s v="Saif Partners, India Quotient"/>
    <s v="Private Equity"/>
    <n v="1350000"/>
    <s v="N/A"/>
    <s v="1–10M"/>
  </r>
  <r>
    <n v="1535"/>
    <d v="2016-07-13T00:00:00"/>
    <s v="Urban Tailor"/>
    <x v="66"/>
    <s v="E-Tailoring Service Provider"/>
    <s v="Bangalore"/>
    <s v="Unitus Seed Fund"/>
    <s v="Private Equity"/>
    <s v="N/A"/>
    <s v="N/A"/>
    <s v="N/A"/>
  </r>
  <r>
    <n v="1536"/>
    <d v="2016-07-13T00:00:00"/>
    <s v="Rentmojo"/>
    <x v="66"/>
    <s v="Online Furniture Renting Platform"/>
    <s v="Bangalore"/>
    <s v="Accel Partners, Idg Ventures India"/>
    <s v="Private Equity"/>
    <n v="5000000"/>
    <s v="N/A"/>
    <s v="1–10M"/>
  </r>
  <r>
    <n v="1537"/>
    <d v="2016-07-13T00:00:00"/>
    <s v="Cityfurnish"/>
    <x v="66"/>
    <s v="Online Furniture Renting Platform"/>
    <s v="Gurugram"/>
    <s v="Brand Capital"/>
    <s v="Seed Funding"/>
    <s v="N/A"/>
    <s v="N/A"/>
    <s v="N/A"/>
  </r>
  <r>
    <n v="1538"/>
    <d v="2016-07-13T00:00:00"/>
    <s v="Heal Institute"/>
    <x v="21"/>
    <s v="Sports Focused Healthcare Startup"/>
    <s v="Mumbai"/>
    <s v="Jaspal Bindra, Parth Jindal"/>
    <s v="Seed Funding"/>
    <s v="N/A"/>
    <s v="N/A"/>
    <s v="N/A"/>
  </r>
  <r>
    <n v="1539"/>
    <d v="2016-07-14T00:00:00"/>
    <s v="Augrav"/>
    <x v="2"/>
    <s v="Personalized Precious Jewellery Etailer"/>
    <s v="Coimbatore"/>
    <s v="Keiretsu Forum"/>
    <s v="Seed Funding"/>
    <n v="450000"/>
    <s v="N/A"/>
    <s v="&lt;1M"/>
  </r>
  <r>
    <n v="1540"/>
    <d v="2016-07-14T00:00:00"/>
    <s v="Shoppinpal"/>
    <x v="7"/>
    <s v="M-Commerce Solutions For Retail Stores"/>
    <s v="Pune"/>
    <s v="Plug And Play Tech Center, Steelhead Ventures &amp; Others"/>
    <s v="Private Equity"/>
    <n v="1070000"/>
    <s v="N/A"/>
    <s v="1–10M"/>
  </r>
  <r>
    <n v="1541"/>
    <d v="2016-07-14T00:00:00"/>
    <s v="Transtutors / Askiitians"/>
    <x v="66"/>
    <s v="Online Education &amp; Tutoring Portals"/>
    <s v="Delhi"/>
    <s v="500 Startups"/>
    <s v="Private Equity"/>
    <s v="N/A"/>
    <s v="N/A"/>
    <s v="N/A"/>
  </r>
  <r>
    <n v="1542"/>
    <d v="2016-07-15T00:00:00"/>
    <s v="Workapps"/>
    <x v="7"/>
    <s v="Enterprise Work Management Software"/>
    <s v="Pune"/>
    <s v="Sri Capital"/>
    <s v="Seed Funding"/>
    <n v="1000000"/>
    <s v="N/A"/>
    <s v="1–10M"/>
  </r>
  <r>
    <n v="1543"/>
    <d v="2016-07-15T00:00:00"/>
    <s v="Bankerbay"/>
    <x v="66"/>
    <s v="Online Investment Banking Platform"/>
    <s v="Bangalore"/>
    <s v="Undisclosed Investors"/>
    <s v="Private Equity"/>
    <n v="2000000"/>
    <s v="N/A"/>
    <s v="1–10M"/>
  </r>
  <r>
    <n v="1544"/>
    <d v="2016-07-15T00:00:00"/>
    <s v="Baggout"/>
    <x v="2"/>
    <s v="Womens Fashion Etailer"/>
    <s v="Delhi"/>
    <s v="Sumit Jain, Sumit Jain, Anurag Gupta, Varun Khanna, Faraz Khan"/>
    <s v="Seed Funding"/>
    <s v="N/A"/>
    <s v="N/A"/>
    <s v="N/A"/>
  </r>
  <r>
    <n v="1545"/>
    <d v="2016-07-15T00:00:00"/>
    <s v="Tripshelf"/>
    <x v="2"/>
    <s v="Travel Package Marketplace"/>
    <s v="Delhi"/>
    <s v="Gems Group"/>
    <s v="Seed Funding"/>
    <n v="250000"/>
    <s v="N/A"/>
    <s v="&lt;1M"/>
  </r>
  <r>
    <n v="1546"/>
    <d v="2016-07-15T00:00:00"/>
    <s v="Satvacart"/>
    <x v="2"/>
    <s v="Online Grocers"/>
    <s v="Delhi"/>
    <s v="Abhijit Avasthi, Karan Chellani, Sp Vijay"/>
    <s v="Seed Funding"/>
    <s v="N/A"/>
    <s v="N/A"/>
    <s v="N/A"/>
  </r>
  <r>
    <n v="1547"/>
    <d v="2016-07-15T00:00:00"/>
    <s v="Ridlr"/>
    <x v="66"/>
    <s v="Public Transport Mobile App"/>
    <s v="Mumbai"/>
    <s v="Times Internet, Innoven Capital, Matrix Partners India, Qualcomm Ventures"/>
    <s v="Private Equity"/>
    <n v="6000000"/>
    <s v="N/A"/>
    <s v="1–10M"/>
  </r>
  <r>
    <n v="1548"/>
    <d v="2016-07-18T00:00:00"/>
    <s v="Yellowdig"/>
    <x v="66"/>
    <s v="Online Learning Platform"/>
    <s v="Pune"/>
    <s v="Sri Capital"/>
    <s v="Seed Funding"/>
    <n v="650000"/>
    <s v="N/A"/>
    <s v="&lt;1M"/>
  </r>
  <r>
    <n v="1549"/>
    <d v="2016-07-18T00:00:00"/>
    <s v="Zuppler"/>
    <x v="66"/>
    <s v="Online Food Ordering Platform"/>
    <s v="Delhi"/>
    <s v="Sri Capital"/>
    <s v="Seed Funding"/>
    <n v="650000"/>
    <s v="N/A"/>
    <s v="&lt;1M"/>
  </r>
  <r>
    <n v="1550"/>
    <d v="2016-07-18T00:00:00"/>
    <s v="Bluestone"/>
    <x v="2"/>
    <s v="Jewellery Etailer"/>
    <s v="Mumbai"/>
    <s v="Iifl And Accel Partners, Kalaari Capital, Ivycap Ventures, Rb Investments"/>
    <s v="Private Equity"/>
    <n v="30000000"/>
    <s v="N/A"/>
    <s v="&gt;10M"/>
  </r>
  <r>
    <n v="1551"/>
    <d v="2016-07-18T00:00:00"/>
    <s v="Underdogs"/>
    <x v="7"/>
    <s v="Game Development Startup"/>
    <s v="Mumbai"/>
    <s v="Intelli Reboot Digital Pvt. Ltd"/>
    <s v="Private Equity"/>
    <s v="N/A"/>
    <s v="N/A"/>
    <s v="N/A"/>
  </r>
  <r>
    <n v="1552"/>
    <d v="2016-07-18T00:00:00"/>
    <s v="Imageprovision"/>
    <x v="7"/>
    <s v="Image Analysis Solutions"/>
    <s v="Pune"/>
    <s v="Satish Jamdar"/>
    <s v="Seed Funding"/>
    <s v="N/A"/>
    <s v="N/A"/>
    <s v="N/A"/>
  </r>
  <r>
    <n v="1553"/>
    <d v="2016-07-19T00:00:00"/>
    <s v="Sagacito"/>
    <x v="7"/>
    <s v="Cloud-Based Enterprise Solutions"/>
    <s v="Delhi"/>
    <s v="Star India Pvt. Ltd"/>
    <s v="Private Equity"/>
    <n v="10000000"/>
    <s v="N/A"/>
    <s v="1–10M"/>
  </r>
  <r>
    <n v="1554"/>
    <d v="2016-07-19T00:00:00"/>
    <s v="Deal4Loans "/>
    <x v="66"/>
    <s v="Nloans Comparison Platform"/>
    <s v="Noida"/>
    <s v="Franklin Templeton International Services Pvt. Ltd"/>
    <s v="Private Equity"/>
    <n v="15000000"/>
    <s v="N/A"/>
    <s v="&gt;10M"/>
  </r>
  <r>
    <n v="1555"/>
    <d v="2016-07-19T00:00:00"/>
    <s v="Niyo Solutions"/>
    <x v="7"/>
    <s v="Payroll &amp; Benefits Software Solutions"/>
    <s v="Bangalore"/>
    <s v="Prime Venture Partners"/>
    <s v="Private Equity"/>
    <n v="1000000"/>
    <s v="N/A"/>
    <s v="1–10M"/>
  </r>
  <r>
    <n v="1556"/>
    <d v="2016-07-19T00:00:00"/>
    <s v="Applop"/>
    <x v="66"/>
    <s v="Mobile Apps Saas Platform"/>
    <s v="Gurugram"/>
    <s v="Green House Ventures Accelerator"/>
    <s v="Seed Funding"/>
    <n v="250000"/>
    <s v="N/A"/>
    <s v="&lt;1M"/>
  </r>
  <r>
    <n v="1557"/>
    <d v="2016-07-20T00:00:00"/>
    <s v="Tax2Win"/>
    <x v="66"/>
    <s v="Online Tax Filing Portal"/>
    <s v="Jaipur"/>
    <s v="Undisclosed Investors"/>
    <s v="Private Equity"/>
    <n v="1000000"/>
    <s v="N/A"/>
    <s v="1–10M"/>
  </r>
  <r>
    <n v="1558"/>
    <d v="2016-07-20T00:00:00"/>
    <s v="Truckola"/>
    <x v="5"/>
    <s v="Tech-Focused Cargo Transport Startup"/>
    <s v="Mumbai"/>
    <s v="Abhishek Agarwal, Krishnakumar Nataraj, Sarath Sura, Shanti Mohan, Sarthak And Nihit Agarwal, Suramya Gupta"/>
    <s v="Seed Funding"/>
    <n v="595000"/>
    <s v="N/A"/>
    <s v="&lt;1M"/>
  </r>
  <r>
    <n v="1559"/>
    <d v="2016-07-20T00:00:00"/>
    <s v="Iserve Finacial"/>
    <x v="66"/>
    <s v="Loan Comparison &amp; Deals Platform"/>
    <s v="Pune"/>
    <s v="Nilesh Shah"/>
    <s v="Seed Funding"/>
    <s v="N/A"/>
    <s v="N/A"/>
    <s v="N/A"/>
  </r>
  <r>
    <n v="1560"/>
    <d v="2016-07-21T00:00:00"/>
    <s v="Mytaxiindia"/>
    <x v="66"/>
    <s v="Online Car Rental Booking Platform"/>
    <s v="Delhi"/>
    <s v="Nihon Kotsu Co"/>
    <s v="Private Equity"/>
    <n v="1000000"/>
    <s v="N/A"/>
    <s v="1–10M"/>
  </r>
  <r>
    <n v="1561"/>
    <d v="2016-07-21T00:00:00"/>
    <s v="Aberuk"/>
    <x v="2"/>
    <s v="Online Marketplace For Books"/>
    <s v="Bangalore"/>
    <s v="Swastika Company Pvt Ltd"/>
    <s v="Seed Funding"/>
    <s v="N/A"/>
    <s v="N/A"/>
    <s v="N/A"/>
  </r>
  <r>
    <n v="1562"/>
    <d v="2016-07-21T00:00:00"/>
    <s v="Wiwigo"/>
    <x v="66"/>
    <s v="Inter-City Taxi Booking Platform"/>
    <s v="Bangalore"/>
    <s v="Indian Angel Network"/>
    <s v="Seed Funding"/>
    <n v="595000"/>
    <s v="N/A"/>
    <s v="&lt;1M"/>
  </r>
  <r>
    <n v="1563"/>
    <d v="2016-07-21T00:00:00"/>
    <s v="Drums Food"/>
    <x v="82"/>
    <s v="Yogurt And Ice Cream Maker"/>
    <s v="Mumbai"/>
    <s v="Verlinvest, Dsg Consumer Partners"/>
    <s v="N/A"/>
    <s v="N/A"/>
    <s v="N/A"/>
    <s v="N/A"/>
  </r>
  <r>
    <n v="1564"/>
    <d v="2016-06-01T00:00:00"/>
    <s v="Chikoop"/>
    <x v="66"/>
    <s v="Free Ad Based Voice Calling"/>
    <s v="Indore"/>
    <s v="Undisclosed Investors"/>
    <s v="Seed Funding"/>
    <s v="N/A"/>
    <s v="N/A"/>
    <s v="N/A"/>
  </r>
  <r>
    <n v="1565"/>
    <d v="2016-06-01T00:00:00"/>
    <s v="Bridgei2I"/>
    <x v="7"/>
    <s v="Data Analytics Platform"/>
    <s v="Bangalore"/>
    <s v="Edelweiss Private Equity"/>
    <s v="Private Equity"/>
    <s v="N/A"/>
    <s v="N/A"/>
    <s v="N/A"/>
  </r>
  <r>
    <n v="1566"/>
    <d v="2016-06-02T00:00:00"/>
    <s v="Droom"/>
    <x v="2"/>
    <s v="Online Marketplace For Used Automobiles"/>
    <s v="Delhi"/>
    <s v="Beenext, Digital Garage, Lightbox, Beenos"/>
    <s v="Private Equity"/>
    <s v="N/A"/>
    <s v="N/A"/>
    <s v="N/A"/>
  </r>
  <r>
    <n v="1567"/>
    <d v="2016-06-02T00:00:00"/>
    <s v="Visit"/>
    <x v="66"/>
    <s v="On-Demand Healthcare Service Provider"/>
    <s v="Delhi"/>
    <s v="Mapmyindia"/>
    <s v="Seed Funding"/>
    <s v="N/A"/>
    <s v="N/A"/>
    <s v="N/A"/>
  </r>
  <r>
    <n v="1568"/>
    <d v="2016-06-02T00:00:00"/>
    <s v="Atomberg"/>
    <x v="7"/>
    <s v="Smart, Energy Efficient Home Appliance Manufacturer"/>
    <s v="Mumbai"/>
    <s v="Parampara Capital"/>
    <s v="Private Equity"/>
    <n v="1000000"/>
    <s v="N/A"/>
    <s v="1–10M"/>
  </r>
  <r>
    <n v="1569"/>
    <d v="2016-06-02T00:00:00"/>
    <s v="Coutloot"/>
    <x v="2"/>
    <s v="Fashion Re-Commerce Platform"/>
    <s v="Mumbai"/>
    <s v="Venture Catalysts"/>
    <s v="Seed Funding"/>
    <s v="N/A"/>
    <s v="N/A"/>
    <s v="N/A"/>
  </r>
  <r>
    <n v="1570"/>
    <d v="2016-06-02T00:00:00"/>
    <s v="Limo"/>
    <x v="66"/>
    <s v="Bus Aggregator Mobile App"/>
    <s v="Mumbai"/>
    <s v="Rainmaker Ventures"/>
    <s v="Private Equity"/>
    <n v="1000000"/>
    <s v="N/A"/>
    <s v="1–10M"/>
  </r>
  <r>
    <n v="1571"/>
    <d v="2016-06-03T00:00:00"/>
    <s v="Icliniq"/>
    <x v="66"/>
    <s v="Doctor Consultation Platform"/>
    <s v="Bangalore"/>
    <s v="Madhankumar Madathupalayam"/>
    <s v="Seed Funding"/>
    <s v="N/A"/>
    <s v="N/A"/>
    <s v="N/A"/>
  </r>
  <r>
    <n v="1572"/>
    <d v="2016-06-03T00:00:00"/>
    <s v="Gogo Truck"/>
    <x v="66"/>
    <s v="Truck Aggregator &amp; Booking Platform"/>
    <s v="Chennai"/>
    <s v="Undisclosed Investor"/>
    <s v="Seed Funding"/>
    <n v="75000"/>
    <s v="N/A"/>
    <s v="&lt;1M"/>
  </r>
  <r>
    <n v="1573"/>
    <d v="2016-06-03T00:00:00"/>
    <s v="Vyome Biosciences"/>
    <x v="21"/>
    <s v="Treatment Development For Antibiotic-Resistant Diseases"/>
    <s v="Delhi"/>
    <s v="Romulus Capital"/>
    <s v="Private Equity"/>
    <n v="2000000"/>
    <s v="N/A"/>
    <s v="1–10M"/>
  </r>
  <r>
    <n v="1574"/>
    <d v="2016-06-06T00:00:00"/>
    <s v="Sillymonks"/>
    <x v="66"/>
    <s v="Digital Media And Entertainment Startup"/>
    <s v="Hyderabad"/>
    <s v="Sreenivasa Reddy Musani"/>
    <s v="Seed Funding"/>
    <n v="448000"/>
    <s v="N/A"/>
    <s v="&lt;1M"/>
  </r>
  <r>
    <n v="1575"/>
    <d v="2016-06-07T00:00:00"/>
    <s v="Cuemath"/>
    <x v="15"/>
    <s v="K-12 Maths Learning Courses"/>
    <s v="Bangalore"/>
    <s v="Sequoia Capital, Unitus Seed Fund"/>
    <s v="Private Equity"/>
    <n v="4000000"/>
    <s v="N/A"/>
    <s v="1–10M"/>
  </r>
  <r>
    <n v="1576"/>
    <d v="2016-06-07T00:00:00"/>
    <s v="Krazybee"/>
    <x v="66"/>
    <s v="Student Micro-Loan Platform"/>
    <s v="Bangalore"/>
    <s v="Yeahmobi, Fenqile"/>
    <s v="Private Equity"/>
    <n v="2000000"/>
    <s v="N/A"/>
    <s v="1–10M"/>
  </r>
  <r>
    <n v="1577"/>
    <d v="2016-06-07T00:00:00"/>
    <s v="Intgrea"/>
    <x v="7"/>
    <s v="Post Merger Integration Partners"/>
    <s v="Bangalore"/>
    <s v="Undisclosed Investor"/>
    <s v="Seed Funding"/>
    <n v="100000"/>
    <s v="N/A"/>
    <s v="&lt;1M"/>
  </r>
  <r>
    <n v="1578"/>
    <d v="2016-06-07T00:00:00"/>
    <s v="Helpshift"/>
    <x v="7"/>
    <s v="Mobile Crm Platform"/>
    <s v="Pune"/>
    <s v="Microsoft Ventures, Salesforce Ventures"/>
    <s v="Private Equity"/>
    <n v="23000000"/>
    <s v="N/A"/>
    <s v="&gt;10M"/>
  </r>
  <r>
    <n v="1579"/>
    <d v="2016-06-07T00:00:00"/>
    <s v="Creditvidya"/>
    <x v="7"/>
    <s v="Credit Scoring Platform"/>
    <s v="Mumbai"/>
    <s v="Kalaari Capital"/>
    <s v="Private Equity"/>
    <n v="1000000"/>
    <s v="N/A"/>
    <s v="1–10M"/>
  </r>
  <r>
    <n v="1580"/>
    <d v="2016-06-08T00:00:00"/>
    <s v="Grey Campus"/>
    <x v="66"/>
    <s v="Online Learning Platform"/>
    <s v="Hyderabad"/>
    <s v="Sarath Sura"/>
    <s v="Seed Funding"/>
    <n v="1000000"/>
    <s v="N/A"/>
    <s v="1–10M"/>
  </r>
  <r>
    <n v="1581"/>
    <d v="2016-06-08T00:00:00"/>
    <s v="Listup"/>
    <x v="2"/>
    <s v="Location Based Classified Mobile App"/>
    <s v="Mumbai"/>
    <s v="Kae Capital, Kunal Shah, Sandeep Tandon"/>
    <s v="Seed Funding"/>
    <n v="500000"/>
    <s v="N/A"/>
    <s v="&lt;1M"/>
  </r>
  <r>
    <n v="1582"/>
    <d v="2016-06-08T00:00:00"/>
    <s v="6Degree"/>
    <x v="7"/>
    <s v="Tech-Enabled Fashion Talent Platform"/>
    <s v="Mumbai"/>
    <s v="Indian Angel Network"/>
    <s v="Seed Funding"/>
    <n v="200000"/>
    <s v="N/A"/>
    <s v="&lt;1M"/>
  </r>
  <r>
    <n v="1583"/>
    <d v="2016-06-08T00:00:00"/>
    <s v="Shopwati"/>
    <x v="66"/>
    <s v="Online Fashion Discussion Community"/>
    <s v="Gurugram"/>
    <s v="Sanjiv Rai"/>
    <s v="Seed Funding"/>
    <s v="N/A"/>
    <s v="N/A"/>
    <s v="N/A"/>
  </r>
  <r>
    <n v="1584"/>
    <d v="2016-06-08T00:00:00"/>
    <s v="Cookifi"/>
    <x v="66"/>
    <s v="Online Chef Discovery &amp; Booking Service"/>
    <s v="Bangalore"/>
    <s v="Kunal Shah, Aneesh Reddy, Tracxn Labs, Venkat Tadanki, Krishna Mehra, Amit Rathore"/>
    <s v="Seed Funding"/>
    <s v="N/A"/>
    <s v="N/A"/>
    <s v="N/A"/>
  </r>
  <r>
    <n v="1585"/>
    <d v="2016-06-08T00:00:00"/>
    <s v="Storeking"/>
    <x v="2"/>
    <s v="Connecting Small Town Consumers To E-Commerce"/>
    <s v="Bangalore"/>
    <s v="Axiata Digital"/>
    <s v="Private Equity"/>
    <n v="16000000"/>
    <s v="N/A"/>
    <s v="&gt;10M"/>
  </r>
  <r>
    <n v="1586"/>
    <d v="2016-06-08T00:00:00"/>
    <s v="Wired Hub"/>
    <x v="64"/>
    <s v="Co-Working Spaces"/>
    <s v="Jaipur"/>
    <s v="Ankit Maheshwari, Anad Singh"/>
    <s v="Seed Funding"/>
    <s v="N/A"/>
    <s v="N/A"/>
    <s v="N/A"/>
  </r>
  <r>
    <n v="1587"/>
    <d v="2016-06-08T00:00:00"/>
    <s v="Myseniordoctor"/>
    <x v="66"/>
    <s v="Online Medical Support Platform"/>
    <s v="Gurugram"/>
    <s v="Blackjag Partners"/>
    <s v="Seed Funding"/>
    <n v="200000"/>
    <s v="N/A"/>
    <s v="&lt;1M"/>
  </r>
  <r>
    <n v="1588"/>
    <d v="2016-06-09T00:00:00"/>
    <s v="Teabox"/>
    <x v="2"/>
    <s v="Online Tea Store"/>
    <s v="Siliguri"/>
    <s v="Cameron Jones"/>
    <s v="Seed Funding"/>
    <s v="N/A"/>
    <s v="N/A"/>
    <s v="N/A"/>
  </r>
  <r>
    <n v="1589"/>
    <d v="2016-06-09T00:00:00"/>
    <s v="Extraaedge"/>
    <x v="66"/>
    <s v="Student Acquisition Platform"/>
    <s v="Pune"/>
    <s v="Ritesh Dwivedy, Priti Padhy"/>
    <s v="Seed Funding"/>
    <s v="N/A"/>
    <s v="N/A"/>
    <s v="N/A"/>
  </r>
  <r>
    <n v="1590"/>
    <d v="2016-06-09T00:00:00"/>
    <s v="Epaylater"/>
    <x v="7"/>
    <s v="Fin-Tech Platform"/>
    <s v="Mumbai"/>
    <s v="3 Undisclosed Hnis"/>
    <s v="Seed Funding"/>
    <n v="2000000"/>
    <s v="N/A"/>
    <s v="1–10M"/>
  </r>
  <r>
    <n v="1591"/>
    <d v="2016-06-10T00:00:00"/>
    <s v="Kyazoonga"/>
    <x v="2"/>
    <s v="Online Event Ticketing Platform"/>
    <s v="Mumbai"/>
    <s v="Ratan Tata"/>
    <s v="Seed Funding"/>
    <s v="N/A"/>
    <s v="N/A"/>
    <s v="N/A"/>
  </r>
  <r>
    <n v="1592"/>
    <d v="2016-06-10T00:00:00"/>
    <s v="Paytunes"/>
    <x v="66"/>
    <s v="Mobile Based Rewards Platform"/>
    <s v="Delhi"/>
    <s v="Cio Angel Network, Indian Angel Network"/>
    <s v="Private Equity"/>
    <n v="500000"/>
    <s v="N/A"/>
    <s v="&lt;1M"/>
  </r>
  <r>
    <n v="1593"/>
    <d v="2016-06-10T00:00:00"/>
    <s v="Kickstart Jobs"/>
    <x v="7"/>
    <s v="Entry Level Hiring Platform"/>
    <s v="Gurugram"/>
    <s v="Vivek Joshi, Mohit Satyanad, Amit Banati, Arun Khanna"/>
    <s v="Seed Funding"/>
    <s v="N/A"/>
    <s v="N/A"/>
    <s v="N/A"/>
  </r>
  <r>
    <n v="1594"/>
    <d v="2016-06-10T00:00:00"/>
    <s v="Freshee"/>
    <x v="85"/>
    <s v="Household Packaging &amp; Storage Product Manufacturer"/>
    <s v="Mumbai"/>
    <s v="Edelweiss Private Equity"/>
    <s v="Private Equity"/>
    <s v="N/A"/>
    <s v="N/A"/>
    <s v="N/A"/>
  </r>
  <r>
    <n v="1595"/>
    <d v="2016-06-10T00:00:00"/>
    <s v="Madrat Games"/>
    <x v="7"/>
    <s v="Wearable Gaming Platform"/>
    <s v="Bangalore"/>
    <s v="Ratan Tata, Bhavish Aggarwal, Ankit Bhati, Binny Bansal, Girish Mathrubootham"/>
    <s v="Seed Funding"/>
    <s v="N/A"/>
    <s v="N/A"/>
    <s v="N/A"/>
  </r>
  <r>
    <n v="1596"/>
    <d v="2016-06-11T00:00:00"/>
    <s v="Jazzmyride"/>
    <x v="2"/>
    <s v="Auto Parts &amp; Accessories Etailer"/>
    <s v="Delhi"/>
    <s v="Tvs Automobile Solutions Ltd"/>
    <s v="Private Equity"/>
    <s v="N/A"/>
    <s v="N/A"/>
    <s v="N/A"/>
  </r>
  <r>
    <n v="1597"/>
    <d v="2016-06-11T00:00:00"/>
    <s v="Autosense"/>
    <x v="7"/>
    <s v="Data Analytics Based Customer Management Services"/>
    <s v="Delhi"/>
    <s v="Tvs Automobile Solutions Ltd"/>
    <s v="Private Equity"/>
    <s v="N/A"/>
    <s v="N/A"/>
    <s v="N/A"/>
  </r>
  <r>
    <n v="1598"/>
    <d v="2016-06-11T00:00:00"/>
    <s v="Redsun Telematics"/>
    <x v="66"/>
    <s v="Internet Of Things Platform"/>
    <s v="Chennai"/>
    <s v="Tvs Automobile Solutions Ltd"/>
    <s v="Private Equity"/>
    <s v="N/A"/>
    <s v="N/A"/>
    <s v="N/A"/>
  </r>
  <r>
    <n v="1599"/>
    <d v="2016-06-13T00:00:00"/>
    <s v="Khanagadi"/>
    <x v="66"/>
    <s v="Online Food Delivery For Train Travelers"/>
    <s v="Jaipur"/>
    <s v="50K Ventures"/>
    <s v="Seed Funding"/>
    <s v="N/A"/>
    <s v="N/A"/>
    <s v="N/A"/>
  </r>
  <r>
    <n v="1600"/>
    <d v="2016-06-13T00:00:00"/>
    <s v="Bombay Shirt Company"/>
    <x v="2"/>
    <s v="Online Custom Shirt Retailer"/>
    <s v="Mumbai"/>
    <s v="Undisclosed Investor"/>
    <s v="Private Equity"/>
    <n v="1000000"/>
    <s v="N/A"/>
    <s v="1–10M"/>
  </r>
  <r>
    <n v="1601"/>
    <d v="2016-06-13T00:00:00"/>
    <s v="Matrubharti"/>
    <x v="66"/>
    <s v="E-Book Publisher"/>
    <s v="N/A"/>
    <s v="Viridian Capital"/>
    <s v="Seed Funding"/>
    <n v="30000"/>
    <s v="N/A"/>
    <s v="&lt;1M"/>
  </r>
  <r>
    <n v="1602"/>
    <d v="2016-06-14T00:00:00"/>
    <s v="Edtechreview"/>
    <x v="66"/>
    <s v="Education Based Online Portal"/>
    <s v="Delhi"/>
    <s v="Evc Ventures"/>
    <s v="Seed Funding"/>
    <s v="N/A"/>
    <s v="N/A"/>
    <s v="N/A"/>
  </r>
  <r>
    <n v="1603"/>
    <d v="2016-06-14T00:00:00"/>
    <s v="Bonhomia"/>
    <x v="82"/>
    <s v="Premium Tea &amp; Coffee Capsules Maker"/>
    <s v="Delhi"/>
    <s v="Valpro Capital And Existing Investors"/>
    <s v="Private Equity"/>
    <s v="N/A"/>
    <s v="N/A"/>
    <s v="N/A"/>
  </r>
  <r>
    <n v="1604"/>
    <d v="2016-06-14T00:00:00"/>
    <s v="Gobolt"/>
    <x v="5"/>
    <s v="B2B Logistics Provider"/>
    <s v="Delhi"/>
    <s v="Mcube8"/>
    <s v="Seed Funding"/>
    <s v="N/A"/>
    <s v="N/A"/>
    <s v="N/A"/>
  </r>
  <r>
    <n v="1605"/>
    <d v="2016-06-14T00:00:00"/>
    <s v="Jivox"/>
    <x v="7"/>
    <s v="Data Driven Advertising Platform"/>
    <s v="Bangalore"/>
    <s v="You &amp; Mr Jones, Fortisure Ventures, Diaz Nesamoney"/>
    <s v="Private Equity"/>
    <n v="6000000"/>
    <s v="N/A"/>
    <s v="1–10M"/>
  </r>
  <r>
    <n v="1606"/>
    <d v="2016-06-14T00:00:00"/>
    <s v="Sminq"/>
    <x v="66"/>
    <s v="Queue Management Mobile App"/>
    <s v="Pune"/>
    <s v="Saama Capital, Blume Ventures &amp; Vaibhav Domkundwar"/>
    <s v="Seed Funding"/>
    <n v="1000000"/>
    <s v="N/A"/>
    <s v="1–10M"/>
  </r>
  <r>
    <n v="1607"/>
    <d v="2016-06-14T00:00:00"/>
    <s v="Curejoy"/>
    <x v="66"/>
    <s v="Online Alternative Health Community Platform"/>
    <s v="Bangalore"/>
    <s v="Accel Partners India"/>
    <s v="Private Equity"/>
    <n v="4400000"/>
    <s v="N/A"/>
    <s v="1–10M"/>
  </r>
  <r>
    <n v="1608"/>
    <d v="2016-06-15T00:00:00"/>
    <s v="Oneway.Cab"/>
    <x v="66"/>
    <s v="Taxi Rental Platform"/>
    <s v="Vadodara"/>
    <s v="Indian Angel Network"/>
    <s v="Seed Funding"/>
    <n v="450000"/>
    <s v="N/A"/>
    <s v="&lt;1M"/>
  </r>
  <r>
    <n v="1609"/>
    <d v="2016-06-15T00:00:00"/>
    <s v="Grabonrent"/>
    <x v="2"/>
    <s v="On-Demand Product Rental Marketplace"/>
    <s v="Bangalore"/>
    <s v="Ivycap Ventures And Unicorn India Ventures"/>
    <s v="Private Equity"/>
    <s v="N/A"/>
    <s v="N/A"/>
    <s v="N/A"/>
  </r>
  <r>
    <n v="1610"/>
    <d v="2016-06-16T00:00:00"/>
    <s v="Diro Labs"/>
    <x v="66"/>
    <s v="Contact Management Mobile App"/>
    <s v="Delhi"/>
    <s v="Info Edge (India) Ltd"/>
    <s v="Private Equity"/>
    <n v="450000"/>
    <s v="N/A"/>
    <s v="&lt;1M"/>
  </r>
  <r>
    <n v="1611"/>
    <d v="2016-06-16T00:00:00"/>
    <s v="Unnati Helpers"/>
    <x v="66"/>
    <s v="Help Hiring Platform"/>
    <s v="Gurugram"/>
    <s v="Info Edge (India) Ltd"/>
    <s v="Private Equity"/>
    <n v="600000"/>
    <s v="N/A"/>
    <s v="&lt;1M"/>
  </r>
  <r>
    <n v="1612"/>
    <d v="2016-06-16T00:00:00"/>
    <s v="Athletto"/>
    <x v="66"/>
    <s v="Sports Venue Discovery And Booking Platform"/>
    <s v="Bangalore"/>
    <s v="Atul Ingle"/>
    <s v="Seed Funding"/>
    <s v="N/A"/>
    <s v="N/A"/>
    <s v="N/A"/>
  </r>
  <r>
    <n v="1613"/>
    <d v="2016-06-16T00:00:00"/>
    <s v="Saavn"/>
    <x v="66"/>
    <s v="Web/Mobile Music Streaming Service"/>
    <s v="Usa"/>
    <s v="Guy Oseary"/>
    <s v="Private Equity"/>
    <s v="N/A"/>
    <s v="N/A"/>
    <s v="N/A"/>
  </r>
  <r>
    <n v="1614"/>
    <d v="2016-06-16T00:00:00"/>
    <s v="Voonik"/>
    <x v="2"/>
    <s v="Online Womens Fashion Marketplace"/>
    <s v="Bangalore"/>
    <s v="Sequoia Capital"/>
    <s v="Private Equity"/>
    <n v="20000000"/>
    <s v="N/A"/>
    <s v="&gt;10M"/>
  </r>
  <r>
    <n v="1615"/>
    <d v="2016-06-16T00:00:00"/>
    <s v="Thinkphi"/>
    <x v="7"/>
    <s v="Sustainable Green Tech Solution Developer"/>
    <s v="Mumbai"/>
    <s v="Nimmagadda Prasad"/>
    <s v="Seed Funding"/>
    <s v="N/A"/>
    <s v="N/A"/>
    <s v="N/A"/>
  </r>
  <r>
    <n v="1616"/>
    <d v="2016-06-17T00:00:00"/>
    <s v="Cleartax"/>
    <x v="66"/>
    <s v="Online Tax Filing Platform"/>
    <s v="Delhi"/>
    <s v="Ravi Adusumalli, Saif Partners"/>
    <s v="Private Equity"/>
    <n v="12000000"/>
    <s v="N/A"/>
    <s v="&gt;10M"/>
  </r>
  <r>
    <n v="1617"/>
    <d v="2016-06-17T00:00:00"/>
    <s v="Silvan Innovation Labs"/>
    <x v="7"/>
    <s v="Home Automation Solutions"/>
    <s v="Bangalore"/>
    <s v="Infuse Ventures"/>
    <s v="Private Equity"/>
    <n v="900000"/>
    <s v="N/A"/>
    <s v="&lt;1M"/>
  </r>
  <r>
    <n v="1618"/>
    <d v="2016-06-17T00:00:00"/>
    <s v="Greythr"/>
    <x v="7"/>
    <s v="Payroll &amp; Hr Software Developer"/>
    <s v="Bangalore"/>
    <s v="New Enterprise Associates (Nea), Blume Ventures"/>
    <s v="Private Equity"/>
    <n v="5200000"/>
    <s v="N/A"/>
    <s v="1–10M"/>
  </r>
  <r>
    <n v="1619"/>
    <d v="2016-06-17T00:00:00"/>
    <s v="Duffl"/>
    <x v="2"/>
    <s v="Fashion Rental Marketplace"/>
    <s v="Bangalore"/>
    <s v="Betonindia Technology Pvt Ltd"/>
    <s v="Seed Funding"/>
    <s v="N/A"/>
    <s v="N/A"/>
    <s v="N/A"/>
  </r>
  <r>
    <n v="1620"/>
    <d v="2016-06-17T00:00:00"/>
    <s v="Byg"/>
    <x v="66"/>
    <s v="Fitness Centre Discovery &amp; Booking Mobile App"/>
    <s v="Bangalore"/>
    <s v="Sanjay Verma, Amit Khanna (Letsventure)"/>
    <s v="Seed Funding"/>
    <s v="N/A"/>
    <s v="N/A"/>
    <s v="N/A"/>
  </r>
  <r>
    <n v="1621"/>
    <d v="2016-06-20T00:00:00"/>
    <s v="Dipper"/>
    <x v="2"/>
    <s v="Freight Logistics Marketplace"/>
    <s v="Delhi"/>
    <s v="Undisclosed Investor"/>
    <s v="Seed Funding"/>
    <s v="N/A"/>
    <s v="N/A"/>
    <s v="N/A"/>
  </r>
  <r>
    <n v="1622"/>
    <d v="2016-06-20T00:00:00"/>
    <s v="Qonfuse"/>
    <x v="66"/>
    <s v="Online Test Papers For Competitive Exams"/>
    <s v="Delhi"/>
    <s v="Hamraj Kumar"/>
    <s v="Seed Funding"/>
    <s v="N/A"/>
    <s v="N/A"/>
    <s v="N/A"/>
  </r>
  <r>
    <n v="1623"/>
    <d v="2016-06-20T00:00:00"/>
    <s v="The Indian Iris"/>
    <x v="66"/>
    <s v="Govt Policy Research &amp; Information Portal"/>
    <s v="Ahemadabad"/>
    <s v="Timbru Ventures"/>
    <s v="Seed Funding"/>
    <s v="N/A"/>
    <s v="N/A"/>
    <s v="N/A"/>
  </r>
  <r>
    <n v="1624"/>
    <d v="2016-06-21T00:00:00"/>
    <s v="Onspoon"/>
    <x v="66"/>
    <s v="Online Platform For Event Sponsorship"/>
    <s v="Mumbai"/>
    <s v="Swan Angel Network"/>
    <s v="Seed Funding"/>
    <n v="150000"/>
    <s v="N/A"/>
    <s v="&lt;1M"/>
  </r>
  <r>
    <n v="1625"/>
    <d v="2016-06-21T00:00:00"/>
    <s v="Restate"/>
    <x v="66"/>
    <s v="Real Estate Platform"/>
    <s v="Bangalore"/>
    <s v="Idein Ventures"/>
    <s v="Seed Funding"/>
    <s v="N/A"/>
    <s v="N/A"/>
    <s v="N/A"/>
  </r>
  <r>
    <n v="1626"/>
    <d v="2016-06-21T00:00:00"/>
    <s v="Cleartrip"/>
    <x v="66"/>
    <s v="Online Travel Agency"/>
    <s v="Mumbai"/>
    <s v="Concur Technologies, Gund Investment"/>
    <s v="Private Equity"/>
    <s v="N/A"/>
    <s v="N/A"/>
    <s v="N/A"/>
  </r>
  <r>
    <n v="1627"/>
    <d v="2016-06-21T00:00:00"/>
    <s v="Procmart"/>
    <x v="66"/>
    <s v="Online Procurement Marketplace"/>
    <s v="Noida"/>
    <s v="Indiamart"/>
    <s v="Private Equity"/>
    <s v="N/A"/>
    <s v="N/A"/>
    <s v="N/A"/>
  </r>
  <r>
    <n v="1628"/>
    <d v="2016-06-21T00:00:00"/>
    <s v="Celerix"/>
    <x v="7"/>
    <s v="Fintech Product Development &amp; Services Startup"/>
    <s v="Bangalore"/>
    <s v="Bitkemy Ventures"/>
    <s v="Seed Funding"/>
    <n v="400000"/>
    <s v="N/A"/>
    <s v="&lt;1M"/>
  </r>
  <r>
    <n v="1629"/>
    <d v="2016-06-21T00:00:00"/>
    <s v="Naturenama"/>
    <x v="66"/>
    <s v="Online Outdoors &amp; Travel"/>
    <s v="Mumbai"/>
    <s v="Unicorn Venture"/>
    <s v="Seed Funding"/>
    <n v="225000"/>
    <s v="N/A"/>
    <s v="&lt;1M"/>
  </r>
  <r>
    <n v="1630"/>
    <d v="2016-06-21T00:00:00"/>
    <s v="Cyclopsmedtech"/>
    <x v="7"/>
    <s v="Medical Technology Provider"/>
    <s v="Bangalore"/>
    <s v="Cp Bothra"/>
    <s v="Seed Funding"/>
    <s v="N/A"/>
    <s v="N/A"/>
    <s v="N/A"/>
  </r>
  <r>
    <n v="1631"/>
    <d v="2016-06-21T00:00:00"/>
    <s v="Syona Cosmetics"/>
    <x v="85"/>
    <s v="Beauty Products &amp; Training To Salons &amp; Spas"/>
    <s v="Chennai"/>
    <s v="The Chennai Angels"/>
    <s v="Seed Funding"/>
    <n v="150000"/>
    <s v="N/A"/>
    <s v="&lt;1M"/>
  </r>
  <r>
    <n v="1632"/>
    <d v="2016-06-21T00:00:00"/>
    <s v="Prettysecrets"/>
    <x v="2"/>
    <s v="Women Lingerie Store"/>
    <s v="Mumbai"/>
    <s v="Rb Investments Pte Ltd, Orios Venture Partners"/>
    <s v="Private Equity"/>
    <n v="6000000"/>
    <s v="N/A"/>
    <s v="1–10M"/>
  </r>
  <r>
    <n v="1633"/>
    <d v="2016-06-22T00:00:00"/>
    <s v="Spiderg"/>
    <x v="66"/>
    <s v="Online Invoice App For Smes"/>
    <s v="Pune"/>
    <s v="Rahul Kirloskar, Fusion Tech Ventures, Adi Saravana, Pravin Dongre, Mahendra Doshi"/>
    <s v="Seed Funding"/>
    <n v="150000"/>
    <s v="N/A"/>
    <s v="&lt;1M"/>
  </r>
  <r>
    <n v="1634"/>
    <d v="2016-06-23T00:00:00"/>
    <s v="Fareye"/>
    <x v="7"/>
    <s v="Logistics Management Software"/>
    <s v="Delhi"/>
    <s v="Saif Partners"/>
    <s v="Private Equity"/>
    <n v="3500000"/>
    <s v="N/A"/>
    <s v="1–10M"/>
  </r>
  <r>
    <n v="1635"/>
    <d v="2016-06-23T00:00:00"/>
    <s v="The Uolo"/>
    <x v="66"/>
    <s v="School Parent Communication App"/>
    <s v="Bangalore"/>
    <s v="Purvi Ventures, Rajul Garg, Vipin Arora"/>
    <s v="Seed Funding"/>
    <n v="210000"/>
    <s v="N/A"/>
    <s v="&lt;1M"/>
  </r>
  <r>
    <n v="1636"/>
    <d v="2016-06-23T00:00:00"/>
    <s v="Staqu"/>
    <x v="7"/>
    <s v="Artificial Intelligence Based Search Platform"/>
    <s v="Gurugram"/>
    <s v="Indian Angel Network"/>
    <s v="Seed Funding"/>
    <s v="N/A"/>
    <s v="N/A"/>
    <s v="N/A"/>
  </r>
  <r>
    <n v="1637"/>
    <d v="2016-06-23T00:00:00"/>
    <s v="Padhopadhao"/>
    <x v="66"/>
    <s v="Home Tutors Search &amp; Discovery"/>
    <s v="Delhi"/>
    <s v="Rise India"/>
    <s v="Private Equity"/>
    <s v="N/A"/>
    <s v="N/A"/>
    <s v="N/A"/>
  </r>
  <r>
    <n v="1638"/>
    <d v="2016-06-24T00:00:00"/>
    <s v="Drivify"/>
    <x v="66"/>
    <s v="Professional Driver Discovery &amp; Booking Mobile App"/>
    <s v="Mumbai"/>
    <s v="Jitendra Gupta, Pankaj Tripathi"/>
    <s v="Seed Funding"/>
    <n v="50000"/>
    <s v="N/A"/>
    <s v="&lt;1M"/>
  </r>
  <r>
    <n v="1639"/>
    <d v="2016-06-24T00:00:00"/>
    <s v="Pratilipi"/>
    <x v="66"/>
    <s v="Multi-Lingual Self-Publishing Platform"/>
    <s v="Bangalore"/>
    <s v="Nexus Venture Partners"/>
    <s v="Seed Funding"/>
    <s v="N/A"/>
    <s v="N/A"/>
    <s v="N/A"/>
  </r>
  <r>
    <n v="1640"/>
    <d v="2016-06-24T00:00:00"/>
    <s v="Parablu"/>
    <x v="7"/>
    <s v="Cloud Data Security &amp; Privacy Solutions"/>
    <s v="Bangalore"/>
    <s v="Kalaari Capital"/>
    <s v="Seed Funding"/>
    <n v="500000"/>
    <s v="N/A"/>
    <s v="&lt;1M"/>
  </r>
  <r>
    <n v="1641"/>
    <d v="2016-06-24T00:00:00"/>
    <s v="Schedulers Logistics"/>
    <x v="5"/>
    <s v="Cold Storage Logistics Solutions"/>
    <s v="Mumbai"/>
    <s v="Gvfl"/>
    <s v="Private Equity"/>
    <n v="6000000"/>
    <s v="N/A"/>
    <s v="1–10M"/>
  </r>
  <r>
    <n v="1642"/>
    <d v="2016-06-24T00:00:00"/>
    <s v="Leap India"/>
    <x v="84"/>
    <s v="Supply Chain Equipment &amp; Services Provider"/>
    <s v="Mumbai"/>
    <s v="Mayfield Ventures"/>
    <s v="Private Equity"/>
    <n v="3000000"/>
    <s v="N/A"/>
    <s v="1–10M"/>
  </r>
  <r>
    <n v="1643"/>
    <d v="2016-06-24T00:00:00"/>
    <s v="Kabadiexpress"/>
    <x v="84"/>
    <s v="Free Door Step Scrap Pickup Service"/>
    <s v="Delhi"/>
    <s v="Undisclosed Investor"/>
    <s v="Seed Funding"/>
    <n v="148000"/>
    <s v="N/A"/>
    <s v="&lt;1M"/>
  </r>
  <r>
    <n v="1644"/>
    <d v="2016-06-27T00:00:00"/>
    <s v="Yourdost"/>
    <x v="66"/>
    <s v="Online Counselling &amp; Personal Coaching Platform"/>
    <s v="Bangalore"/>
    <s v="Saif Partners, Aprameya Radhakrishna, Phanindra Sama, Subba Rao Telidevara, Vibhu Garg, Paula Ravindra Mariwala, Gaurav Bhalotia"/>
    <s v="Seed Funding"/>
    <n v="1200000"/>
    <s v="N/A"/>
    <s v="1–10M"/>
  </r>
  <r>
    <n v="1645"/>
    <d v="2016-06-27T00:00:00"/>
    <s v="Gomalon"/>
    <x v="66"/>
    <s v="Online Spa &amp; Salon Discovery &amp; Booking Platform"/>
    <s v="Bangalore"/>
    <s v="Undisclosed Investor"/>
    <s v="Seed Funding"/>
    <n v="100000"/>
    <s v="N/A"/>
    <s v="&lt;1M"/>
  </r>
  <r>
    <n v="1646"/>
    <d v="2016-06-27T00:00:00"/>
    <s v="Voler Cars"/>
    <x v="66"/>
    <s v="Self-Driven Car Rental Platform"/>
    <s v="Delhi"/>
    <s v="Kanodia Family, Amit Banka"/>
    <s v="Seed Funding"/>
    <s v="N/A"/>
    <s v="N/A"/>
    <s v="N/A"/>
  </r>
  <r>
    <n v="1647"/>
    <d v="2016-06-27T00:00:00"/>
    <s v="Travelyaari"/>
    <x v="66"/>
    <s v="Online Ticket Booking Platform"/>
    <s v="Bangalore"/>
    <s v="Gvfl Ltd"/>
    <s v="Private Equity"/>
    <n v="3000000"/>
    <s v="N/A"/>
    <s v="1–10M"/>
  </r>
  <r>
    <n v="1648"/>
    <d v="2016-06-28T00:00:00"/>
    <s v="Fabhotels"/>
    <x v="66"/>
    <s v="Online Hotel Aggregator &amp; Booking Platform"/>
    <s v="Gurugram"/>
    <s v="Accel Partners, Rb Investments"/>
    <s v="Private Equity"/>
    <n v="8000000"/>
    <s v="N/A"/>
    <s v="1–10M"/>
  </r>
  <r>
    <n v="1649"/>
    <d v="2016-06-28T00:00:00"/>
    <s v="Locanix"/>
    <x v="7"/>
    <s v="Gps Based Saas Solutions"/>
    <s v="Ahemadabad"/>
    <s v="Undisclosed Investors"/>
    <s v="Seed Funding"/>
    <n v="300000"/>
    <s v="N/A"/>
    <s v="&lt;1M"/>
  </r>
  <r>
    <n v="1650"/>
    <d v="2016-06-28T00:00:00"/>
    <s v="Lendingkart"/>
    <x v="66"/>
    <s v="Online Working Capital Business Loans Platform"/>
    <s v="Ahemadabad"/>
    <s v="Bertelsmann India Investments, Mayfield India, Saama Capital, India Quotient"/>
    <s v="Private Equity"/>
    <n v="32000000"/>
    <s v="N/A"/>
    <s v="&gt;10M"/>
  </r>
  <r>
    <n v="1651"/>
    <d v="2016-06-28T00:00:00"/>
    <s v="Hello Tax"/>
    <x v="66"/>
    <s v="Online Tax Filing Platform"/>
    <s v="Delhi"/>
    <s v="Sanjeev Sinha"/>
    <s v="Seed Funding"/>
    <n v="295000"/>
    <s v="N/A"/>
    <s v="&lt;1M"/>
  </r>
  <r>
    <n v="1652"/>
    <d v="2016-06-28T00:00:00"/>
    <s v="Mysuperbrain"/>
    <x v="66"/>
    <s v="Online Talent Discovery Platform For Kids"/>
    <s v="Hyderabad"/>
    <s v="Soniks Consulting"/>
    <s v="Seed Funding"/>
    <s v="N/A"/>
    <s v="N/A"/>
    <s v="N/A"/>
  </r>
  <r>
    <n v="1653"/>
    <d v="2016-06-28T00:00:00"/>
    <s v="Blogbeats"/>
    <x v="66"/>
    <s v="Online Blogging Platform"/>
    <s v="Bangalore"/>
    <s v="Undisclosed Investor"/>
    <s v="Seed Funding"/>
    <s v="N/A"/>
    <s v="N/A"/>
    <s v="N/A"/>
  </r>
  <r>
    <n v="1654"/>
    <d v="2016-06-29T00:00:00"/>
    <s v="Letreach"/>
    <x v="2"/>
    <s v="Ecommerce Saas Solutions"/>
    <s v="Delhi"/>
    <s v="Vcommission"/>
    <s v="Private Equity"/>
    <n v="100000"/>
    <s v="N/A"/>
    <s v="&lt;1M"/>
  </r>
  <r>
    <n v="1655"/>
    <d v="2016-06-29T00:00:00"/>
    <s v="Trendieapp"/>
    <x v="7"/>
    <s v="Visual Content Marketing"/>
    <s v="Kolkata"/>
    <s v="Harsh Vardhan Hada"/>
    <s v="Seed Funding"/>
    <n v="50000"/>
    <s v="N/A"/>
    <s v="&lt;1M"/>
  </r>
  <r>
    <n v="1656"/>
    <d v="2016-06-29T00:00:00"/>
    <s v="Impactguru"/>
    <x v="66"/>
    <s v="Crowdfunding Platform"/>
    <s v="Mumbai"/>
    <s v="Piyush Jain"/>
    <s v="Seed Funding"/>
    <s v="N/A"/>
    <s v="N/A"/>
    <s v="N/A"/>
  </r>
  <r>
    <n v="1657"/>
    <d v="2016-06-29T00:00:00"/>
    <s v="Velvetcase"/>
    <x v="2"/>
    <s v="Online Designer Jewellery Marketplace"/>
    <s v="Mumbai"/>
    <s v="Uniqorn Ventures Fund, Tv Mohandas Pai, S Somasegar"/>
    <s v="Private Equity"/>
    <n v="1500000"/>
    <s v="N/A"/>
    <s v="1–10M"/>
  </r>
  <r>
    <n v="1658"/>
    <d v="2016-06-30T00:00:00"/>
    <s v="Meru Cabs"/>
    <x v="66"/>
    <s v="Online Mobile Tax Cab Booking"/>
    <s v="Mumbai"/>
    <s v="Brand Capital"/>
    <s v="Private Equity"/>
    <n v="25000000"/>
    <s v="N/A"/>
    <s v="&gt;10M"/>
  </r>
  <r>
    <n v="1659"/>
    <d v="2016-06-30T00:00:00"/>
    <s v="Campus Diaries"/>
    <x v="66"/>
    <s v="Student Focussed Content Discovery Portal"/>
    <s v="Bangalore"/>
    <s v="Aarin Capital"/>
    <s v="Seed Funding"/>
    <n v="220000"/>
    <s v="N/A"/>
    <s v="&lt;1M"/>
  </r>
  <r>
    <n v="1660"/>
    <d v="2016-06-30T00:00:00"/>
    <s v="Scripbox"/>
    <x v="66"/>
    <s v="Online Mutual Fund Investment Platform"/>
    <s v="Bangalore"/>
    <s v="Omidyar Network, Accel Partners &amp; Existing Investors"/>
    <s v="Private Equity"/>
    <s v="N/A"/>
    <s v="N/A"/>
    <s v="N/A"/>
  </r>
  <r>
    <n v="1661"/>
    <d v="2016-06-30T00:00:00"/>
    <s v="Biryani Blues"/>
    <x v="82"/>
    <s v="Qsr Chain"/>
    <s v="Gurugram"/>
    <s v="Carpediem Capital &amp; Others"/>
    <s v="Private Equity"/>
    <n v="368000"/>
    <s v="N/A"/>
    <s v="&lt;1M"/>
  </r>
  <r>
    <n v="1662"/>
    <d v="2016-05-01T00:00:00"/>
    <s v="Motomojo"/>
    <x v="66"/>
    <s v="Mobile Based Vehicle Maintenace App"/>
    <s v="Mumbai"/>
    <s v="Niloufer Dundh, Fauzan Rahim, Balamurugan Mani,"/>
    <s v="Seed Funding"/>
    <s v="N/A"/>
    <s v="N/A"/>
    <s v="N/A"/>
  </r>
  <r>
    <n v="1663"/>
    <d v="2016-05-01T00:00:00"/>
    <s v="Get My Parking"/>
    <x v="7"/>
    <s v="Parking Technology Platform"/>
    <s v="Delhi"/>
    <s v="The Chennai Angels"/>
    <s v="Seed Funding"/>
    <n v="376000"/>
    <s v="N/A"/>
    <s v="&lt;1M"/>
  </r>
  <r>
    <n v="1664"/>
    <d v="2016-05-01T00:00:00"/>
    <s v="Prescribez"/>
    <x v="66"/>
    <s v="Health Service Aggregator Platform"/>
    <s v="Pune"/>
    <s v="Ankush Mehta"/>
    <s v="Seed Funding"/>
    <n v="145000"/>
    <s v="N/A"/>
    <s v="&lt;1M"/>
  </r>
  <r>
    <n v="1665"/>
    <d v="2016-05-02T00:00:00"/>
    <s v="Airwood"/>
    <x v="7"/>
    <s v="Agri Data &amp; Analytics Platform"/>
    <s v="Chennai"/>
    <s v="Startupxseed Ventures"/>
    <s v="Seed Funding"/>
    <s v="N/A"/>
    <s v="N/A"/>
    <s v="N/A"/>
  </r>
  <r>
    <n v="1666"/>
    <d v="2016-05-03T00:00:00"/>
    <s v="Mobikwik"/>
    <x v="66"/>
    <s v="Mobile &amp; Digital Wallet"/>
    <s v="Gurugram"/>
    <s v="Gmo Payment Gateway, Mediatek"/>
    <s v="Private Equity"/>
    <n v="50000000"/>
    <s v="N/A"/>
    <s v="&gt;10M"/>
  </r>
  <r>
    <n v="1667"/>
    <d v="2016-05-03T00:00:00"/>
    <s v="Idreamcareer"/>
    <x v="66"/>
    <s v="Career Planning Services Portal"/>
    <s v="Delhi"/>
    <s v="Brand Capital"/>
    <s v="Private Equity"/>
    <s v="N/A"/>
    <s v="N/A"/>
    <s v="N/A"/>
  </r>
  <r>
    <n v="1668"/>
    <d v="2016-05-03T00:00:00"/>
    <s v="Zwayam"/>
    <x v="66"/>
    <s v="Online Recruitment Platform"/>
    <s v="Bangalore"/>
    <s v="Undisclosed Investors"/>
    <s v="Seed Funding"/>
    <n v="250000"/>
    <s v="N/A"/>
    <s v="&lt;1M"/>
  </r>
  <r>
    <n v="1669"/>
    <d v="2016-05-03T00:00:00"/>
    <s v="Boibanit"/>
    <x v="66"/>
    <s v="Online Food Delivery Platform"/>
    <s v="Vadodara"/>
    <s v="Undisclosed Investors"/>
    <s v="Seed Funding"/>
    <s v="N/A"/>
    <s v="N/A"/>
    <s v="N/A"/>
  </r>
  <r>
    <n v="1670"/>
    <d v="2016-05-03T00:00:00"/>
    <s v="Zuver"/>
    <x v="66"/>
    <s v="Car Driver Discovery App"/>
    <s v="Mumbai"/>
    <s v="Shruth &amp; Smith Group, Hermes Group"/>
    <s v="Seed Funding"/>
    <n v="180000"/>
    <s v="N/A"/>
    <s v="&lt;1M"/>
  </r>
  <r>
    <n v="1671"/>
    <d v="2016-05-03T00:00:00"/>
    <s v="Prepathon"/>
    <x v="15"/>
    <s v="Competitive Exam Learning Platform"/>
    <s v="Mumbai"/>
    <s v="Blume Ventures"/>
    <s v="Private Equity"/>
    <s v="N/A"/>
    <s v="N/A"/>
    <s v="N/A"/>
  </r>
  <r>
    <n v="1672"/>
    <d v="2016-05-04T00:00:00"/>
    <s v="Easyroads"/>
    <x v="66"/>
    <s v="Road Trip Planning Mobile App"/>
    <s v="Mumbai"/>
    <s v="Rohan Angrish, Hrishi Oberoi, Rahul Mehta, Kapil Hetamsaria, Pranav Dedhia"/>
    <s v="Seed Funding"/>
    <n v="200000"/>
    <s v="N/A"/>
    <s v="&lt;1M"/>
  </r>
  <r>
    <n v="1673"/>
    <d v="2016-05-04T00:00:00"/>
    <s v="Lenskart"/>
    <x v="2"/>
    <s v="Eyewear &amp; Accessories Etailer"/>
    <s v="Delhi"/>
    <s v="International Finace Corp, Tpg Growth, Adveq Management, Idg Ventures, Ratan Tata, Kris Gopalakrishna"/>
    <s v="Private Equity"/>
    <n v="60000000"/>
    <s v="N/A"/>
    <s v="&gt;10M"/>
  </r>
  <r>
    <n v="1674"/>
    <d v="2016-05-04T00:00:00"/>
    <s v="Seclore"/>
    <x v="7"/>
    <s v="Enterprise Security Technology Platform"/>
    <s v="Mumbai"/>
    <s v="Sistema Asia Fund, Helion Venture, Ventureeast, India Alternatives"/>
    <s v="Private Equity"/>
    <n v="12000000"/>
    <s v="N/A"/>
    <s v="&gt;10M"/>
  </r>
  <r>
    <n v="1675"/>
    <d v="2016-05-04T00:00:00"/>
    <s v="Solartown"/>
    <x v="7"/>
    <s v="Solar Rooftop System Installation Company"/>
    <s v="Chennai"/>
    <s v="Grex.In"/>
    <s v="Seed Funding"/>
    <n v="200000"/>
    <s v="N/A"/>
    <s v="&lt;1M"/>
  </r>
  <r>
    <n v="1676"/>
    <d v="2016-05-04T00:00:00"/>
    <s v="Comarete"/>
    <x v="7"/>
    <s v="Telecom &amp; Media It Services Company"/>
    <s v="Pune"/>
    <s v="Grex.In"/>
    <s v="Seed Funding"/>
    <n v="200000"/>
    <s v="N/A"/>
    <s v="&lt;1M"/>
  </r>
  <r>
    <n v="1677"/>
    <d v="2016-05-04T00:00:00"/>
    <s v="Mydentistchoice"/>
    <x v="2"/>
    <s v="Medical Supplies Etailer"/>
    <s v="Hyderabad"/>
    <s v="Undisclosed Investors"/>
    <s v="Seed Funding"/>
    <n v="150000"/>
    <s v="N/A"/>
    <s v="&lt;1M"/>
  </r>
  <r>
    <n v="1678"/>
    <d v="2016-05-04T00:00:00"/>
    <s v="Active.Ai"/>
    <x v="7"/>
    <s v="Intelligent Tech Platform For Finace Vertical"/>
    <s v="Singapore"/>
    <s v="Kalaari Capital Accelerator Program"/>
    <s v="Seed Funding"/>
    <n v="500000"/>
    <s v="N/A"/>
    <s v="&lt;1M"/>
  </r>
  <r>
    <n v="1679"/>
    <d v="2016-05-04T00:00:00"/>
    <s v="Affordplan"/>
    <x v="7"/>
    <s v="Affordable Non-Emergency Medical Service Health Plans"/>
    <s v="Delhi"/>
    <s v="Kalaari Capital Accelerator Program"/>
    <s v="Seed Funding"/>
    <n v="500000"/>
    <s v="N/A"/>
    <s v="&lt;1M"/>
  </r>
  <r>
    <n v="1680"/>
    <d v="2016-05-04T00:00:00"/>
    <s v="Indee"/>
    <x v="66"/>
    <s v="Web Video Streaming Platform"/>
    <s v="Bangalore"/>
    <s v="Kalaari Capital Accelerator Program"/>
    <s v="Seed Funding"/>
    <n v="500000"/>
    <s v="N/A"/>
    <s v="&lt;1M"/>
  </r>
  <r>
    <n v="1681"/>
    <d v="2016-05-05T00:00:00"/>
    <s v="Unbxd"/>
    <x v="7"/>
    <s v="Ecommerce Product Discovery Software"/>
    <s v="Delhi"/>
    <s v="Idg Ventures, Inventus Capital, Indian Angel Network"/>
    <s v="Private Equity"/>
    <s v="N/A"/>
    <s v="N/A"/>
    <s v="N/A"/>
  </r>
  <r>
    <n v="1682"/>
    <d v="2016-05-05T00:00:00"/>
    <s v="Weballigator"/>
    <x v="66"/>
    <s v="Cloud Based Software Solutions"/>
    <s v="Bangalore"/>
    <s v="Group Of Undisclosed Angel Investors &amp; Hnis"/>
    <s v="Seed Funding"/>
    <n v="375000"/>
    <s v="N/A"/>
    <s v="&lt;1M"/>
  </r>
  <r>
    <n v="1683"/>
    <d v="2016-05-06T00:00:00"/>
    <s v="Eduace Services"/>
    <x v="15"/>
    <s v="Education Workshops &amp; Mentoring Programs"/>
    <s v="Lucknow"/>
    <s v="Momagic Technologies"/>
    <s v="Private Equity"/>
    <n v="1000000"/>
    <s v="N/A"/>
    <s v="1–10M"/>
  </r>
  <r>
    <n v="1684"/>
    <d v="2016-05-06T00:00:00"/>
    <s v="Meesho"/>
    <x v="2"/>
    <s v="Social Commerce Platform"/>
    <s v="Bangalore"/>
    <s v="Rajul Garg &amp; Others"/>
    <s v="Seed Funding"/>
    <s v="N/A"/>
    <s v="N/A"/>
    <s v="N/A"/>
  </r>
  <r>
    <n v="1685"/>
    <d v="2016-05-07T00:00:00"/>
    <s v="Zebroads"/>
    <x v="5"/>
    <s v="Logistics And Warehousing Services"/>
    <s v="Hyderabad"/>
    <s v="Undisclosed Investors"/>
    <s v="Seed Funding"/>
    <n v="75000"/>
    <s v="N/A"/>
    <s v="&lt;1M"/>
  </r>
  <r>
    <n v="1686"/>
    <d v="2016-05-09T00:00:00"/>
    <s v="Locus"/>
    <x v="7"/>
    <s v="Logistics Intelligence Platform"/>
    <s v="Bangalore"/>
    <s v="Exfinity Venture Partners, Blume Ventures, Beenext, Rajesh Ranavat"/>
    <s v="Private Equity"/>
    <n v="2750000"/>
    <s v="N/A"/>
    <s v="1–10M"/>
  </r>
  <r>
    <n v="1687"/>
    <d v="2016-05-09T00:00:00"/>
    <s v="Toko Innovations"/>
    <x v="66"/>
    <s v="Childrens Entertainment Portal"/>
    <s v="Bangalore"/>
    <s v="Roopak Saluja, Vishal Khare"/>
    <s v="Seed Funding"/>
    <n v="450000"/>
    <s v="N/A"/>
    <s v="&lt;1M"/>
  </r>
  <r>
    <n v="1688"/>
    <d v="2016-05-09T00:00:00"/>
    <s v="Rentickle"/>
    <x v="2"/>
    <s v="Furniture, Appliances Portal"/>
    <s v="Delhi"/>
    <s v="Manish Kheterpal, Vinay Mittal, Dinesh Mittal, Sandeep Gupta"/>
    <s v="Seed Funding"/>
    <n v="250000"/>
    <s v="N/A"/>
    <s v="&lt;1M"/>
  </r>
  <r>
    <n v="1689"/>
    <d v="2016-05-10T00:00:00"/>
    <s v="Healthifyme"/>
    <x v="66"/>
    <s v="Health &amp; Fitness App"/>
    <s v="Bangalore"/>
    <s v="Idg Ventures India, Inventus Capital, Blume Ventures"/>
    <s v="Private Equity"/>
    <n v="6000000"/>
    <s v="N/A"/>
    <s v="1–10M"/>
  </r>
  <r>
    <n v="1690"/>
    <d v="2016-05-10T00:00:00"/>
    <s v="Zarget"/>
    <x v="66"/>
    <s v="Conversion Rate Optimization Platform"/>
    <s v="Chennai"/>
    <s v="Accel Partners, Matrix Partners, Girish Mathrubootham"/>
    <s v="Private Equity"/>
    <n v="1500000"/>
    <s v="N/A"/>
    <s v="1–10M"/>
  </r>
  <r>
    <n v="1691"/>
    <d v="2016-05-10T00:00:00"/>
    <s v="Innonao Research"/>
    <x v="7"/>
    <s v="Clean Water Technology"/>
    <s v="Chennai"/>
    <s v="naoholdings"/>
    <s v="Private Equity"/>
    <n v="18000000"/>
    <s v="N/A"/>
    <s v="&gt;10M"/>
  </r>
  <r>
    <n v="1692"/>
    <d v="2016-05-10T00:00:00"/>
    <s v="Schoolwear"/>
    <x v="2"/>
    <s v="School Uniform &amp; Supplies Marketplace"/>
    <s v="Mumbai"/>
    <s v="Undisclosed Investors"/>
    <s v="Seed Funding"/>
    <n v="1500000"/>
    <s v="N/A"/>
    <s v="1–10M"/>
  </r>
  <r>
    <n v="1693"/>
    <d v="2016-05-10T00:00:00"/>
    <s v="Swiggy"/>
    <x v="66"/>
    <s v="Food Delivery Platform"/>
    <s v="Bangalore"/>
    <s v="Norwest Venture Partners, Dst Global, Accel Partners"/>
    <s v="Private Equity"/>
    <n v="7000000"/>
    <s v="N/A"/>
    <s v="1–10M"/>
  </r>
  <r>
    <n v="1694"/>
    <d v="2016-05-11T00:00:00"/>
    <s v="Zenify"/>
    <x v="66"/>
    <s v="Home Rental Discovery &amp; Booking Portal"/>
    <s v="Bangalore"/>
    <s v="Undisclosed Investors"/>
    <s v="Private Equity"/>
    <n v="900000"/>
    <s v="N/A"/>
    <s v="&lt;1M"/>
  </r>
  <r>
    <n v="1695"/>
    <d v="2016-05-11T00:00:00"/>
    <s v="Faircent"/>
    <x v="66"/>
    <s v="Online Peer To Peer Lending Platform"/>
    <s v="Gurugram"/>
    <s v="Jm Finacial Products Ltd, Arun Tadanki, Doreswamy nadkishore, Kshitij Jain"/>
    <s v="Private Equity"/>
    <s v="N/A"/>
    <s v="N/A"/>
    <s v="N/A"/>
  </r>
  <r>
    <n v="1696"/>
    <d v="2016-05-11T00:00:00"/>
    <s v="Fractal Analytics"/>
    <x v="7"/>
    <s v="Data Analytics Company"/>
    <s v="Mumbai"/>
    <s v="Khazanah Nasional Berhad"/>
    <s v="Private Equity"/>
    <n v="100000000"/>
    <s v="N/A"/>
    <s v="&gt;10M"/>
  </r>
  <r>
    <n v="1697"/>
    <d v="2016-05-12T00:00:00"/>
    <s v="Unacademy"/>
    <x v="66"/>
    <s v="Free Online Education Platform"/>
    <s v="Bangalore"/>
    <s v="Blume Ventures, Rajan Anadan, Sumit Jain, Aprameya Radhakrishna, Sujeet Kumar, Phanindra Sama"/>
    <s v="Seed Funding"/>
    <n v="500000"/>
    <s v="N/A"/>
    <s v="&lt;1M"/>
  </r>
  <r>
    <n v="1698"/>
    <d v="2016-05-12T00:00:00"/>
    <s v="Capital Float"/>
    <x v="66"/>
    <s v="Online Lending Platform"/>
    <s v="Bangalore"/>
    <s v="Creation Investments Capital Management, Saif Partners, Sequoia Capital, Aspada Ventures"/>
    <s v="Private Equity"/>
    <n v="25000000"/>
    <s v="N/A"/>
    <s v="&gt;10M"/>
  </r>
  <r>
    <n v="1699"/>
    <d v="2016-05-12T00:00:00"/>
    <s v="Life Circle"/>
    <x v="21"/>
    <s v="Senior Healthcare Services"/>
    <s v="Hyderabad"/>
    <s v="Groupe Sos"/>
    <s v="Private Equity"/>
    <n v="150000"/>
    <s v="N/A"/>
    <s v="&lt;1M"/>
  </r>
  <r>
    <n v="1700"/>
    <d v="2016-05-12T00:00:00"/>
    <s v="Dream Wallets"/>
    <x v="66"/>
    <s v="Online Crowdfunding Platform"/>
    <s v="Jaipur"/>
    <s v="Rakesh Gupta, Aditya Aggarwal, Siddharth Banerjee, Vikas Ranjan, Anshul Jindal, Sunil Koul, And Sanjeev Agrawal"/>
    <s v="Seed Funding"/>
    <s v="N/A"/>
    <s v="N/A"/>
    <s v="N/A"/>
  </r>
  <r>
    <n v="1701"/>
    <d v="2016-05-12T00:00:00"/>
    <s v="Shabdnagari"/>
    <x v="66"/>
    <s v="Hindi Social Networking Portal"/>
    <s v="Kanpur"/>
    <s v="Ah! Ventures"/>
    <s v="Seed Funding"/>
    <s v="N/A"/>
    <s v="N/A"/>
    <s v="N/A"/>
  </r>
  <r>
    <n v="1702"/>
    <d v="2016-05-12T00:00:00"/>
    <s v="Galleri5"/>
    <x v="66"/>
    <s v="Visual Content Discovery Platform"/>
    <s v="Bangalore"/>
    <s v="Phanindra Sama, Raghunadan G,"/>
    <s v="Seed Funding"/>
    <s v="N/A"/>
    <s v="N/A"/>
    <s v="N/A"/>
  </r>
  <r>
    <n v="1703"/>
    <d v="2016-05-12T00:00:00"/>
    <s v="Derbii"/>
    <x v="5"/>
    <s v="Carpooling Services"/>
    <s v="Gurugram"/>
    <s v="Anurag Chauhan"/>
    <s v="Seed Funding"/>
    <s v="N/A"/>
    <s v="N/A"/>
    <s v="N/A"/>
  </r>
  <r>
    <n v="1704"/>
    <d v="2016-05-13T00:00:00"/>
    <s v="Stayzilla"/>
    <x v="66"/>
    <s v="Budget Room Aggregator Booking Platform"/>
    <s v="Chennai"/>
    <s v="Matrix Partners, Nexus Ventures"/>
    <s v="Private Equity"/>
    <n v="13500000"/>
    <s v="N/A"/>
    <s v="&gt;10M"/>
  </r>
  <r>
    <n v="1705"/>
    <d v="2016-05-13T00:00:00"/>
    <s v="Wow Express"/>
    <x v="5"/>
    <s v="E-Commerce Logistics Solutions"/>
    <s v="Mumbai"/>
    <s v="Undisclosed Investors &amp; Tamarind Family Private Trust"/>
    <s v="Private Equity"/>
    <n v="2200000"/>
    <s v="N/A"/>
    <s v="1–10M"/>
  </r>
  <r>
    <n v="1706"/>
    <d v="2016-05-16T00:00:00"/>
    <s v="Smartivity"/>
    <x v="2"/>
    <s v="Smart Learning Products"/>
    <s v="Delhi"/>
    <s v="S Chand, Advantedge Partners"/>
    <s v="Private Equity"/>
    <n v="1000000"/>
    <s v="N/A"/>
    <s v="1–10M"/>
  </r>
  <r>
    <n v="1707"/>
    <d v="2016-05-16T00:00:00"/>
    <s v="Bedbathmore"/>
    <x v="66"/>
    <s v="Home Decor Emarketplace"/>
    <s v="Mumbai"/>
    <s v="Kinnevik Group, Rocket Internet"/>
    <s v="Private Equity"/>
    <s v="N/A"/>
    <s v="N/A"/>
    <s v="N/A"/>
  </r>
  <r>
    <n v="1708"/>
    <d v="2016-05-17T00:00:00"/>
    <s v="Murgency"/>
    <x v="66"/>
    <s v="Medical Emergency Response App"/>
    <s v="Mumbai"/>
    <s v="Rata Tata"/>
    <s v="Private Equity"/>
    <s v="N/A"/>
    <s v="N/A"/>
    <s v="N/A"/>
  </r>
  <r>
    <n v="1709"/>
    <d v="2016-05-17T00:00:00"/>
    <s v="Crownit"/>
    <x v="66"/>
    <s v="Mobile Customer Rewards Management Platform"/>
    <s v="Gurugram"/>
    <s v="Undisclosed Investors, Accel Partners, Helion Venture Partners"/>
    <s v="Private Equity"/>
    <s v="N/A"/>
    <s v="N/A"/>
    <s v="N/A"/>
  </r>
  <r>
    <n v="1710"/>
    <d v="2016-05-17T00:00:00"/>
    <s v="Blinge"/>
    <x v="2"/>
    <s v="Apparel Rental Platform"/>
    <s v="Mumbai"/>
    <s v="Anupam Mittal, Anuj Srivastava, Ankit Nagori"/>
    <s v="Seed Funding"/>
    <s v="N/A"/>
    <s v="N/A"/>
    <s v="N/A"/>
  </r>
  <r>
    <n v="1711"/>
    <d v="2016-05-18T00:00:00"/>
    <s v="Thesmartq"/>
    <x v="66"/>
    <s v="Food Ordering Mobile App"/>
    <s v="Bangalore"/>
    <s v="Yournest Angel Fund"/>
    <s v="Seed Funding"/>
    <n v="250000"/>
    <s v="N/A"/>
    <s v="&lt;1M"/>
  </r>
  <r>
    <n v="1712"/>
    <d v="2016-05-18T00:00:00"/>
    <s v="Purplehealth"/>
    <x v="66"/>
    <s v="Online Health-On-Demand Platform"/>
    <s v="Trivandrum"/>
    <s v="Katabole Technology Venture"/>
    <s v="Seed Funding"/>
    <n v="100000"/>
    <s v="N/A"/>
    <s v="&lt;1M"/>
  </r>
  <r>
    <n v="1713"/>
    <d v="2016-05-18T00:00:00"/>
    <s v="Fundamentor"/>
    <x v="15"/>
    <s v="Aptitude Development Program"/>
    <s v="Pune"/>
    <s v="Subramanya Sv"/>
    <s v="Seed Funding"/>
    <s v="N/A"/>
    <s v="N/A"/>
    <s v="N/A"/>
  </r>
  <r>
    <n v="1714"/>
    <d v="2016-05-18T00:00:00"/>
    <s v="Edupristine"/>
    <x v="15"/>
    <s v="Online Certification Courses"/>
    <s v="Mumbai"/>
    <s v="Kaizen Management Advisors, Devry Inc"/>
    <s v="Private Equity"/>
    <n v="10000000"/>
    <s v="N/A"/>
    <s v="1–10M"/>
  </r>
  <r>
    <n v="1715"/>
    <d v="2016-05-18T00:00:00"/>
    <s v="Bhiveworkspace"/>
    <x v="86"/>
    <s v="Co-Working Spaces"/>
    <s v="Bangalore"/>
    <s v="Blume Ventures"/>
    <s v="Private Equity"/>
    <n v="1000000"/>
    <s v="N/A"/>
    <s v="1–10M"/>
  </r>
  <r>
    <n v="1716"/>
    <d v="2016-05-18T00:00:00"/>
    <s v="Parentlane"/>
    <x v="66"/>
    <s v="Parenting &amp; Child Care App"/>
    <s v="Bangalore"/>
    <s v="Sujeet Kumar, Aprameya, Sumit Jain, Subramanya Venkat, Venk, Ravi Machani, Hitesh Gupta, Rohit Choudhary"/>
    <s v="Seed Funding"/>
    <s v="N/A"/>
    <s v="N/A"/>
    <s v="N/A"/>
  </r>
  <r>
    <n v="1717"/>
    <d v="2016-05-19T00:00:00"/>
    <s v="Appie"/>
    <x v="66"/>
    <s v="Location-Based Offline Retail Discovery Platform"/>
    <s v="Mumbai"/>
    <s v="Undisclosed Investors"/>
    <s v="Seed Funding"/>
    <n v="1000000"/>
    <s v="N/A"/>
    <s v="1–10M"/>
  </r>
  <r>
    <n v="1718"/>
    <d v="2016-05-19T00:00:00"/>
    <s v="Niki.Ai"/>
    <x v="7"/>
    <s v="Artificial Intelligence Platform"/>
    <s v="Bangalore"/>
    <s v="Ratan Tata"/>
    <s v="Private Equity"/>
    <s v="N/A"/>
    <s v="N/A"/>
    <s v="N/A"/>
  </r>
  <r>
    <n v="1719"/>
    <d v="2016-05-19T00:00:00"/>
    <s v="Taxivaxi"/>
    <x v="66"/>
    <s v="Cab Aggregating Platform"/>
    <s v="Delhi"/>
    <s v="Undisclosed Hnis"/>
    <s v="Seed Funding"/>
    <n v="500000"/>
    <s v="N/A"/>
    <s v="&lt;1M"/>
  </r>
  <r>
    <n v="1720"/>
    <d v="2016-05-19T00:00:00"/>
    <s v="Veqta"/>
    <x v="66"/>
    <s v="On Demand Digital Sports Network"/>
    <s v="Delhi"/>
    <s v="Chatsworth Management, Itw Digital"/>
    <s v="Seed Funding"/>
    <n v="500000"/>
    <s v="N/A"/>
    <s v="&lt;1M"/>
  </r>
  <r>
    <n v="1721"/>
    <d v="2016-05-20T00:00:00"/>
    <s v="I2Ifunding"/>
    <x v="66"/>
    <s v="Online Peer To Peer Funding"/>
    <s v="Noida"/>
    <s v="Undisclosed Investors"/>
    <s v="Seed Funding"/>
    <n v="300000"/>
    <s v="N/A"/>
    <s v="&lt;1M"/>
  </r>
  <r>
    <n v="1722"/>
    <d v="2016-05-23T00:00:00"/>
    <s v="Edurev"/>
    <x v="66"/>
    <s v="Online Learning Platform"/>
    <s v="Gurugram"/>
    <s v="Pradeep Reddy Kamasan"/>
    <s v="Seed Funding"/>
    <s v="N/A"/>
    <s v="N/A"/>
    <s v="N/A"/>
  </r>
  <r>
    <n v="1723"/>
    <d v="2016-05-23T00:00:00"/>
    <s v="Hoppingo"/>
    <x v="66"/>
    <s v="Fashion Discovery Platform"/>
    <s v="Delhi"/>
    <s v="Vcommission"/>
    <s v="Seed Funding"/>
    <n v="89000"/>
    <s v="N/A"/>
    <s v="&lt;1M"/>
  </r>
  <r>
    <n v="1724"/>
    <d v="2016-05-24T00:00:00"/>
    <s v="Eatonomist"/>
    <x v="66"/>
    <s v="Food Delivery Platform"/>
    <s v="Gurugram"/>
    <s v="Mcube Capital Advisors Pvt Ltd"/>
    <s v="Seed Funding"/>
    <s v="N/A"/>
    <s v="N/A"/>
    <s v="N/A"/>
  </r>
  <r>
    <n v="1725"/>
    <d v="2016-05-24T00:00:00"/>
    <s v="Goalwise"/>
    <x v="66"/>
    <s v="Online Investment Platform"/>
    <s v="Bangalore"/>
    <s v="Undisclosed Hnis"/>
    <s v="Seed Funding"/>
    <n v="1000000"/>
    <s v="N/A"/>
    <s v="1–10M"/>
  </r>
  <r>
    <n v="1726"/>
    <d v="2016-05-25T00:00:00"/>
    <s v="Roast"/>
    <x v="66"/>
    <s v="Mobile Entertainment App"/>
    <s v="Delhi"/>
    <s v="Indian Angel Network"/>
    <s v="Seed Funding"/>
    <s v="N/A"/>
    <s v="N/A"/>
    <s v="N/A"/>
  </r>
  <r>
    <n v="1727"/>
    <d v="2016-05-25T00:00:00"/>
    <s v="Address Health"/>
    <x v="21"/>
    <s v="Pediatric Primary Healthcare Network"/>
    <s v="Bangalore"/>
    <s v="Gray Matters Capital"/>
    <s v="Private Equity"/>
    <n v="1500000"/>
    <s v="N/A"/>
    <s v="1–10M"/>
  </r>
  <r>
    <n v="1728"/>
    <d v="2016-05-25T00:00:00"/>
    <s v="Arcatron Mobility"/>
    <x v="7"/>
    <s v="Mobility Devices For Differently Abled"/>
    <s v="Pune"/>
    <s v="Sudhir Mehta"/>
    <s v="Seed Funding"/>
    <n v="100000"/>
    <s v="N/A"/>
    <s v="&lt;1M"/>
  </r>
  <r>
    <n v="1729"/>
    <d v="2016-05-25T00:00:00"/>
    <s v="Shethepeople"/>
    <x v="66"/>
    <s v="Digital Platform For Women"/>
    <s v="Delhi"/>
    <s v="Anad Mahindra"/>
    <s v="Seed Funding"/>
    <s v="N/A"/>
    <s v="N/A"/>
    <s v="N/A"/>
  </r>
  <r>
    <n v="1730"/>
    <d v="2016-05-26T00:00:00"/>
    <s v="Cleartax"/>
    <x v="66"/>
    <s v="Online Income Tax Filing Platform"/>
    <s v="Bangalore"/>
    <s v="Ff Angel, Sequoia Capital"/>
    <s v="Private Equity"/>
    <n v="2000000"/>
    <s v="N/A"/>
    <s v="1–10M"/>
  </r>
  <r>
    <n v="1731"/>
    <d v="2016-05-26T00:00:00"/>
    <s v="Consure Medical"/>
    <x v="21"/>
    <s v="Medical Devices Kit Manufacturer"/>
    <s v="Delhi"/>
    <s v="Accel Partners, Indian Angel Network, India Innovation Fund India Venture Partners"/>
    <s v="Private Equity"/>
    <s v="N/A"/>
    <s v="N/A"/>
    <s v="N/A"/>
  </r>
  <r>
    <n v="1732"/>
    <d v="2016-05-26T00:00:00"/>
    <s v="Mchamp"/>
    <x v="66"/>
    <s v="Celebrity Entertainment Contest App"/>
    <s v="Delhi"/>
    <s v="Momagic Technologies"/>
    <s v="Seed Funding"/>
    <n v="475000"/>
    <s v="N/A"/>
    <s v="&lt;1M"/>
  </r>
  <r>
    <n v="1733"/>
    <d v="2016-05-27T00:00:00"/>
    <s v="Pianta"/>
    <x v="66"/>
    <s v="Online Healthcare Service Discovery Platform"/>
    <s v="Bangalore"/>
    <s v="Kunal Shah, Sandeep Tandon"/>
    <s v="Seed Funding"/>
    <s v="N/A"/>
    <s v="N/A"/>
    <s v="N/A"/>
  </r>
  <r>
    <n v="1734"/>
    <d v="2016-05-30T00:00:00"/>
    <s v="Vahanalytics"/>
    <x v="7"/>
    <s v="Safe Driving Analytics Platform"/>
    <s v="Mumbai"/>
    <s v="Anirudh Damani, Vikram Lakhotia"/>
    <s v="Seed Funding"/>
    <n v="200000"/>
    <s v="N/A"/>
    <s v="&lt;1M"/>
  </r>
  <r>
    <n v="1735"/>
    <d v="2016-05-31T00:00:00"/>
    <s v="Play Your Sport"/>
    <x v="66"/>
    <s v="Location Based Sports &amp; Fitness Discovery App"/>
    <s v="Delhi"/>
    <s v="Ashish Gupta And Other Undisclosed Investors"/>
    <s v="Seed Funding"/>
    <s v="N/A"/>
    <s v="N/A"/>
    <s v="N/A"/>
  </r>
  <r>
    <n v="1736"/>
    <d v="2016-05-31T00:00:00"/>
    <s v="Koovs"/>
    <x v="2"/>
    <s v="Apparel &amp; Lifestyle Etailer"/>
    <s v="Delhi"/>
    <s v="Ht Media Ltd"/>
    <s v="Private Equity"/>
    <n v="4400000"/>
    <s v="N/A"/>
    <s v="1–10M"/>
  </r>
  <r>
    <n v="1737"/>
    <d v="2016-05-31T00:00:00"/>
    <s v="Ccavenue"/>
    <x v="66"/>
    <s v="Payment Gateway"/>
    <s v="Mumbai"/>
    <s v="Nsi Infinium Global Pvt. Ltd"/>
    <s v="Private Equity"/>
    <n v="8900000"/>
    <s v="N/A"/>
    <s v="1–10M"/>
  </r>
  <r>
    <n v="1738"/>
    <d v="2016-05-31T00:00:00"/>
    <s v="1Mg"/>
    <x v="2"/>
    <s v="Online Pharmacy"/>
    <s v="Gurugram"/>
    <s v="Hbm Healthcare Investments"/>
    <s v="Private Equity"/>
    <s v="N/A"/>
    <s v="N/A"/>
    <s v="N/A"/>
  </r>
  <r>
    <n v="1739"/>
    <d v="2016-05-31T00:00:00"/>
    <s v="Tpot"/>
    <x v="82"/>
    <s v="Qsr Chain"/>
    <s v="Gurugram"/>
    <s v="Ashish Gupta"/>
    <s v="Seed Funding"/>
    <s v="N/A"/>
    <s v="N/A"/>
    <s v="N/A"/>
  </r>
  <r>
    <n v="1740"/>
    <d v="2016-05-31T00:00:00"/>
    <s v="Machadalo"/>
    <x v="66"/>
    <s v="Hyperlocal Advertising Platform"/>
    <s v="Mumbai"/>
    <s v="Undisclosed Investors"/>
    <s v="Seed Funding"/>
    <n v="175000"/>
    <s v="N/A"/>
    <s v="&lt;1M"/>
  </r>
  <r>
    <n v="1741"/>
    <d v="2016-04-01T00:00:00"/>
    <s v="Dil Mil"/>
    <x v="66"/>
    <s v="Matchmaking Mobile App"/>
    <s v="Sfo / Bangalore"/>
    <s v="Nelstone Ventures, Transmedia Capital, Maiden Lane Ventures, Csc Upshot &amp; Angel Investors"/>
    <s v="Private Equity"/>
    <n v="2700000"/>
    <s v="N/A"/>
    <s v="1–10M"/>
  </r>
  <r>
    <n v="1742"/>
    <d v="2016-04-01T00:00:00"/>
    <s v="Picsdream"/>
    <x v="66"/>
    <s v="Online Marketplace For Photographers"/>
    <s v="Delhi"/>
    <s v="Raman Roy"/>
    <s v="Seed Funding"/>
    <s v="N/A"/>
    <s v="N/A"/>
    <s v="N/A"/>
  </r>
  <r>
    <n v="1743"/>
    <d v="2016-04-01T00:00:00"/>
    <s v="Process 9"/>
    <x v="66"/>
    <s v="Online Translation And Transliteration"/>
    <s v="Gurugram"/>
    <s v="Indian Angel Network, Alok Sharma, Kris Gopalakrishna, Saurabh Srivastava, And Ajai Chowdhry"/>
    <s v="Seed Funding"/>
    <s v="N/A"/>
    <s v="N/A"/>
    <s v="N/A"/>
  </r>
  <r>
    <n v="1744"/>
    <d v="2016-04-04T00:00:00"/>
    <s v="Housing"/>
    <x v="66"/>
    <s v="Real Estate Portal"/>
    <s v="Mumbai"/>
    <s v="Vineet Singh"/>
    <s v="Private Equity"/>
    <s v="N/A"/>
    <s v="N/A"/>
    <s v="N/A"/>
  </r>
  <r>
    <n v="1745"/>
    <d v="2016-04-04T00:00:00"/>
    <s v="Roll Mafia"/>
    <x v="82"/>
    <s v="Rolls &amp; Biryanis Qsr Chain"/>
    <s v="Pune"/>
    <s v="Equentia Natural Resource &amp; Other Undisclosed Investors"/>
    <s v="Seed Funding"/>
    <s v="N/A"/>
    <s v="N/A"/>
    <s v="N/A"/>
  </r>
  <r>
    <n v="1746"/>
    <d v="2016-04-04T00:00:00"/>
    <s v="Hungama"/>
    <x v="66"/>
    <s v="Digital Media Entertainment Portal"/>
    <s v="Mumbai"/>
    <s v="Xiaomi Inc"/>
    <s v="Private Equity"/>
    <n v="25000000"/>
    <s v="N/A"/>
    <s v="&gt;10M"/>
  </r>
  <r>
    <n v="1747"/>
    <d v="2016-04-04T00:00:00"/>
    <s v="Highway Delite"/>
    <x v="66"/>
    <s v="Various Highway Help Services"/>
    <s v="Bangalore"/>
    <s v="N.S. Raghavan Centre For Entrepreneurial Learning"/>
    <s v="Seed Funding"/>
    <s v="N/A"/>
    <s v="N/A"/>
    <s v="N/A"/>
  </r>
  <r>
    <n v="1748"/>
    <d v="2016-04-05T00:00:00"/>
    <s v="Cult Fitness"/>
    <x v="21"/>
    <s v="Healthcare Training Programs"/>
    <s v="Bangalore"/>
    <s v="Mukesh Bansal"/>
    <s v="Seed Funding"/>
    <s v="N/A"/>
    <s v="N/A"/>
    <s v="N/A"/>
  </r>
  <r>
    <n v="1749"/>
    <d v="2016-04-05T00:00:00"/>
    <s v="Haptik"/>
    <x v="7"/>
    <s v="Personal Assistant App"/>
    <s v="Mumbai"/>
    <s v="Times Internet Ltd"/>
    <s v="Private Equity"/>
    <s v="N/A"/>
    <s v="N/A"/>
    <s v="N/A"/>
  </r>
  <r>
    <n v="1750"/>
    <d v="2016-04-05T00:00:00"/>
    <s v="Servify"/>
    <x v="66"/>
    <s v="Gadget &amp; Appliances Service App"/>
    <s v="Mumbai"/>
    <s v="Blume Ventures, Barkawi Holdings Gmbh, Tm Service Technology Holdings Gmbh"/>
    <s v="Private Equity"/>
    <s v="N/A"/>
    <s v="N/A"/>
    <s v="N/A"/>
  </r>
  <r>
    <n v="1751"/>
    <d v="2016-04-06T00:00:00"/>
    <s v="Shipsy"/>
    <x v="5"/>
    <s v="Logistics Solutions"/>
    <s v="Gurugram"/>
    <s v="Dtdc Express Ltd"/>
    <s v="Private Equity"/>
    <n v="1000000"/>
    <s v="N/A"/>
    <s v="1–10M"/>
  </r>
  <r>
    <n v="1752"/>
    <d v="2016-04-06T00:00:00"/>
    <s v="Gear6"/>
    <x v="66"/>
    <s v="Online Bike Service And Repairs Platform"/>
    <s v="Bangalore"/>
    <s v="Ninestarter"/>
    <s v="Seed Funding"/>
    <n v="500000"/>
    <s v="N/A"/>
    <s v="&lt;1M"/>
  </r>
  <r>
    <n v="1753"/>
    <d v="2016-04-06T00:00:00"/>
    <s v="Myglamm"/>
    <x v="66"/>
    <s v="Mobile Based On-Demand Beauty Services Platform"/>
    <s v="Mumbai"/>
    <s v="Loccitane"/>
    <s v="Private Equity"/>
    <n v="6000000"/>
    <s v="N/A"/>
    <s v="1–10M"/>
  </r>
  <r>
    <n v="1754"/>
    <d v="2016-04-06T00:00:00"/>
    <s v="Petoo"/>
    <x v="66"/>
    <s v="Online Food Delivery Platform"/>
    <s v="Bangalore"/>
    <s v="Axilor Ventures"/>
    <s v="Private Equity"/>
    <n v="1000000"/>
    <s v="N/A"/>
    <s v="1–10M"/>
  </r>
  <r>
    <n v="1755"/>
    <d v="2016-04-07T00:00:00"/>
    <s v="Truly Social"/>
    <x v="66"/>
    <s v="Mobile Gaming Studio"/>
    <s v="London"/>
    <s v="Nazara Technologies Pvt Ltd"/>
    <s v="Private Equity"/>
    <s v="N/A"/>
    <s v="N/A"/>
    <s v="N/A"/>
  </r>
  <r>
    <n v="1756"/>
    <d v="2016-04-08T00:00:00"/>
    <s v="Little Black Book"/>
    <x v="66"/>
    <s v="Curated Food, Event &amp; Lifestyle Guide"/>
    <s v="Delhi"/>
    <s v="Idg, Indian Angel Network"/>
    <s v="Seed Funding"/>
    <s v="N/A"/>
    <s v="N/A"/>
    <s v="N/A"/>
  </r>
  <r>
    <n v="1757"/>
    <d v="2016-04-08T00:00:00"/>
    <s v="Vahan"/>
    <x v="15"/>
    <s v="Mobile Education Platform"/>
    <s v="Chennai"/>
    <s v="Villgro"/>
    <s v="Seed Funding"/>
    <s v="N/A"/>
    <s v="N/A"/>
    <s v="N/A"/>
  </r>
  <r>
    <n v="1758"/>
    <d v="2016-04-08T00:00:00"/>
    <s v="Imedilane"/>
    <x v="66"/>
    <s v="Online Health Diagnosis Platform"/>
    <s v="Delhi"/>
    <s v="Mahendra Patel, Nilender Chauhan"/>
    <s v="Seed Funding"/>
    <n v="40000"/>
    <s v="N/A"/>
    <s v="&lt;1M"/>
  </r>
  <r>
    <n v="1759"/>
    <d v="2016-04-11T00:00:00"/>
    <s v="Living Local"/>
    <x v="66"/>
    <s v="Social Discovery Platform"/>
    <s v="Mumbai"/>
    <s v="Rattan Chadha"/>
    <s v="Seed Funding"/>
    <n v="200000"/>
    <s v="N/A"/>
    <s v="&lt;1M"/>
  </r>
  <r>
    <n v="1760"/>
    <d v="2016-04-11T00:00:00"/>
    <s v="Vegfru"/>
    <x v="2"/>
    <s v="Online Fruit &amp; Vegetable Marketplace"/>
    <s v="Delhi"/>
    <s v="Wingify"/>
    <s v="Seed Funding"/>
    <s v="N/A"/>
    <s v="N/A"/>
    <s v="N/A"/>
  </r>
  <r>
    <n v="1761"/>
    <d v="2016-04-11T00:00:00"/>
    <s v="Oyo"/>
    <x v="66"/>
    <s v="Online Branded Budget Room Booking Service"/>
    <s v="Delhi"/>
    <s v="Softbank, Sequoia Capital, Lightspeed Venture Partners, Greenoaks Capital, Dsg Consumer Partners And Venture Nursery"/>
    <s v="Private Equity"/>
    <n v="100000000"/>
    <s v="N/A"/>
    <s v="&gt;10M"/>
  </r>
  <r>
    <n v="1762"/>
    <d v="2016-04-11T00:00:00"/>
    <s v="Priceraja"/>
    <x v="66"/>
    <s v="Price Comparison Portal"/>
    <s v="Gurugram"/>
    <s v="Prashant Puri"/>
    <s v="Seed Funding"/>
    <n v="300000"/>
    <s v="N/A"/>
    <s v="&lt;1M"/>
  </r>
  <r>
    <n v="1763"/>
    <d v="2016-04-12T00:00:00"/>
    <s v="Magicx"/>
    <x v="66"/>
    <s v="On-Demand Task Management App"/>
    <s v="Bangalore"/>
    <s v="Kris Gopalakrishna, Dr. Ranjan Pai"/>
    <s v="Seed Funding"/>
    <n v="1000000"/>
    <s v="N/A"/>
    <s v="1–10M"/>
  </r>
  <r>
    <n v="1764"/>
    <d v="2016-04-12T00:00:00"/>
    <s v="Happydemic"/>
    <x v="66"/>
    <s v="Artist Discovery &amp; Booking Platform"/>
    <s v="Mumbai"/>
    <s v="Shaan"/>
    <s v="Seed Funding"/>
    <s v="N/A"/>
    <s v="N/A"/>
    <s v="N/A"/>
  </r>
  <r>
    <n v="1765"/>
    <d v="2016-04-12T00:00:00"/>
    <s v="Lendenclub"/>
    <x v="10"/>
    <s v="Peer-To-Peer Lending Platform"/>
    <s v="Mumbai"/>
    <s v="Anirudh Damani, Daud Ali, Narendra Karnavat, Vikas Kapoor, Vikram Lakhotia, Krishna Jhunjhunwaala, Jayesh Shah"/>
    <s v="Seed Funding"/>
    <s v="N/A"/>
    <s v="N/A"/>
    <s v="N/A"/>
  </r>
  <r>
    <n v="1766"/>
    <d v="2016-04-12T00:00:00"/>
    <s v="Indi.Com"/>
    <x v="66"/>
    <s v="Video Social Network"/>
    <s v="N/A"/>
    <s v="Anil Kapoor"/>
    <s v="Seed Funding"/>
    <s v="N/A"/>
    <s v="N/A"/>
    <s v="N/A"/>
  </r>
  <r>
    <n v="1767"/>
    <d v="2016-04-13T00:00:00"/>
    <s v="Legalraasta"/>
    <x v="66"/>
    <s v="Online Legal Services For Startups"/>
    <s v="Delhi"/>
    <s v="Pravin Khandelwal, Yatin Kumar Jain"/>
    <s v="Seed Funding"/>
    <n v="1000000"/>
    <s v="N/A"/>
    <s v="1–10M"/>
  </r>
  <r>
    <n v="1768"/>
    <d v="2016-04-13T00:00:00"/>
    <s v="Raincan"/>
    <x v="66"/>
    <s v="Subscription-Based Grocery Delivery Mobile App"/>
    <s v="Pune"/>
    <s v="Dr. Aniruddha Malpani"/>
    <s v="Seed Funding"/>
    <n v="150000"/>
    <s v="N/A"/>
    <s v="&lt;1M"/>
  </r>
  <r>
    <n v="1769"/>
    <d v="2016-04-13T00:00:00"/>
    <s v="Hippily"/>
    <x v="2"/>
    <s v="Fashion Ecommerce App"/>
    <s v="Mumbai"/>
    <s v="Dr. Sridhar Ramaswamy, Rakesh Mathur"/>
    <s v="Seed Funding"/>
    <n v="250000"/>
    <s v="N/A"/>
    <s v="&lt;1M"/>
  </r>
  <r>
    <n v="1770"/>
    <d v="2016-04-13T00:00:00"/>
    <s v="Kredx"/>
    <x v="2"/>
    <s v="Invoice Discounting Marketplace"/>
    <s v="Bangalore"/>
    <s v="Prime Venture Partners,"/>
    <s v="Seed Funding"/>
    <n v="750000"/>
    <s v="N/A"/>
    <s v="&lt;1M"/>
  </r>
  <r>
    <n v="1771"/>
    <d v="2016-04-14T00:00:00"/>
    <s v="Wedwise"/>
    <x v="66"/>
    <s v="Wedding Related Services Community"/>
    <s v="Delhi"/>
    <s v="Startup Equity Partners"/>
    <s v="Seed Funding"/>
    <s v="N/A"/>
    <s v="N/A"/>
    <s v="N/A"/>
  </r>
  <r>
    <n v="1772"/>
    <d v="2016-04-14T00:00:00"/>
    <s v="Beaconstalk"/>
    <x v="7"/>
    <s v="Contextual Mobile Advertising"/>
    <s v="Mumbai"/>
    <s v="Rajeev Agrawal, Prashant Gooty"/>
    <s v="Seed Funding"/>
    <n v="100000"/>
    <s v="N/A"/>
    <s v="&lt;1M"/>
  </r>
  <r>
    <n v="1773"/>
    <d v="2016-04-15T00:00:00"/>
    <s v="Deal 4Loans"/>
    <x v="66"/>
    <s v="Loan Comparison Portal"/>
    <s v="Noida"/>
    <s v="Ram Shriram, Neeraj Arora, Puru Vashishtha"/>
    <s v="Seed Funding"/>
    <s v="N/A"/>
    <s v="N/A"/>
    <s v="N/A"/>
  </r>
  <r>
    <n v="1774"/>
    <d v="2016-04-15T00:00:00"/>
    <s v="Renewbuy"/>
    <x v="66"/>
    <s v="Online Car &amp; Bike Insurance Comparison Portal"/>
    <s v="Delhi"/>
    <s v="Mount Nathan Advisors"/>
    <s v="Seed Funding"/>
    <n v="1000000"/>
    <s v="N/A"/>
    <s v="1–10M"/>
  </r>
  <r>
    <n v="1775"/>
    <d v="2016-04-15T00:00:00"/>
    <s v="Blue Box Media"/>
    <x v="66"/>
    <s v="Online Tech Portals"/>
    <s v="Jaipur"/>
    <s v="Mahavir Pratap Sharma, Ajay Data, Yogesh Chaudhary, Sanjay Phophaliya, Siddharth Agarwal, Kamal Kothari"/>
    <s v="Seed Funding"/>
    <s v="N/A"/>
    <s v="N/A"/>
    <s v="N/A"/>
  </r>
  <r>
    <n v="1776"/>
    <d v="2016-04-15T00:00:00"/>
    <s v="Vyomo"/>
    <x v="66"/>
    <s v="On-Demand Beauty Service Provider"/>
    <s v="Delhi"/>
    <s v="Naturals Salon Chain"/>
    <s v="Private Equity"/>
    <n v="15000000"/>
    <s v="N/A"/>
    <s v="&gt;10M"/>
  </r>
  <r>
    <n v="1777"/>
    <d v="2016-04-15T00:00:00"/>
    <s v="Organicshop"/>
    <x v="2"/>
    <s v="Marketplace For Organic Products"/>
    <s v="Jaipur"/>
    <s v="Vivek Nathani, Yogesh Chaudhary, Mahavir Pratap Sharma, Kamal Kothari, H C Jain"/>
    <s v="Seed Funding"/>
    <s v="N/A"/>
    <s v="N/A"/>
    <s v="N/A"/>
  </r>
  <r>
    <n v="1778"/>
    <d v="2016-04-15T00:00:00"/>
    <s v="Mind Your Fleet"/>
    <x v="66"/>
    <s v="Car Rental Software"/>
    <s v="Noida"/>
    <s v="Undisclosed Investors"/>
    <s v="Seed Funding"/>
    <s v="N/A"/>
    <s v="N/A"/>
    <s v="N/A"/>
  </r>
  <r>
    <n v="1779"/>
    <d v="2016-04-15T00:00:00"/>
    <s v="Nestaway"/>
    <x v="66"/>
    <s v="Furnished Home Rental Platform"/>
    <s v="Bangalore"/>
    <s v="Tiger Global"/>
    <s v="Private Equity"/>
    <n v="30000000"/>
    <s v="N/A"/>
    <s v="&gt;10M"/>
  </r>
  <r>
    <n v="1780"/>
    <d v="2016-04-15T00:00:00"/>
    <s v="Tapchief"/>
    <x v="66"/>
    <s v="Expert Advice Platform"/>
    <s v="Bangalore"/>
    <s v="Vijay Shekhar Sharma"/>
    <s v="Seed Funding"/>
    <n v="150000"/>
    <s v="N/A"/>
    <s v="&lt;1M"/>
  </r>
  <r>
    <n v="1781"/>
    <d v="2016-04-18T00:00:00"/>
    <s v="Rapido"/>
    <x v="66"/>
    <s v="Bike Aggregator App"/>
    <s v="Bangalore"/>
    <s v="Pawan Munjal, Advantedge Partners, Astarc Ventures"/>
    <s v="Private Equity"/>
    <s v="N/A"/>
    <s v="N/A"/>
    <s v="N/A"/>
  </r>
  <r>
    <n v="1782"/>
    <d v="2016-04-18T00:00:00"/>
    <s v="Yufta"/>
    <x v="2"/>
    <s v="Womens Fashion Ecommerce Portal"/>
    <s v="Bangalore"/>
    <s v="Ajay Data &amp; Other Hnis"/>
    <s v="Seed Funding"/>
    <s v="N/A"/>
    <s v="N/A"/>
    <s v="N/A"/>
  </r>
  <r>
    <n v="1783"/>
    <d v="2016-04-18T00:00:00"/>
    <s v="Smytten"/>
    <x v="2"/>
    <s v="Online Discovery And Shopping Platform"/>
    <s v="Gurugram"/>
    <s v="Rajan Anadan"/>
    <s v="Seed Funding"/>
    <s v="N/A"/>
    <s v="N/A"/>
    <s v="N/A"/>
  </r>
  <r>
    <n v="1784"/>
    <d v="2016-04-18T00:00:00"/>
    <s v="Houssup"/>
    <x v="66"/>
    <s v="Interior Design And Home Furnishing Portal"/>
    <s v="Jaipur"/>
    <s v="Mitin Patel, Gaurav Agarwal"/>
    <s v="Seed Funding"/>
    <s v="N/A"/>
    <s v="N/A"/>
    <s v="N/A"/>
  </r>
  <r>
    <n v="1785"/>
    <d v="2016-04-18T00:00:00"/>
    <s v="Jugnoo"/>
    <x v="66"/>
    <s v="On-Demand Delivery &amp; Logistics Platform"/>
    <s v="Chandigarh"/>
    <s v="Paytm &amp; Existing Investors"/>
    <s v="Private Equity"/>
    <n v="10000000"/>
    <s v="N/A"/>
    <s v="1–10M"/>
  </r>
  <r>
    <n v="1786"/>
    <d v="2016-04-18T00:00:00"/>
    <s v="Tork Motocycles"/>
    <x v="87"/>
    <s v="Electric Motorcycle Manufacturer"/>
    <s v="Pune"/>
    <s v="Bhavish Aggarwal, Ankit Bhati"/>
    <s v="Seed Funding"/>
    <s v="N/A"/>
    <s v="N/A"/>
    <s v="N/A"/>
  </r>
  <r>
    <n v="1787"/>
    <d v="2016-04-19T00:00:00"/>
    <s v="Betaout"/>
    <x v="2"/>
    <s v="Customer Intelligence And Marketing Automation Platform"/>
    <s v="Noida"/>
    <s v="Stanford Angels, Letsventure, Chennai Angels, Hyderabad Angels, Mumbai Angels"/>
    <s v="Private Equity"/>
    <n v="1500000"/>
    <s v="N/A"/>
    <s v="1–10M"/>
  </r>
  <r>
    <n v="1788"/>
    <d v="2016-04-19T00:00:00"/>
    <s v="Driverscart"/>
    <x v="66"/>
    <s v="On-Demand Chauffeur Provider"/>
    <s v="Chennai"/>
    <s v="Ah! Ventures"/>
    <s v="Seed Funding"/>
    <n v="450000"/>
    <s v="N/A"/>
    <s v="&lt;1M"/>
  </r>
  <r>
    <n v="1789"/>
    <d v="2016-04-19T00:00:00"/>
    <s v="Lenskart"/>
    <x v="2"/>
    <s v="Eyewear Etailing Platform"/>
    <s v="Delhi"/>
    <s v="Ratan Tata"/>
    <s v="Private Equity"/>
    <s v="N/A"/>
    <s v="N/A"/>
    <s v="N/A"/>
  </r>
  <r>
    <n v="1790"/>
    <d v="2016-04-19T00:00:00"/>
    <s v="Collegedekho"/>
    <x v="66"/>
    <s v="College &amp; Student Information Platform"/>
    <s v="Delhi"/>
    <s v="Man Capital"/>
    <s v="Private Equity"/>
    <n v="2000000"/>
    <s v="N/A"/>
    <s v="1–10M"/>
  </r>
  <r>
    <n v="1791"/>
    <d v="2016-04-19T00:00:00"/>
    <s v="Oyofit"/>
    <x v="66"/>
    <s v="Fitness Services Aggregator Platform"/>
    <s v="Bangalore"/>
    <s v="Rn Agarwal"/>
    <s v="Seed Funding"/>
    <s v="N/A"/>
    <s v="N/A"/>
    <s v="N/A"/>
  </r>
  <r>
    <n v="1792"/>
    <d v="2016-04-19T00:00:00"/>
    <s v="Oliveboard"/>
    <x v="66"/>
    <s v="Online Exam Practice &amp; Preparation Platform"/>
    <s v="Bangalore"/>
    <s v="India Educational Investment Fund"/>
    <s v="Private Equity"/>
    <s v="N/A"/>
    <s v="N/A"/>
    <s v="N/A"/>
  </r>
  <r>
    <n v="1793"/>
    <d v="2016-04-19T00:00:00"/>
    <s v="Simplilearn"/>
    <x v="66"/>
    <s v="Online Certification Platform"/>
    <s v="Bangalore"/>
    <s v="Brand Capital"/>
    <s v="Private Equity"/>
    <s v="N/A"/>
    <s v="N/A"/>
    <s v="N/A"/>
  </r>
  <r>
    <n v="1794"/>
    <d v="2016-04-20T00:00:00"/>
    <s v="1Mg"/>
    <x v="2"/>
    <s v="Online Pharmacy"/>
    <s v="Gurugram"/>
    <s v="Maverick Capital Ventures, Sequoia Capital, Omidyar Network"/>
    <s v="Private Equity"/>
    <n v="15000000"/>
    <s v="N/A"/>
    <s v="&gt;10M"/>
  </r>
  <r>
    <n v="1795"/>
    <d v="2016-04-20T00:00:00"/>
    <s v="Fashalot"/>
    <x v="66"/>
    <s v="Fashion And Store Discovery Mobile App"/>
    <s v="Delhi"/>
    <s v="Yournest Angel Fund, Rajul Garg"/>
    <s v="Seed Funding"/>
    <s v="N/A"/>
    <s v="N/A"/>
    <s v="N/A"/>
  </r>
  <r>
    <n v="1796"/>
    <d v="2016-04-20T00:00:00"/>
    <s v="Broomberg"/>
    <x v="66"/>
    <s v="Cleaning Services Provider"/>
    <s v="Delhi"/>
    <s v="Undisclosed Angel Investors &amp; Hnis"/>
    <s v="Seed Funding"/>
    <s v="N/A"/>
    <s v="N/A"/>
    <s v="N/A"/>
  </r>
  <r>
    <n v="1797"/>
    <d v="2016-04-21T00:00:00"/>
    <s v="M.Paani"/>
    <x v="66"/>
    <s v="Loyalty Rewards Platform"/>
    <s v="Mumbai"/>
    <s v="Blume Ventures, Adil Allana, Aprameya Radhakrishna, Gautam Ivatury, Signal Point Partners"/>
    <s v="Seed Funding"/>
    <s v="N/A"/>
    <s v="N/A"/>
    <s v="N/A"/>
  </r>
  <r>
    <n v="1798"/>
    <d v="2016-04-21T00:00:00"/>
    <s v="Yufta"/>
    <x v="2"/>
    <s v="Hyperlocal Fashion Retail Platform"/>
    <s v="Jaipur"/>
    <s v="Ajay Data &amp; Undisclosed Hnis"/>
    <s v="Seed Funding"/>
    <s v="N/A"/>
    <s v="N/A"/>
    <s v="N/A"/>
  </r>
  <r>
    <n v="1799"/>
    <d v="2016-04-21T00:00:00"/>
    <s v="Mishtag"/>
    <x v="66"/>
    <s v="Style, Fashion Discovery Mobile App"/>
    <s v="Delhi"/>
    <s v="M&amp;Y Partners, Svg Media, Anthil Ventures &amp; Others"/>
    <s v="Seed Funding"/>
    <s v="N/A"/>
    <s v="N/A"/>
    <s v="N/A"/>
  </r>
  <r>
    <n v="1800"/>
    <d v="2016-04-21T00:00:00"/>
    <s v="Advanced Structures India"/>
    <x v="87"/>
    <s v="Automotive Design And Engineering Company"/>
    <s v="Bangalore"/>
    <s v="Girnarsoft"/>
    <s v="Private Equity"/>
    <s v="N/A"/>
    <s v="N/A"/>
    <s v="N/A"/>
  </r>
  <r>
    <n v="1801"/>
    <d v="2016-04-22T00:00:00"/>
    <s v="Licious"/>
    <x v="2"/>
    <s v="Mobile Based Meat Ordering App"/>
    <s v="Bangalore"/>
    <s v="Mayfield India Ii Management Ltd"/>
    <s v="Private Equity"/>
    <n v="3000000"/>
    <s v="N/A"/>
    <s v="1–10M"/>
  </r>
  <r>
    <n v="1802"/>
    <d v="2016-04-22T00:00:00"/>
    <s v="Knolskae"/>
    <x v="66"/>
    <s v="Educational Gamification &amp; Simulation Platform"/>
    <s v="Bangalore"/>
    <s v="Inventus Capital Partners, Hr Fund"/>
    <s v="Private Equity"/>
    <s v="N/A"/>
    <s v="N/A"/>
    <s v="N/A"/>
  </r>
  <r>
    <n v="1803"/>
    <d v="2016-04-22T00:00:00"/>
    <s v="Druva"/>
    <x v="7"/>
    <s v="Converged Backup &amp; Data Protection Solutions For Enterprises"/>
    <s v="Pune"/>
    <s v="Ntt Finace, Telephone Corporation"/>
    <s v="Private Equity"/>
    <s v="N/A"/>
    <s v="N/A"/>
    <s v="N/A"/>
  </r>
  <r>
    <n v="1804"/>
    <d v="2016-04-22T00:00:00"/>
    <s v="Toko Innovation Studios"/>
    <x v="66"/>
    <s v="Children Entertainment Games &amp; Products"/>
    <s v="Delhi"/>
    <s v="Indian Angel Network"/>
    <s v="Seed Funding"/>
    <n v="450000"/>
    <s v="N/A"/>
    <s v="&lt;1M"/>
  </r>
  <r>
    <n v="1805"/>
    <d v="2016-04-25T00:00:00"/>
    <s v="Commut"/>
    <x v="66"/>
    <s v="Shuttle Service Provider"/>
    <s v="Hyderabad"/>
    <s v="50K Ventures"/>
    <s v="Seed Funding"/>
    <n v="200000"/>
    <s v="N/A"/>
    <s v="&lt;1M"/>
  </r>
  <r>
    <n v="1806"/>
    <d v="2016-04-25T00:00:00"/>
    <s v="Intouchapp"/>
    <x v="66"/>
    <s v="Contact Management Mobile App"/>
    <s v="Pune"/>
    <s v="Blume Ventures"/>
    <s v="Seed Funding"/>
    <s v="N/A"/>
    <s v="N/A"/>
    <s v="N/A"/>
  </r>
  <r>
    <n v="1807"/>
    <d v="2016-04-25T00:00:00"/>
    <s v="Dropkaffe"/>
    <x v="82"/>
    <s v="Ready-To-Drink Beverage Producer"/>
    <s v="Bangalore"/>
    <s v="Growthstory, Apurva Salapuria, Hitesh Oberoi, Sidharth Pansari, Nirupa Shankar"/>
    <s v="Seed Funding"/>
    <n v="550000"/>
    <s v="N/A"/>
    <s v="&lt;1M"/>
  </r>
  <r>
    <n v="1808"/>
    <d v="2016-04-26T00:00:00"/>
    <s v="Transerv"/>
    <x v="66"/>
    <s v="Digital Payments Platform"/>
    <s v="Mumbai"/>
    <s v="Idfc Spice Fund, Micromax Informatics"/>
    <s v="Private Equity"/>
    <n v="15000000"/>
    <s v="N/A"/>
    <s v="&gt;10M"/>
  </r>
  <r>
    <n v="1809"/>
    <d v="2016-04-26T00:00:00"/>
    <s v="Cleartax"/>
    <x v="66"/>
    <s v="Online Filing Of Tax Returns"/>
    <s v="Bangalore"/>
    <s v="Max Levchin, Scott Banister"/>
    <s v="Private Equity"/>
    <n v="1300000"/>
    <s v="N/A"/>
    <s v="1–10M"/>
  </r>
  <r>
    <n v="1810"/>
    <d v="2016-04-26T00:00:00"/>
    <s v="Roposo"/>
    <x v="2"/>
    <s v="Social Fashion Ecommerce Discovery Platform"/>
    <s v="Gurugram"/>
    <s v="Bertelsmann India Investments"/>
    <s v="Private Equity"/>
    <n v="15000000"/>
    <s v="N/A"/>
    <s v="&gt;10M"/>
  </r>
  <r>
    <n v="1811"/>
    <d v="2016-04-27T00:00:00"/>
    <s v="Milkbasket"/>
    <x v="66"/>
    <s v="Micro Grocery Delivery Platform"/>
    <s v="Gurugram"/>
    <s v="Evc Ventures"/>
    <s v="Seed Funding"/>
    <n v="500000"/>
    <s v="N/A"/>
    <s v="&lt;1M"/>
  </r>
  <r>
    <n v="1812"/>
    <d v="2016-04-27T00:00:00"/>
    <s v="Careongo"/>
    <x v="66"/>
    <s v="Online Pharmacy"/>
    <s v="N/A"/>
    <s v="Farooq Oomerbhoy, Anupam Mittal, Anad Mittal, Ravi Garikipati, Vibhu Garg, Singapore Angel Network, Konglo Ventures"/>
    <s v="Seed Funding"/>
    <s v="N/A"/>
    <s v="N/A"/>
    <s v="N/A"/>
  </r>
  <r>
    <n v="1813"/>
    <d v="2016-04-27T00:00:00"/>
    <s v="Railyatri"/>
    <x v="66"/>
    <s v="Train Related Information Portal"/>
    <s v="Noida"/>
    <s v="nadan Nilekani, Helion Ventures, Omidyar Networks, Blume Ventures"/>
    <s v="Private Equity"/>
    <s v="N/A"/>
    <s v="N/A"/>
    <s v="N/A"/>
  </r>
  <r>
    <n v="1814"/>
    <d v="2016-04-27T00:00:00"/>
    <s v="Ichr"/>
    <x v="66"/>
    <s v="Mobile Based Children Health Information App"/>
    <s v="Delhi"/>
    <s v="Undisclosed"/>
    <s v="Seed Funding"/>
    <n v="450000"/>
    <s v="N/A"/>
    <s v="&lt;1M"/>
  </r>
  <r>
    <n v="1815"/>
    <d v="2016-04-27T00:00:00"/>
    <s v="Murgency"/>
    <x v="66"/>
    <s v="Medical Emergency Response App"/>
    <s v="Mumbai"/>
    <s v="Axilor Ventures"/>
    <s v="Private Equity"/>
    <s v="N/A"/>
    <s v="N/A"/>
    <s v="N/A"/>
  </r>
  <r>
    <n v="1816"/>
    <d v="2016-04-28T00:00:00"/>
    <s v="The Wedding Brigade"/>
    <x v="66"/>
    <s v="Online Wedding Information Portal"/>
    <s v="Mumbai"/>
    <s v="Blume Ventures &amp; Other Unnamed Investors"/>
    <s v="Seed Funding"/>
    <n v="600000"/>
    <s v="N/A"/>
    <s v="&lt;1M"/>
  </r>
  <r>
    <n v="1817"/>
    <d v="2016-04-28T00:00:00"/>
    <s v="Docsapp"/>
    <x v="66"/>
    <s v="Online Doctor Discovery &amp; Chat Platform"/>
    <s v="Bangalore"/>
    <s v="Rebright Partners, Anad Rajaraman, Venky Harinarayan"/>
    <s v="Private Equity"/>
    <n v="1200000"/>
    <s v="N/A"/>
    <s v="1–10M"/>
  </r>
  <r>
    <n v="1818"/>
    <d v="2016-04-29T00:00:00"/>
    <s v="Impact Guru"/>
    <x v="66"/>
    <s v="Online Crowdfunding Platform For Ngos &amp; Social Projects"/>
    <s v="Mumbai"/>
    <s v="Rb Investments, Fundnel"/>
    <s v="Seed Funding"/>
    <n v="500000"/>
    <s v="N/A"/>
    <s v="&lt;1M"/>
  </r>
  <r>
    <n v="1819"/>
    <d v="2016-04-29T00:00:00"/>
    <s v="Letreach"/>
    <x v="2"/>
    <s v="Ecommerce Saas Solutions"/>
    <s v="Delhi"/>
    <s v="Vcommission"/>
    <s v="Private Equity"/>
    <n v="100000"/>
    <s v="N/A"/>
    <s v="&lt;1M"/>
  </r>
  <r>
    <n v="1820"/>
    <d v="2016-03-01T00:00:00"/>
    <s v="Driveu"/>
    <x v="66"/>
    <s v="Chauffeurs Discovery For Private Car Owners"/>
    <s v="Bangalore"/>
    <s v="Unitus Seed Fund"/>
    <s v="Seed Funding"/>
    <s v="N/A"/>
    <s v="N/A"/>
    <s v="N/A"/>
  </r>
  <r>
    <n v="1821"/>
    <d v="2016-03-01T00:00:00"/>
    <s v="Gympik"/>
    <x v="66"/>
    <s v="Fitness Centres, Gym Discovery Online Marketplace"/>
    <s v="Bangalore"/>
    <s v="Roundglass Partners"/>
    <s v="Private Equity"/>
    <s v="N/A"/>
    <s v="N/A"/>
    <s v="N/A"/>
  </r>
  <r>
    <n v="1822"/>
    <d v="2016-03-01T00:00:00"/>
    <s v="Testbook"/>
    <x v="66"/>
    <s v="Online Test Preparation Platform"/>
    <s v="Mumbai"/>
    <s v="S Chand &amp; Co"/>
    <s v="Private Equity"/>
    <s v="N/A"/>
    <s v="N/A"/>
    <s v="N/A"/>
  </r>
  <r>
    <n v="1823"/>
    <d v="2016-03-01T00:00:00"/>
    <s v="Iqlect"/>
    <x v="7"/>
    <s v="Big Data Analytics Platform"/>
    <s v="Bangalore"/>
    <s v="Lip-Bu Tan, Michael Marks, Nicolas Braithwaite"/>
    <s v="Private Equity"/>
    <s v="N/A"/>
    <s v="N/A"/>
    <s v="N/A"/>
  </r>
  <r>
    <n v="1824"/>
    <d v="2016-03-02T00:00:00"/>
    <s v="Momark"/>
    <x v="66"/>
    <s v="Mobile Wallet Aggregation Platform"/>
    <s v="Noida"/>
    <s v="Yournest Angel Fund"/>
    <s v="Private Equity"/>
    <n v="600000"/>
    <s v="N/A"/>
    <s v="&lt;1M"/>
  </r>
  <r>
    <n v="1825"/>
    <d v="2016-03-02T00:00:00"/>
    <s v="Skedool"/>
    <x v="66"/>
    <s v="Ai Based Office Assistant Mobile App"/>
    <s v="Seattle / Bangalore"/>
    <s v="Kludein Llc\\Nphanindra Sama, Narayan Ramachandran, Pranav Pai"/>
    <s v="Seed Funding"/>
    <s v="N/A"/>
    <s v="N/A"/>
    <s v="N/A"/>
  </r>
  <r>
    <n v="1826"/>
    <d v="2016-03-02T00:00:00"/>
    <s v="Systemantics"/>
    <x v="7"/>
    <s v="Industrial Robots Maker"/>
    <s v="Bangalore"/>
    <s v="nadan Nilekani, Accel Partners"/>
    <s v="Private Equity"/>
    <n v="1400000"/>
    <s v="N/A"/>
    <s v="1–10M"/>
  </r>
  <r>
    <n v="1827"/>
    <d v="2016-03-03T00:00:00"/>
    <s v="Vertuals"/>
    <x v="7"/>
    <s v="Audio Visual Digital Content Creators For Brands"/>
    <s v="Mumbai"/>
    <s v="Dino Morea"/>
    <s v="Seed Funding"/>
    <s v="N/A"/>
    <s v="N/A"/>
    <s v="N/A"/>
  </r>
  <r>
    <n v="1828"/>
    <d v="2016-03-03T00:00:00"/>
    <s v="Imarticus Learning"/>
    <x v="15"/>
    <s v="Finacial Services &amp; Analytics Education Institute"/>
    <s v="Mumbai"/>
    <s v="Blinc Advisors, Amit naavati, Tashwinder Singh, Taranjit Jaswal, Amit Khanna"/>
    <s v="Private Equity"/>
    <n v="1000000"/>
    <s v="N/A"/>
    <s v="1–10M"/>
  </r>
  <r>
    <n v="1829"/>
    <d v="2016-03-03T00:00:00"/>
    <s v="Shouut"/>
    <x v="66"/>
    <s v="Social Discovery Mobile App"/>
    <s v="Delhi"/>
    <s v="Undisclosed Investor"/>
    <s v="Seed Funding"/>
    <n v="500000"/>
    <s v="N/A"/>
    <s v="&lt;1M"/>
  </r>
  <r>
    <n v="1830"/>
    <d v="2016-03-04T00:00:00"/>
    <s v="Tinystep"/>
    <x v="66"/>
    <s v="Parenting Social Network Platform"/>
    <s v="Bangalore"/>
    <s v="Matt Glickman"/>
    <s v="Private Equity"/>
    <s v="N/A"/>
    <s v="N/A"/>
    <s v="N/A"/>
  </r>
  <r>
    <n v="1831"/>
    <d v="2016-03-04T00:00:00"/>
    <s v="Aahaa"/>
    <x v="2"/>
    <s v="Office Products Super Store"/>
    <s v="Chennai"/>
    <s v="Yournest Angel Fund,"/>
    <s v="Private Equity"/>
    <n v="1000000"/>
    <s v="N/A"/>
    <s v="1–10M"/>
  </r>
  <r>
    <n v="1832"/>
    <d v="2016-03-04T00:00:00"/>
    <s v="Arcatron Mobility"/>
    <x v="7"/>
    <s v="Smart Wheelchair Design And Development"/>
    <s v="Pune"/>
    <s v="Sudhir Mehta, Anoop Hingorani"/>
    <s v="Seed Funding"/>
    <s v="N/A"/>
    <s v="N/A"/>
    <s v="N/A"/>
  </r>
  <r>
    <n v="1833"/>
    <d v="2016-03-04T00:00:00"/>
    <s v="Ftcash"/>
    <x v="66"/>
    <s v="Mobile Payments Platform"/>
    <s v="Kolkata"/>
    <s v="Ivycap Ventures"/>
    <s v="Seed Funding"/>
    <n v="150000"/>
    <s v="N/A"/>
    <s v="&lt;1M"/>
  </r>
  <r>
    <n v="1834"/>
    <d v="2016-03-04T00:00:00"/>
    <s v="Civilsdaily"/>
    <x v="66"/>
    <s v="Civil Services News Aggregator"/>
    <s v="Delhi"/>
    <s v="Manoj Kumar &amp; Other Undisclosed Investors"/>
    <s v="Seed Funding"/>
    <s v="N/A"/>
    <s v="N/A"/>
    <s v="N/A"/>
  </r>
  <r>
    <n v="1835"/>
    <d v="2016-03-04T00:00:00"/>
    <s v="Zappka"/>
    <x v="66"/>
    <s v="Mobile App Discovery And Review Platform"/>
    <s v="Gurugram"/>
    <s v="Daman Soni, Rajat Gupta &amp; Others"/>
    <s v="Seed Funding"/>
    <n v="100000"/>
    <s v="N/A"/>
    <s v="&lt;1M"/>
  </r>
  <r>
    <n v="1836"/>
    <d v="2016-03-04T00:00:00"/>
    <s v="Tarusa World"/>
    <x v="2"/>
    <s v="Handicraft Products Etailer"/>
    <s v="Mumbai"/>
    <s v="Mohit Gulati"/>
    <s v="Seed Funding"/>
    <s v="N/A"/>
    <s v="N/A"/>
    <s v="N/A"/>
  </r>
  <r>
    <n v="1837"/>
    <d v="2016-03-04T00:00:00"/>
    <s v="Medecube"/>
    <x v="21"/>
    <s v="Healthcare Related Services Provider"/>
    <s v="Gurugram"/>
    <s v="Artiman Ventures"/>
    <s v="Private Equity"/>
    <n v="4000000"/>
    <s v="N/A"/>
    <s v="1–10M"/>
  </r>
  <r>
    <n v="1838"/>
    <d v="2016-03-07T00:00:00"/>
    <s v="N.O.W"/>
    <x v="66"/>
    <s v="Bike Taxi Service &amp; Hyperlocal Delivery App"/>
    <s v="Noida"/>
    <s v="Ruchirans Jaipuria, Anuj Sanghi"/>
    <s v="Seed Funding"/>
    <n v="500000"/>
    <s v="N/A"/>
    <s v="&lt;1M"/>
  </r>
  <r>
    <n v="1839"/>
    <d v="2016-03-07T00:00:00"/>
    <s v="Ninjacart"/>
    <x v="2"/>
    <s v="B2B Marketplace For Farmers &amp; Retailers"/>
    <s v="Bangalore"/>
    <s v="Accel Partners, Qualcomm Ventures, M&amp;S Partners, Zop Smart"/>
    <s v="Private Equity"/>
    <n v="3000000"/>
    <s v="N/A"/>
    <s v="1–10M"/>
  </r>
  <r>
    <n v="1840"/>
    <d v="2016-03-07T00:00:00"/>
    <s v="Reach"/>
    <x v="66"/>
    <s v="Cross Platform P2P File Sharing Mobile App"/>
    <s v="Bangalore"/>
    <s v="Rebright Partners, Sol Primero, Sudhir Anadarao, Ankur Warikoo, Ankur Singla"/>
    <s v="Seed Funding"/>
    <n v="500000"/>
    <s v="N/A"/>
    <s v="&lt;1M"/>
  </r>
  <r>
    <n v="1841"/>
    <d v="2016-03-07T00:00:00"/>
    <s v="Vanity Cube"/>
    <x v="66"/>
    <s v="Hyperlocal Beauty Services Platform"/>
    <s v="Delhi"/>
    <s v="Unicorn Ventures"/>
    <s v="Seed Funding"/>
    <n v="250000"/>
    <s v="N/A"/>
    <s v="&lt;1M"/>
  </r>
  <r>
    <n v="1842"/>
    <d v="2016-03-07T00:00:00"/>
    <s v="Wooplr"/>
    <x v="2"/>
    <s v="Curated Fashion Ecommerce Portal"/>
    <s v="Bangalore"/>
    <s v="Naveen Tewari, Abhay Singhal, Amit Gupta, Piyush Shah, Raghunadan G, Rajiv Mehta"/>
    <s v="Seed Funding"/>
    <s v="N/A"/>
    <s v="N/A"/>
    <s v="N/A"/>
  </r>
  <r>
    <n v="1843"/>
    <d v="2016-03-07T00:00:00"/>
    <s v="Medidaili"/>
    <x v="66"/>
    <s v="Medical Support Service Platform"/>
    <s v="Bangalore"/>
    <s v="Undisclosed Private Investors"/>
    <s v="Seed Funding"/>
    <n v="100000"/>
    <s v="N/A"/>
    <s v="&lt;1M"/>
  </r>
  <r>
    <n v="1844"/>
    <d v="2016-03-08T00:00:00"/>
    <s v="Finomena"/>
    <x v="7"/>
    <s v="Credit Worthiness Big Data Analytics"/>
    <s v="Delhi"/>
    <s v="Matrix Partners India"/>
    <s v="Private Equity"/>
    <s v="N/A"/>
    <s v="N/A"/>
    <s v="N/A"/>
  </r>
  <r>
    <n v="1845"/>
    <d v="2016-03-08T00:00:00"/>
    <s v="Cookaroo"/>
    <x v="66"/>
    <s v="Food Delivery Platform"/>
    <s v="Bangalore"/>
    <s v="Vijay Krishna Yadav"/>
    <s v="Seed Funding"/>
    <s v="N/A"/>
    <s v="N/A"/>
    <s v="N/A"/>
  </r>
  <r>
    <n v="1846"/>
    <d v="2016-03-08T00:00:00"/>
    <s v="Vphrase Analytics"/>
    <x v="7"/>
    <s v="Ai Based Data Analytics Platform"/>
    <s v="Mumbai"/>
    <s v="Apoorv Ranjan Sharma, Daud Ali And Others"/>
    <s v="Seed Funding"/>
    <s v="N/A"/>
    <s v="N/A"/>
    <s v="N/A"/>
  </r>
  <r>
    <n v="1847"/>
    <d v="2016-03-08T00:00:00"/>
    <s v="Lovecycles"/>
    <x v="66"/>
    <s v="Womens Health Tracker"/>
    <s v="Bangalore"/>
    <s v="Prime Venture Partners"/>
    <s v="Seed Funding"/>
    <n v="750000"/>
    <s v="N/A"/>
    <s v="&lt;1M"/>
  </r>
  <r>
    <n v="1848"/>
    <d v="2016-03-08T00:00:00"/>
    <s v="Kartrocket"/>
    <x v="2"/>
    <s v="Ecommerce Saas Platform"/>
    <s v="Delhi"/>
    <s v="Undisclosed Japanese Investor, Bertelsmann India Investments, Nirvana Digital India Fund, Nirvana Digital Investment Holding Co Ltd, 500 Start-Ups"/>
    <s v="Private Equity"/>
    <n v="8000000"/>
    <s v="N/A"/>
    <s v="1–10M"/>
  </r>
  <r>
    <n v="1849"/>
    <d v="2016-03-08T00:00:00"/>
    <s v="Dunzo"/>
    <x v="66"/>
    <s v="Daily Task Management App"/>
    <s v="Bangalore"/>
    <s v="Aspada Investment Advisors, Blume Ventures."/>
    <s v="Seed Funding"/>
    <n v="650000"/>
    <s v="N/A"/>
    <s v="&lt;1M"/>
  </r>
  <r>
    <n v="1850"/>
    <d v="2016-03-09T00:00:00"/>
    <s v="Indiamart"/>
    <x v="2"/>
    <s v="B2B Marketplace For Smbs"/>
    <s v="Noida"/>
    <s v="Amadeus Capital"/>
    <s v="Private Equity"/>
    <s v="N/A"/>
    <s v="N/A"/>
    <s v="N/A"/>
  </r>
  <r>
    <n v="1851"/>
    <d v="2016-03-09T00:00:00"/>
    <s v="Smartvizx"/>
    <x v="7"/>
    <s v="Virtual Reality Solutions"/>
    <s v="Noida"/>
    <s v="Indian Angel Network, Stanford Angels, Entrepreneurs India"/>
    <s v="Seed Funding"/>
    <n v="500000"/>
    <s v="N/A"/>
    <s v="&lt;1M"/>
  </r>
  <r>
    <n v="1852"/>
    <d v="2016-03-09T00:00:00"/>
    <s v="Mygubbi"/>
    <x v="64"/>
    <s v="Interior Design &amp; Home Dacor Solutions"/>
    <s v="Bangalore"/>
    <s v="Vipul Parekh, Ajesh K Murthy,"/>
    <s v="Seed Funding"/>
    <n v="2500000"/>
    <s v="N/A"/>
    <s v="1–10M"/>
  </r>
  <r>
    <n v="1853"/>
    <d v="2016-03-09T00:00:00"/>
    <s v="Nukkad Shops"/>
    <x v="66"/>
    <s v="Hyperlocal Grocery Delivery Service"/>
    <s v="Hyderabad"/>
    <s v="Purpletalk Inc"/>
    <s v="Seed Funding"/>
    <n v="1000000"/>
    <s v="N/A"/>
    <s v="1–10M"/>
  </r>
  <r>
    <n v="1854"/>
    <d v="2016-03-09T00:00:00"/>
    <s v="Cloudacar"/>
    <x v="66"/>
    <s v="Carpooling Mobile App"/>
    <s v="Pune"/>
    <s v="Amit Choudhary, Anuj Puri"/>
    <s v="Seed Funding"/>
    <s v="N/A"/>
    <s v="N/A"/>
    <s v="N/A"/>
  </r>
  <r>
    <n v="1855"/>
    <d v="2016-03-09T00:00:00"/>
    <s v="Justride"/>
    <x v="66"/>
    <s v="Self Drive Car Rental"/>
    <s v="Mumbai"/>
    <s v="Dheeraj Jain &amp; Other Angel Investors"/>
    <s v="Seed Funding"/>
    <n v="400000"/>
    <s v="N/A"/>
    <s v="&lt;1M"/>
  </r>
  <r>
    <n v="1856"/>
    <d v="2016-03-09T00:00:00"/>
    <s v="Yana"/>
    <x v="66"/>
    <s v="Personal Ai Transaction Engine App"/>
    <s v="Gurugram"/>
    <s v="Puneet Gupta,"/>
    <s v="Seed Funding"/>
    <s v="N/A"/>
    <s v="N/A"/>
    <s v="N/A"/>
  </r>
  <r>
    <n v="1857"/>
    <d v="2016-03-10T00:00:00"/>
    <s v="Big Fish Ventures"/>
    <x v="82"/>
    <s v="Premium Dining Lounges Chain"/>
    <s v="Delhi"/>
    <s v="Undisclosed Investors"/>
    <s v="Private Equity"/>
    <n v="11100000"/>
    <s v="N/A"/>
    <s v="&gt;10M"/>
  </r>
  <r>
    <n v="1858"/>
    <d v="2016-03-10T00:00:00"/>
    <s v="Stylflip"/>
    <x v="2"/>
    <s v="Pre-Owned Fashion Marketplace Mobile App"/>
    <s v="Mumbai"/>
    <s v="Raj Gala Shah, Zaheer Memon"/>
    <s v="Seed Funding"/>
    <s v="N/A"/>
    <s v="N/A"/>
    <s v="N/A"/>
  </r>
  <r>
    <n v="1859"/>
    <d v="2016-03-10T00:00:00"/>
    <s v="Icertis"/>
    <x v="7"/>
    <s v="Contract Management Software Solutions Platform"/>
    <s v="Pune/Seattle"/>
    <s v="Ignition Partners, Greycroft Partners, Fidelity Growth Partners India"/>
    <s v="Private Equity"/>
    <n v="15000000"/>
    <s v="N/A"/>
    <s v="&gt;10M"/>
  </r>
  <r>
    <n v="1860"/>
    <d v="2016-03-10T00:00:00"/>
    <s v="Supplified"/>
    <x v="2"/>
    <s v="Construction Material Etailer"/>
    <s v="Delhi"/>
    <s v="Mohit Goel"/>
    <s v="Seed Funding"/>
    <n v="1000000"/>
    <s v="N/A"/>
    <s v="1–10M"/>
  </r>
  <r>
    <n v="1861"/>
    <d v="2016-03-11T00:00:00"/>
    <s v="Jollyfoodfellow"/>
    <x v="7"/>
    <s v="Food Related Marketing &amp; Branding Platform"/>
    <s v="Ahemadabad"/>
    <s v="Janak Parikh"/>
    <s v="Seed Funding"/>
    <s v="N/A"/>
    <s v="N/A"/>
    <s v="N/A"/>
  </r>
  <r>
    <n v="1862"/>
    <d v="2016-03-14T00:00:00"/>
    <s v="Pinkblue"/>
    <x v="2"/>
    <s v="Medical Supplies Etailer"/>
    <s v="Bangalore"/>
    <s v="Hari Krishna, Ajay Modani, Dr V Ravinder, Anirudh Rastogi, Abhishek Jain, Rakesh Gakhar, Rajeev Mudumba, Nagendra Prasad Bhanuprakash"/>
    <s v="Seed Funding"/>
    <n v="223608"/>
    <s v="N/A"/>
    <s v="&lt;1M"/>
  </r>
  <r>
    <n v="1863"/>
    <d v="2016-03-14T00:00:00"/>
    <s v="Truckingcube"/>
    <x v="5"/>
    <s v="Domestic, Commercial, And Industrial Goods Movers"/>
    <s v="Delhi"/>
    <s v="Agarwal Movers Group"/>
    <s v="Private Equity"/>
    <n v="14900000"/>
    <s v="N/A"/>
    <s v="&gt;10M"/>
  </r>
  <r>
    <n v="1864"/>
    <d v="2016-03-14T00:00:00"/>
    <s v="Eswasthya"/>
    <x v="66"/>
    <s v="Online Medicine Delivery Aggregator"/>
    <s v="Ahemadabad"/>
    <s v="Hemang Sahani"/>
    <s v="Seed Funding"/>
    <s v="N/A"/>
    <s v="N/A"/>
    <s v="N/A"/>
  </r>
  <r>
    <n v="1865"/>
    <d v="2016-03-15T00:00:00"/>
    <s v="Flipclass"/>
    <x v="66"/>
    <s v="Tutor Search Platform"/>
    <s v="Bangalore"/>
    <s v="S Chand And Co Pvt Ltd, Blume Ventures"/>
    <s v="Private Equity"/>
    <n v="1000000"/>
    <s v="N/A"/>
    <s v="1–10M"/>
  </r>
  <r>
    <n v="1866"/>
    <d v="2016-03-15T00:00:00"/>
    <s v="Proximit"/>
    <x v="7"/>
    <s v="Advertising Technology"/>
    <s v="Pune"/>
    <s v="Funding Through 1Crowd Platform"/>
    <s v="Seed Funding"/>
    <n v="150000"/>
    <s v="N/A"/>
    <s v="&lt;1M"/>
  </r>
  <r>
    <n v="1867"/>
    <d v="2016-03-15T00:00:00"/>
    <s v="Withme"/>
    <x v="66"/>
    <s v="Personalized Fashion App"/>
    <s v="Gurugram"/>
    <s v="Alex Kuruvilla, Pradeep Guha, Saket Dhankar, Rajan Pandhare"/>
    <s v="Seed Funding"/>
    <n v="250000"/>
    <s v="N/A"/>
    <s v="&lt;1M"/>
  </r>
  <r>
    <n v="1868"/>
    <d v="2016-03-16T00:00:00"/>
    <s v="Gapoon"/>
    <x v="66"/>
    <s v="Hyperlocal Home Maintenace Services"/>
    <s v="Bangalore"/>
    <s v="Chandrashekar Tallapragada, Pankaj Kapoor"/>
    <s v="Seed Funding"/>
    <n v="180000"/>
    <s v="N/A"/>
    <s v="&lt;1M"/>
  </r>
  <r>
    <n v="1869"/>
    <d v="2016-03-16T00:00:00"/>
    <s v="Avagmah"/>
    <x v="66"/>
    <s v="Online Education Portal"/>
    <s v="Bangalore"/>
    <s v="Kris Gopalakrishna, Atul Nishar"/>
    <s v="Seed Funding"/>
    <s v="N/A"/>
    <s v="N/A"/>
    <s v="N/A"/>
  </r>
  <r>
    <n v="1870"/>
    <d v="2016-03-16T00:00:00"/>
    <s v="Workindia"/>
    <x v="66"/>
    <s v="Online Job Board"/>
    <s v="Mumbai"/>
    <s v="Beenext"/>
    <s v="Seed Funding"/>
    <s v="N/A"/>
    <s v="N/A"/>
    <s v="N/A"/>
  </r>
  <r>
    <n v="1871"/>
    <d v="2016-03-16T00:00:00"/>
    <s v="Wealthy"/>
    <x v="66"/>
    <s v="Online Investment Management Portal"/>
    <s v="Bangalore"/>
    <s v="Zishaan Hayath, Abhishek Goyal, Arjun And Rohan Malhotra, Harpreet Singh Grover, Gagan Dugal"/>
    <s v="Seed Funding"/>
    <n v="250000"/>
    <s v="N/A"/>
    <s v="&lt;1M"/>
  </r>
  <r>
    <n v="1872"/>
    <d v="2016-03-17T00:00:00"/>
    <s v="Pramati"/>
    <x v="21"/>
    <s v="Specialized Patient Care Platform"/>
    <s v="Noida"/>
    <s v="Undisclosed Investors"/>
    <s v="Seed Funding"/>
    <n v="200000"/>
    <s v="N/A"/>
    <s v="&lt;1M"/>
  </r>
  <r>
    <n v="1873"/>
    <d v="2016-03-17T00:00:00"/>
    <s v="Qlivery"/>
    <x v="66"/>
    <s v="Ondemand Concierge Service"/>
    <s v="Gurugram"/>
    <s v="Swastika Company Ltd"/>
    <s v="Seed Funding"/>
    <n v="230000"/>
    <s v="N/A"/>
    <s v="&lt;1M"/>
  </r>
  <r>
    <n v="1874"/>
    <d v="2016-03-17T00:00:00"/>
    <s v="Healthenablr"/>
    <x v="66"/>
    <s v="Doctor Discovery And Booking Platform"/>
    <s v="Mumbai"/>
    <s v="Undisclosed Investors"/>
    <s v="Seed Funding"/>
    <n v="800000"/>
    <s v="N/A"/>
    <s v="&lt;1M"/>
  </r>
  <r>
    <n v="1875"/>
    <d v="2016-03-17T00:00:00"/>
    <s v="Liftiee"/>
    <x v="66"/>
    <s v="Car/ Bike Pooling App"/>
    <s v="Mumbai"/>
    <s v="Rannvijay Singh, Anita Hassanadani"/>
    <s v="Seed Funding"/>
    <n v="108000"/>
    <s v="N/A"/>
    <s v="&lt;1M"/>
  </r>
  <r>
    <n v="1876"/>
    <d v="2016-03-18T00:00:00"/>
    <s v="Hello Curry"/>
    <x v="82"/>
    <s v="Quick Service Restaurant Chain"/>
    <s v="Hyderabad"/>
    <s v="Sashi Reddi &amp; Other Unnamed Investors"/>
    <s v="Private Equity"/>
    <n v="1500000"/>
    <s v="N/A"/>
    <s v="1–10M"/>
  </r>
  <r>
    <n v="1877"/>
    <d v="2016-03-19T00:00:00"/>
    <s v="Gosporto"/>
    <x v="66"/>
    <s v="Online Sports Discovery And Booking Platform"/>
    <s v="Delhi"/>
    <s v="Naveen Gupta"/>
    <s v="Seed Funding"/>
    <n v="30000"/>
    <s v="N/A"/>
    <s v="&lt;1M"/>
  </r>
  <r>
    <n v="1878"/>
    <d v="2016-03-21T00:00:00"/>
    <s v="Oneclickwash"/>
    <x v="66"/>
    <s v="Online Laundry &amp; Washing Service Booking &amp; Delivery"/>
    <s v="Gurugram"/>
    <s v="Unitus Seed Fund"/>
    <s v="Seed Funding"/>
    <s v="N/A"/>
    <s v="N/A"/>
    <s v="N/A"/>
  </r>
  <r>
    <n v="1879"/>
    <d v="2016-03-21T00:00:00"/>
    <s v="Girnar Software"/>
    <x v="66"/>
    <s v="Online News Media Network"/>
    <s v="Jaipur"/>
    <s v="Google Capital"/>
    <s v="Private Equity"/>
    <s v="N/A"/>
    <s v="N/A"/>
    <s v="N/A"/>
  </r>
  <r>
    <n v="1880"/>
    <d v="2016-03-21T00:00:00"/>
    <s v="Room On Call"/>
    <x v="66"/>
    <s v="Budget Hotel Aggregator"/>
    <s v="Gurugram"/>
    <s v="Cashurdrive Marketing Pvt Ltd"/>
    <s v="Private Equity"/>
    <n v="2000000"/>
    <s v="N/A"/>
    <s v="1–10M"/>
  </r>
  <r>
    <n v="1881"/>
    <d v="2016-03-22T00:00:00"/>
    <s v="Byjus"/>
    <x v="66"/>
    <s v="Educational Video Content Creator"/>
    <s v="Bangalore"/>
    <s v="Sequoia India, Sofina"/>
    <s v="Private Equity"/>
    <n v="75000000"/>
    <s v="N/A"/>
    <s v="&gt;10M"/>
  </r>
  <r>
    <n v="1882"/>
    <d v="2016-03-22T00:00:00"/>
    <s v="Bigbasket"/>
    <x v="2"/>
    <s v="Online Grocery Shop"/>
    <s v="Bangalore"/>
    <s v="Abraaj Group"/>
    <s v="Private Equity"/>
    <n v="150000000"/>
    <s v="N/A"/>
    <s v="&gt;10M"/>
  </r>
  <r>
    <n v="1883"/>
    <d v="2016-03-22T00:00:00"/>
    <s v="Drivojoy"/>
    <x v="66"/>
    <s v="On-Demand 2-Wheeler Servicing Platform"/>
    <s v="Bangalore"/>
    <s v="Indian Angel Network, Tracxn Labs &amp; Others"/>
    <s v="Seed Funding"/>
    <n v="600000"/>
    <s v="N/A"/>
    <s v="&lt;1M"/>
  </r>
  <r>
    <n v="1884"/>
    <d v="2016-03-22T00:00:00"/>
    <s v="Smartron"/>
    <x v="7"/>
    <s v="Internet Of Things Device Manufacturer"/>
    <s v="Bangalore"/>
    <s v="Sachin Tendulkar"/>
    <s v="Private Equity"/>
    <s v="N/A"/>
    <s v="N/A"/>
    <s v="N/A"/>
  </r>
  <r>
    <n v="1885"/>
    <d v="2016-03-22T00:00:00"/>
    <s v="Lifcare"/>
    <x v="66"/>
    <s v="Online Pharmacy Portal"/>
    <s v="Jaipur"/>
    <s v="Rajul Garg, Alok Mittal, Kunal Shah, Rishi Mandawat, Dheeraj Jain, Sandeep Tandon, Dexter Angel Circle"/>
    <s v="Seed Funding"/>
    <s v="N/A"/>
    <s v="N/A"/>
    <s v="N/A"/>
  </r>
  <r>
    <n v="1886"/>
    <d v="2016-03-22T00:00:00"/>
    <s v="Creditseva"/>
    <x v="66"/>
    <s v="Online Credit Management Tools"/>
    <s v="Hyderabad"/>
    <s v="Pix Vine Capital, Infocomm Development Authority Of Singapore"/>
    <s v="Seed Funding"/>
    <n v="360000"/>
    <s v="N/A"/>
    <s v="&lt;1M"/>
  </r>
  <r>
    <n v="1887"/>
    <d v="2016-03-22T00:00:00"/>
    <s v="Cityshor"/>
    <x v="66"/>
    <s v="Online Lifestyle Media Recommendation Portal"/>
    <s v="Ahemadabad"/>
    <s v="Gain"/>
    <s v="Seed Funding"/>
    <s v="N/A"/>
    <s v="N/A"/>
    <s v="N/A"/>
  </r>
  <r>
    <n v="1888"/>
    <d v="2016-03-23T00:00:00"/>
    <s v="Endless Robotics"/>
    <x v="7"/>
    <s v="Interior Painting Automation"/>
    <s v="Hyderabad"/>
    <s v="Devidas Desai, Vipul Gautam, Singapore Angel Network"/>
    <s v="Seed Funding"/>
    <n v="100000"/>
    <s v="N/A"/>
    <s v="&lt;1M"/>
  </r>
  <r>
    <n v="1889"/>
    <d v="2016-03-23T00:00:00"/>
    <s v="Sp Robotics"/>
    <x v="7"/>
    <s v="Robotic Classes For Students"/>
    <s v="Chennai"/>
    <s v="Indian Angel Network,"/>
    <s v="Seed Funding"/>
    <n v="300000"/>
    <s v="N/A"/>
    <s v="&lt;1M"/>
  </r>
  <r>
    <n v="1890"/>
    <d v="2016-03-23T00:00:00"/>
    <s v="Stalkbuylove"/>
    <x v="2"/>
    <s v="Fashion Etailer"/>
    <s v="Delhi"/>
    <s v="500 Startups, Littlerock, Singularity Ventures"/>
    <s v="Seed Funding"/>
    <s v="N/A"/>
    <s v="N/A"/>
    <s v="N/A"/>
  </r>
  <r>
    <n v="1891"/>
    <d v="2016-03-23T00:00:00"/>
    <s v="Ekincare"/>
    <x v="66"/>
    <s v="Healthcare Related Solutions"/>
    <s v="Hyderabad"/>
    <s v="Bitchemy Ventures, Maheshwari Investments Pvt Ltd, Anshoo Gaur, Rama Krishna Reddy, Sandeep Seerapu"/>
    <s v="Private Equity"/>
    <n v="330000"/>
    <s v="N/A"/>
    <s v="&lt;1M"/>
  </r>
  <r>
    <n v="1892"/>
    <d v="2016-03-23T00:00:00"/>
    <s v="Hashlearn"/>
    <x v="66"/>
    <s v="Mobile Based Private Tutoring Services"/>
    <s v="N/A"/>
    <s v="Bhavish Aggarwal, Binny Bansal, Rajan Anadan, Mekin Maheshwar, Sunil Kalra, Anupam Mittal, Krishna Mehra, Singapore Angel Network"/>
    <s v="Seed Funding"/>
    <s v="N/A"/>
    <s v="N/A"/>
    <s v="N/A"/>
  </r>
  <r>
    <n v="1893"/>
    <d v="2016-03-23T00:00:00"/>
    <s v="Wheelstreet"/>
    <x v="66"/>
    <s v="Online Bike Rental Platform"/>
    <s v="Bangalore"/>
    <s v="Broadbean Capital Services"/>
    <s v="Private Equity"/>
    <n v="500000"/>
    <s v="N/A"/>
    <s v="&lt;1M"/>
  </r>
  <r>
    <n v="1894"/>
    <d v="2016-03-24T00:00:00"/>
    <s v="Horntell"/>
    <x v="66"/>
    <s v="Unified Push Notification Service"/>
    <s v="Gurugram"/>
    <s v="Bharanidharan Viswanathan, Sanjiv Mittal, Shobhit Shukla, Rahul Agarwal"/>
    <s v="Seed Funding"/>
    <n v="150000"/>
    <s v="N/A"/>
    <s v="&lt;1M"/>
  </r>
  <r>
    <n v="1895"/>
    <d v="2016-03-28T00:00:00"/>
    <s v="Schoolkart"/>
    <x v="2"/>
    <s v="Online Marketplace For Schools"/>
    <s v="Noida"/>
    <s v="Undisclosed Investors"/>
    <s v="Seed Funding"/>
    <n v="300000"/>
    <s v="N/A"/>
    <s v="&lt;1M"/>
  </r>
  <r>
    <n v="1896"/>
    <d v="2016-03-29T00:00:00"/>
    <s v="Healtheminds"/>
    <x v="66"/>
    <s v="Online Mental Healthcare"/>
    <s v="Bangalore"/>
    <s v="Robin Utthappa"/>
    <s v="Seed Funding"/>
    <s v="N/A"/>
    <s v="N/A"/>
    <s v="N/A"/>
  </r>
  <r>
    <n v="1897"/>
    <d v="2016-03-29T00:00:00"/>
    <s v="Babygogo"/>
    <x v="66"/>
    <s v="Child Healthcare Experts Aggregator Mobile App"/>
    <s v="Delhi"/>
    <s v="Rajul Garg, Daljit Singh, Aditya Vij, Kishore Kumar, Shuchin Bajaj"/>
    <s v="Seed Funding"/>
    <n v="300000"/>
    <s v="N/A"/>
    <s v="&lt;1M"/>
  </r>
  <r>
    <n v="1898"/>
    <d v="2016-03-29T00:00:00"/>
    <s v="Veritas Finace"/>
    <x v="10"/>
    <s v="Asset Based Lending Platform"/>
    <s v="Chennai"/>
    <s v="Sarva Capital"/>
    <s v="Private Equity"/>
    <n v="4700000"/>
    <s v="N/A"/>
    <s v="1–10M"/>
  </r>
  <r>
    <n v="1899"/>
    <d v="2016-03-29T00:00:00"/>
    <s v="Qikship"/>
    <x v="66"/>
    <s v="Mobile Based Logistics Provider"/>
    <s v="Delhi"/>
    <s v="Undisclosed Investors"/>
    <s v="Seed Funding"/>
    <n v="200000"/>
    <s v="N/A"/>
    <s v="&lt;1M"/>
  </r>
  <r>
    <n v="1900"/>
    <d v="2016-03-29T00:00:00"/>
    <s v="Fixnix"/>
    <x v="66"/>
    <s v="Grc Saas Platform"/>
    <s v="Chennai"/>
    <s v="Jay Vijayan"/>
    <s v="Seed Funding"/>
    <n v="500000"/>
    <s v="N/A"/>
    <s v="&lt;1M"/>
  </r>
  <r>
    <n v="1901"/>
    <d v="2016-03-30T00:00:00"/>
    <s v="True Balance"/>
    <x v="7"/>
    <s v="Mobile Balance Check App"/>
    <s v="Gurugram"/>
    <s v="Softbank Ventures Korea"/>
    <s v="Private Equity"/>
    <s v="N/A"/>
    <s v="N/A"/>
    <s v="N/A"/>
  </r>
  <r>
    <n v="1902"/>
    <d v="2016-03-30T00:00:00"/>
    <s v="Touchkin"/>
    <x v="21"/>
    <s v="Predictive Healthcare Platform"/>
    <s v="Bangalore"/>
    <s v="Alok Mittal, Amit Gupta, Anuj Srivastava, Himanshu Aggarwal, Raghunadan G, Puneet Agarwal"/>
    <s v="Seed Funding"/>
    <n v="400000"/>
    <s v="N/A"/>
    <s v="&lt;1M"/>
  </r>
  <r>
    <n v="1903"/>
    <d v="2016-03-31T00:00:00"/>
    <s v="Switchme"/>
    <x v="66"/>
    <s v="Home Loan Rate Comparison Platform"/>
    <s v="Mumbai"/>
    <s v="Mohandas Pai, Hiro Mashita, Singapore Angel Network, 500 Startups, Rajan Anadan, Ajay Sarupria"/>
    <s v="Seed Funding"/>
    <s v="N/A"/>
    <s v="N/A"/>
    <s v="N/A"/>
  </r>
  <r>
    <n v="1904"/>
    <d v="2016-03-31T00:00:00"/>
    <s v="Transcell"/>
    <x v="21"/>
    <s v="Family Stem Cell Banking Services"/>
    <s v="Hyderabad"/>
    <s v="Indian Angel Network"/>
    <s v="Seed Funding"/>
    <s v="N/A"/>
    <s v="N/A"/>
    <s v="N/A"/>
  </r>
  <r>
    <n v="1905"/>
    <d v="2016-02-01T00:00:00"/>
    <s v="Blue Tokai Coffee"/>
    <x v="2"/>
    <s v="Specialty Coffee Etailer"/>
    <s v="Delhi"/>
    <s v="Snow Leopard Technology Ventures"/>
    <s v="Seed Funding"/>
    <s v="N/A"/>
    <s v="N/A"/>
    <s v="N/A"/>
  </r>
  <r>
    <n v="1906"/>
    <d v="2016-02-02T00:00:00"/>
    <s v="Altizone"/>
    <x v="7"/>
    <s v="Iot &amp; M2M Solutions"/>
    <s v="Pune"/>
    <s v="Wipro Ventures, Lumis Partners"/>
    <s v="Private Equity"/>
    <n v="4000000"/>
    <s v="N/A"/>
    <s v="1–10M"/>
  </r>
  <r>
    <n v="1907"/>
    <d v="2016-02-02T00:00:00"/>
    <s v="Oust App"/>
    <x v="66"/>
    <s v="Competitive Exam Preparation Platform"/>
    <s v="Bangalore"/>
    <s v="T V Mohandas Pai, Aarin Capital"/>
    <s v="Seed Funding"/>
    <s v="N/A"/>
    <s v="N/A"/>
    <s v="N/A"/>
  </r>
  <r>
    <n v="1908"/>
    <d v="2016-02-02T00:00:00"/>
    <s v="Strike"/>
    <x v="66"/>
    <s v="Mobile Email Productivity Tool"/>
    <s v="Bangalore"/>
    <s v="Multiple Investors Through Ten Minute Million Competition"/>
    <s v="Seed Funding"/>
    <n v="22500"/>
    <s v="N/A"/>
    <s v="&lt;1M"/>
  </r>
  <r>
    <n v="1909"/>
    <d v="2016-02-02T00:00:00"/>
    <s v="Maaxmarket"/>
    <x v="66"/>
    <s v="Marketing Automation Platform"/>
    <s v="N/A"/>
    <s v="Multiple Investors Through Ten Minute Million Competition"/>
    <s v="Seed Funding"/>
    <n v="22500"/>
    <s v="N/A"/>
    <s v="&lt;1M"/>
  </r>
  <r>
    <n v="1910"/>
    <d v="2016-02-02T00:00:00"/>
    <s v="Gamooz"/>
    <x v="7"/>
    <s v="Augmented Reality Solutions"/>
    <s v="Gurugram"/>
    <s v="Multiple Investors Through Ten Minute Million Competition"/>
    <s v="Seed Funding"/>
    <n v="22500"/>
    <s v="N/A"/>
    <s v="&lt;1M"/>
  </r>
  <r>
    <n v="1911"/>
    <d v="2016-02-02T00:00:00"/>
    <s v="Soundsurround"/>
    <x v="7"/>
    <s v="Audio Technology Solutions"/>
    <s v="Mumbai"/>
    <s v="Multiple Investors Through Ten Minute Million Competition"/>
    <s v="Seed Funding"/>
    <n v="22500"/>
    <s v="N/A"/>
    <s v="&lt;1M"/>
  </r>
  <r>
    <n v="1912"/>
    <d v="2016-02-03T00:00:00"/>
    <s v="Mazkara"/>
    <x v="66"/>
    <s v="Beauty &amp; Wellness Platform"/>
    <s v="Pune / Dubai"/>
    <s v="Dunamis Ventures Pte Ltd."/>
    <s v="Seed Funding"/>
    <n v="1000000"/>
    <s v="N/A"/>
    <s v="1–10M"/>
  </r>
  <r>
    <n v="1913"/>
    <d v="2016-02-03T00:00:00"/>
    <s v="Roadgods"/>
    <x v="2"/>
    <s v="Auto Spare Parts Etailer"/>
    <s v="Delhi"/>
    <s v="Green House Ventures (Ghv)"/>
    <s v="Seed Funding"/>
    <n v="100000"/>
    <s v="N/A"/>
    <s v="&lt;1M"/>
  </r>
  <r>
    <n v="1914"/>
    <d v="2016-02-03T00:00:00"/>
    <s v="Pindropmusic"/>
    <x v="66"/>
    <s v="Music Discovery Mobile App"/>
    <s v="Noida"/>
    <s v="Green House Ventures (Ghv)"/>
    <s v="Seed Funding"/>
    <n v="100000"/>
    <s v="N/A"/>
    <s v="&lt;1M"/>
  </r>
  <r>
    <n v="1915"/>
    <d v="2016-02-03T00:00:00"/>
    <s v="Woodpie"/>
    <x v="66"/>
    <s v="Book Recommendation Service"/>
    <s v="Bangalore"/>
    <s v="Ingram Content Group"/>
    <s v="Seed Funding"/>
    <n v="30000"/>
    <s v="N/A"/>
    <s v="&lt;1M"/>
  </r>
  <r>
    <n v="1916"/>
    <d v="2016-02-04T00:00:00"/>
    <s v="Perfumery"/>
    <x v="2"/>
    <s v="Fragrances &amp; Perfume Etailer"/>
    <s v="Delhi"/>
    <s v="Oranda Global &amp; Others"/>
    <s v="Seed Funding"/>
    <n v="30000"/>
    <s v="N/A"/>
    <s v="&lt;1M"/>
  </r>
  <r>
    <n v="1917"/>
    <d v="2016-02-05T00:00:00"/>
    <s v="Magic Crate"/>
    <x v="15"/>
    <s v="Children Education Platform"/>
    <s v="Bangalore"/>
    <s v="Tv Mohandas Pai, Aarin Capital"/>
    <s v="Seed Funding"/>
    <s v="N/A"/>
    <s v="N/A"/>
    <s v="N/A"/>
  </r>
  <r>
    <n v="1918"/>
    <d v="2016-02-05T00:00:00"/>
    <s v="Zendrive"/>
    <x v="7"/>
    <s v="Safe Driving Data &amp; Analytics Platform"/>
    <s v="Bangalore / Sfo"/>
    <s v="Sherpa Capital, Nyca Partners And Thomvest Ventures"/>
    <s v="Private Equity"/>
    <n v="13500000"/>
    <s v="N/A"/>
    <s v="&gt;10M"/>
  </r>
  <r>
    <n v="1919"/>
    <d v="2016-02-05T00:00:00"/>
    <s v="Smartcooky"/>
    <x v="2"/>
    <s v="Marketplace For Health Foods"/>
    <s v="Delhi"/>
    <s v="Vandana Luthra,"/>
    <s v="Private Equity"/>
    <s v="N/A"/>
    <s v="N/A"/>
    <s v="N/A"/>
  </r>
  <r>
    <n v="1920"/>
    <d v="2016-02-05T00:00:00"/>
    <s v="Turtlemint"/>
    <x v="66"/>
    <s v="Online Personalized Insurance Platform"/>
    <s v="Mumbai"/>
    <s v="Nexus Venture Partners"/>
    <s v="Private Equity"/>
    <s v="N/A"/>
    <s v="N/A"/>
    <s v="N/A"/>
  </r>
  <r>
    <n v="1921"/>
    <d v="2016-02-05T00:00:00"/>
    <s v="Bhive"/>
    <x v="64"/>
    <s v="Workspace Rentals"/>
    <s v="Bangalore"/>
    <s v="Raghunadan G, Venturesity, Arihant Patni"/>
    <s v="Seed Funding"/>
    <s v="N/A"/>
    <s v="N/A"/>
    <s v="N/A"/>
  </r>
  <r>
    <n v="1922"/>
    <d v="2016-02-05T00:00:00"/>
    <s v="Gingercrush"/>
    <x v="2"/>
    <s v="Personalized Products &amp; Merchandize Etailer"/>
    <s v="Vadodara"/>
    <s v="Saha Fund, Tv Mohandas Pai, Zia Mody, Mumbai Angels, Anada Kallugadde, Rakesh Desai, Rakesh Malhotra"/>
    <s v="Private Equity"/>
    <n v="1000000"/>
    <s v="N/A"/>
    <s v="1–10M"/>
  </r>
  <r>
    <n v="1923"/>
    <d v="2016-02-05T00:00:00"/>
    <s v="American Vision"/>
    <x v="66"/>
    <s v="Optical Store Aggregator Platform"/>
    <s v="Pune"/>
    <s v="Undisclosed Investors"/>
    <s v="Seed Funding"/>
    <n v="81000"/>
    <s v="N/A"/>
    <s v="&lt;1M"/>
  </r>
  <r>
    <n v="1924"/>
    <d v="2016-02-05T00:00:00"/>
    <s v="Dawailelo"/>
    <x v="66"/>
    <s v="Healthcare Services &amp; Online Pharmacy Mobile App"/>
    <s v="Varanasi"/>
    <s v="Undisclosed Investors"/>
    <s v="Seed Funding"/>
    <n v="52000"/>
    <s v="N/A"/>
    <s v="&lt;1M"/>
  </r>
  <r>
    <n v="1925"/>
    <d v="2016-02-06T00:00:00"/>
    <s v="Heads Up For Tails"/>
    <x v="2"/>
    <s v="Pet Products Etailer"/>
    <s v="Delhi"/>
    <s v="Undisclosed Investors"/>
    <s v="Seed Funding"/>
    <n v="1000000"/>
    <s v="N/A"/>
    <s v="1–10M"/>
  </r>
  <r>
    <n v="1926"/>
    <d v="2016-02-06T00:00:00"/>
    <s v="Livenutrifit"/>
    <x v="21"/>
    <s v="Weight Loss &amp; Healthcare Info Portal"/>
    <s v="Delhi"/>
    <s v="Mohit Goel, Vinod Jain &amp; Others"/>
    <s v="Seed Funding"/>
    <s v="N/A"/>
    <s v="N/A"/>
    <s v="N/A"/>
  </r>
  <r>
    <n v="1927"/>
    <d v="2016-02-08T00:00:00"/>
    <s v="Moglix"/>
    <x v="2"/>
    <s v="Industrial &amp; Home Products Marketplace"/>
    <s v="Delhi"/>
    <s v="Ratan Tata"/>
    <s v="Private Equity"/>
    <s v="N/A"/>
    <s v="N/A"/>
    <s v="N/A"/>
  </r>
  <r>
    <n v="1928"/>
    <d v="2016-02-08T00:00:00"/>
    <s v="Istyleyou"/>
    <x v="66"/>
    <s v="Personal Fashion Stylist App"/>
    <s v="Gurugram"/>
    <s v="Green House Ventures (Ghv)"/>
    <s v="Seed Funding"/>
    <n v="100000"/>
    <s v="N/A"/>
    <s v="&lt;1M"/>
  </r>
  <r>
    <n v="1929"/>
    <d v="2016-02-08T00:00:00"/>
    <s v="Adurcup"/>
    <x v="66"/>
    <s v="Ad Network"/>
    <s v="Delhi"/>
    <s v="Green House Ventures (Ghv)"/>
    <s v="Seed Funding"/>
    <n v="100000"/>
    <s v="N/A"/>
    <s v="&lt;1M"/>
  </r>
  <r>
    <n v="1930"/>
    <d v="2016-02-08T00:00:00"/>
    <s v="Weddingz"/>
    <x v="66"/>
    <s v="Online Marketplace For Wedding Venues And Vendors"/>
    <s v="Mumbai"/>
    <s v="Sixth Sense Ventures"/>
    <s v="Private Equity"/>
    <s v="N/A"/>
    <s v="N/A"/>
    <s v="N/A"/>
  </r>
  <r>
    <n v="1931"/>
    <d v="2016-02-08T00:00:00"/>
    <s v="Urban Dhobi"/>
    <x v="66"/>
    <s v="On Demand Laundry Services"/>
    <s v="Jaipur"/>
    <s v="Vinod Bansal, Sanjeev Singhal"/>
    <s v="Seed Funding"/>
    <s v="N/A"/>
    <s v="N/A"/>
    <s v="N/A"/>
  </r>
  <r>
    <n v="1932"/>
    <d v="2016-02-08T00:00:00"/>
    <s v="Gray Routes"/>
    <x v="66"/>
    <s v="Last Mile Logistics Solutions"/>
    <s v="Mumbai"/>
    <s v="Mahesh Parasuraman, Rahul Gautam &amp; Others"/>
    <s v="Seed Funding"/>
    <s v="N/A"/>
    <s v="N/A"/>
    <s v="N/A"/>
  </r>
  <r>
    <n v="1933"/>
    <d v="2016-02-08T00:00:00"/>
    <s v="Xpressbees"/>
    <x v="2"/>
    <s v="Ecommerce Logistics Solutions"/>
    <s v="Pune"/>
    <s v="Saif Partners, Idg Ventures India, Vertex Ventures, Valiant Capital"/>
    <s v="Private Equity"/>
    <n v="12500000"/>
    <s v="N/A"/>
    <s v="&gt;10M"/>
  </r>
  <r>
    <n v="1934"/>
    <d v="2016-02-08T00:00:00"/>
    <s v="Invictus Oncology"/>
    <x v="21"/>
    <s v="Cancer Therapeutic Info &amp; Solutions"/>
    <s v="Delhi"/>
    <s v="Ratan Tata"/>
    <s v="Private Equity"/>
    <s v="N/A"/>
    <s v="N/A"/>
    <s v="N/A"/>
  </r>
  <r>
    <n v="1935"/>
    <d v="2016-02-08T00:00:00"/>
    <s v="Hansel.Io"/>
    <x v="7"/>
    <s v="Mobile App Tech Solutions"/>
    <s v="Bangalore"/>
    <s v="Endiya Partners, Mekin Maheshwari, Rajesh Sawhney"/>
    <s v="Seed Funding"/>
    <s v="N/A"/>
    <s v="N/A"/>
    <s v="N/A"/>
  </r>
  <r>
    <n v="1936"/>
    <d v="2016-02-09T00:00:00"/>
    <s v="Inc42"/>
    <x v="66"/>
    <s v="Startup Focused Media News Portal"/>
    <s v="Delhi"/>
    <s v="India Ventures, Aarin Capital &amp; Others"/>
    <s v="Seed Funding"/>
    <s v="N/A"/>
    <s v="N/A"/>
    <s v="N/A"/>
  </r>
  <r>
    <n v="1937"/>
    <d v="2016-02-09T00:00:00"/>
    <s v="Goqii"/>
    <x v="7"/>
    <s v="Personalized Fitness Coaching &amp; Fitness Band"/>
    <s v="Mumbai"/>
    <s v="Edelweiss Finacial Services"/>
    <s v="Private Equity"/>
    <s v="N/A"/>
    <s v="N/A"/>
    <s v="N/A"/>
  </r>
  <r>
    <n v="1938"/>
    <d v="2016-02-10T00:00:00"/>
    <s v="Capzest"/>
    <x v="66"/>
    <s v="Digital Lending Platform"/>
    <s v="Mumbai"/>
    <s v="Lion Ventures"/>
    <s v="Seed Funding"/>
    <n v="200000"/>
    <s v="N/A"/>
    <s v="&lt;1M"/>
  </r>
  <r>
    <n v="1939"/>
    <d v="2016-02-10T00:00:00"/>
    <s v="Glamstudios"/>
    <x v="66"/>
    <s v="Online Salon Aggregator"/>
    <s v="Noida"/>
    <s v="Aqeel Ahmed"/>
    <s v="Seed Funding"/>
    <s v="N/A"/>
    <s v="N/A"/>
    <s v="N/A"/>
  </r>
  <r>
    <n v="1940"/>
    <d v="2016-02-10T00:00:00"/>
    <s v="Affimity"/>
    <x v="66"/>
    <s v="Social Networking Platform"/>
    <s v="Bangalore"/>
    <s v="Undisclosed Investors"/>
    <s v="Seed Funding"/>
    <n v="1200000"/>
    <s v="N/A"/>
    <s v="1–10M"/>
  </r>
  <r>
    <n v="1941"/>
    <d v="2016-02-10T00:00:00"/>
    <s v="Anadakanda"/>
    <x v="7"/>
    <s v="Medicine Intake Reminder System"/>
    <s v="Pune"/>
    <s v="Undisclosed Investors"/>
    <s v="Seed Funding"/>
    <n v="150000"/>
    <s v="N/A"/>
    <s v="&lt;1M"/>
  </r>
  <r>
    <n v="1942"/>
    <d v="2016-02-10T00:00:00"/>
    <s v="Joulestowatts"/>
    <x v="7"/>
    <s v="It Services &amp; Talent Collaboration Services Startup"/>
    <s v="Bangalore"/>
    <s v="Manipal Global Education Services"/>
    <s v="Seed Funding"/>
    <s v="N/A"/>
    <s v="N/A"/>
    <s v="N/A"/>
  </r>
  <r>
    <n v="1943"/>
    <d v="2016-02-10T00:00:00"/>
    <s v="Shopkirana"/>
    <x v="66"/>
    <s v="Retailer Supply Chain Platform"/>
    <s v="Indore"/>
    <s v="Atul Jain, Anil Gelra, Jaikumar Nair"/>
    <s v="Seed Funding"/>
    <s v="N/A"/>
    <s v="N/A"/>
    <s v="N/A"/>
  </r>
  <r>
    <n v="1944"/>
    <d v="2016-02-10T00:00:00"/>
    <s v="Stylofie"/>
    <x v="66"/>
    <s v="Online Beauty Parlour Search &amp; Discovery Platform"/>
    <s v="Gurugram"/>
    <s v="Jaideep Mehta"/>
    <s v="Seed Funding"/>
    <s v="N/A"/>
    <s v="N/A"/>
    <s v="N/A"/>
  </r>
  <r>
    <n v="1945"/>
    <d v="2016-02-10T00:00:00"/>
    <s v="Oybob"/>
    <x v="2"/>
    <s v="Hyperlocal Products &amp; Services Marketplace"/>
    <s v="Gurugram"/>
    <s v="Sachin Dalal"/>
    <s v="Seed Funding"/>
    <s v="N/A"/>
    <s v="N/A"/>
    <s v="N/A"/>
  </r>
  <r>
    <n v="1946"/>
    <d v="2016-02-12T00:00:00"/>
    <s v="Actonmagic"/>
    <x v="7"/>
    <s v="Cloud Analytics And Management Products"/>
    <s v="Bangalore"/>
    <s v="Jayabalan Subramanian"/>
    <s v="Seed Funding"/>
    <n v="125000"/>
    <s v="N/A"/>
    <s v="&lt;1M"/>
  </r>
  <r>
    <n v="1947"/>
    <d v="2016-02-12T00:00:00"/>
    <s v="Bonhomia"/>
    <x v="82"/>
    <s v="Premium Tea And Coffee"/>
    <s v="Delhi"/>
    <s v="Alok Rawat, Grey Orange Robotics"/>
    <s v="Seed Funding"/>
    <n v="1000000"/>
    <s v="N/A"/>
    <s v="1–10M"/>
  </r>
  <r>
    <n v="1948"/>
    <d v="2016-02-12T00:00:00"/>
    <s v="Igrenenergi"/>
    <x v="7"/>
    <s v="Solar Power Solutions"/>
    <s v="Mumbai"/>
    <s v="Sunil Mehta"/>
    <s v="Seed Funding"/>
    <n v="1000000"/>
    <s v="N/A"/>
    <s v="1–10M"/>
  </r>
  <r>
    <n v="1949"/>
    <d v="2016-02-12T00:00:00"/>
    <s v="Rksv"/>
    <x v="66"/>
    <s v="Online Stock Trading Platform"/>
    <s v="Mumbai"/>
    <s v="Kalaari Capital"/>
    <s v="Private Equity"/>
    <n v="4000000"/>
    <s v="N/A"/>
    <s v="1–10M"/>
  </r>
  <r>
    <n v="1950"/>
    <d v="2016-02-15T00:00:00"/>
    <s v="Aasaanjobs"/>
    <x v="66"/>
    <s v="Online Recruitment Marketplace"/>
    <s v="Mumbai"/>
    <s v="Aspada Advisors, Idg Ventures, Inventus Capital"/>
    <s v="Private Equity"/>
    <n v="5000000"/>
    <s v="N/A"/>
    <s v="1–10M"/>
  </r>
  <r>
    <n v="1951"/>
    <d v="2016-02-15T00:00:00"/>
    <s v="Snapdeal"/>
    <x v="2"/>
    <s v="Horizontal Online Marketplace"/>
    <s v="Delhi"/>
    <s v="Ontario Teachers Pension Plan &amp; Others"/>
    <s v="Private Equity"/>
    <n v="200000000"/>
    <s v="N/A"/>
    <s v="&gt;10M"/>
  </r>
  <r>
    <n v="1952"/>
    <d v="2016-02-15T00:00:00"/>
    <s v="Jugnoo"/>
    <x v="66"/>
    <s v="Transportation &amp; On-Demand Delivery Aggregator"/>
    <s v="Chandigarh"/>
    <s v="Saumya Tandon"/>
    <s v="Private Equity"/>
    <s v="N/A"/>
    <s v="N/A"/>
    <s v="N/A"/>
  </r>
  <r>
    <n v="1953"/>
    <d v="2016-02-15T00:00:00"/>
    <s v="Snapbizz"/>
    <x v="7"/>
    <s v="Connectivity Platform For Local Grocery Stores"/>
    <s v="Bangalore"/>
    <s v="Ratan Tata"/>
    <s v="Private Equity"/>
    <s v="N/A"/>
    <s v="N/A"/>
    <s v="N/A"/>
  </r>
  <r>
    <n v="1954"/>
    <d v="2016-02-15T00:00:00"/>
    <s v="Goyano"/>
    <x v="66"/>
    <s v="Events &amp; Restaurant Discovery Marketplace App"/>
    <s v="Gurugram"/>
    <s v="Mukesh Kumar Gupta"/>
    <s v="Seed Funding"/>
    <n v="50000"/>
    <s v="N/A"/>
    <s v="&lt;1M"/>
  </r>
  <r>
    <n v="1955"/>
    <d v="2016-02-15T00:00:00"/>
    <s v="Rentsher"/>
    <x v="66"/>
    <s v="Online Household Product Rental Platform"/>
    <s v="Bangalore"/>
    <s v="Vaibhav Doshi, Abhay Singhal, Vibhu Garg, Joby Babu, Abhishek Acharya, Manish Shah"/>
    <s v="Seed Funding"/>
    <n v="300000"/>
    <s v="N/A"/>
    <s v="&lt;1M"/>
  </r>
  <r>
    <n v="1956"/>
    <d v="2016-02-15T00:00:00"/>
    <s v="Buddy"/>
    <x v="10"/>
    <s v="Micro Lending Platform For Ecommerce Purchases"/>
    <s v="Bangalore"/>
    <s v="Blume Ventures, Tracxn Labs"/>
    <s v="Seed Funding"/>
    <n v="500000"/>
    <s v="N/A"/>
    <s v="&lt;1M"/>
  </r>
  <r>
    <n v="1957"/>
    <d v="2016-02-15T00:00:00"/>
    <s v="Legistify"/>
    <x v="66"/>
    <s v="Online Legal Services Platform"/>
    <s v="Delhi"/>
    <s v="Ranjit Singh"/>
    <s v="Seed Funding"/>
    <s v="N/A"/>
    <s v="N/A"/>
    <s v="N/A"/>
  </r>
  <r>
    <n v="1958"/>
    <d v="2016-02-16T00:00:00"/>
    <s v="Tablehero"/>
    <x v="66"/>
    <s v="Dynamic Restaurant Website Creator"/>
    <s v="Bangalore"/>
    <s v="Growx Ventures, Kunal Shah, Sandeep Tandon, Haresh Chawla, Powai Lake Ventures, Globevestor"/>
    <s v="Seed Funding"/>
    <n v="1000000"/>
    <s v="N/A"/>
    <s v="1–10M"/>
  </r>
  <r>
    <n v="1959"/>
    <d v="2016-02-16T00:00:00"/>
    <s v="Betterplace"/>
    <x v="7"/>
    <s v="Data Analytics Based Verification Services Platform"/>
    <s v="Bangalore"/>
    <s v="Unitus Seed Fund"/>
    <s v="Seed Funding"/>
    <n v="970000"/>
    <s v="N/A"/>
    <s v="&lt;1M"/>
  </r>
  <r>
    <n v="1960"/>
    <d v="2016-02-16T00:00:00"/>
    <s v="Salebhai"/>
    <x v="2"/>
    <s v="Sweets, Eatables, Handicrafts Online Marketplace"/>
    <s v="Ahemadabad"/>
    <s v="Virendra Shekhawat, Deepak Chokhani, Yogesh Patel &amp; Others"/>
    <s v="Seed Funding"/>
    <s v="N/A"/>
    <s v="N/A"/>
    <s v="N/A"/>
  </r>
  <r>
    <n v="1961"/>
    <d v="2016-02-16T00:00:00"/>
    <s v="Icustommadeit"/>
    <x v="2"/>
    <s v="Professional Custom Creators Marketplace"/>
    <s v="Pune"/>
    <s v="Brand Capital, Siddhivinayak Skyscrapers, Dinesh R. Challa"/>
    <s v="Private Equity"/>
    <n v="4000000"/>
    <s v="N/A"/>
    <s v="1–10M"/>
  </r>
  <r>
    <n v="1962"/>
    <d v="2016-02-16T00:00:00"/>
    <s v="Tring"/>
    <x v="66"/>
    <s v="Instant Messaging App"/>
    <s v="Pune"/>
    <s v="Vishwadeep Bajaj &amp; Others"/>
    <s v="Seed Funding"/>
    <s v="N/A"/>
    <s v="N/A"/>
    <s v="N/A"/>
  </r>
  <r>
    <n v="1963"/>
    <d v="2016-02-16T00:00:00"/>
    <s v="Medinfi"/>
    <x v="66"/>
    <s v="Doctor &amp; Clinics Discovery Platform"/>
    <s v="Bangalore"/>
    <s v="Rajnish Sinha, Prijit Debnath, Kanchan Ghoshal"/>
    <s v="Seed Funding"/>
    <s v="N/A"/>
    <s v="N/A"/>
    <s v="N/A"/>
  </r>
  <r>
    <n v="1964"/>
    <d v="2016-02-17T00:00:00"/>
    <s v="Timemytask"/>
    <x v="66"/>
    <s v="On-Demand Home Cleaning Services"/>
    <s v="Mumbai"/>
    <s v="Lead Angels"/>
    <s v="Seed Funding"/>
    <s v="N/A"/>
    <s v="N/A"/>
    <s v="N/A"/>
  </r>
  <r>
    <n v="1965"/>
    <d v="2016-02-17T00:00:00"/>
    <s v="Gamezop"/>
    <x v="7"/>
    <s v="Mobile Gaming Platform"/>
    <s v="Delhi"/>
    <s v="Kwan Entertainment &amp; Marketing Solutions, Powerhouse Ventures &amp; Others"/>
    <s v="Seed Funding"/>
    <n v="350000"/>
    <s v="N/A"/>
    <s v="&lt;1M"/>
  </r>
  <r>
    <n v="1966"/>
    <d v="2016-02-17T00:00:00"/>
    <s v="Notary Mama"/>
    <x v="66"/>
    <s v="On-Demand Legal Documentation And Registration Service"/>
    <s v="Bangalore"/>
    <s v="Dr nadish Domlur, Amit Sandill"/>
    <s v="Seed Funding"/>
    <s v="N/A"/>
    <s v="N/A"/>
    <s v="N/A"/>
  </r>
  <r>
    <n v="1967"/>
    <d v="2016-02-17T00:00:00"/>
    <s v="The Viral Fever"/>
    <x v="66"/>
    <s v="Independent Online Video Production Company"/>
    <s v="Mumbai"/>
    <s v="Tiger Global"/>
    <s v="Private Equity"/>
    <n v="10000000"/>
    <s v="N/A"/>
    <s v="1–10M"/>
  </r>
  <r>
    <n v="1968"/>
    <d v="2016-02-17T00:00:00"/>
    <s v="Avanti Learning"/>
    <x v="15"/>
    <s v="Private Coaching Classes"/>
    <s v="Delhi"/>
    <s v="Michael &amp; Susan Dell Foundation"/>
    <s v="Private Equity"/>
    <n v="5000000"/>
    <s v="N/A"/>
    <s v="1–10M"/>
  </r>
  <r>
    <n v="1969"/>
    <d v="2016-02-17T00:00:00"/>
    <s v="Bollant Industries"/>
    <x v="7"/>
    <s v="Eco-Friendly Consumer &amp; Packaging Products"/>
    <s v="Hyderabad"/>
    <s v="Ratan Tata"/>
    <s v="Private Equity"/>
    <s v="N/A"/>
    <s v="N/A"/>
    <s v="N/A"/>
  </r>
  <r>
    <n v="1970"/>
    <d v="2016-02-18T00:00:00"/>
    <s v="Getvee"/>
    <x v="66"/>
    <s v="Matrimony &amp; Couples Only Mobile Platform"/>
    <s v="Delhi"/>
    <s v="Lightspeed Venture Partners, K Ganesh"/>
    <s v="Private Equity"/>
    <s v="N/A"/>
    <s v="N/A"/>
    <s v="N/A"/>
  </r>
  <r>
    <n v="1971"/>
    <d v="2016-02-18T00:00:00"/>
    <s v="Healthkumbh"/>
    <x v="66"/>
    <s v="Health Related Information Portal"/>
    <s v="Ahemadabad"/>
    <s v="Undisclosed Investor"/>
    <s v="Seed Funding"/>
    <n v="73000"/>
    <s v="N/A"/>
    <s v="&lt;1M"/>
  </r>
  <r>
    <n v="1972"/>
    <d v="2016-02-18T00:00:00"/>
    <s v="Unlaze"/>
    <x v="66"/>
    <s v="Social Networking App For Outdoor Interests"/>
    <s v="Gurugram"/>
    <s v="Sujal Shah, Dino Morea"/>
    <s v="Seed Funding"/>
    <s v="N/A"/>
    <s v="N/A"/>
    <s v="N/A"/>
  </r>
  <r>
    <n v="1973"/>
    <d v="2016-02-18T00:00:00"/>
    <s v="Tracxn"/>
    <x v="7"/>
    <s v="Indian Startup Ecosystem Trends Analyzer &amp; Funding Platform"/>
    <s v="Bangalore"/>
    <s v="nadan Nilekani, Mohandas Pai, Neeraj Arora, Anad Rajaraman, Girish Mathrubootham, Aneesh Reddy &amp; Teruhide Sato"/>
    <s v="Private Equity"/>
    <s v="N/A"/>
    <s v="N/A"/>
    <s v="N/A"/>
  </r>
  <r>
    <n v="1974"/>
    <d v="2016-02-18T00:00:00"/>
    <s v="Careongo"/>
    <x v="2"/>
    <s v="Online Pharmacy Store"/>
    <s v="Delhi"/>
    <s v="Farooq Oomerbhoy &amp; Other Angel Investors"/>
    <s v="Seed Funding"/>
    <n v="300000"/>
    <s v="N/A"/>
    <s v="&lt;1M"/>
  </r>
  <r>
    <n v="1975"/>
    <d v="2016-02-18T00:00:00"/>
    <s v="Ark Robot"/>
    <x v="7"/>
    <s v="Warehouse Automation"/>
    <s v="Bangalore"/>
    <s v="Qualcomm (Through Qprize Contest)"/>
    <s v="Seed Funding"/>
    <n v="350000"/>
    <s v="N/A"/>
    <s v="&lt;1M"/>
  </r>
  <r>
    <n v="1976"/>
    <d v="2016-02-19T00:00:00"/>
    <s v="Jaypore"/>
    <x v="2"/>
    <s v="Ethnic Products Marketplace"/>
    <s v="Delhi"/>
    <s v="Aavishkaar"/>
    <s v="Private Equity"/>
    <n v="5000000"/>
    <s v="N/A"/>
    <s v="1–10M"/>
  </r>
  <r>
    <n v="1977"/>
    <d v="2016-02-19T00:00:00"/>
    <s v="Finace Buddha"/>
    <x v="66"/>
    <s v="Online Loan Comparison &amp; Discovery Platform"/>
    <s v="Bangalore"/>
    <s v="Chennai Angels"/>
    <s v="Seed Funding"/>
    <s v="N/A"/>
    <s v="N/A"/>
    <s v="N/A"/>
  </r>
  <r>
    <n v="1978"/>
    <d v="2016-02-19T00:00:00"/>
    <s v="Almaconnect"/>
    <x v="66"/>
    <s v="Alumni Social Network"/>
    <s v="Delhi"/>
    <s v="Mohandas Pai, Varun Aggarwal"/>
    <s v="Seed Funding"/>
    <s v="N/A"/>
    <s v="N/A"/>
    <s v="N/A"/>
  </r>
  <r>
    <n v="1979"/>
    <d v="2016-02-19T00:00:00"/>
    <s v="Advantage Club"/>
    <x v="66"/>
    <s v="Mobile Platform For Corporate Employee Benefits"/>
    <s v="Gurugram"/>
    <s v="Purvi Ventures &amp; Others"/>
    <s v="Seed Funding"/>
    <n v="400000"/>
    <s v="N/A"/>
    <s v="&lt;1M"/>
  </r>
  <r>
    <n v="1980"/>
    <d v="2016-02-19T00:00:00"/>
    <s v="Localramu"/>
    <x v="66"/>
    <s v="Mobile Based Aggregator For Local Service Providers"/>
    <s v="Bangalore"/>
    <s v="3 Undisclosed Investors"/>
    <s v="Seed Funding"/>
    <s v="N/A"/>
    <s v="N/A"/>
    <s v="N/A"/>
  </r>
  <r>
    <n v="1981"/>
    <d v="2016-02-22T00:00:00"/>
    <s v="Baby Berry"/>
    <x v="66"/>
    <s v="Parenting Mobile App"/>
    <s v="Bangalore"/>
    <s v="Nitin Bagmane &amp; Other Undisclosed Investors"/>
    <s v="Seed Funding"/>
    <n v="1000000"/>
    <s v="N/A"/>
    <s v="1–10M"/>
  </r>
  <r>
    <n v="1982"/>
    <d v="2016-02-22T00:00:00"/>
    <s v="Magicpin"/>
    <x v="66"/>
    <s v="Hyperlocal Discover Mobile App"/>
    <s v="Delhi"/>
    <s v="Lightspeed India"/>
    <s v="Private Equity"/>
    <n v="3000000"/>
    <s v="N/A"/>
    <s v="1–10M"/>
  </r>
  <r>
    <n v="1983"/>
    <d v="2016-02-22T00:00:00"/>
    <s v="First Eat"/>
    <x v="66"/>
    <s v="Healthy Food Delivery Platform"/>
    <s v="Delhi"/>
    <s v="Undisclosed Investor"/>
    <s v="Seed Funding"/>
    <n v="100000"/>
    <s v="N/A"/>
    <s v="&lt;1M"/>
  </r>
  <r>
    <n v="1984"/>
    <d v="2016-02-22T00:00:00"/>
    <s v="Sigtuple"/>
    <x v="7"/>
    <s v="Healthcare Based Tech Solutions"/>
    <s v="Bangalore"/>
    <s v="Sachin Bansal, Binny Bansal, Accel Partners &amp; Others"/>
    <s v="Seed Funding"/>
    <s v="N/A"/>
    <s v="N/A"/>
    <s v="N/A"/>
  </r>
  <r>
    <n v="1985"/>
    <d v="2016-02-22T00:00:00"/>
    <s v="Taskbob"/>
    <x v="66"/>
    <s v="Hyperlocal Handyman Services Platform"/>
    <s v="Mumbai"/>
    <s v="Ivycap Ventures, Orios Venture Partners, Mayfield India"/>
    <s v="Private Equity"/>
    <n v="4500000"/>
    <s v="N/A"/>
    <s v="1–10M"/>
  </r>
  <r>
    <n v="1986"/>
    <d v="2016-02-22T00:00:00"/>
    <s v="Styledotme"/>
    <x v="66"/>
    <s v="Mobile Fashion App"/>
    <s v="Delhi"/>
    <s v="Indian Angel Network"/>
    <s v="Seed Funding"/>
    <n v="37000"/>
    <s v="N/A"/>
    <s v="&lt;1M"/>
  </r>
  <r>
    <n v="1987"/>
    <d v="2016-02-22T00:00:00"/>
    <s v="Newslaundry"/>
    <x v="66"/>
    <s v="Independent News Media Portal"/>
    <s v="Delhi"/>
    <s v="Omidyar Network, Vikram Lal, Abhijit Bhandari, Mahesh Murthy, Shashank Bhagat"/>
    <s v="Private Equity"/>
    <s v="N/A"/>
    <s v="N/A"/>
    <s v="N/A"/>
  </r>
  <r>
    <n v="1988"/>
    <d v="2016-02-23T00:00:00"/>
    <s v="Cuponation"/>
    <x v="66"/>
    <s v="Deals And Discount Platform"/>
    <s v="Gurugram"/>
    <s v="Rocket Internet Ag, Holtzbrink Ventures, New Enterprise Associates (Nea), E.Ventures, Ru-Net, Deutsche Telekom Strategic Investments (Dtsi), Silicon Valley Bank"/>
    <s v="Private Equity"/>
    <n v="11000000"/>
    <s v="N/A"/>
    <s v="&gt;10M"/>
  </r>
  <r>
    <n v="1989"/>
    <d v="2016-02-23T00:00:00"/>
    <s v="Aarav Uav"/>
    <x v="7"/>
    <s v="Unmanned Aerial Vehicles Creator"/>
    <s v="Kanpur"/>
    <s v="Startupxseed Ventures, The Phoenix Fund And Others"/>
    <s v="Seed Funding"/>
    <s v="N/A"/>
    <s v="N/A"/>
    <s v="N/A"/>
  </r>
  <r>
    <n v="1990"/>
    <d v="2016-02-24T00:00:00"/>
    <s v="Sayfix"/>
    <x v="66"/>
    <s v="Hyperlocal Home Services Provider"/>
    <s v="Bangalore"/>
    <s v="Yajnaarayana Kammaje"/>
    <s v="Seed Funding"/>
    <n v="160000"/>
    <s v="N/A"/>
    <s v="&lt;1M"/>
  </r>
  <r>
    <n v="1991"/>
    <d v="2016-02-24T00:00:00"/>
    <s v="Loanzen"/>
    <x v="66"/>
    <s v="Peer To Peer Lending Marketplace"/>
    <s v="Bangalore"/>
    <s v="Tracxn Syndicate"/>
    <s v="Seed Funding"/>
    <s v="N/A"/>
    <s v="N/A"/>
    <s v="N/A"/>
  </r>
  <r>
    <n v="1992"/>
    <d v="2016-02-24T00:00:00"/>
    <s v="Nobroker"/>
    <x v="66"/>
    <s v="Peer To Peer Property Listing Platform"/>
    <s v="Bangalore"/>
    <s v="Beenext, Digital Garage, Beenos, Qualgro, Mamoru Taniya, Saif Partners"/>
    <s v="Private Equity"/>
    <n v="10000000"/>
    <s v="N/A"/>
    <s v="1–10M"/>
  </r>
  <r>
    <n v="1993"/>
    <d v="2016-02-24T00:00:00"/>
    <s v="Appilyever"/>
    <x v="66"/>
    <s v="Online Wedding Services Marketplace"/>
    <s v="Hyderabad"/>
    <s v="Varun Aggarwal, Suresh Venkat, Raj Y"/>
    <s v="Seed Funding"/>
    <n v="400000"/>
    <s v="N/A"/>
    <s v="&lt;1M"/>
  </r>
  <r>
    <n v="1994"/>
    <d v="2016-02-24T00:00:00"/>
    <s v="Pocketin"/>
    <x v="66"/>
    <s v="Hotel Reservations &amp; Deal Platform"/>
    <s v="Noida"/>
    <s v="Swastika Company Ltd"/>
    <s v="Seed Funding"/>
    <n v="150000"/>
    <s v="N/A"/>
    <s v="&lt;1M"/>
  </r>
  <r>
    <n v="1995"/>
    <d v="2016-02-24T00:00:00"/>
    <s v="Feetapart"/>
    <x v="66"/>
    <s v="Employee Engagements &amp; Rewards Platform"/>
    <s v="Bangalore"/>
    <s v="Vishal Bali &amp; Others"/>
    <s v="Seed Funding"/>
    <s v="N/A"/>
    <s v="N/A"/>
    <s v="N/A"/>
  </r>
  <r>
    <n v="1996"/>
    <d v="2016-02-25T00:00:00"/>
    <s v="Ofbusiness"/>
    <x v="2"/>
    <s v="B2B Commerce Marketplace"/>
    <s v="Gurugram"/>
    <s v="Matrix Partners India"/>
    <s v="Private Equity"/>
    <n v="5000000"/>
    <s v="N/A"/>
    <s v="1–10M"/>
  </r>
  <r>
    <n v="1997"/>
    <d v="2016-02-25T00:00:00"/>
    <s v="Carveniche"/>
    <x v="66"/>
    <s v="Personalized Learning Solutions &amp; Products"/>
    <s v="Bangalore"/>
    <s v="Calcutta Angels, Lead Angels &amp; Others"/>
    <s v="Seed Funding"/>
    <s v="N/A"/>
    <s v="N/A"/>
    <s v="N/A"/>
  </r>
  <r>
    <n v="1998"/>
    <d v="2016-02-25T00:00:00"/>
    <s v="Juspay"/>
    <x v="66"/>
    <s v="Digital Payments Solutions"/>
    <s v="Bangalore"/>
    <s v="Accel Partners, Ashish Hemrajani, Parikshit Dar, Rajesh Balpande"/>
    <s v="Private Equity"/>
    <n v="5800000"/>
    <s v="N/A"/>
    <s v="1–10M"/>
  </r>
  <r>
    <n v="1999"/>
    <d v="2016-02-25T00:00:00"/>
    <s v="Funcart"/>
    <x v="2"/>
    <s v="Party Supplies Etailer"/>
    <s v="Delhi"/>
    <s v="Undisclosed Hnis"/>
    <s v="Seed Funding"/>
    <n v="70000"/>
    <s v="N/A"/>
    <s v="&lt;1M"/>
  </r>
  <r>
    <n v="2000"/>
    <d v="2016-02-26T00:00:00"/>
    <s v="Freedom Smart Labs"/>
    <x v="7"/>
    <s v="Iot Retail Solutions"/>
    <s v="Delhi"/>
    <s v="Kapil Goel"/>
    <s v="Seed Funding"/>
    <n v="145000"/>
    <s v="N/A"/>
    <s v="&lt;1M"/>
  </r>
  <r>
    <n v="2001"/>
    <d v="2016-02-26T00:00:00"/>
    <s v="Edubridge"/>
    <x v="66"/>
    <s v="Skill Development And Vocational Training Platform"/>
    <s v="Mumbai"/>
    <s v="Insitor Impact Asia Fund, Acumen Fund"/>
    <s v="Private Equity"/>
    <n v="2500000"/>
    <s v="N/A"/>
    <s v="1–10M"/>
  </r>
  <r>
    <n v="2002"/>
    <d v="2016-02-29T00:00:00"/>
    <s v="Nestaway"/>
    <x v="66"/>
    <s v="Online Home Rental Marketplace"/>
    <s v="Bangalore"/>
    <s v="Ratan Tata"/>
    <s v="Private Equity"/>
    <s v="N/A"/>
    <s v="N/A"/>
    <s v="N/A"/>
  </r>
  <r>
    <n v="2003"/>
    <d v="2016-02-29T00:00:00"/>
    <s v="Hopscotch"/>
    <x v="2"/>
    <s v="Baby &amp; Kids Products Online Flash Sales Platform"/>
    <s v="Mumbai"/>
    <s v="Eduardo Saverin"/>
    <s v="Private Equity"/>
    <n v="13000000"/>
    <s v="N/A"/>
    <s v="&gt;10M"/>
  </r>
  <r>
    <n v="2004"/>
    <d v="2016-02-29T00:00:00"/>
    <s v="Pinclick"/>
    <x v="66"/>
    <s v="Online Real Estate Listings"/>
    <s v="Bangalore"/>
    <s v="Undisclosed Investors"/>
    <s v="Private Equity"/>
    <s v="N/A"/>
    <s v="N/A"/>
    <s v="N/A"/>
  </r>
  <r>
    <n v="2005"/>
    <d v="2016-01-01T00:00:00"/>
    <s v="Smartcooky"/>
    <x v="2"/>
    <s v="Health Food / Personal Care Marketplace"/>
    <s v="Delhi"/>
    <s v="Rajan Anadan, Pramod Bhasin, Siddharth Pai, Tv Mohandas Pai, Manvinder Singh Banga"/>
    <s v="Seed Funding"/>
    <s v="N/A"/>
    <s v="N/A"/>
    <s v="N/A"/>
  </r>
  <r>
    <n v="2006"/>
    <d v="2016-01-01T00:00:00"/>
    <s v="Helpi"/>
    <x v="66"/>
    <s v="On Demand Cleaning Services Mobile App"/>
    <s v="Mumbai"/>
    <s v="Undisclosed Investors"/>
    <s v="Seed Funding"/>
    <s v="N/A"/>
    <s v="N/A"/>
    <s v="N/A"/>
  </r>
  <r>
    <n v="2007"/>
    <d v="2016-01-04T00:00:00"/>
    <s v="Dogspot"/>
    <x v="2"/>
    <s v="Online Pet Store"/>
    <s v="Gurugram"/>
    <s v="Ratan Tata"/>
    <s v="Seed Funding"/>
    <s v="N/A"/>
    <s v="N/A"/>
    <s v="N/A"/>
  </r>
  <r>
    <n v="2008"/>
    <d v="2016-01-04T00:00:00"/>
    <s v="Career360"/>
    <x v="15"/>
    <s v="College Education Portal"/>
    <s v="Delhi"/>
    <s v="Merittrac"/>
    <s v="Private Equity"/>
    <s v="N/A"/>
    <s v="N/A"/>
    <s v="N/A"/>
  </r>
  <r>
    <n v="2009"/>
    <d v="2016-01-04T00:00:00"/>
    <s v="B9 Beverages"/>
    <x v="82"/>
    <s v="Craft Beer Manufacturing Company"/>
    <s v="Delhi"/>
    <s v="Sequoia Capital, Kunal Bahl, Rohit Bansal, Deepinder Goyal, Ashish Dhawan, Mayank Singhal"/>
    <s v="Private Equity"/>
    <n v="6000000"/>
    <s v="N/A"/>
    <s v="1–10M"/>
  </r>
  <r>
    <n v="2010"/>
    <d v="2016-01-05T00:00:00"/>
    <s v="Wimwi Foods"/>
    <x v="82"/>
    <s v="Healthy Food Manufacturing &amp; Sales Startup"/>
    <s v="Ahemadabad"/>
    <s v="Centre For Innovation Incubation And Entrepreneurship (Ciie)"/>
    <s v="Seed Funding"/>
    <s v="N/A"/>
    <s v="N/A"/>
    <s v="N/A"/>
  </r>
  <r>
    <n v="2011"/>
    <d v="2016-01-05T00:00:00"/>
    <s v="Mychild App"/>
    <x v="15"/>
    <s v="Child Disorder Information &amp; Education"/>
    <s v="Bhopal"/>
    <s v="Samir Bangara, Anisha Mittal, Amit Gupta, Pallav Nadhani, Lalit Mangal, Arihant Patni, Dr. Ritesh Malik, Deobrat Singh, Saurab Paruthi, Singapore Angel Network."/>
    <s v="Seed Funding"/>
    <n v="100000"/>
    <s v="N/A"/>
    <s v="&lt;1M"/>
  </r>
  <r>
    <n v="2012"/>
    <d v="2016-01-05T00:00:00"/>
    <s v="Instaproc"/>
    <x v="2"/>
    <s v="B2B Procurement Marketplace For Office Products"/>
    <s v="Noida"/>
    <s v="Dinesh Agarwal"/>
    <s v="Seed Funding"/>
    <s v="N/A"/>
    <s v="N/A"/>
    <s v="N/A"/>
  </r>
  <r>
    <n v="2013"/>
    <d v="2016-01-05T00:00:00"/>
    <s v="360Ride"/>
    <x v="66"/>
    <s v="Ride Sharing Platform"/>
    <s v="Bangalore"/>
    <s v="Undisclosed"/>
    <s v="Seed Funding"/>
    <n v="150000"/>
    <s v="N/A"/>
    <s v="&lt;1M"/>
  </r>
  <r>
    <n v="2014"/>
    <d v="2016-01-05T00:00:00"/>
    <s v="Alefnmobitech"/>
    <x v="66"/>
    <s v="Cloud Mobility Solutions"/>
    <s v="Mumbai"/>
    <s v="Tata Capital Innovation Fund"/>
    <s v="Private Equity"/>
    <n v="5000000"/>
    <s v="N/A"/>
    <s v="1–10M"/>
  </r>
  <r>
    <n v="2015"/>
    <d v="2016-01-06T00:00:00"/>
    <s v="Tracxn"/>
    <x v="88"/>
    <s v="Startup Funding Deal Discovery &amp; Execution Platform"/>
    <s v="Bangalore"/>
    <s v="Ratan Tata"/>
    <s v="Seed Funding"/>
    <s v="N/A"/>
    <s v="N/A"/>
    <s v="N/A"/>
  </r>
  <r>
    <n v="2016"/>
    <d v="2016-01-06T00:00:00"/>
    <s v="Qdesq"/>
    <x v="64"/>
    <s v="Branded Workspaces Aggregator"/>
    <s v="Gurugram"/>
    <s v="Dheeraj Jain, Jagdish Kumar, Bharat Gupta, Ankush Saigal, Praveen Saini"/>
    <s v="Seed Funding"/>
    <s v="N/A"/>
    <s v="N/A"/>
    <s v="N/A"/>
  </r>
  <r>
    <n v="2017"/>
    <d v="2016-01-06T00:00:00"/>
    <s v="Sensara"/>
    <x v="7"/>
    <s v="Tv Search, Guide And Remote Mobile App"/>
    <s v="Bangalore"/>
    <s v="Lalitesh Katragadda, Ganayantrika Systems"/>
    <s v="Seed Funding"/>
    <n v="750000"/>
    <s v="N/A"/>
    <s v="&lt;1M"/>
  </r>
  <r>
    <n v="2018"/>
    <d v="2016-01-06T00:00:00"/>
    <s v="Zebpay"/>
    <x v="66"/>
    <s v="Bitcoin Buying &amp; Selling Mobile App"/>
    <s v="Ahemadabad"/>
    <s v="Arjun Handa, Amit Jindal, Nagendra Chaudhary"/>
    <s v="Private Equity"/>
    <n v="1000000"/>
    <s v="N/A"/>
    <s v="1–10M"/>
  </r>
  <r>
    <n v="2019"/>
    <d v="2016-01-06T00:00:00"/>
    <s v="Planmy\\Nmedicaltrip"/>
    <x v="21"/>
    <s v="Medical Tourism Platform"/>
    <s v="Pune"/>
    <s v="Bhanu Vikram Parsotam, Rohan Desai And Paras Patel"/>
    <s v="Seed Funding"/>
    <n v="150000"/>
    <s v="N/A"/>
    <s v="&lt;1M"/>
  </r>
  <r>
    <n v="2020"/>
    <d v="2016-01-06T00:00:00"/>
    <s v="Mycity4Kids"/>
    <x v="15"/>
    <s v="Children Education &amp; Information Platform"/>
    <s v="Gurugram"/>
    <s v="Sidbi Venture Capital Limited, Yournest Angel Fund"/>
    <s v="Private Equity"/>
    <n v="3000000"/>
    <s v="N/A"/>
    <s v="1–10M"/>
  </r>
  <r>
    <n v="2021"/>
    <d v="2016-01-06T00:00:00"/>
    <s v="Justdakhila.Com"/>
    <x v="15"/>
    <s v="School Student Admissions Platform"/>
    <s v="Delhi"/>
    <s v="Ankur Gupta"/>
    <s v="Seed Funding"/>
    <n v="750000"/>
    <s v="N/A"/>
    <s v="&lt;1M"/>
  </r>
  <r>
    <n v="2022"/>
    <d v="2016-01-07T00:00:00"/>
    <s v="Pitstop"/>
    <x v="66"/>
    <s v="Automobile Service Booking App"/>
    <s v="Bangalore"/>
    <s v="Myntra/Livspace Founders"/>
    <s v="Seed Funding"/>
    <s v="N/A"/>
    <s v="N/A"/>
    <s v="N/A"/>
  </r>
  <r>
    <n v="2023"/>
    <d v="2016-01-07T00:00:00"/>
    <s v="Bikxie"/>
    <x v="66"/>
    <s v="Two Wheeler Taxi Service"/>
    <s v="Gurugram"/>
    <s v="Undisclosed Investors"/>
    <s v="Seed Funding"/>
    <s v="N/A"/>
    <s v="N/A"/>
    <s v="N/A"/>
  </r>
  <r>
    <n v="2024"/>
    <d v="2016-01-07T00:00:00"/>
    <s v="Infurnia"/>
    <x v="66"/>
    <s v="Online Furniture Customization Platform"/>
    <s v="Bangalore"/>
    <s v="Idein Ventures"/>
    <s v="Seed Funding"/>
    <n v="160000"/>
    <s v="N/A"/>
    <s v="&lt;1M"/>
  </r>
  <r>
    <n v="2025"/>
    <d v="2016-01-07T00:00:00"/>
    <s v="Myly"/>
    <x v="15"/>
    <s v="Mobile Based Education Platform"/>
    <s v="Jaipur"/>
    <s v="Newbie Promoter Pvt Ltd"/>
    <s v="Seed Funding"/>
    <n v="100000"/>
    <s v="N/A"/>
    <s v="&lt;1M"/>
  </r>
  <r>
    <n v="2026"/>
    <d v="2016-01-07T00:00:00"/>
    <s v="Makemytrip"/>
    <x v="66"/>
    <s v="Online Travel/Hotel Booking Platform"/>
    <s v="Gurugram"/>
    <s v="Ctrip.Com International Ltd"/>
    <s v="Private Equity"/>
    <n v="180000000"/>
    <s v="N/A"/>
    <s v="&gt;10M"/>
  </r>
  <r>
    <n v="2027"/>
    <d v="2016-01-08T00:00:00"/>
    <s v="Melorra"/>
    <x v="2"/>
    <s v="Online Mobile Jewellery Retailer"/>
    <s v="Bangalore"/>
    <s v="Lightbox Ventures"/>
    <s v="Private Equity"/>
    <n v="5000000"/>
    <s v="N/A"/>
    <s v="1–10M"/>
  </r>
  <r>
    <n v="2028"/>
    <d v="2016-01-08T00:00:00"/>
    <s v="Confirmtkt"/>
    <x v="66"/>
    <s v="Train Pnr Status Prediction Platform"/>
    <s v="Bangalore"/>
    <s v="Krishna Jhujhunwala, Dr. Apoorv Ranjan Sharma, Anirudh Damani, Anad Ladsariya, Sanjay Mehta &amp; Others"/>
    <s v="Seed Funding"/>
    <n v="250000"/>
    <s v="N/A"/>
    <s v="&lt;1M"/>
  </r>
  <r>
    <n v="2029"/>
    <d v="2016-01-08T00:00:00"/>
    <s v="Gyaanzone"/>
    <x v="15"/>
    <s v="Career Planning And Education Advisory Platform"/>
    <s v="Mumbai"/>
    <s v="Gbim Technologies Pvt Ltd"/>
    <s v="Seed Funding"/>
    <n v="45000"/>
    <s v="N/A"/>
    <s v="&lt;1M"/>
  </r>
  <r>
    <n v="2030"/>
    <d v="2016-01-08T00:00:00"/>
    <s v="Flatfurnish"/>
    <x v="66"/>
    <s v="Online Furnishing Rental Platform"/>
    <s v="Gurugram"/>
    <s v="Arun Chandra Mohan"/>
    <s v="Seed Funding"/>
    <s v="N/A"/>
    <s v="N/A"/>
    <s v="N/A"/>
  </r>
  <r>
    <n v="2031"/>
    <d v="2016-01-09T00:00:00"/>
    <s v="Lumiere"/>
    <x v="2"/>
    <s v="Organic Food Etailer"/>
    <s v="Bangalore"/>
    <s v="Undisclosed Investors"/>
    <s v="Private Equity"/>
    <s v="N/A"/>
    <s v="N/A"/>
    <s v="N/A"/>
  </r>
  <r>
    <n v="2032"/>
    <d v="2016-01-11T00:00:00"/>
    <s v="Koovs"/>
    <x v="2"/>
    <s v="Online Fashion Apparel Retailer"/>
    <s v="Gurugram"/>
    <s v="Nahata Family, Waheed Alli"/>
    <s v="Private Equity"/>
    <n v="5400000"/>
    <s v="N/A"/>
    <s v="1–10M"/>
  </r>
  <r>
    <n v="2033"/>
    <d v="2016-01-11T00:00:00"/>
    <s v="Wishup"/>
    <x v="66"/>
    <s v="Mobile App Based Concierge Service"/>
    <s v="Delhi"/>
    <s v="500 Startups, Mato Peric, Tracxnlabs"/>
    <s v="Seed Funding"/>
    <s v="N/A"/>
    <s v="N/A"/>
    <s v="N/A"/>
  </r>
  <r>
    <n v="2034"/>
    <d v="2016-01-11T00:00:00"/>
    <s v="Freshmenu"/>
    <x v="66"/>
    <s v="Online / Mobile Food Ordering Platform"/>
    <s v="Bangalore"/>
    <s v="Zodius Capital, Lightspeed Venture Partners"/>
    <s v="Private Equity"/>
    <n v="16500000"/>
    <s v="N/A"/>
    <s v="&gt;10M"/>
  </r>
  <r>
    <n v="2035"/>
    <d v="2016-01-11T00:00:00"/>
    <s v="Savvymob"/>
    <x v="2"/>
    <s v="Last Minute Hotel Bookings Mobile Marketplace"/>
    <s v="Bangalore"/>
    <s v="Tv Mohandas Pai, Letsventure"/>
    <s v="Seed Funding"/>
    <n v="1000000"/>
    <s v="N/A"/>
    <s v="1–10M"/>
  </r>
  <r>
    <n v="2036"/>
    <d v="2016-01-11T00:00:00"/>
    <s v="Fashionablyin"/>
    <x v="66"/>
    <s v="Mobile Based Geo-Target Fashion Marketplace"/>
    <s v="Mumbai"/>
    <s v="Ranjan Mahtani"/>
    <s v="Seed Funding"/>
    <s v="N/A"/>
    <s v="N/A"/>
    <s v="N/A"/>
  </r>
  <r>
    <n v="2037"/>
    <d v="2016-01-12T00:00:00"/>
    <s v="Shopclues"/>
    <x v="2"/>
    <s v="Ecommerce Marketplace"/>
    <s v="Gurugram"/>
    <s v="Gic, Tiger Global Management, Nexus Venture Partners"/>
    <s v="Private Equity"/>
    <n v="100000000"/>
    <s v="N/A"/>
    <s v="&gt;10M"/>
  </r>
  <r>
    <n v="2038"/>
    <d v="2016-01-12T00:00:00"/>
    <s v="Hike Messenger"/>
    <x v="66"/>
    <s v="P2P Messaging Service"/>
    <s v="Delhi"/>
    <s v="Matt Mullenweg, Adam Dangelo, Aditya Agarwal, Ruchi Sanghvi &amp; Others"/>
    <s v="Private Equity"/>
    <s v="N/A"/>
    <s v="N/A"/>
    <s v="N/A"/>
  </r>
  <r>
    <n v="2039"/>
    <d v="2016-01-12T00:00:00"/>
    <s v="Ibus Networks"/>
    <x v="7"/>
    <s v="Next Generation In-Building Connectivity"/>
    <s v="Bangalore"/>
    <s v="Vallabh Bhanshali, N Squared Management Llc, Jagdish &amp; Sandeep Mehta Family Office"/>
    <s v="Private Equity"/>
    <n v="2300000"/>
    <s v="N/A"/>
    <s v="1–10M"/>
  </r>
  <r>
    <n v="2040"/>
    <d v="2016-01-12T00:00:00"/>
    <s v="Happy2Refer"/>
    <x v="66"/>
    <s v="Mobile Based Referral Platform"/>
    <s v="Mumbai"/>
    <s v="Equity Crest, Vinners, Sparknext"/>
    <s v="Seed Funding"/>
    <n v="250000"/>
    <s v="N/A"/>
    <s v="&lt;1M"/>
  </r>
  <r>
    <n v="2041"/>
    <d v="2016-01-13T00:00:00"/>
    <s v="Cartrade"/>
    <x v="66"/>
    <s v="Auto Classifieds Portal"/>
    <s v="Mumbai"/>
    <s v="Temasek Holdings, March Capital, Warburg Pincus"/>
    <s v="Private Equity"/>
    <n v="145000000"/>
    <s v="N/A"/>
    <s v="&gt;10M"/>
  </r>
  <r>
    <n v="2042"/>
    <d v="2016-01-13T00:00:00"/>
    <s v="Rentomo"/>
    <x v="66"/>
    <s v="Peer-To-Peer Renting Marketplace"/>
    <s v="Bangalore"/>
    <s v="Shiva Ashok &amp; Other Unnamed Investors"/>
    <s v="Seed Funding"/>
    <n v="100000"/>
    <s v="N/A"/>
    <s v="&lt;1M"/>
  </r>
  <r>
    <n v="2043"/>
    <d v="2016-01-13T00:00:00"/>
    <s v="Roder"/>
    <x v="66"/>
    <s v="Inter-City Cab Aggregator"/>
    <s v="Delhi"/>
    <s v="Unicorn India Ventures"/>
    <s v="Seed Funding"/>
    <n v="240000"/>
    <s v="N/A"/>
    <s v="&lt;1M"/>
  </r>
  <r>
    <n v="2044"/>
    <d v="2016-01-13T00:00:00"/>
    <s v="Bucker"/>
    <x v="66"/>
    <s v="Food Ordering Mobile App"/>
    <s v="Hyderabad"/>
    <s v="50K Ventures, Munish Jauhar, Pulkit Jain, Rohit Narang"/>
    <s v="Seed Funding"/>
    <s v="N/A"/>
    <s v="N/A"/>
    <s v="N/A"/>
  </r>
  <r>
    <n v="2045"/>
    <d v="2016-01-13T00:00:00"/>
    <s v="Care24"/>
    <x v="21"/>
    <s v="Professional Health Services Platform"/>
    <s v="Mumbai"/>
    <s v="Saif Partners, India Quotient"/>
    <s v="Private Equity"/>
    <n v="4000000"/>
    <s v="N/A"/>
    <s v="1–10M"/>
  </r>
  <r>
    <n v="2046"/>
    <d v="2016-01-13T00:00:00"/>
    <s v="Obino"/>
    <x v="21"/>
    <s v="Weigh Loss Coaching"/>
    <s v="Mumbai"/>
    <s v="Roundglass Partners"/>
    <s v="Private Equity"/>
    <s v="N/A"/>
    <s v="N/A"/>
    <s v="N/A"/>
  </r>
  <r>
    <n v="2047"/>
    <d v="2016-01-14T00:00:00"/>
    <s v="Snapshopr"/>
    <x v="66"/>
    <s v="Visual Search &amp; Image Recognition Platform"/>
    <s v="Bangalore"/>
    <s v="Amod Malviya"/>
    <s v="Seed Funding"/>
    <s v="N/A"/>
    <s v="N/A"/>
    <s v="N/A"/>
  </r>
  <r>
    <n v="2048"/>
    <d v="2016-01-14T00:00:00"/>
    <s v="Buildkar"/>
    <x v="2"/>
    <s v="Construction Material Marketplace"/>
    <s v="Bangalore"/>
    <s v="Mustafa Wajid, Umang Kumar &amp; Others"/>
    <s v="Seed Funding"/>
    <s v="N/A"/>
    <s v="N/A"/>
    <s v="N/A"/>
  </r>
  <r>
    <n v="2049"/>
    <d v="2016-01-14T00:00:00"/>
    <s v="Orahi"/>
    <x v="66"/>
    <s v="Carpooling Mobile App"/>
    <s v="Gurugram"/>
    <s v="Indian Angel Network"/>
    <s v="Seed Funding"/>
    <n v="520000"/>
    <s v="N/A"/>
    <s v="&lt;1M"/>
  </r>
  <r>
    <n v="2050"/>
    <d v="2016-01-14T00:00:00"/>
    <s v="Zapr"/>
    <x v="7"/>
    <s v="Tv To Mobile Audience Platform"/>
    <s v="Gurugram"/>
    <s v="Flipkart, Saavn, Micromax, Dhiraj Rajaram, Ambiga Dhiraj, Dinesh Agarwal, Samir Bangara, Sanjay Nath, Arihant Patni"/>
    <s v="Seed Funding"/>
    <s v="N/A"/>
    <s v="N/A"/>
    <s v="N/A"/>
  </r>
  <r>
    <n v="2051"/>
    <d v="2016-01-15T00:00:00"/>
    <s v="Remidio"/>
    <x v="21"/>
    <s v="Healthcare Product Manufacturer"/>
    <s v="Bangalore"/>
    <s v="Cipher-Plexus Capital Advisors &amp; Indian Hnis"/>
    <s v="Private Equity"/>
    <s v="N/A"/>
    <s v="N/A"/>
    <s v="N/A"/>
  </r>
  <r>
    <n v="2052"/>
    <d v="2016-01-15T00:00:00"/>
    <s v="Fitso"/>
    <x v="66"/>
    <s v="Fitness Related Social Networking App &amp; Forum"/>
    <s v="Gurugram"/>
    <s v="Varun Khurana, Samar Singla, Vinay Bansal,"/>
    <s v="Seed Funding"/>
    <n v="200000"/>
    <s v="N/A"/>
    <s v="&lt;1M"/>
  </r>
  <r>
    <n v="2053"/>
    <d v="2016-01-15T00:00:00"/>
    <s v="Evibe.In"/>
    <x v="66"/>
    <s v="Party Hall Booking Platform"/>
    <s v="Bangalore"/>
    <s v="Hyderabad Angels, Lalit Mangal, Vikas Malpani, Gaurav Bhalotia, Lv Prasad"/>
    <s v="Seed Funding"/>
    <s v="N/A"/>
    <s v="N/A"/>
    <s v="N/A"/>
  </r>
  <r>
    <n v="2054"/>
    <d v="2016-01-15T00:00:00"/>
    <s v="Zoctr"/>
    <x v="66"/>
    <s v="Healthcare Aggregator Platform"/>
    <s v="Mumbai"/>
    <s v="Times Group"/>
    <s v="Seed Funding"/>
    <s v="N/A"/>
    <s v="N/A"/>
    <s v="N/A"/>
  </r>
  <r>
    <n v="2055"/>
    <d v="2016-01-15T00:00:00"/>
    <s v="Jobick"/>
    <x v="66"/>
    <s v="Mobile App Based Job Search"/>
    <s v="Noida"/>
    <s v="Abhinav Mathur"/>
    <s v="Seed Funding"/>
    <s v="N/A"/>
    <s v="N/A"/>
    <s v="N/A"/>
  </r>
  <r>
    <n v="2056"/>
    <d v="2016-01-16T00:00:00"/>
    <s v="Plick"/>
    <x v="66"/>
    <s v="Instant Content Transfer Mobile App"/>
    <s v="Mumbai"/>
    <s v="Sanjay Mehta"/>
    <s v="Seed Funding"/>
    <s v="N/A"/>
    <s v="N/A"/>
    <s v="N/A"/>
  </r>
  <r>
    <n v="2057"/>
    <d v="2016-01-18T00:00:00"/>
    <s v="Voice Friends"/>
    <x v="66"/>
    <s v="Dating &amp; Singles Chat Platform"/>
    <s v="Mumbai"/>
    <s v="Huzaifa Khorakiwala"/>
    <s v="Seed Funding"/>
    <s v="N/A"/>
    <s v="N/A"/>
    <s v="N/A"/>
  </r>
  <r>
    <n v="2058"/>
    <d v="2016-01-18T00:00:00"/>
    <s v="Kartrocket"/>
    <x v="66"/>
    <s v="Saas Diy Ecommerce Platform"/>
    <s v="Delhi"/>
    <s v="Bertelsmann India Investments, Nirvana Digital India Fund, Nirvana Digital Investment Holding, 500 Startups"/>
    <s v="Private Equity"/>
    <n v="6000000"/>
    <s v="N/A"/>
    <s v="1–10M"/>
  </r>
  <r>
    <n v="2059"/>
    <d v="2016-01-19T00:00:00"/>
    <s v="Swiggy"/>
    <x v="66"/>
    <s v="Online Mobile Food Ordering Platform"/>
    <s v="Bangalore"/>
    <s v="Harmony Partners, Rb Investments &amp; Existing Investors"/>
    <s v="Private Equity"/>
    <n v="35000000"/>
    <s v="N/A"/>
    <s v="&gt;10M"/>
  </r>
  <r>
    <n v="2060"/>
    <d v="2016-01-19T00:00:00"/>
    <s v="Tinystep"/>
    <x v="66"/>
    <s v="Parenting Social Network"/>
    <s v="Bangalore"/>
    <s v="Flipkart"/>
    <s v="Seed Funding"/>
    <s v="N/A"/>
    <s v="N/A"/>
    <s v="N/A"/>
  </r>
  <r>
    <n v="2061"/>
    <d v="2016-01-19T00:00:00"/>
    <s v="Cashkaro"/>
    <x v="66"/>
    <s v="Coupon &amp; Cashback Platform"/>
    <s v="Gurugram"/>
    <s v="Ratan Tata"/>
    <s v="Private Equity"/>
    <s v="N/A"/>
    <s v="N/A"/>
    <s v="N/A"/>
  </r>
  <r>
    <n v="2062"/>
    <d v="2016-01-19T00:00:00"/>
    <s v="Gameezop"/>
    <x v="66"/>
    <s v="Casual Gaming Platform"/>
    <s v="Delhi"/>
    <s v="Anad Chandrasekaran &amp; Others"/>
    <s v="Seed Funding"/>
    <s v="N/A"/>
    <s v="N/A"/>
    <s v="N/A"/>
  </r>
  <r>
    <n v="2063"/>
    <d v="2016-01-19T00:00:00"/>
    <s v="Dailyobjects"/>
    <x v="2"/>
    <s v="Mobile Accessories Etailer"/>
    <s v="Delhi"/>
    <s v="Unilazer Fund, Phanindra Sama, Peyush Bansal"/>
    <s v="Private Equity"/>
    <n v="1400000"/>
    <s v="N/A"/>
    <s v="1–10M"/>
  </r>
  <r>
    <n v="2064"/>
    <d v="2016-01-19T00:00:00"/>
    <s v="Indus Os"/>
    <x v="7"/>
    <s v="Local Language Mobile Os"/>
    <s v="Mumbai"/>
    <s v="Omidyar Network,"/>
    <s v="Private Equity"/>
    <n v="5000000"/>
    <s v="N/A"/>
    <s v="1–10M"/>
  </r>
  <r>
    <n v="2065"/>
    <d v="2016-01-19T00:00:00"/>
    <s v="Collegedunia"/>
    <x v="66"/>
    <s v="Educational College Search Platform"/>
    <s v="Delhi"/>
    <s v="Umang Kumar"/>
    <s v="Seed Funding"/>
    <n v="445000"/>
    <s v="N/A"/>
    <s v="&lt;1M"/>
  </r>
  <r>
    <n v="2066"/>
    <d v="2016-01-19T00:00:00"/>
    <s v="Villgro"/>
    <x v="10"/>
    <s v="Social Business Incubator &amp; Fund"/>
    <s v="Chennai"/>
    <s v="Lemelson Foundation, Michael And Susan Dell Foundation"/>
    <s v="Private Equity"/>
    <n v="3500000"/>
    <s v="N/A"/>
    <s v="1–10M"/>
  </r>
  <r>
    <n v="2067"/>
    <d v="2016-01-20T00:00:00"/>
    <s v="Reddoorz"/>
    <x v="66"/>
    <s v="Budget Accomodation Aggregator"/>
    <s v="Delhi"/>
    <s v="500 Startups"/>
    <s v="Private Equity"/>
    <s v="N/A"/>
    <s v="N/A"/>
    <s v="N/A"/>
  </r>
  <r>
    <n v="2068"/>
    <d v="2016-01-20T00:00:00"/>
    <s v="Industrybuying"/>
    <x v="2"/>
    <s v="B2B Industrial Goods Marketplace"/>
    <s v="Delhi"/>
    <s v="Trifecta Capital"/>
    <s v="Private Equity"/>
    <n v="1800000"/>
    <s v="N/A"/>
    <s v="1–10M"/>
  </r>
  <r>
    <n v="2069"/>
    <d v="2016-01-20T00:00:00"/>
    <s v="Just Buy Live"/>
    <x v="2"/>
    <s v="B2B Marketplace For Distributors"/>
    <s v="Mumbai"/>
    <s v="Alpha Capital"/>
    <s v="Private Equity"/>
    <n v="20000000"/>
    <s v="N/A"/>
    <s v="&gt;10M"/>
  </r>
  <r>
    <n v="2070"/>
    <d v="2016-01-20T00:00:00"/>
    <s v="Imbesharam"/>
    <x v="2"/>
    <s v="Adult Products Etailers"/>
    <s v="Delhi / Us"/>
    <s v="Undisclosed Us Based Investors"/>
    <s v="Private Equity"/>
    <n v="4000000"/>
    <s v="N/A"/>
    <s v="1–10M"/>
  </r>
  <r>
    <n v="2071"/>
    <d v="2016-01-20T00:00:00"/>
    <s v="Moodoo"/>
    <x v="66"/>
    <s v="Social Meeting Organizer App"/>
    <s v="Mumbai / Uk"/>
    <s v="Sa\\Xc3\\Xafd Business School Seed Fund."/>
    <s v="Seed Funding"/>
    <n v="40000"/>
    <s v="N/A"/>
    <s v="&lt;1M"/>
  </r>
  <r>
    <n v="2072"/>
    <d v="2016-01-20T00:00:00"/>
    <s v="Saral Designs"/>
    <x v="21"/>
    <s v="Women Hygiene Product Manufacturer"/>
    <s v="Mumbai"/>
    <s v="Farooq Adam, Ambi Parameswaran,"/>
    <s v="Seed Funding"/>
    <s v="N/A"/>
    <s v="N/A"/>
    <s v="N/A"/>
  </r>
  <r>
    <n v="2073"/>
    <d v="2016-01-21T00:00:00"/>
    <s v="Firstcry"/>
    <x v="2"/>
    <s v="Kids Focused Etailer"/>
    <s v="Pune"/>
    <s v="Ratan Tata"/>
    <s v="Private Equity"/>
    <s v="N/A"/>
    <s v="N/A"/>
    <s v="N/A"/>
  </r>
  <r>
    <n v="2074"/>
    <d v="2016-01-21T00:00:00"/>
    <s v="Fisdom"/>
    <x v="66"/>
    <s v="Personal Finace Mobile App"/>
    <s v="Bangalore"/>
    <s v="Rob Chandra"/>
    <s v="Seed Funding"/>
    <n v="500000"/>
    <s v="N/A"/>
    <s v="&lt;1M"/>
  </r>
  <r>
    <n v="2075"/>
    <d v="2016-01-21T00:00:00"/>
    <s v="Easypolicy"/>
    <x v="66"/>
    <s v="Online Insurance Policy Aggregator"/>
    <s v="Noida"/>
    <s v="Unilazer Ventures"/>
    <s v="Private Equity"/>
    <n v="2200000"/>
    <s v="N/A"/>
    <s v="1–10M"/>
  </r>
  <r>
    <n v="2076"/>
    <d v="2016-01-21T00:00:00"/>
    <s v="Housing.Com"/>
    <x v="66"/>
    <s v="Online Real Estate Portal"/>
    <s v="Mumbai"/>
    <s v="Softbank Corp"/>
    <s v="Private Equity"/>
    <n v="15000000"/>
    <s v="N/A"/>
    <s v="&gt;10M"/>
  </r>
  <r>
    <n v="2077"/>
    <d v="2016-01-21T00:00:00"/>
    <s v="Creo"/>
    <x v="7"/>
    <s v="Smartphone Os Developer"/>
    <s v="Bangalore"/>
    <s v="Sequoia Capital, Beenext Ventures, India Quotient, Anad Chandrasekaran"/>
    <s v="Private Equity"/>
    <n v="3000000"/>
    <s v="N/A"/>
    <s v="1–10M"/>
  </r>
  <r>
    <n v="2078"/>
    <d v="2016-01-22T00:00:00"/>
    <s v="Shabdanagari"/>
    <x v="66"/>
    <s v="Hindi Language Social Networking Portal"/>
    <s v="Kanpur"/>
    <s v="Kanpur Angels &amp; Others"/>
    <s v="Seed Funding"/>
    <n v="200000"/>
    <s v="N/A"/>
    <s v="&lt;1M"/>
  </r>
  <r>
    <n v="2079"/>
    <d v="2016-01-22T00:00:00"/>
    <s v="Little"/>
    <x v="66"/>
    <s v="Deal Discovery App"/>
    <s v="Bangalore"/>
    <s v="Gic"/>
    <s v="Private Equity"/>
    <s v="N/A"/>
    <s v="N/A"/>
    <s v="N/A"/>
  </r>
  <r>
    <n v="2080"/>
    <d v="2016-01-22T00:00:00"/>
    <s v="Snapbizz"/>
    <x v="2"/>
    <s v="Mobile Based Retail Market Ecosystem"/>
    <s v="Bangalore"/>
    <s v="Jungle Ventures, Taurus Value Creation, Konly Venture, Blume Ventures"/>
    <s v="Private Equity"/>
    <n v="7200000"/>
    <s v="N/A"/>
    <s v="1–10M"/>
  </r>
  <r>
    <n v="2081"/>
    <d v="2016-01-22T00:00:00"/>
    <s v="Qlivery"/>
    <x v="66"/>
    <s v="On-Demand Concierge Services"/>
    <s v="Gurugram"/>
    <s v="Chandigarh Angels Funding"/>
    <s v="Seed Funding"/>
    <s v="N/A"/>
    <s v="N/A"/>
    <s v="N/A"/>
  </r>
  <r>
    <n v="2082"/>
    <d v="2016-01-22T00:00:00"/>
    <s v="Plexusmd"/>
    <x v="66"/>
    <s v="Social Network For Healthcare Professionals"/>
    <s v="Ahemadabad"/>
    <s v="Arihant Patni, Avnish Mehra, Pranay Adhvaryu, Ravi Sampat"/>
    <s v="Seed Funding"/>
    <s v="N/A"/>
    <s v="N/A"/>
    <s v="N/A"/>
  </r>
  <r>
    <n v="2083"/>
    <d v="2016-01-22T00:00:00"/>
    <s v="Silvan"/>
    <x v="7"/>
    <s v="Home Automation &amp; Security Solutions"/>
    <s v="Bangalore"/>
    <s v="The Chennai Angels"/>
    <s v="Seed Funding"/>
    <n v="515000"/>
    <s v="N/A"/>
    <s v="&lt;1M"/>
  </r>
  <r>
    <n v="2084"/>
    <d v="2016-01-22T00:00:00"/>
    <s v="Eps"/>
    <x v="7"/>
    <s v="Electronic Payments Solution Company"/>
    <s v="Mumbai"/>
    <s v="Apis Partners"/>
    <s v="Private Equity"/>
    <n v="35000000"/>
    <s v="N/A"/>
    <s v="&gt;10M"/>
  </r>
  <r>
    <n v="2085"/>
    <d v="2016-01-22T00:00:00"/>
    <s v="Qubole"/>
    <x v="7"/>
    <s v="Enterprise Cloud Based Data Processing"/>
    <s v="Bangalore"/>
    <s v="Institutional Venture Partners, Norwest Venture Partners, Lightspeed Venture Partners, Crv"/>
    <s v="Private Equity"/>
    <n v="30000000"/>
    <s v="N/A"/>
    <s v="&gt;10M"/>
  </r>
  <r>
    <n v="2086"/>
    <d v="2016-01-22T00:00:00"/>
    <s v="Gajty"/>
    <x v="21"/>
    <s v="Salons &amp; Spa Chain"/>
    <s v="Gurugram"/>
    <s v="Purvi Ventures"/>
    <s v="Seed Funding"/>
    <s v="N/A"/>
    <s v="N/A"/>
    <s v="N/A"/>
  </r>
  <r>
    <n v="2087"/>
    <d v="2016-01-25T00:00:00"/>
    <s v="Siftr Labs"/>
    <x v="66"/>
    <s v="Photography Curation &amp; Aggregator Platform"/>
    <s v="Mumbai"/>
    <s v="Venture Catalysts"/>
    <s v="Seed Funding"/>
    <n v="150000"/>
    <s v="N/A"/>
    <s v="&lt;1M"/>
  </r>
  <r>
    <n v="2088"/>
    <d v="2016-01-25T00:00:00"/>
    <s v="Power2Sme"/>
    <x v="66"/>
    <s v="Sme Online Buying Hub"/>
    <s v="Gurugram"/>
    <s v="nadan Nilekani, Accel Partners, Kalaari Capital And Inventus Capital"/>
    <s v="Private Equity"/>
    <n v="21000000"/>
    <s v="N/A"/>
    <s v="&gt;10M"/>
  </r>
  <r>
    <n v="2089"/>
    <d v="2016-01-25T00:00:00"/>
    <s v="Skycandle"/>
    <x v="2"/>
    <s v="Home Dacor Product Etailer"/>
    <s v="Delhi"/>
    <s v="Gpa Group"/>
    <s v="Private Equity"/>
    <s v="N/A"/>
    <s v="N/A"/>
    <s v="N/A"/>
  </r>
  <r>
    <n v="2090"/>
    <d v="2016-01-27T00:00:00"/>
    <s v="Teabox.Com"/>
    <x v="2"/>
    <s v="Specialty Tea Etailer"/>
    <s v="Siliguri"/>
    <s v="Ratan Tata"/>
    <s v="Private Equity"/>
    <s v="N/A"/>
    <s v="N/A"/>
    <s v="N/A"/>
  </r>
  <r>
    <n v="2091"/>
    <d v="2016-01-27T00:00:00"/>
    <s v="Buildzar"/>
    <x v="2"/>
    <s v="Construction Material Etailer"/>
    <s v="Gurugram"/>
    <s v="Puneet Dalmia"/>
    <s v="Private Equity"/>
    <n v="4000000"/>
    <s v="N/A"/>
    <s v="1–10M"/>
  </r>
  <r>
    <n v="2092"/>
    <d v="2016-01-27T00:00:00"/>
    <s v="Applicate"/>
    <x v="7"/>
    <s v="Sales, Market, Distribution &amp; Data Analytics Platform"/>
    <s v="Bangalore"/>
    <s v="Undisclosed Investors"/>
    <s v="Seed Funding"/>
    <n v="1000000"/>
    <s v="N/A"/>
    <s v="1–10M"/>
  </r>
  <r>
    <n v="2093"/>
    <d v="2016-01-27T00:00:00"/>
    <s v="Whatsonrent"/>
    <x v="2"/>
    <s v="Online Rental Marketplace"/>
    <s v="Bangalore"/>
    <s v="Lalit Mangal &amp; Others"/>
    <s v="Seed Funding"/>
    <s v="N/A"/>
    <s v="N/A"/>
    <s v="N/A"/>
  </r>
  <r>
    <n v="2094"/>
    <d v="2016-01-28T00:00:00"/>
    <s v="Zebi (Yet To Launch)"/>
    <x v="7"/>
    <s v="Data Intelligence &amp; Analytics"/>
    <s v="Hyderabad"/>
    <s v="Un Disclosed Investors"/>
    <s v="Seed Funding"/>
    <n v="1000000"/>
    <s v="N/A"/>
    <s v="1–10M"/>
  </r>
  <r>
    <n v="2095"/>
    <d v="2016-01-28T00:00:00"/>
    <s v="Truce"/>
    <x v="85"/>
    <s v="Vegetables &amp; Fruits Supply Chain"/>
    <s v="Mumbai"/>
    <s v="Anupam Mittal, Amit Gupta, Utsav Somani, Neeraj Goenka, Farooq Adam Mukadam"/>
    <s v="Seed Funding"/>
    <n v="370000"/>
    <s v="N/A"/>
    <s v="&lt;1M"/>
  </r>
  <r>
    <n v="2096"/>
    <d v="2016-01-28T00:00:00"/>
    <s v="Justdoc"/>
    <x v="89"/>
    <s v="Medical Video Consultation Platform"/>
    <s v="Bangalore"/>
    <s v="Tv Mohandas Pai, Mohit Saxena, Raghunadan G, Singapore Angel Network, Tracxnlabs"/>
    <s v="Seed Funding"/>
    <s v="N/A"/>
    <s v="N/A"/>
    <s v="N/A"/>
  </r>
  <r>
    <n v="2097"/>
    <d v="2016-01-28T00:00:00"/>
    <s v="Myeglu"/>
    <x v="7"/>
    <s v="Connected Smart Home Solutions"/>
    <s v="Bangalore"/>
    <s v="Foxconn Technology Group &amp; Others"/>
    <s v="Seed Funding"/>
    <s v="N/A"/>
    <s v="N/A"/>
    <s v="N/A"/>
  </r>
  <r>
    <n v="2098"/>
    <d v="2016-01-29T00:00:00"/>
    <s v="Bitgiving"/>
    <x v="66"/>
    <s v="Crowd Funding Platform"/>
    <s v="Delhi"/>
    <s v="Harminder Sahni, Krishna Mehra, Sanjay Bakshi"/>
    <s v="Seed Funding"/>
    <s v="N/A"/>
    <s v="N/A"/>
    <s v="N/A"/>
  </r>
  <r>
    <n v="2099"/>
    <d v="2016-01-29T00:00:00"/>
    <s v="Qriyo"/>
    <x v="66"/>
    <s v="Online Fitness &amp; Educational Information Aggregator"/>
    <s v="Jodhpur"/>
    <s v="Idein Ventures"/>
    <s v="Seed Funding"/>
    <n v="160000"/>
    <s v="N/A"/>
    <s v="&lt;1M"/>
  </r>
  <r>
    <n v="2100"/>
    <d v="2016-01-29T00:00:00"/>
    <s v="N.O.W"/>
    <x v="66"/>
    <s v="Rental Bike Aggregator App"/>
    <s v="Noida"/>
    <s v="Maple Capital Advisors"/>
    <s v="Seed Funding"/>
    <s v="N/A"/>
    <s v="N/A"/>
    <s v="N/A"/>
  </r>
  <r>
    <n v="2101"/>
    <d v="2016-01-29T00:00:00"/>
    <s v="Aisle"/>
    <x v="66"/>
    <s v="Indians Focused Matchmaking App"/>
    <s v="Bangalore"/>
    <s v="Termsheet, Ah! Ventures"/>
    <s v="Seed Funding"/>
    <n v="185000"/>
    <s v="N/A"/>
    <s v="&lt;1M"/>
  </r>
  <r>
    <n v="2102"/>
    <d v="2016-01-29T00:00:00"/>
    <s v="Freshmenu"/>
    <x v="66"/>
    <s v="Fresh Food Delivery Platform"/>
    <s v="Bangalore"/>
    <s v="Zodius Technology Fund, Lightspeed Venture Partners"/>
    <s v="Private Equity"/>
    <n v="17000000"/>
    <s v="N/A"/>
    <s v="&gt;10M"/>
  </r>
  <r>
    <n v="2103"/>
    <d v="2016-01-29T00:00:00"/>
    <s v="Truebil"/>
    <x v="2"/>
    <s v="Online Marketplace For Cars"/>
    <s v="Mumbai"/>
    <s v="Kalaari Capital, Inventus Capital, Tekton Ventures, Kae Capital"/>
    <s v="Private Equity"/>
    <n v="5150000"/>
    <s v="N/A"/>
    <s v="1–10M"/>
  </r>
  <r>
    <n v="2104"/>
    <d v="2016-01-29T00:00:00"/>
    <s v="Rare Media"/>
    <x v="7"/>
    <s v="Mobile &amp; Cloud Based App Developer"/>
    <s v="Delhi"/>
    <s v="Info Edge (India) Ltd"/>
    <s v="Private Equity"/>
    <n v="1100000"/>
    <s v="N/A"/>
    <s v="1–10M"/>
  </r>
  <r>
    <n v="2105"/>
    <d v="2016-01-29T00:00:00"/>
    <s v="Tinmen"/>
    <x v="66"/>
    <s v="Food Delivery Platform"/>
    <s v="Hyderabad"/>
    <s v="Lead Angel Network"/>
    <s v="Seed Funding"/>
    <s v="N/A"/>
    <s v="N/A"/>
    <s v="N/A"/>
  </r>
  <r>
    <n v="2106"/>
    <d v="2016-01-29T00:00:00"/>
    <s v="Codinglabs"/>
    <x v="7"/>
    <s v="Coding Skill Showcase &amp; Resume Builder"/>
    <s v="Hyderabad"/>
    <s v="Vineet Nalla"/>
    <s v="Seed Funding"/>
    <s v="N/A"/>
    <s v="N/A"/>
    <s v="N/A"/>
  </r>
  <r>
    <n v="2107"/>
    <d v="2016-01-30T00:00:00"/>
    <s v="Findurclass"/>
    <x v="66"/>
    <s v="Hobby &amp; Activity Class Aggregator"/>
    <s v="Mumbai"/>
    <s v="Amit Patni, Anirudh Damani, Samir Shah"/>
    <s v="Seed Funding"/>
    <s v="N/A"/>
    <s v="N/A"/>
    <s v="N/A"/>
  </r>
  <r>
    <n v="2108"/>
    <d v="2016-01-30T00:00:00"/>
    <s v="Designbids"/>
    <x v="66"/>
    <s v="Interior Design Marketplace"/>
    <s v="Delhi"/>
    <s v="Indian Angel Network"/>
    <s v="Seed Funding"/>
    <s v="N/A"/>
    <s v="N/A"/>
    <s v="N/A"/>
  </r>
  <r>
    <n v="2109"/>
    <d v="2015-12-01T00:00:00"/>
    <s v="Collegedekho"/>
    <x v="90"/>
    <s v="N/A"/>
    <s v="Jaipur"/>
    <s v="Girnarsoft"/>
    <s v="Seed Funding"/>
    <n v="1000000"/>
    <s v="N/A"/>
    <s v="1–10M"/>
  </r>
  <r>
    <n v="2110"/>
    <d v="2015-12-01T00:00:00"/>
    <s v="Black White Orange Brands"/>
    <x v="91"/>
    <s v="N/A"/>
    <s v="Mumbai"/>
    <s v="Youwecan Ventures"/>
    <s v="Seed Funding"/>
    <s v="N/A"/>
    <s v="N/A"/>
    <s v="N/A"/>
  </r>
  <r>
    <n v="2111"/>
    <d v="2015-12-01T00:00:00"/>
    <s v="Biteclub"/>
    <x v="92"/>
    <s v="N/A"/>
    <s v="Gurugram"/>
    <s v="Growx Ventures"/>
    <s v="Private Equity"/>
    <s v="N/A"/>
    <s v="Pre-Series A"/>
    <s v="N/A"/>
  </r>
  <r>
    <n v="2112"/>
    <d v="2015-12-01T00:00:00"/>
    <s v="Patel Logistics"/>
    <x v="93"/>
    <s v="N/A"/>
    <s v="Mumbai"/>
    <s v="Frontline Strategy"/>
    <s v="Private Equity"/>
    <n v="5600000"/>
    <s v="N/A"/>
    <s v="1–10M"/>
  </r>
  <r>
    <n v="2113"/>
    <d v="2015-12-01T00:00:00"/>
    <s v="Wigzo"/>
    <x v="94"/>
    <s v="N/A"/>
    <s v="Delhi"/>
    <s v="Aarin Capital Partners, Tv Mohandas Pai"/>
    <s v="Seed Funding"/>
    <n v="500000"/>
    <s v="Pre-Series A"/>
    <s v="&lt;1M"/>
  </r>
  <r>
    <n v="2114"/>
    <d v="2015-12-01T00:00:00"/>
    <s v="Zapluk"/>
    <x v="95"/>
    <s v="N/A"/>
    <s v="Hyderabad"/>
    <s v="N/A"/>
    <s v="Seed Funding"/>
    <s v="N/A"/>
    <s v="N/A"/>
    <s v="N/A"/>
  </r>
  <r>
    <n v="2115"/>
    <d v="2015-12-01T00:00:00"/>
    <s v="Godof Hospitals"/>
    <x v="96"/>
    <s v="N/A"/>
    <s v="Delhi"/>
    <s v="Pankaj Gupta"/>
    <s v="Seed Funding"/>
    <n v="2000000"/>
    <s v="N/A"/>
    <s v="1–10M"/>
  </r>
  <r>
    <n v="2116"/>
    <d v="2015-12-02T00:00:00"/>
    <s v="Roomstonite"/>
    <x v="97"/>
    <s v="N/A"/>
    <s v="Bangalore"/>
    <s v="Lashit Sanghvi, Nikhil Vora, Venkat Vardhan,Mohammed Bin Abdul Rehman Al Khalifa, Ralph Berezan, Vissal Mathew, Balamurali Krishna"/>
    <s v="Seed Funding"/>
    <n v="1500000"/>
    <s v="N/A"/>
    <s v="1–10M"/>
  </r>
  <r>
    <n v="2117"/>
    <d v="2015-12-02T00:00:00"/>
    <s v="Kaaryah"/>
    <x v="98"/>
    <s v="N/A"/>
    <s v="Delhi"/>
    <s v="The Saha Fund, Tv Mohandas Pai"/>
    <s v="Private Equity"/>
    <s v="N/A"/>
    <s v="Pre-Series A"/>
    <s v="N/A"/>
  </r>
  <r>
    <n v="2118"/>
    <d v="2015-12-03T00:00:00"/>
    <s v="Anakage"/>
    <x v="99"/>
    <s v="N/A"/>
    <s v="Bangalore"/>
    <s v="Cio Angel Network (Can)"/>
    <s v="Seed Funding"/>
    <s v="N/A"/>
    <s v="N/A"/>
    <s v="N/A"/>
  </r>
  <r>
    <n v="2119"/>
    <d v="2015-12-03T00:00:00"/>
    <s v="Easykhaana"/>
    <x v="100"/>
    <s v="N/A"/>
    <s v="Delhi"/>
    <s v="Undisclosed Investors"/>
    <s v="Seed Funding"/>
    <n v="100000"/>
    <s v="N/A"/>
    <s v="&lt;1M"/>
  </r>
  <r>
    <n v="2120"/>
    <d v="2015-12-03T00:00:00"/>
    <s v="Shuttl"/>
    <x v="101"/>
    <s v="N/A"/>
    <s v="Gurugram"/>
    <s v="Sequoia Capital, Times Internet Ltd &amp; One More Fund"/>
    <s v="Private Equity"/>
    <n v="20000000"/>
    <s v="Series B"/>
    <s v="&gt;10M"/>
  </r>
  <r>
    <n v="2121"/>
    <d v="2015-12-03T00:00:00"/>
    <s v="Eckovation"/>
    <x v="102"/>
    <s v="N/A"/>
    <s v="Delhi"/>
    <s v="Chandigarh Angel Network (Can)"/>
    <s v="Seed Funding"/>
    <s v="N/A"/>
    <s v="N/A"/>
    <s v="N/A"/>
  </r>
  <r>
    <n v="2122"/>
    <d v="2015-12-03T00:00:00"/>
    <s v="Fitcircle"/>
    <x v="103"/>
    <s v="N/A"/>
    <s v="Mumbai"/>
    <s v="Beerud Sheth And Ravi Mantha"/>
    <s v="Seed Funding"/>
    <s v="N/A"/>
    <s v="Pre-Series A"/>
    <s v="N/A"/>
  </r>
  <r>
    <n v="2123"/>
    <d v="2015-12-04T00:00:00"/>
    <s v="Applop"/>
    <x v="104"/>
    <s v="N/A"/>
    <s v="Kolkata"/>
    <s v="Ghv Accelerator"/>
    <s v="Seed Funding"/>
    <n v="100000"/>
    <s v="N/A"/>
    <s v="&lt;1M"/>
  </r>
  <r>
    <n v="2124"/>
    <d v="2015-12-04T00:00:00"/>
    <s v="Carpm"/>
    <x v="105"/>
    <s v="N/A"/>
    <s v="Gurugram"/>
    <s v="Ghv Accelerator"/>
    <s v="Seed Funding"/>
    <n v="100000"/>
    <s v="N/A"/>
    <s v="&lt;1M"/>
  </r>
  <r>
    <n v="2125"/>
    <d v="2015-12-04T00:00:00"/>
    <s v="Ndtv Wedding Portal"/>
    <x v="106"/>
    <s v="N/A"/>
    <s v="Delhi"/>
    <s v="Cerracap"/>
    <s v="Private Equity"/>
    <n v="20000000"/>
    <s v="Series A"/>
    <s v="&gt;10M"/>
  </r>
  <r>
    <n v="2126"/>
    <d v="2015-12-04T00:00:00"/>
    <s v="Splitkart"/>
    <x v="107"/>
    <s v="N/A"/>
    <s v="Delhi"/>
    <s v="Rajesh Sawhney, Anupam Mittal, Dinesh Agarwal, Gaurav Gupta,"/>
    <s v="Seed Funding"/>
    <s v="N/A"/>
    <s v="N/A"/>
    <s v="N/A"/>
  </r>
  <r>
    <n v="2127"/>
    <d v="2015-12-07T00:00:00"/>
    <s v="Zenatix"/>
    <x v="108"/>
    <s v="N/A"/>
    <s v="Gurugram"/>
    <s v="Blume Ventures"/>
    <s v="Private Equity"/>
    <s v="N/A"/>
    <s v="Pre-Series A"/>
    <s v="N/A"/>
  </r>
  <r>
    <n v="2128"/>
    <d v="2015-12-07T00:00:00"/>
    <s v="Customfurnish"/>
    <x v="109"/>
    <s v="N/A"/>
    <s v="Hyderabad"/>
    <s v="Agnus Capital"/>
    <s v="Private Equity"/>
    <n v="4500000"/>
    <s v="Series A"/>
    <s v="1–10M"/>
  </r>
  <r>
    <n v="2129"/>
    <d v="2015-12-07T00:00:00"/>
    <s v="Faasos"/>
    <x v="110"/>
    <s v="N/A"/>
    <s v="Pune"/>
    <s v="Ru-Net, Sequoia Capital, Lightbox Ventures"/>
    <s v="Private Equity"/>
    <n v="30000000"/>
    <s v="Series C"/>
    <s v="&gt;10M"/>
  </r>
  <r>
    <n v="2130"/>
    <d v="2015-12-07T00:00:00"/>
    <s v="Vlurn"/>
    <x v="111"/>
    <s v="N/A"/>
    <s v="Mumbai"/>
    <s v="Vidyadhar Sarfare"/>
    <s v="Seed Funding"/>
    <s v="N/A"/>
    <s v="N/A"/>
    <s v="N/A"/>
  </r>
  <r>
    <n v="2131"/>
    <d v="2015-12-07T00:00:00"/>
    <s v="Leaf Wearables"/>
    <x v="112"/>
    <s v="N/A"/>
    <s v="Delhi"/>
    <s v="Ajeet Khurana Jinesh Shah, Vikram Chachra, Dr. Aniruddha Malpani"/>
    <s v="Seed Funding"/>
    <n v="250000"/>
    <s v="N/A"/>
    <s v="&lt;1M"/>
  </r>
  <r>
    <n v="2132"/>
    <d v="2015-12-07T00:00:00"/>
    <s v="Coolshare"/>
    <x v="113"/>
    <s v="N/A"/>
    <s v="Mumbai"/>
    <s v="Gopal Aggarwal"/>
    <s v="Seed Funding"/>
    <n v="100000"/>
    <s v="N/A"/>
    <s v="&lt;1M"/>
  </r>
  <r>
    <n v="2133"/>
    <d v="2015-12-08T00:00:00"/>
    <s v="Mficient"/>
    <x v="114"/>
    <s v="N/A"/>
    <s v="Delhi"/>
    <s v="Undisclosed Investors"/>
    <s v="Seed Funding"/>
    <s v="N/A"/>
    <s v="N/A"/>
    <s v="N/A"/>
  </r>
  <r>
    <n v="2134"/>
    <d v="2015-12-08T00:00:00"/>
    <s v="Heybiz"/>
    <x v="115"/>
    <s v="N/A"/>
    <s v="Delhi"/>
    <s v="Shopclues"/>
    <s v="Seed Funding"/>
    <s v="N/A"/>
    <s v="Strategic Funding"/>
    <s v="N/A"/>
  </r>
  <r>
    <n v="2135"/>
    <d v="2015-12-08T00:00:00"/>
    <s v="Yumist"/>
    <x v="116"/>
    <s v="N/A"/>
    <s v="Gurugram"/>
    <s v="Unilazer Ventures, Orios Venture Partners, Steven Lurie"/>
    <s v="Private Equity"/>
    <n v="2000000"/>
    <s v="Series A"/>
    <s v="1–10M"/>
  </r>
  <r>
    <n v="2136"/>
    <d v="2015-12-09T00:00:00"/>
    <s v="Jigsaw Academy"/>
    <x v="117"/>
    <s v="N/A"/>
    <s v="Bangalore"/>
    <s v="Manipal Global Education Services"/>
    <s v="Private Equity"/>
    <n v="3000000"/>
    <s v="Series A"/>
    <s v="1–10M"/>
  </r>
  <r>
    <n v="2137"/>
    <d v="2015-12-09T00:00:00"/>
    <s v="Joehukum"/>
    <x v="118"/>
    <s v="N/A"/>
    <s v="Gurugram"/>
    <s v="Tracxnlabs, Jitendra Gupta, Prashant Tandon"/>
    <s v="Seed Funding"/>
    <s v="N/A"/>
    <s v="N/A"/>
    <s v="N/A"/>
  </r>
  <r>
    <n v="2138"/>
    <d v="2015-12-09T00:00:00"/>
    <s v="Voxweb"/>
    <x v="119"/>
    <s v="N/A"/>
    <s v="Mumbai"/>
    <s v="Undisclosed Investor"/>
    <s v="Seed Funding"/>
    <n v="350000"/>
    <s v="N/A"/>
    <s v="&lt;1M"/>
  </r>
  <r>
    <n v="2139"/>
    <d v="2015-12-09T00:00:00"/>
    <s v="Aye Finace"/>
    <x v="120"/>
    <s v="N/A"/>
    <s v="Delhi"/>
    <s v="Saif Partners, Accion"/>
    <s v="Private Equity"/>
    <n v="3000000"/>
    <s v="Series B"/>
    <s v="1–10M"/>
  </r>
  <r>
    <n v="2140"/>
    <d v="2015-12-09T00:00:00"/>
    <s v="Jumbobasket"/>
    <x v="121"/>
    <s v="N/A"/>
    <s v="Chandigarh"/>
    <s v="Chandigarh Angels Network"/>
    <s v="Seed Funding"/>
    <s v="N/A"/>
    <s v="N/A"/>
    <s v="N/A"/>
  </r>
  <r>
    <n v="2141"/>
    <d v="2015-12-10T00:00:00"/>
    <s v="Blackbuck"/>
    <x v="122"/>
    <s v="N/A"/>
    <s v="Bangalore"/>
    <s v="Tiger Global Management, Yuri Milner, Apoletto, Accel Partners, Flipkart"/>
    <s v="Private Equity"/>
    <n v="25000000"/>
    <s v="Series B"/>
    <s v="&gt;10M"/>
  </r>
  <r>
    <n v="2142"/>
    <d v="2015-12-10T00:00:00"/>
    <s v="Homestudio"/>
    <x v="123"/>
    <s v="N/A"/>
    <s v="Bangalore"/>
    <s v="Bren Corporation"/>
    <s v="Private Equity"/>
    <n v="5000000"/>
    <s v="Series A"/>
    <s v="1–10M"/>
  </r>
  <r>
    <n v="2143"/>
    <d v="2015-12-10T00:00:00"/>
    <s v="Prophesee"/>
    <x v="124"/>
    <s v="N/A"/>
    <s v="Delhi"/>
    <s v="Indian Angel Network, Stanford Angels, Entrepreneurs India"/>
    <s v="Seed Funding"/>
    <n v="500000"/>
    <s v="N/A"/>
    <s v="&lt;1M"/>
  </r>
  <r>
    <n v="2144"/>
    <d v="2015-12-10T00:00:00"/>
    <s v="I2E1"/>
    <x v="125"/>
    <s v="N/A"/>
    <s v="Delhi"/>
    <s v="Growx Ventures"/>
    <s v="Seed Funding"/>
    <n v="500000"/>
    <s v="N/A"/>
    <s v="&lt;1M"/>
  </r>
  <r>
    <n v="2145"/>
    <d v="2015-12-10T00:00:00"/>
    <s v="Holisol Logistics"/>
    <x v="126"/>
    <s v="N/A"/>
    <s v="Delhi"/>
    <s v="Clsa Capital Partners Aria Iv Funds"/>
    <s v="Private Equity"/>
    <n v="10000000"/>
    <s v="N/A"/>
    <s v="1–10M"/>
  </r>
  <r>
    <n v="2146"/>
    <d v="2015-12-10T00:00:00"/>
    <s v="Stay Simple Resorts"/>
    <x v="127"/>
    <s v="N/A"/>
    <s v="Bangalore"/>
    <s v="Mr. Sudhir &amp; Ms. Shalini Sethi, Mr. Praveen Someshwar"/>
    <s v="Seed Funding"/>
    <s v="N/A"/>
    <s v="N/A"/>
    <s v="N/A"/>
  </r>
  <r>
    <n v="2147"/>
    <d v="2015-12-10T00:00:00"/>
    <s v="Paynear"/>
    <x v="128"/>
    <s v="N/A"/>
    <s v="Hyderabad"/>
    <s v="Mitesh Majithia"/>
    <s v="Private Equity"/>
    <n v="2500000"/>
    <s v="Pre-Series A"/>
    <s v="1–10M"/>
  </r>
  <r>
    <n v="2148"/>
    <d v="2015-12-10T00:00:00"/>
    <s v="Chillr"/>
    <x v="129"/>
    <s v="N/A"/>
    <s v="Mumbai"/>
    <s v="Sequoia Capital, Blume Ventures, Uniqorn Ventures And Other"/>
    <s v="Private Equity"/>
    <n v="70000000"/>
    <s v="Series A"/>
    <s v="&gt;10M"/>
  </r>
  <r>
    <n v="2149"/>
    <d v="2015-12-11T00:00:00"/>
    <s v="Eureqa"/>
    <x v="130"/>
    <s v="N/A"/>
    <s v="Hyderabad/Usa"/>
    <s v="Sashi Reddi, Gabriel Investments"/>
    <s v="Seed Funding"/>
    <n v="600000"/>
    <s v="N/A"/>
    <s v="&lt;1M"/>
  </r>
  <r>
    <n v="2150"/>
    <d v="2015-12-11T00:00:00"/>
    <s v="Localcircles"/>
    <x v="131"/>
    <s v="N/A"/>
    <s v="Noida"/>
    <s v="Anad Mahindra"/>
    <s v="Private Equity"/>
    <s v="N/A"/>
    <s v="N/A"/>
    <s v="N/A"/>
  </r>
  <r>
    <n v="2151"/>
    <d v="2015-12-11T00:00:00"/>
    <s v="Getfocus"/>
    <x v="132"/>
    <s v="N/A"/>
    <s v="Mumbai"/>
    <s v="Undisclosed Investors"/>
    <s v="Seed Funding"/>
    <s v="N/A"/>
    <s v="N/A"/>
    <s v="N/A"/>
  </r>
  <r>
    <n v="2152"/>
    <d v="2015-12-11T00:00:00"/>
    <s v="Urbanclap"/>
    <x v="133"/>
    <s v="N/A"/>
    <s v="Gurugram"/>
    <s v="Ratan Tata"/>
    <s v="Private Equity"/>
    <s v="N/A"/>
    <s v="N/A"/>
    <s v="N/A"/>
  </r>
  <r>
    <n v="2153"/>
    <d v="2015-12-11T00:00:00"/>
    <s v="Onlinerti"/>
    <x v="134"/>
    <s v="N/A"/>
    <s v="Bangalore"/>
    <s v="Letsventure, Mohandas Pai"/>
    <s v="Seed Funding"/>
    <n v="150000"/>
    <s v="N/A"/>
    <s v="&lt;1M"/>
  </r>
  <r>
    <n v="2154"/>
    <d v="2015-12-11T00:00:00"/>
    <s v="Powerstores"/>
    <x v="135"/>
    <s v="N/A"/>
    <s v="Goa"/>
    <s v="Extreme Venture Partners William Bissell"/>
    <s v="Seed Funding"/>
    <s v="N/A"/>
    <s v="N/A"/>
    <s v="N/A"/>
  </r>
  <r>
    <n v="2155"/>
    <d v="2015-12-11T00:00:00"/>
    <s v="Weddingz.In"/>
    <x v="136"/>
    <s v="N/A"/>
    <s v="Mumbai"/>
    <s v="Rajan Anadan, Zoya Akhtar, Reema Kagati, Ruchi Narain, Amrish Kumar, Hrishikesh Parandekar"/>
    <s v="Seed Funding"/>
    <n v="1000000"/>
    <s v="N/A"/>
    <s v="1–10M"/>
  </r>
  <r>
    <n v="2156"/>
    <d v="2015-12-11T00:00:00"/>
    <s v="Intelligent Interfaces"/>
    <x v="137"/>
    <s v="N/A"/>
    <s v="Bangalore"/>
    <s v="Sachin Bansal, Binny Bansal"/>
    <s v="Seed Funding"/>
    <s v="N/A"/>
    <s v="Yet to Launch platform"/>
    <s v="N/A"/>
  </r>
  <r>
    <n v="2157"/>
    <d v="2015-12-14T00:00:00"/>
    <s v="Capricoast"/>
    <x v="138"/>
    <s v="N/A"/>
    <s v="Bangalore"/>
    <s v="Accel Partners India, Rb Investments"/>
    <s v="Private Equity"/>
    <n v="3500000"/>
    <s v="Series A"/>
    <s v="1–10M"/>
  </r>
  <r>
    <n v="2158"/>
    <d v="2015-12-14T00:00:00"/>
    <s v="Jetsetgo"/>
    <x v="139"/>
    <s v="N/A"/>
    <s v="Bangalore"/>
    <s v="Puneet Dalmia"/>
    <s v="Private Equity"/>
    <s v="N/A"/>
    <s v="N/A"/>
    <s v="N/A"/>
  </r>
  <r>
    <n v="2159"/>
    <d v="2015-12-14T00:00:00"/>
    <s v="Cabsguru"/>
    <x v="140"/>
    <s v="N/A"/>
    <s v="Delhi"/>
    <s v="Prashanth Ranganathan"/>
    <s v="Seed Funding"/>
    <n v="200000"/>
    <s v="N/A"/>
    <s v="&lt;1M"/>
  </r>
  <r>
    <n v="2160"/>
    <d v="2015-12-14T00:00:00"/>
    <s v="Whoop"/>
    <x v="141"/>
    <s v="N/A"/>
    <s v="Boston"/>
    <s v="Infosys"/>
    <s v="Private Equity"/>
    <n v="3000000"/>
    <s v="Series A"/>
    <s v="1–10M"/>
  </r>
  <r>
    <n v="2161"/>
    <d v="2015-12-15T00:00:00"/>
    <s v="Bookeventz"/>
    <x v="142"/>
    <s v="N/A"/>
    <s v="Mumbai"/>
    <s v="Mumbai Angels, Singapore Angel Network, Zishaan Hayath"/>
    <s v="Seed Funding"/>
    <s v="N/A"/>
    <s v="N/A"/>
    <s v="N/A"/>
  </r>
  <r>
    <n v="2162"/>
    <d v="2015-12-15T00:00:00"/>
    <s v="Deal Street Asia"/>
    <x v="143"/>
    <s v="N/A"/>
    <s v="Singapore"/>
    <s v="Vijay Shekhar Sharma, Singapore Angels Network"/>
    <s v="Seed Funding"/>
    <s v="N/A"/>
    <s v="N/A"/>
    <s v="N/A"/>
  </r>
  <r>
    <n v="2163"/>
    <d v="2015-12-15T00:00:00"/>
    <s v="Streamoid"/>
    <x v="144"/>
    <s v="N/A"/>
    <s v="Bangalore / Palo Alto"/>
    <s v="Undisclosed"/>
    <s v="Seed Funding"/>
    <n v="1000000"/>
    <s v="N/A"/>
    <s v="1–10M"/>
  </r>
  <r>
    <n v="2164"/>
    <d v="2015-12-16T00:00:00"/>
    <s v="Housejoy"/>
    <x v="145"/>
    <s v="N/A"/>
    <s v="Bangalore"/>
    <s v="Amazon, Vertex Ventures, Qualcomm, Ru-Net Technology Partners, Matrix Partners"/>
    <s v="Private Equity"/>
    <n v="22500000"/>
    <s v="Series B"/>
    <s v="&gt;10M"/>
  </r>
  <r>
    <n v="2165"/>
    <d v="2015-12-16T00:00:00"/>
    <s v="Bluebirch"/>
    <x v="146"/>
    <s v="N/A"/>
    <s v="Bangalore"/>
    <s v="Chicago Capital Ventures, Sanjay Mehta, Others"/>
    <s v="Seed Funding"/>
    <n v="2000000"/>
    <s v="N/A"/>
    <s v="1–10M"/>
  </r>
  <r>
    <n v="2166"/>
    <d v="2015-12-16T00:00:00"/>
    <s v="Meradoctor"/>
    <x v="147"/>
    <s v="N/A"/>
    <s v="Mumbai"/>
    <s v="Unilazer"/>
    <s v="Private Equity"/>
    <n v="1200000"/>
    <s v="Pre-Series A"/>
    <s v="1–10M"/>
  </r>
  <r>
    <n v="2167"/>
    <d v="2015-12-16T00:00:00"/>
    <s v="Stage 3"/>
    <x v="148"/>
    <s v="N/A"/>
    <s v="Delhi"/>
    <s v="Nisha Sharma, Puneet Dalmia, Balaji Prabhakar"/>
    <s v="Seed Funding"/>
    <s v="N/A"/>
    <s v="N/A"/>
    <s v="N/A"/>
  </r>
  <r>
    <n v="2168"/>
    <d v="2015-12-17T00:00:00"/>
    <s v="Rivigo"/>
    <x v="149"/>
    <s v="N/A"/>
    <s v="Gurugram"/>
    <s v="Saif Partners And Others"/>
    <s v="Private Equity"/>
    <n v="30000000"/>
    <s v="Series B (includes Debt finacing)"/>
    <s v="&gt;10M"/>
  </r>
  <r>
    <n v="2169"/>
    <d v="2015-12-17T00:00:00"/>
    <s v="Springboard"/>
    <x v="150"/>
    <s v="N/A"/>
    <s v="Bangalore"/>
    <s v="Allen Blue, John Katzman, Naveen Tewari, Kartik Hosanagar, Kashyap Deorah, 500 Startups, Blue Fog Capital"/>
    <s v="Seed Funding"/>
    <n v="1700000"/>
    <s v="N/A"/>
    <s v="1–10M"/>
  </r>
  <r>
    <n v="2170"/>
    <d v="2015-12-17T00:00:00"/>
    <s v="Eatfresh"/>
    <x v="151"/>
    <s v="N/A"/>
    <s v="Bangalore"/>
    <s v="Kalaari Capital"/>
    <s v="Private Equity"/>
    <s v="N/A"/>
    <s v="N/A"/>
    <s v="N/A"/>
  </r>
  <r>
    <n v="2171"/>
    <d v="2015-12-18T00:00:00"/>
    <s v="Ampere Vehicles"/>
    <x v="152"/>
    <s v="N/A"/>
    <s v="Coimbatore"/>
    <s v="Kris Gopalakrishna &amp; Others"/>
    <s v="Seed Funding"/>
    <n v="1200000"/>
    <s v="N/A"/>
    <s v="1–10M"/>
  </r>
  <r>
    <n v="2172"/>
    <d v="2015-12-18T00:00:00"/>
    <s v="Focus Digit"/>
    <x v="153"/>
    <s v="N/A"/>
    <s v="Delhi"/>
    <s v="Turning Ideas"/>
    <s v="Seed Funding"/>
    <s v="N/A"/>
    <s v="N/A"/>
    <s v="N/A"/>
  </r>
  <r>
    <n v="2173"/>
    <d v="2015-12-18T00:00:00"/>
    <s v="The News Minute"/>
    <x v="154"/>
    <s v="N/A"/>
    <s v="Bangalore"/>
    <s v="Quintillion Media"/>
    <s v="Seed Funding"/>
    <s v="N/A"/>
    <s v="N/A"/>
    <s v="N/A"/>
  </r>
  <r>
    <n v="2174"/>
    <d v="2015-12-18T00:00:00"/>
    <s v="Cbrex"/>
    <x v="155"/>
    <s v="N/A"/>
    <s v="Mumbai / Ny"/>
    <s v="Prahlad Rao, Sundara Rajan, Vikram Chachra"/>
    <s v="Seed Funding"/>
    <n v="200000"/>
    <s v="N/A"/>
    <s v="&lt;1M"/>
  </r>
  <r>
    <n v="2175"/>
    <d v="2015-12-21T00:00:00"/>
    <s v="Truckmandi"/>
    <x v="156"/>
    <s v="N/A"/>
    <s v="Delhi"/>
    <s v="Ritesh Dwivedy, Ramakant Sharma, Mount Nathan Advisors"/>
    <s v="Private Equity"/>
    <n v="2000000"/>
    <s v="Pre-Series A"/>
    <s v="1–10M"/>
  </r>
  <r>
    <n v="2176"/>
    <d v="2015-12-21T00:00:00"/>
    <s v="Peppertap"/>
    <x v="157"/>
    <s v="N/A"/>
    <s v="Gurugram"/>
    <s v="Innoven Capital"/>
    <s v="Private Equity"/>
    <n v="4000000"/>
    <s v="part of $40M Series B round"/>
    <s v="1–10M"/>
  </r>
  <r>
    <n v="2177"/>
    <d v="2015-12-21T00:00:00"/>
    <s v="Kooh Sports"/>
    <x v="158"/>
    <s v="N/A"/>
    <s v="Mumbai"/>
    <s v="Tcs, Hdfc, Faering Capital, Elevate Sports"/>
    <s v="Private Equity"/>
    <n v="2000000"/>
    <s v="Series A"/>
    <s v="1–10M"/>
  </r>
  <r>
    <n v="2178"/>
    <d v="2015-12-22T00:00:00"/>
    <s v="Rentongo"/>
    <x v="159"/>
    <s v="N/A"/>
    <s v="Bangalore"/>
    <s v="Anad Chandrasekaran, Rajesh Sawhney, Kalpana Tatavarti, Shivanadan Pare"/>
    <s v="Seed Funding"/>
    <s v="N/A"/>
    <s v="N/A"/>
    <s v="N/A"/>
  </r>
  <r>
    <n v="2179"/>
    <d v="2015-12-22T00:00:00"/>
    <s v="Industrybuying"/>
    <x v="160"/>
    <s v="N/A"/>
    <s v="Delhi"/>
    <s v="Murugappa Group, Tvs Group, Vellayan Subbiah, Arathi Krishna, Arun Venkatachalam"/>
    <s v="Seed Funding"/>
    <s v="N/A"/>
    <s v="N/A"/>
    <s v="N/A"/>
  </r>
  <r>
    <n v="2180"/>
    <d v="2015-12-22T00:00:00"/>
    <s v="Zapr"/>
    <x v="161"/>
    <s v="N/A"/>
    <s v="Gurugram"/>
    <s v="Dinesh Agarwal"/>
    <s v="Seed Funding"/>
    <s v="N/A"/>
    <s v="N/A"/>
    <s v="N/A"/>
  </r>
  <r>
    <n v="2181"/>
    <d v="2015-12-22T00:00:00"/>
    <s v="Latestone"/>
    <x v="162"/>
    <s v="N/A"/>
    <s v="Hyderabad"/>
    <s v="Palred Technologies Ltd"/>
    <s v="Private Equity"/>
    <n v="3000000"/>
    <s v="Additional investment from parent company"/>
    <s v="1–10M"/>
  </r>
  <r>
    <n v="2182"/>
    <d v="2015-12-22T00:00:00"/>
    <s v="Planetgogo"/>
    <x v="163"/>
    <s v="N/A"/>
    <s v="Gurugram"/>
    <s v="Ht Digital Media Holdings Ltd"/>
    <s v="Seed Funding"/>
    <s v="N/A"/>
    <s v="N/A"/>
    <s v="N/A"/>
  </r>
  <r>
    <n v="2183"/>
    <d v="2015-12-22T00:00:00"/>
    <s v="Arya.Ai"/>
    <x v="164"/>
    <s v="N/A"/>
    <s v="Mumbai"/>
    <s v="Yournest Angel Fund, Venture Nursery"/>
    <s v="Private Equity"/>
    <n v="750000"/>
    <s v="Series A"/>
    <s v="&lt;1M"/>
  </r>
  <r>
    <n v="2184"/>
    <d v="2015-12-22T00:00:00"/>
    <s v="Doctor Insta"/>
    <x v="165"/>
    <s v="N/A"/>
    <s v="Gurugram"/>
    <s v="Rishi Parti, Brahmax Ventures"/>
    <s v="Private Equity"/>
    <n v="500000"/>
    <s v="Pre-Series A"/>
    <s v="&lt;1M"/>
  </r>
  <r>
    <n v="2185"/>
    <d v="2015-12-22T00:00:00"/>
    <s v="Mobiefit"/>
    <x v="166"/>
    <s v="N/A"/>
    <s v="Goa"/>
    <s v="Medi Assist"/>
    <s v="Private Equity"/>
    <n v="1000000"/>
    <s v="Strategic Investment"/>
    <s v="1–10M"/>
  </r>
  <r>
    <n v="2186"/>
    <d v="2015-12-23T00:00:00"/>
    <s v="Lafalafa"/>
    <x v="167"/>
    <s v="N/A"/>
    <s v="Mumbai"/>
    <s v="Vectr Ventures"/>
    <s v="Private Equity"/>
    <s v="N/A"/>
    <s v="N/A"/>
    <s v="N/A"/>
  </r>
  <r>
    <n v="2187"/>
    <d v="2015-12-23T00:00:00"/>
    <s v="Mech Mocha"/>
    <x v="168"/>
    <s v="N/A"/>
    <s v="Bangalore"/>
    <s v="Blume Ventures, Flipkart"/>
    <s v="Seed Funding"/>
    <n v="1000000"/>
    <s v="N/A"/>
    <s v="1–10M"/>
  </r>
  <r>
    <n v="2188"/>
    <d v="2015-12-23T00:00:00"/>
    <s v="Shotang.Com"/>
    <x v="169"/>
    <s v="N/A"/>
    <s v="Bangalore"/>
    <s v="Exfinity Venture Partners, Unitus Impact Livelihoods Fund"/>
    <s v="Private Equity"/>
    <n v="5000000"/>
    <s v="Series A"/>
    <s v="1–10M"/>
  </r>
  <r>
    <n v="2189"/>
    <d v="2015-12-23T00:00:00"/>
    <s v="Cityfurnish"/>
    <x v="170"/>
    <s v="N/A"/>
    <s v="Gurugram"/>
    <s v="Jitendra Gupta"/>
    <s v="Seed Funding"/>
    <s v="N/A"/>
    <s v="N/A"/>
    <s v="N/A"/>
  </r>
  <r>
    <n v="2190"/>
    <d v="2015-12-24T00:00:00"/>
    <s v="Black White Orange"/>
    <x v="171"/>
    <s v="N/A"/>
    <s v="Mumbai"/>
    <s v="Collaborative Licensing Ventures Llp"/>
    <s v="Seed Funding"/>
    <n v="303000"/>
    <s v="N/A"/>
    <s v="&lt;1M"/>
  </r>
  <r>
    <n v="2191"/>
    <d v="2015-12-24T00:00:00"/>
    <s v="Kolabro"/>
    <x v="172"/>
    <s v="N/A"/>
    <s v="Gurugram"/>
    <s v="Umang Kumar, Ruchir Arora &amp; Others"/>
    <s v="Seed Funding"/>
    <s v="N/A"/>
    <s v="N/A"/>
    <s v="N/A"/>
  </r>
  <r>
    <n v="2192"/>
    <d v="2015-12-24T00:00:00"/>
    <s v="Canvera"/>
    <x v="173"/>
    <s v="N/A"/>
    <s v="Bangalore"/>
    <s v="Info Edge (India) Ltd"/>
    <s v="Private Equity"/>
    <n v="2200000"/>
    <s v="N/A"/>
    <s v="1–10M"/>
  </r>
  <r>
    <n v="2193"/>
    <d v="2015-12-28T00:00:00"/>
    <s v="Town Essentials"/>
    <x v="174"/>
    <s v="N/A"/>
    <s v="Bangalore"/>
    <s v="Sharad Hegde, Girish Reddy, Siddharth Patil, Shrikant Patil"/>
    <s v="Seed Funding"/>
    <n v="1000000"/>
    <s v="N/A"/>
    <s v="1–10M"/>
  </r>
  <r>
    <n v="2194"/>
    <d v="2015-12-28T00:00:00"/>
    <s v="Bumper"/>
    <x v="175"/>
    <s v="N/A"/>
    <s v="Bangalore"/>
    <s v="Saif Partners"/>
    <s v="Seed Funding"/>
    <n v="500000"/>
    <s v="N/A"/>
    <s v="&lt;1M"/>
  </r>
  <r>
    <n v="2195"/>
    <d v="2015-12-29T00:00:00"/>
    <s v="Hotify"/>
    <x v="176"/>
    <s v="N/A"/>
    <s v="Bangalore"/>
    <s v="Mahavir Pratap Sharma"/>
    <s v="Seed Funding"/>
    <n v="150000"/>
    <s v="N/A"/>
    <s v="&lt;1M"/>
  </r>
  <r>
    <n v="2196"/>
    <d v="2015-12-29T00:00:00"/>
    <s v="Mobikwik"/>
    <x v="177"/>
    <s v="N/A"/>
    <s v="Gurugram"/>
    <s v="Sequoia Capital, Tree Line Asia, Innoven Capital"/>
    <s v="Private Equity"/>
    <n v="6600000"/>
    <s v="Additional Funding"/>
    <s v="1–10M"/>
  </r>
  <r>
    <n v="2197"/>
    <d v="2015-12-30T00:00:00"/>
    <s v="Intelligent Interfaces"/>
    <x v="137"/>
    <s v="N/A"/>
    <s v="Bangalore"/>
    <s v="Yuvraj Singh"/>
    <s v="Seed Funding"/>
    <s v="N/A"/>
    <s v="Yet to Launch"/>
    <s v="N/A"/>
  </r>
  <r>
    <n v="2198"/>
    <d v="2015-11-02T00:00:00"/>
    <s v="Twigly"/>
    <x v="100"/>
    <s v="N/A"/>
    <s v="Gurugram"/>
    <s v="Amit Gupta, Sahil Barua, Mukul Singhal, Tracxn Labs"/>
    <s v="Seed Funding"/>
    <n v="200000"/>
    <s v="N/A"/>
    <s v="&lt;1M"/>
  </r>
  <r>
    <n v="2199"/>
    <d v="2015-11-02T00:00:00"/>
    <s v="Cityflo"/>
    <x v="178"/>
    <s v="N/A"/>
    <s v="Mumbai"/>
    <s v="Idg Ventures"/>
    <s v="Seed Funding"/>
    <n v="750000"/>
    <s v="N/A"/>
    <s v="&lt;1M"/>
  </r>
  <r>
    <n v="2200"/>
    <d v="2015-11-03T00:00:00"/>
    <s v="Findyahan"/>
    <x v="179"/>
    <s v="N/A"/>
    <s v="Noida"/>
    <s v="Times Group Brand Capital"/>
    <s v="Private Equity"/>
    <s v="N/A"/>
    <s v="Bridge funding"/>
    <s v="N/A"/>
  </r>
  <r>
    <n v="2201"/>
    <d v="2015-11-03T00:00:00"/>
    <s v="Sabse"/>
    <x v="180"/>
    <s v="N/A"/>
    <s v="Mumbai"/>
    <s v="Ratan Tata"/>
    <s v="Private Equity"/>
    <s v="N/A"/>
    <s v="N/A"/>
    <s v="N/A"/>
  </r>
  <r>
    <n v="2202"/>
    <d v="2015-11-03T00:00:00"/>
    <s v="Pokkt"/>
    <x v="181"/>
    <s v="N/A"/>
    <s v="Mumbai"/>
    <s v="Segnel Venture, Shinji Kimura, Sundar Chanrai, Jafco Asia, Singtels Innov8, Jungle Ventures, K Ganesh"/>
    <s v="Private Equity"/>
    <n v="5000000"/>
    <s v="Series B"/>
    <s v="1–10M"/>
  </r>
  <r>
    <n v="2203"/>
    <d v="2015-11-03T00:00:00"/>
    <s v="Oibanit"/>
    <x v="182"/>
    <s v="N/A"/>
    <s v="Vadodara"/>
    <s v="Varun Ahuja, Anubhav Verma"/>
    <s v="Seed Funding"/>
    <n v="150000"/>
    <s v="N/A"/>
    <s v="&lt;1M"/>
  </r>
  <r>
    <n v="2204"/>
    <d v="2015-11-03T00:00:00"/>
    <s v="Stuffed"/>
    <x v="183"/>
    <s v="N/A"/>
    <s v="Mumbai"/>
    <s v="Riqueza Capital"/>
    <s v="Seed Funding"/>
    <n v="385000"/>
    <s v="Funding happened in Sept 2015"/>
    <s v="&lt;1M"/>
  </r>
  <r>
    <n v="2205"/>
    <d v="2015-11-03T00:00:00"/>
    <s v="Loanbaba"/>
    <x v="184"/>
    <s v="N/A"/>
    <s v="Mumbai"/>
    <s v="N/A"/>
    <s v="Seed Funding"/>
    <n v="320000"/>
    <s v="N/A"/>
    <s v="&lt;1M"/>
  </r>
  <r>
    <n v="2206"/>
    <d v="2015-11-03T00:00:00"/>
    <s v="Deyor Rooms"/>
    <x v="185"/>
    <s v="N/A"/>
    <s v="Delhi"/>
    <s v="Dheeraj Jain &amp; Others"/>
    <s v="Seed Funding"/>
    <n v="500000"/>
    <s v="N/A"/>
    <s v="&lt;1M"/>
  </r>
  <r>
    <n v="2207"/>
    <d v="2015-11-03T00:00:00"/>
    <s v="Bidgely"/>
    <x v="186"/>
    <s v="N/A"/>
    <s v="Usa/India"/>
    <s v="Constellation Technology Ventures (Exelon Corporation), E.On, Rwe, Khosla Ventures"/>
    <s v="Private Equity"/>
    <n v="16600000"/>
    <s v="Series B"/>
    <s v="&gt;10M"/>
  </r>
  <r>
    <n v="2208"/>
    <d v="2015-11-04T00:00:00"/>
    <s v="Shirsa Labs"/>
    <x v="187"/>
    <s v="N/A"/>
    <s v="Mumbai"/>
    <s v="Ah! Ventures"/>
    <s v="Seed Funding"/>
    <n v="250000"/>
    <s v="N/A"/>
    <s v="&lt;1M"/>
  </r>
  <r>
    <n v="2209"/>
    <d v="2015-11-04T00:00:00"/>
    <s v="Paytunes"/>
    <x v="188"/>
    <s v="N/A"/>
    <s v="Delhi"/>
    <s v="Cio Angel Network"/>
    <s v="Seed Funding"/>
    <s v="N/A"/>
    <s v="N/A"/>
    <s v="N/A"/>
  </r>
  <r>
    <n v="2210"/>
    <d v="2015-11-04T00:00:00"/>
    <s v="Yourdost"/>
    <x v="189"/>
    <s v="N/A"/>
    <s v="Gwalior"/>
    <s v="Phanindra Sama, Aprameya Radhakrishna, Aneesh Reddy, Neeraj Jawalkar, Sanjay Anadaram, Pavan Ongole, Venk Krishna"/>
    <s v="Seed Funding"/>
    <n v="400000"/>
    <s v="N/A"/>
    <s v="&lt;1M"/>
  </r>
  <r>
    <n v="2211"/>
    <d v="2015-11-05T00:00:00"/>
    <s v="Bookmybai"/>
    <x v="190"/>
    <s v="N/A"/>
    <s v="Mumbai"/>
    <s v="Vineel Nalla &amp; Others"/>
    <s v="Seed Funding"/>
    <n v="150000"/>
    <s v="N/A"/>
    <s v="&lt;1M"/>
  </r>
  <r>
    <n v="2212"/>
    <d v="2015-11-05T00:00:00"/>
    <s v="Myindianstay"/>
    <x v="191"/>
    <s v="N/A"/>
    <s v="Goa"/>
    <s v="Undisclosed Investors"/>
    <s v="Seed Funding"/>
    <n v="200000"/>
    <s v="N/A"/>
    <s v="&lt;1M"/>
  </r>
  <r>
    <n v="2213"/>
    <d v="2015-11-05T00:00:00"/>
    <s v="Bobble"/>
    <x v="192"/>
    <s v="N/A"/>
    <s v="Delhi"/>
    <s v="Saif Partners &amp; Others"/>
    <s v="Private Equity"/>
    <s v="N/A"/>
    <s v="Series A"/>
    <s v="N/A"/>
  </r>
  <r>
    <n v="2214"/>
    <d v="2015-11-06T00:00:00"/>
    <s v="Repup"/>
    <x v="193"/>
    <s v="N/A"/>
    <s v="Gurugram"/>
    <s v="Indian Angel Network"/>
    <s v="Seed Funding"/>
    <s v="N/A"/>
    <s v="N/A"/>
    <s v="N/A"/>
  </r>
  <r>
    <n v="2215"/>
    <d v="2015-11-06T00:00:00"/>
    <s v="Satvacart"/>
    <x v="194"/>
    <s v="N/A"/>
    <s v="Gurugram"/>
    <s v="Undisclosed Hnis"/>
    <s v="Private Equity"/>
    <n v="1800000"/>
    <s v="Pre-Series A Bridge"/>
    <s v="1–10M"/>
  </r>
  <r>
    <n v="2216"/>
    <d v="2015-11-06T00:00:00"/>
    <s v="Popxo.Com"/>
    <x v="195"/>
    <s v="N/A"/>
    <s v="Delhi"/>
    <s v="Idg Ventures India, Kalaari Capital, 500 Startups"/>
    <s v="Private Equity"/>
    <n v="2000000"/>
    <s v="Series A"/>
    <s v="1–10M"/>
  </r>
  <r>
    <n v="2217"/>
    <d v="2015-11-06T00:00:00"/>
    <s v="Spareshub"/>
    <x v="196"/>
    <s v="N/A"/>
    <s v="Pune"/>
    <s v="Hyderabad Angels, M&amp;S Partners"/>
    <s v="Seed Funding"/>
    <n v="460000"/>
    <s v="Pre-Series A"/>
    <s v="&lt;1M"/>
  </r>
  <r>
    <n v="2218"/>
    <d v="2015-11-06T00:00:00"/>
    <s v="Explara"/>
    <x v="197"/>
    <s v="N/A"/>
    <s v="Pune"/>
    <s v="Hyderabad Angels, Singapore Angel Network, Ness Wadia"/>
    <s v="Private Equity"/>
    <n v="490000"/>
    <s v="Pre-Series A"/>
    <s v="&lt;1M"/>
  </r>
  <r>
    <n v="2219"/>
    <d v="2015-11-06T00:00:00"/>
    <s v="Soothe Healthcare"/>
    <x v="198"/>
    <s v="N/A"/>
    <s v="Noida"/>
    <s v="Saina Nehwal"/>
    <s v="Seed Funding"/>
    <s v="N/A"/>
    <s v="2nd seed funding"/>
    <s v="N/A"/>
  </r>
  <r>
    <n v="2220"/>
    <d v="2015-11-06T00:00:00"/>
    <s v="Yuvi Hospitality"/>
    <x v="199"/>
    <s v="N/A"/>
    <s v="Gurugram"/>
    <s v="Chandralekha Construction Pvt. Ltd."/>
    <s v="Private Equity"/>
    <n v="15000000"/>
    <s v="Series A"/>
    <s v="&gt;10M"/>
  </r>
  <r>
    <n v="2221"/>
    <d v="2015-11-09T00:00:00"/>
    <s v="Appvirality"/>
    <x v="200"/>
    <s v="N/A"/>
    <s v="Hyderabad"/>
    <s v="Rajan Anadan, Mike Galgon, Ravi Gururaj, Ashim Mehra, Mohit Saxena, Internet Group, Tnn Capital And Others"/>
    <s v="Seed Funding"/>
    <n v="500000"/>
    <s v="Pre-Series A"/>
    <s v="&lt;1M"/>
  </r>
  <r>
    <n v="2222"/>
    <d v="2015-11-09T00:00:00"/>
    <s v="Istar Skill Development"/>
    <x v="201"/>
    <s v="N/A"/>
    <s v="Bangalore"/>
    <s v="Michael &amp; Susan Dell Foundation, Unitus Seed Fund"/>
    <s v="Private Equity"/>
    <n v="1500000"/>
    <s v="Series A"/>
    <s v="1–10M"/>
  </r>
  <r>
    <n v="2223"/>
    <d v="2015-11-09T00:00:00"/>
    <s v="Bigstylist.Com"/>
    <x v="202"/>
    <s v="N/A"/>
    <s v="Mumbai"/>
    <s v="Info Edge"/>
    <s v="Private Equity"/>
    <n v="1000000"/>
    <s v="Pre-Series A"/>
    <s v="1–10M"/>
  </r>
  <r>
    <n v="2224"/>
    <d v="2015-11-09T00:00:00"/>
    <s v="Zilingo"/>
    <x v="203"/>
    <s v="N/A"/>
    <s v="Bangalore/ Bangkok"/>
    <s v="Sequoia India, Beenext Ventures, Kunal Shah &amp; Sandeep Tandon"/>
    <s v="Private Equity"/>
    <n v="1900000"/>
    <s v="Series A"/>
    <s v="1–10M"/>
  </r>
  <r>
    <n v="2225"/>
    <d v="2015-11-09T00:00:00"/>
    <s v="Didi"/>
    <x v="204"/>
    <s v="N/A"/>
    <s v="Mumbai"/>
    <s v="Jozef Bardik, Leo Wang Sangeeth Ram"/>
    <s v="Seed Funding"/>
    <n v="150000"/>
    <s v="N/A"/>
    <s v="&lt;1M"/>
  </r>
  <r>
    <n v="2226"/>
    <d v="2015-11-09T00:00:00"/>
    <s v="Skoov.Com"/>
    <x v="205"/>
    <s v="N/A"/>
    <s v="Mumbai"/>
    <s v="Undisclosed Investor"/>
    <s v="Seed Funding"/>
    <n v="150000"/>
    <s v="N/A"/>
    <s v="&lt;1M"/>
  </r>
  <r>
    <n v="2227"/>
    <d v="2015-11-10T00:00:00"/>
    <s v="Chefs Basket"/>
    <x v="206"/>
    <s v="N/A"/>
    <s v="Mumbai"/>
    <s v="Saif Partners, Haresh Chawla"/>
    <s v="Private Equity"/>
    <n v="6000000"/>
    <s v="Series A"/>
    <s v="1–10M"/>
  </r>
  <r>
    <n v="2228"/>
    <d v="2015-11-11T00:00:00"/>
    <s v="Gingercrush"/>
    <x v="207"/>
    <s v="N/A"/>
    <s v="Vadodara"/>
    <s v="Tv Mohandas Pais Family Office"/>
    <s v="Seed Funding"/>
    <s v="N/A"/>
    <s v="N/A"/>
    <s v="N/A"/>
  </r>
  <r>
    <n v="2229"/>
    <d v="2015-11-11T00:00:00"/>
    <s v="Delight Foods"/>
    <x v="208"/>
    <s v="N/A"/>
    <s v="Bangalore"/>
    <s v="Lensbridge Capital, Mape Advisory Group, Fireside Ventures"/>
    <s v="Private Equity"/>
    <n v="600000"/>
    <s v="Series A"/>
    <s v="&lt;1M"/>
  </r>
  <r>
    <n v="2230"/>
    <d v="2015-11-11T00:00:00"/>
    <s v="6Degree"/>
    <x v="209"/>
    <s v="N/A"/>
    <s v="Goa/Hyderabad"/>
    <s v="Centre For Incubation &amp; Business Acceleration (Ciba), Goa"/>
    <s v="Seed Funding"/>
    <s v="N/A"/>
    <s v="N/A"/>
    <s v="N/A"/>
  </r>
  <r>
    <n v="2231"/>
    <d v="2015-11-11T00:00:00"/>
    <s v="Renewbuy"/>
    <x v="210"/>
    <s v="N/A"/>
    <s v="Gurugram"/>
    <s v="Mount Nathan Advisors Pte Ltd"/>
    <s v="Seed Funding"/>
    <n v="500000"/>
    <s v="N/A"/>
    <s v="&lt;1M"/>
  </r>
  <r>
    <n v="2232"/>
    <d v="2015-11-11T00:00:00"/>
    <s v="Grab"/>
    <x v="211"/>
    <s v="N/A"/>
    <s v="Mumbai"/>
    <s v="Sixth Sense Ventures"/>
    <s v="Seed Funding"/>
    <s v="N/A"/>
    <s v="N/A"/>
    <s v="N/A"/>
  </r>
  <r>
    <n v="2233"/>
    <d v="2015-11-12T00:00:00"/>
    <s v="Hitwicket"/>
    <x v="212"/>
    <s v="N/A"/>
    <s v="Hyderabad"/>
    <s v="Chennai Angels"/>
    <s v="Seed Funding"/>
    <n v="250000"/>
    <s v="N/A"/>
    <s v="&lt;1M"/>
  </r>
  <r>
    <n v="2234"/>
    <d v="2015-11-13T00:00:00"/>
    <s v="Flashdoor"/>
    <x v="213"/>
    <s v="N/A"/>
    <s v="Bangalore"/>
    <s v="Sujeet Kumar, Ankit Nagori, Traxcn Labs"/>
    <s v="Seed Funding"/>
    <s v="N/A"/>
    <s v="N/A"/>
    <s v="N/A"/>
  </r>
  <r>
    <n v="2235"/>
    <d v="2015-11-16T00:00:00"/>
    <s v="Cashkaro.Com"/>
    <x v="214"/>
    <s v="N/A"/>
    <s v="Gurugram"/>
    <s v="Kalaari Capital"/>
    <s v="Private Equity"/>
    <n v="3700000"/>
    <s v="Series A"/>
    <s v="1–10M"/>
  </r>
  <r>
    <n v="2236"/>
    <d v="2015-11-16T00:00:00"/>
    <s v="Absentia"/>
    <x v="215"/>
    <s v="N/A"/>
    <s v="Bangalore"/>
    <s v="Astarc Ventures, 50K Ventures &amp; Others"/>
    <s v="Seed Funding"/>
    <n v="180000"/>
    <s v="N/A"/>
    <s v="&lt;1M"/>
  </r>
  <r>
    <n v="2237"/>
    <d v="2015-11-16T00:00:00"/>
    <s v="Renowala"/>
    <x v="216"/>
    <s v="N/A"/>
    <s v="Hyderabad"/>
    <s v="Logtally"/>
    <s v="Seed Funding"/>
    <s v="N/A"/>
    <s v="N/A"/>
    <s v="N/A"/>
  </r>
  <r>
    <n v="2238"/>
    <d v="2015-11-16T00:00:00"/>
    <s v="Taskbucks"/>
    <x v="217"/>
    <s v="N/A"/>
    <s v="Delhi"/>
    <s v="Times Internet"/>
    <s v="Private Equity"/>
    <n v="15000000"/>
    <s v="Strategic Investment"/>
    <s v="&gt;10M"/>
  </r>
  <r>
    <n v="2239"/>
    <d v="2015-11-17T00:00:00"/>
    <s v="Craftsvilla"/>
    <x v="218"/>
    <s v="N/A"/>
    <s v="Mumbai"/>
    <s v="Sequoia India, Lightspeed Venture Partners, Nexus Venture Partners, Global Founders Capital, Apoletto"/>
    <s v="Private Equity"/>
    <n v="34000000"/>
    <s v="Series C"/>
    <s v="&gt;10M"/>
  </r>
  <r>
    <n v="2240"/>
    <d v="2015-11-17T00:00:00"/>
    <s v="Julia Computing"/>
    <x v="219"/>
    <s v="N/A"/>
    <s v="Bangalore"/>
    <s v="Gordon And Betty Moore Foundation"/>
    <s v="Seed Funding"/>
    <n v="600000"/>
    <s v="N/A"/>
    <s v="&lt;1M"/>
  </r>
  <r>
    <n v="2241"/>
    <d v="2015-11-17T00:00:00"/>
    <s v="Styletag"/>
    <x v="220"/>
    <s v="N/A"/>
    <s v="Bangalore"/>
    <s v="Jitu Virwani"/>
    <s v="Seed Funding"/>
    <n v="7500000"/>
    <s v="N/A"/>
    <s v="1–10M"/>
  </r>
  <r>
    <n v="2242"/>
    <d v="2015-11-17T00:00:00"/>
    <s v="Smytten"/>
    <x v="221"/>
    <s v="N/A"/>
    <s v="Gurugram"/>
    <s v="Rimpal Chawla, Anuj Srivastava"/>
    <s v="Seed Funding"/>
    <n v="200000"/>
    <s v="N/A"/>
    <s v="&lt;1M"/>
  </r>
  <r>
    <n v="2243"/>
    <d v="2015-11-17T00:00:00"/>
    <s v="Bibox"/>
    <x v="222"/>
    <s v="N/A"/>
    <s v="Bangalore"/>
    <s v="Ravi Krishnamurthy"/>
    <s v="Seed Funding"/>
    <n v="530000"/>
    <s v="N/A"/>
    <s v="&lt;1M"/>
  </r>
  <r>
    <n v="2244"/>
    <d v="2015-11-17T00:00:00"/>
    <s v="Convegenius"/>
    <x v="223"/>
    <s v="N/A"/>
    <s v="Noida / Singapore"/>
    <s v="Enablers Platform"/>
    <s v="Seed Funding"/>
    <n v="300000"/>
    <s v="N/A"/>
    <s v="&lt;1M"/>
  </r>
  <r>
    <n v="2245"/>
    <d v="2015-11-18T00:00:00"/>
    <s v="Ola"/>
    <x v="224"/>
    <s v="N/A"/>
    <s v="Bangalore"/>
    <s v="Baillie Gifford, Falcon Edge Capital, Tiger Global, Softbank Group, Dst Global, Didi Kuaidi"/>
    <s v="Private Equity"/>
    <n v="500000000"/>
    <s v="Series F ( More Details Here)"/>
    <s v="&gt;10M"/>
  </r>
  <r>
    <n v="2246"/>
    <d v="2015-11-18T00:00:00"/>
    <s v="Goodbox"/>
    <x v="225"/>
    <s v="N/A"/>
    <s v="Bangalore"/>
    <s v="Nexus Venture Partners"/>
    <s v="Private Equity"/>
    <n v="2500000"/>
    <s v="Series A"/>
    <s v="1–10M"/>
  </r>
  <r>
    <n v="2247"/>
    <d v="2015-11-18T00:00:00"/>
    <s v="Scoopwhoop"/>
    <x v="226"/>
    <s v="N/A"/>
    <s v="Delhi"/>
    <s v="Kalaari Capital"/>
    <s v="Private Equity"/>
    <n v="4000000"/>
    <s v="Series A"/>
    <s v="1–10M"/>
  </r>
  <r>
    <n v="2248"/>
    <d v="2015-11-18T00:00:00"/>
    <s v="Hipship"/>
    <x v="227"/>
    <s v="N/A"/>
    <s v="Bangalore"/>
    <s v="Inara Capital , Rishi Khiani"/>
    <s v="Seed Funding"/>
    <s v="N/A"/>
    <s v="N/A"/>
    <s v="N/A"/>
  </r>
  <r>
    <n v="2249"/>
    <d v="2015-11-18T00:00:00"/>
    <s v="Pickrr"/>
    <x v="228"/>
    <s v="N/A"/>
    <s v="Delhi"/>
    <s v="Palaash Ventures"/>
    <s v="Seed Funding"/>
    <s v="N/A"/>
    <s v="N/A"/>
    <s v="N/A"/>
  </r>
  <r>
    <n v="2250"/>
    <d v="2015-11-18T00:00:00"/>
    <s v="Truelancer"/>
    <x v="229"/>
    <s v="N/A"/>
    <s v="Delhi"/>
    <s v="Blackstone Valley Group, Raghu Vohra, Aditya Dev Sood, Kamal Bansal"/>
    <s v="Seed Funding"/>
    <s v="N/A"/>
    <s v="N/A"/>
    <s v="N/A"/>
  </r>
  <r>
    <n v="2251"/>
    <d v="2015-11-19T00:00:00"/>
    <s v="Aha Taxis"/>
    <x v="230"/>
    <s v="N/A"/>
    <s v="Noida"/>
    <s v="Ah! Ventures"/>
    <s v="Seed Funding"/>
    <s v="N/A"/>
    <s v="N/A"/>
    <s v="N/A"/>
  </r>
  <r>
    <n v="2252"/>
    <d v="2015-11-19T00:00:00"/>
    <s v="Urbanclap"/>
    <x v="231"/>
    <s v="N/A"/>
    <s v="Gurugram"/>
    <s v="Bessemer Venture Partner, Accel, Saif Partners"/>
    <s v="Private Equity"/>
    <n v="25000000"/>
    <s v="Series B"/>
    <s v="&gt;10M"/>
  </r>
  <r>
    <n v="2253"/>
    <d v="2015-11-19T00:00:00"/>
    <s v="Sensegiz"/>
    <x v="232"/>
    <s v="N/A"/>
    <s v="Belgaum"/>
    <s v="Karnataka Semiconductor Venture Capital Firm"/>
    <s v="Seed Funding"/>
    <n v="500000"/>
    <s v="N/A"/>
    <s v="&lt;1M"/>
  </r>
  <r>
    <n v="2254"/>
    <d v="2015-11-19T00:00:00"/>
    <s v="Placeoforigin"/>
    <x v="233"/>
    <s v="N/A"/>
    <s v="Bangalore"/>
    <s v="S.D. Shibulal, Kris Gopalakrishna, Srinath Batni, Professor Tarun Khanna, Ganapathy Venugopal."/>
    <s v="Seed Funding"/>
    <s v="N/A"/>
    <s v="N/A"/>
    <s v="N/A"/>
  </r>
  <r>
    <n v="2255"/>
    <d v="2015-11-19T00:00:00"/>
    <s v="Fourseven"/>
    <x v="234"/>
    <s v="N/A"/>
    <s v="Delhi"/>
    <s v="Indian Angel Network"/>
    <s v="Seed Funding"/>
    <n v="455000"/>
    <s v="N/A"/>
    <s v="&lt;1M"/>
  </r>
  <r>
    <n v="2256"/>
    <d v="2015-11-20T00:00:00"/>
    <s v="Mindtickle"/>
    <x v="235"/>
    <s v="N/A"/>
    <s v="Pune / Us"/>
    <s v="New Enterprise Associates"/>
    <s v="Private Equity"/>
    <n v="12500000"/>
    <s v="Series A"/>
    <s v="&gt;10M"/>
  </r>
  <r>
    <n v="2257"/>
    <d v="2015-11-20T00:00:00"/>
    <s v="Shopsense"/>
    <x v="236"/>
    <s v="N/A"/>
    <s v="Mumbai"/>
    <s v="Kae Capital, Kunal Bahl, Rohit Bansal"/>
    <s v="Seed Funding"/>
    <s v="N/A"/>
    <s v="Pre-Series A"/>
    <s v="N/A"/>
  </r>
  <r>
    <n v="2258"/>
    <d v="2015-11-20T00:00:00"/>
    <s v="Medinfi"/>
    <x v="237"/>
    <s v="N/A"/>
    <s v="Bangalore"/>
    <s v="Ram Kumar Kakani, Pradeep K Jaisingh, Sunil T V, Vijay Ghadge, Hemant Kaul, Gurmeet Chahal &amp; Others"/>
    <s v="Seed Funding"/>
    <n v="305000"/>
    <s v="N/A"/>
    <s v="&lt;1M"/>
  </r>
  <r>
    <n v="2259"/>
    <d v="2015-11-20T00:00:00"/>
    <s v="Ouwt"/>
    <x v="238"/>
    <s v="N/A"/>
    <s v="Mumbai"/>
    <s v="Undisclosed Investors"/>
    <s v="Seed Funding"/>
    <n v="150000"/>
    <s v="N/A"/>
    <s v="&lt;1M"/>
  </r>
  <r>
    <n v="2260"/>
    <d v="2015-11-20T00:00:00"/>
    <s v="Heypillow"/>
    <x v="239"/>
    <s v="N/A"/>
    <s v="Bangalore"/>
    <s v="Hampton Capital"/>
    <s v="Private Equity"/>
    <n v="3000000"/>
    <s v="Series A"/>
    <s v="1–10M"/>
  </r>
  <r>
    <n v="2261"/>
    <d v="2015-11-21T00:00:00"/>
    <s v="Healers At Home"/>
    <x v="240"/>
    <s v="N/A"/>
    <s v="Delhi"/>
    <s v="Daljit Singh, Dr. Pramath Raj Sinha, Bvr Mohan Reddy"/>
    <s v="Seed Funding"/>
    <s v="N/A"/>
    <s v="N/A"/>
    <s v="N/A"/>
  </r>
  <r>
    <n v="2262"/>
    <d v="2015-11-21T00:00:00"/>
    <s v="Caravan Craft"/>
    <x v="241"/>
    <s v="N/A"/>
    <s v="Bangalore"/>
    <s v="Unitus Seed Fund, Bijou Kurien, Narayan Ramachandran"/>
    <s v="Private Equity"/>
    <n v="1200000"/>
    <s v="Series A"/>
    <s v="1–10M"/>
  </r>
  <r>
    <n v="2263"/>
    <d v="2015-11-21T00:00:00"/>
    <s v="Talkoot"/>
    <x v="242"/>
    <s v="N/A"/>
    <s v="Bangalore"/>
    <s v="Undisclosed Investors"/>
    <s v="Seed Funding"/>
    <n v="100000"/>
    <s v="N/A"/>
    <s v="&lt;1M"/>
  </r>
  <r>
    <n v="2264"/>
    <d v="2015-11-23T00:00:00"/>
    <s v="Rentomojo"/>
    <x v="243"/>
    <s v="N/A"/>
    <s v="Bangalore"/>
    <s v="Idg Ventures India, Accel Partners India"/>
    <s v="Private Equity"/>
    <n v="2000000"/>
    <s v="Series A"/>
    <s v="1–10M"/>
  </r>
  <r>
    <n v="2265"/>
    <d v="2015-11-23T00:00:00"/>
    <s v="Medikoe"/>
    <x v="244"/>
    <s v="N/A"/>
    <s v="Bangalore"/>
    <s v="Anil Menon"/>
    <s v="Seed Funding"/>
    <n v="100000"/>
    <s v="N/A"/>
    <s v="&lt;1M"/>
  </r>
  <r>
    <n v="2266"/>
    <d v="2015-11-24T00:00:00"/>
    <s v="Stylofie"/>
    <x v="245"/>
    <s v="N/A"/>
    <s v="Gurugram"/>
    <s v="Swastika"/>
    <s v="Seed Funding"/>
    <n v="250000"/>
    <s v="N/A"/>
    <s v="&lt;1M"/>
  </r>
  <r>
    <n v="2267"/>
    <d v="2015-11-24T00:00:00"/>
    <s v="Servx"/>
    <x v="246"/>
    <s v="N/A"/>
    <s v="Delhi"/>
    <s v="Manish Gupta"/>
    <s v="Seed Funding"/>
    <s v="N/A"/>
    <s v="N/A"/>
    <s v="N/A"/>
  </r>
  <r>
    <n v="2268"/>
    <d v="2015-11-24T00:00:00"/>
    <s v="Naaptol"/>
    <x v="247"/>
    <s v="N/A"/>
    <s v="Mumbai"/>
    <s v="Mitsui &amp; Co., New Enterprise Associates, Canaan Partners, Silicon Valley Bank"/>
    <s v="Private Equity"/>
    <n v="52000000"/>
    <s v="Late Stage"/>
    <s v="&gt;10M"/>
  </r>
  <r>
    <n v="2269"/>
    <d v="2015-11-24T00:00:00"/>
    <s v="Crayon Data"/>
    <x v="248"/>
    <s v="N/A"/>
    <s v="Chennai/ Singapore"/>
    <s v="Ratan Tata"/>
    <s v="Private Equity"/>
    <s v="N/A"/>
    <s v="N/A"/>
    <s v="N/A"/>
  </r>
  <r>
    <n v="2270"/>
    <d v="2015-11-25T00:00:00"/>
    <s v="Earlysalary.Com"/>
    <x v="249"/>
    <s v="N/A"/>
    <s v="Mumbai"/>
    <s v="Ashok Agarwal"/>
    <s v="Seed Funding"/>
    <n v="1500000"/>
    <s v="N/A"/>
    <s v="1–10M"/>
  </r>
  <r>
    <n v="2271"/>
    <d v="2015-11-25T00:00:00"/>
    <s v="Tooler"/>
    <x v="250"/>
    <s v="N/A"/>
    <s v="Delhi"/>
    <s v="Raghu Khanna, Sameer Gupta"/>
    <s v="Seed Funding"/>
    <n v="110000"/>
    <s v="N/A"/>
    <s v="&lt;1M"/>
  </r>
  <r>
    <n v="2272"/>
    <d v="2015-11-25T00:00:00"/>
    <s v="S Chand"/>
    <x v="251"/>
    <s v="N/A"/>
    <s v="Delhi"/>
    <s v="Ifc Everstone Group"/>
    <s v="Private Equity"/>
    <n v="27000000"/>
    <s v="N/A"/>
    <s v="&gt;10M"/>
  </r>
  <r>
    <n v="2273"/>
    <d v="2015-11-26T00:00:00"/>
    <s v="Stelae"/>
    <x v="252"/>
    <s v="N/A"/>
    <s v="Chennai"/>
    <s v="Earlsfield Capital"/>
    <s v="Private Equity"/>
    <s v="N/A"/>
    <s v="Pre-Series A"/>
    <s v="N/A"/>
  </r>
  <r>
    <n v="2274"/>
    <d v="2015-11-26T00:00:00"/>
    <s v="Goqii"/>
    <x v="253"/>
    <s v="N/A"/>
    <s v="Mumbai"/>
    <s v="New Enterprise Associates, Cheetah Mobile"/>
    <s v="Private Equity"/>
    <n v="13400000"/>
    <s v="Series B"/>
    <s v="&gt;10M"/>
  </r>
  <r>
    <n v="2275"/>
    <d v="2015-11-26T00:00:00"/>
    <s v="Grofers"/>
    <x v="254"/>
    <s v="N/A"/>
    <s v="Gurugram"/>
    <s v="Softbank, Tiger Global, Sequoia Capital, Apoletto Managers"/>
    <s v="Private Equity"/>
    <n v="120000000"/>
    <s v="Late Stage"/>
    <s v="&gt;10M"/>
  </r>
  <r>
    <n v="2276"/>
    <d v="2015-11-26T00:00:00"/>
    <s v="Pluss"/>
    <x v="255"/>
    <s v="N/A"/>
    <s v="Gurugram"/>
    <s v="Idg Ventures, M &amp; S Partners, Powerhouse Ventures (Usa)."/>
    <s v="Private Equity"/>
    <n v="1000000"/>
    <s v="Pre-Series A"/>
    <s v="1–10M"/>
  </r>
  <r>
    <n v="2277"/>
    <d v="2015-11-26T00:00:00"/>
    <s v="Kountmoney"/>
    <x v="256"/>
    <s v="N/A"/>
    <s v="Bangalore"/>
    <s v="Tracxn, Ashish Goenka &amp; Others"/>
    <s v="Seed Funding"/>
    <s v="N/A"/>
    <s v="N/A"/>
    <s v="N/A"/>
  </r>
  <r>
    <n v="2278"/>
    <d v="2015-11-27T00:00:00"/>
    <s v="Stayglad"/>
    <x v="257"/>
    <s v="N/A"/>
    <s v="Bangalore"/>
    <s v="Bessemer Venture Partners, Anil Chopra"/>
    <s v="Private Equity"/>
    <s v="N/A"/>
    <s v="Series A"/>
    <s v="N/A"/>
  </r>
  <r>
    <n v="2279"/>
    <d v="2015-11-27T00:00:00"/>
    <s v="Justride"/>
    <x v="258"/>
    <s v="N/A"/>
    <s v="Mumbai"/>
    <s v="N/A"/>
    <s v="Private Equity"/>
    <n v="2000000"/>
    <s v="Pre-Series A bridge round"/>
    <s v="1–10M"/>
  </r>
  <r>
    <n v="2280"/>
    <d v="2015-11-27T00:00:00"/>
    <s v="Fastudent"/>
    <x v="259"/>
    <s v="N/A"/>
    <s v="Noida"/>
    <s v="Ashish Gupta"/>
    <s v="Seed Funding"/>
    <s v="N/A"/>
    <s v="N/A"/>
    <s v="N/A"/>
  </r>
  <r>
    <n v="2281"/>
    <d v="2015-11-27T00:00:00"/>
    <s v="Learnon"/>
    <x v="260"/>
    <s v="N/A"/>
    <s v="Chennai"/>
    <s v="Jmr Infotech India Pvt Ltd"/>
    <s v="Seed Funding"/>
    <s v="N/A"/>
    <s v="N/A"/>
    <s v="N/A"/>
  </r>
  <r>
    <n v="2282"/>
    <d v="2015-11-27T00:00:00"/>
    <s v="Talentrack"/>
    <x v="261"/>
    <s v="N/A"/>
    <s v="Delhi"/>
    <s v="Unigrowth Inc"/>
    <s v="Seed Funding"/>
    <s v="N/A"/>
    <s v="N/A"/>
    <s v="N/A"/>
  </r>
  <r>
    <n v="2283"/>
    <d v="2015-11-28T00:00:00"/>
    <s v="M-Taxi"/>
    <x v="262"/>
    <s v="N/A"/>
    <s v="Gurugram"/>
    <s v="Mandeep Singh, Jairaj Singh"/>
    <s v="Seed Funding"/>
    <s v="N/A"/>
    <s v="N/A"/>
    <s v="N/A"/>
  </r>
  <r>
    <n v="2284"/>
    <d v="2015-11-30T00:00:00"/>
    <s v="Baxi"/>
    <x v="262"/>
    <s v="N/A"/>
    <s v="Gurugram"/>
    <s v="Manish Kheterpal, Alok Mittal, Puneet Dalmia,"/>
    <s v="Seed Funding"/>
    <n v="1450000"/>
    <s v="N/A"/>
    <s v="1–10M"/>
  </r>
  <r>
    <n v="2285"/>
    <d v="2015-11-30T00:00:00"/>
    <s v="Superhero Brands"/>
    <x v="263"/>
    <s v="N/A"/>
    <s v="Mumbai"/>
    <s v="Dsg Consumer Partners"/>
    <s v="Seed Funding"/>
    <n v="540000"/>
    <s v="N/A"/>
    <s v="&lt;1M"/>
  </r>
  <r>
    <n v="2286"/>
    <d v="2015-11-30T00:00:00"/>
    <s v="Momagic"/>
    <x v="264"/>
    <s v="N/A"/>
    <s v="Delhi"/>
    <s v="Fih Mobile Ltd"/>
    <s v="Private Equity"/>
    <s v="N/A"/>
    <s v="Strategic Investment"/>
    <s v="N/A"/>
  </r>
  <r>
    <n v="2287"/>
    <d v="2015-11-30T00:00:00"/>
    <s v="Qikpod"/>
    <x v="265"/>
    <s v="N/A"/>
    <s v="Bangalore"/>
    <s v="Flipkart, Accel Partners, Delhivery, Foxconn"/>
    <s v="Private Equity"/>
    <n v="9000000"/>
    <s v="Series A"/>
    <s v="1–10M"/>
  </r>
  <r>
    <n v="2288"/>
    <d v="2015-11-30T00:00:00"/>
    <s v="Butterfly Interactive"/>
    <x v="266"/>
    <s v="N/A"/>
    <s v="Delhi"/>
    <s v="Undisclosed Investors"/>
    <s v="Seed Funding"/>
    <s v="N/A"/>
    <s v="N/A"/>
    <s v="N/A"/>
  </r>
  <r>
    <n v="2289"/>
    <d v="2015-11-30T00:00:00"/>
    <s v="Bro4U"/>
    <x v="267"/>
    <s v="N/A"/>
    <s v="Bangalore"/>
    <s v="Sargod Ventures"/>
    <s v="Seed Funding"/>
    <s v="N/A"/>
    <s v="N/A"/>
    <s v="N/A"/>
  </r>
  <r>
    <n v="2290"/>
    <d v="2015-10-01T00:00:00"/>
    <s v="Indifi"/>
    <x v="268"/>
    <s v="N/A"/>
    <s v="Gurugram"/>
    <s v="Accel Partners, Elevar Equity, Pramod Bhasin, Rajan Anadan, Gaurav Dalmia, Abhishek Goyal, Gagan Hasteer , Arun Tadanki"/>
    <s v="Seed Funding"/>
    <s v="N/A"/>
    <s v="N/A"/>
    <s v="N/A"/>
  </r>
  <r>
    <n v="2291"/>
    <d v="2015-10-01T00:00:00"/>
    <s v="Wydr"/>
    <x v="269"/>
    <s v="N/A"/>
    <s v="Delhi"/>
    <s v="Sandeep Aggarwal"/>
    <s v="Seed Funding"/>
    <s v="N/A"/>
    <s v="N/A"/>
    <s v="N/A"/>
  </r>
  <r>
    <n v="2292"/>
    <d v="2015-10-01T00:00:00"/>
    <s v="Easyfix"/>
    <x v="270"/>
    <s v="N/A"/>
    <s v="Gurugram"/>
    <s v="Axilor Ventures"/>
    <s v="Seed Funding"/>
    <s v="N/A"/>
    <s v="N/A"/>
    <s v="N/A"/>
  </r>
  <r>
    <n v="2293"/>
    <d v="2015-10-01T00:00:00"/>
    <s v="Muvizz"/>
    <x v="271"/>
    <s v="N/A"/>
    <s v="Singapore"/>
    <s v="Ashish Todi, Abhinav Patodia, Kumar Shwetabh"/>
    <s v="Seed Funding"/>
    <n v="350000"/>
    <s v="N/A"/>
    <s v="&lt;1M"/>
  </r>
  <r>
    <n v="2294"/>
    <d v="2015-10-01T00:00:00"/>
    <s v="Abhibus"/>
    <x v="272"/>
    <s v="N/A"/>
    <s v="Hyderabad"/>
    <s v="Paytm (One97 Communications)"/>
    <s v="Private Equity"/>
    <s v="N/A"/>
    <s v="Strategic Investment"/>
    <s v="N/A"/>
  </r>
  <r>
    <n v="2295"/>
    <d v="2015-10-01T00:00:00"/>
    <s v="Cleartax"/>
    <x v="273"/>
    <s v="N/A"/>
    <s v="Delhi"/>
    <s v="Paytm (One97 Communications)"/>
    <s v="Private Equity"/>
    <s v="N/A"/>
    <s v="N/A"/>
    <s v="N/A"/>
  </r>
  <r>
    <n v="2296"/>
    <d v="2015-10-02T00:00:00"/>
    <s v="Shopalyst"/>
    <x v="274"/>
    <s v="N/A"/>
    <s v="Bangalore"/>
    <s v="Kalaari Capital"/>
    <s v="Private Equity"/>
    <n v="2000000"/>
    <s v="Series A"/>
    <s v="1–10M"/>
  </r>
  <r>
    <n v="2297"/>
    <d v="2015-10-03T00:00:00"/>
    <s v="Chillr"/>
    <x v="275"/>
    <s v="N/A"/>
    <s v="Mumbai"/>
    <s v="Sequoia Capital"/>
    <s v="Private Equity"/>
    <n v="6000000"/>
    <s v="Series A"/>
    <s v="1–10M"/>
  </r>
  <r>
    <n v="2298"/>
    <d v="2015-10-05T00:00:00"/>
    <s v="Nykaa"/>
    <x v="276"/>
    <s v="N/A"/>
    <s v="Mumbai"/>
    <s v="Harsh Mariwala, Atul Nishar, Dalip Pathak, Michael Carlos"/>
    <s v="Private Equity"/>
    <n v="9500000"/>
    <s v="Series B"/>
    <s v="1–10M"/>
  </r>
  <r>
    <n v="2299"/>
    <d v="2015-10-05T00:00:00"/>
    <s v="Voylla"/>
    <x v="277"/>
    <s v="N/A"/>
    <s v="Jaipur"/>
    <s v="Peepul Capital"/>
    <s v="Private Equity"/>
    <n v="15000000"/>
    <s v="Series B"/>
    <s v="&gt;10M"/>
  </r>
  <r>
    <n v="2300"/>
    <d v="2015-10-05T00:00:00"/>
    <s v="Indialends"/>
    <x v="278"/>
    <s v="N/A"/>
    <s v="Delhi"/>
    <s v="Dsg Consumer Partners, Paragon Partners"/>
    <s v="Private Equity"/>
    <n v="1000000"/>
    <s v="Pre-Series A bridge round"/>
    <s v="1–10M"/>
  </r>
  <r>
    <n v="2301"/>
    <d v="2015-10-05T00:00:00"/>
    <s v="Rock N Shop"/>
    <x v="279"/>
    <s v="N/A"/>
    <s v="Delhi"/>
    <s v="High Networth Individuals (Undisclosed)"/>
    <s v="Seed Funding"/>
    <n v="150000"/>
    <s v="N/A"/>
    <s v="&lt;1M"/>
  </r>
  <r>
    <n v="2302"/>
    <d v="2015-10-06T00:00:00"/>
    <s v="Docplexus"/>
    <x v="280"/>
    <s v="N/A"/>
    <s v="Pune"/>
    <s v="Uniqorn Ventures, Asp Consulting"/>
    <s v="Seed Funding"/>
    <n v="700000"/>
    <s v="N/A"/>
    <s v="&lt;1M"/>
  </r>
  <r>
    <n v="2303"/>
    <d v="2015-10-06T00:00:00"/>
    <s v="Workindia"/>
    <x v="281"/>
    <s v="N/A"/>
    <s v="Mumbai"/>
    <s v="Satyen Kothari, Keshav Sanghi, Riddhesh Gandhi &amp; Others"/>
    <s v="Seed Funding"/>
    <n v="500000"/>
    <s v="Pre-Series A"/>
    <s v="&lt;1M"/>
  </r>
  <r>
    <n v="2304"/>
    <d v="2015-10-06T00:00:00"/>
    <s v="Sportzvillage"/>
    <x v="282"/>
    <s v="N/A"/>
    <s v="Bangalore"/>
    <s v="Gaja Capital Private Equity Fund"/>
    <s v="Private Equity"/>
    <n v="10000000"/>
    <s v="Series B"/>
    <s v="1–10M"/>
  </r>
  <r>
    <n v="2305"/>
    <d v="2015-10-06T00:00:00"/>
    <s v="Sportybeans"/>
    <x v="283"/>
    <s v="N/A"/>
    <s v="Pune"/>
    <s v="Youwecan Ventures"/>
    <s v="Seed Funding"/>
    <s v="N/A"/>
    <s v="N/A"/>
    <s v="N/A"/>
  </r>
  <r>
    <n v="2306"/>
    <d v="2015-10-06T00:00:00"/>
    <s v="Burger Singh"/>
    <x v="284"/>
    <s v="N/A"/>
    <s v="Gurugram"/>
    <s v="Ashvin Chadha, Avtar Monga, Udaan Angels, Dheeraj Jain"/>
    <s v="Seed Funding"/>
    <n v="500000"/>
    <s v="Bridge Round"/>
    <s v="&lt;1M"/>
  </r>
  <r>
    <n v="2307"/>
    <d v="2015-10-06T00:00:00"/>
    <s v="Welcome Cure"/>
    <x v="285"/>
    <s v="N/A"/>
    <s v="Mumbai"/>
    <s v="Unnamed Media House And Hnis"/>
    <s v="Private Equity"/>
    <n v="6000000"/>
    <s v="Pre-Series A"/>
    <s v="1–10M"/>
  </r>
  <r>
    <n v="2308"/>
    <d v="2015-10-07T00:00:00"/>
    <s v="Schoolguru"/>
    <x v="286"/>
    <s v="N/A"/>
    <s v="Mumbai"/>
    <s v="High Networth Individuals From India &amp; Usa"/>
    <s v="Private Equity"/>
    <n v="3000000"/>
    <s v="Series A"/>
    <s v="1–10M"/>
  </r>
  <r>
    <n v="2309"/>
    <d v="2015-10-07T00:00:00"/>
    <s v="Naturally Yours"/>
    <x v="287"/>
    <s v="N/A"/>
    <s v="Mumbai"/>
    <s v="Sanjay Mehta"/>
    <s v="Seed Funding"/>
    <s v="N/A"/>
    <s v="N/A"/>
    <s v="N/A"/>
  </r>
  <r>
    <n v="2310"/>
    <d v="2015-10-07T00:00:00"/>
    <s v="Gojavas"/>
    <x v="288"/>
    <s v="N/A"/>
    <s v="Gurugram"/>
    <s v="Snapdeal"/>
    <s v="Private Equity"/>
    <n v="20000000"/>
    <s v="Strategic Funding (Series C)"/>
    <s v="&gt;10M"/>
  </r>
  <r>
    <n v="2311"/>
    <d v="2015-10-07T00:00:00"/>
    <s v="Scandid"/>
    <x v="289"/>
    <s v="N/A"/>
    <s v="Pune"/>
    <s v="Micromax Informatics"/>
    <s v="Private Equity"/>
    <s v="N/A"/>
    <s v="Strategic Funding"/>
    <s v="N/A"/>
  </r>
  <r>
    <n v="2312"/>
    <d v="2015-10-07T00:00:00"/>
    <s v="Stalkbuylove"/>
    <x v="290"/>
    <s v="N/A"/>
    <s v="Delhi"/>
    <s v="Mato Peric, Peter Kabel &amp; Others"/>
    <s v="Private Equity"/>
    <s v="N/A"/>
    <s v="Series A"/>
    <s v="N/A"/>
  </r>
  <r>
    <n v="2313"/>
    <d v="2015-10-08T00:00:00"/>
    <s v="Zupermeal"/>
    <x v="291"/>
    <s v="N/A"/>
    <s v="Mumbai"/>
    <s v="Sanjeev Kapoor, Ravi Saxena &amp; Others"/>
    <s v="Private Equity"/>
    <n v="2000000"/>
    <s v="Series A"/>
    <s v="1–10M"/>
  </r>
  <r>
    <n v="2314"/>
    <d v="2015-10-08T00:00:00"/>
    <s v="Cube26"/>
    <x v="292"/>
    <s v="N/A"/>
    <s v="Delhi"/>
    <s v="Tiger Global Management, Flipkart"/>
    <s v="Private Equity"/>
    <n v="7700000"/>
    <s v="Series A"/>
    <s v="1–10M"/>
  </r>
  <r>
    <n v="2315"/>
    <d v="2015-10-08T00:00:00"/>
    <s v="Mobikon"/>
    <x v="293"/>
    <s v="N/A"/>
    <s v="Pune / Singapore"/>
    <s v="Life.Sreda, Qualgro"/>
    <s v="Private Equity"/>
    <s v="N/A"/>
    <s v="Series B"/>
    <s v="N/A"/>
  </r>
  <r>
    <n v="2316"/>
    <d v="2015-10-08T00:00:00"/>
    <s v="Grabhouse"/>
    <x v="294"/>
    <s v="N/A"/>
    <s v="Bangalore"/>
    <s v="Sequoia And Kalaari Capital."/>
    <s v="Private Equity"/>
    <n v="10000000"/>
    <s v="Series B"/>
    <s v="1–10M"/>
  </r>
  <r>
    <n v="2317"/>
    <d v="2015-10-08T00:00:00"/>
    <s v="Quifers"/>
    <x v="295"/>
    <s v="N/A"/>
    <s v="Mumbai"/>
    <s v="Vikas Agarwal, Vishal Khare, Sanjeev Kakkar, Smile Group"/>
    <s v="Seed Funding"/>
    <n v="310000"/>
    <s v="N/A"/>
    <s v="&lt;1M"/>
  </r>
  <r>
    <n v="2318"/>
    <d v="2015-10-09T00:00:00"/>
    <s v="Stockroom.Io"/>
    <x v="296"/>
    <s v="N/A"/>
    <s v="Hyderabad"/>
    <s v="Undisclosed Investors"/>
    <s v="Seed Funding"/>
    <n v="70000"/>
    <s v="N/A"/>
    <s v="&lt;1M"/>
  </r>
  <r>
    <n v="2319"/>
    <d v="2015-10-09T00:00:00"/>
    <s v="Curofy"/>
    <x v="297"/>
    <s v="N/A"/>
    <s v="Delhi"/>
    <s v="Roundglass Partners"/>
    <s v="Private Equity"/>
    <s v="N/A"/>
    <s v="Pre-Series A"/>
    <s v="N/A"/>
  </r>
  <r>
    <n v="2320"/>
    <d v="2015-10-09T00:00:00"/>
    <s v="Cloud Lending"/>
    <x v="298"/>
    <s v="N/A"/>
    <s v="Bangalore / San Mateo"/>
    <s v="Sf Capital Group"/>
    <s v="Private Equity"/>
    <n v="8000000"/>
    <s v="Series A"/>
    <s v="1–10M"/>
  </r>
  <r>
    <n v="2321"/>
    <d v="2015-10-09T00:00:00"/>
    <s v="Inayo"/>
    <x v="299"/>
    <s v="N/A"/>
    <s v="Mumbai"/>
    <s v="Kemark Ventures, Amit Ranjan, Zishaan Hayath And Others"/>
    <s v="Seed Funding"/>
    <n v="300000"/>
    <s v="N/A"/>
    <s v="&lt;1M"/>
  </r>
  <r>
    <n v="2322"/>
    <d v="2015-10-09T00:00:00"/>
    <s v="Wonobo"/>
    <x v="300"/>
    <s v="N/A"/>
    <s v="Bangalore"/>
    <s v="Quikr"/>
    <s v="Private Equity"/>
    <s v="N/A"/>
    <s v="Strategic Funding"/>
    <s v="N/A"/>
  </r>
  <r>
    <n v="2323"/>
    <d v="2015-10-09T00:00:00"/>
    <s v="Kulzy"/>
    <x v="301"/>
    <s v="N/A"/>
    <s v="Delhi"/>
    <s v="Seedfund, Bedrock Ventures"/>
    <s v="Seed Funding"/>
    <n v="1000000"/>
    <s v="N/A"/>
    <s v="1–10M"/>
  </r>
  <r>
    <n v="2324"/>
    <d v="2015-10-09T00:00:00"/>
    <s v="Zeppery"/>
    <x v="302"/>
    <s v="N/A"/>
    <s v="Delhi"/>
    <s v="Suyash Sharma"/>
    <s v="Seed Funding"/>
    <n v="77000"/>
    <s v="N/A"/>
    <s v="&lt;1M"/>
  </r>
  <r>
    <n v="2325"/>
    <d v="2015-10-12T00:00:00"/>
    <s v="Zify"/>
    <x v="303"/>
    <s v="N/A"/>
    <s v="Hyderabad"/>
    <s v="Sean Osullivan &amp; Others"/>
    <s v="Seed Funding"/>
    <n v="190000"/>
    <s v="N/A"/>
    <s v="&lt;1M"/>
  </r>
  <r>
    <n v="2326"/>
    <d v="2015-10-12T00:00:00"/>
    <s v="Faircent"/>
    <x v="304"/>
    <s v="N/A"/>
    <s v="Gurugram"/>
    <s v="Aarin Capital Partners"/>
    <s v="Private Equity"/>
    <s v="N/A"/>
    <s v="Series A"/>
    <s v="N/A"/>
  </r>
  <r>
    <n v="2327"/>
    <d v="2015-10-12T00:00:00"/>
    <s v="Bizongo"/>
    <x v="305"/>
    <s v="N/A"/>
    <s v="Mumbai"/>
    <s v="Accel Partners"/>
    <s v="Seed Funding"/>
    <s v="N/A"/>
    <s v="N/A"/>
    <s v="N/A"/>
  </r>
  <r>
    <n v="2328"/>
    <d v="2015-10-12T00:00:00"/>
    <s v="Gridle"/>
    <x v="306"/>
    <s v="N/A"/>
    <s v="Ahemadabad"/>
    <s v="Letsventure"/>
    <s v="Seed Funding"/>
    <n v="100000"/>
    <s v="N/A"/>
    <s v="&lt;1M"/>
  </r>
  <r>
    <n v="2329"/>
    <d v="2015-10-12T00:00:00"/>
    <s v="Tripoto"/>
    <x v="307"/>
    <s v="N/A"/>
    <s v="Delhi"/>
    <s v="500 Startups, Idg Ventures &amp; Advantedge Fund, Neeraj Arora, Leon Seynave"/>
    <s v="Private Equity"/>
    <s v="N/A"/>
    <s v="Series A"/>
    <s v="N/A"/>
  </r>
  <r>
    <n v="2330"/>
    <d v="2015-10-12T00:00:00"/>
    <s v="Mubble"/>
    <x v="308"/>
    <s v="N/A"/>
    <s v="Bangalore"/>
    <s v="Accel Partners"/>
    <s v="Private Equity"/>
    <s v="N/A"/>
    <s v="Series A"/>
    <s v="N/A"/>
  </r>
  <r>
    <n v="2331"/>
    <d v="2015-10-13T00:00:00"/>
    <s v="Voodoo"/>
    <x v="309"/>
    <s v="N/A"/>
    <s v="Delhi"/>
    <s v="Saif Partners"/>
    <s v="Seed Funding"/>
    <n v="1000000"/>
    <s v="N/A"/>
    <s v="1–10M"/>
  </r>
  <r>
    <n v="2332"/>
    <d v="2015-10-13T00:00:00"/>
    <s v="Lookup"/>
    <x v="310"/>
    <s v="N/A"/>
    <s v="Bangalore"/>
    <s v="Khosla Impact, Biz Stone, Catamaran Ventures, Global Founders Capital, European Investment Fund"/>
    <s v="Private Equity"/>
    <n v="2500000"/>
    <s v="Series A"/>
    <s v="1–10M"/>
  </r>
  <r>
    <n v="2333"/>
    <d v="2015-10-14T00:00:00"/>
    <s v="Askmygift"/>
    <x v="311"/>
    <s v="N/A"/>
    <s v="Noida"/>
    <s v="Turning Ideas"/>
    <s v="Seed Funding"/>
    <n v="50000"/>
    <s v="N/A"/>
    <s v="&lt;1M"/>
  </r>
  <r>
    <n v="2334"/>
    <d v="2015-10-14T00:00:00"/>
    <s v="Gaana.Com"/>
    <x v="312"/>
    <s v="N/A"/>
    <s v="Mumbai"/>
    <s v="Micromax Informatics Ltd"/>
    <s v="Private Equity"/>
    <s v="N/A"/>
    <s v="Strategic Funding"/>
    <s v="N/A"/>
  </r>
  <r>
    <n v="2335"/>
    <d v="2015-10-14T00:00:00"/>
    <s v="Zappfresh"/>
    <x v="313"/>
    <s v="N/A"/>
    <s v="Gurugram"/>
    <s v="Undisclosed Investors"/>
    <s v="Seed Funding"/>
    <n v="77000"/>
    <s v="N/A"/>
    <s v="&lt;1M"/>
  </r>
  <r>
    <n v="2336"/>
    <d v="2015-10-14T00:00:00"/>
    <s v="Gymtrekker"/>
    <x v="314"/>
    <s v="N/A"/>
    <s v="Mumbai"/>
    <s v="Dewang Neralla,Roopak Taneja, Manisha Gupta"/>
    <s v="Seed Funding"/>
    <s v="N/A"/>
    <s v="N/A"/>
    <s v="N/A"/>
  </r>
  <r>
    <n v="2337"/>
    <d v="2015-10-15T00:00:00"/>
    <s v="Bounty App"/>
    <x v="315"/>
    <s v="N/A"/>
    <s v="Bangalore"/>
    <s v="Fireside Ventures, Mumbai Angels Mape Advisory Group."/>
    <s v="Seed Funding"/>
    <s v="N/A"/>
    <s v="N/A"/>
    <s v="N/A"/>
  </r>
  <r>
    <n v="2338"/>
    <d v="2015-10-16T00:00:00"/>
    <s v="Homers.In"/>
    <x v="316"/>
    <s v="N/A"/>
    <s v="Gurugram"/>
    <s v="Devesh Rai G, Rajesh Aggarwal, Amitpal Bhutani"/>
    <s v="Seed Funding"/>
    <s v="N/A"/>
    <s v="N/A"/>
    <s v="N/A"/>
  </r>
  <r>
    <n v="2339"/>
    <d v="2015-10-16T00:00:00"/>
    <s v="Mshipper"/>
    <x v="317"/>
    <s v="N/A"/>
    <s v="Delhi"/>
    <s v="Vijai Laxmi"/>
    <s v="Seed Funding"/>
    <s v="N/A"/>
    <s v="N/A"/>
    <s v="N/A"/>
  </r>
  <r>
    <n v="2340"/>
    <d v="2015-10-16T00:00:00"/>
    <s v="Bolrealty"/>
    <x v="318"/>
    <s v="N/A"/>
    <s v="Delhi"/>
    <s v="Manpreet Singh"/>
    <s v="Seed Funding"/>
    <s v="N/A"/>
    <s v="N/A"/>
    <s v="N/A"/>
  </r>
  <r>
    <n v="2341"/>
    <d v="2015-10-17T00:00:00"/>
    <s v="S-Cube Futuretech"/>
    <x v="319"/>
    <s v="N/A"/>
    <s v="Mumbai"/>
    <s v="Parampara Capital"/>
    <s v="Private Equity"/>
    <n v="1000000"/>
    <s v="Series A"/>
    <s v="1–10M"/>
  </r>
  <r>
    <n v="2342"/>
    <d v="2015-10-19T00:00:00"/>
    <s v="Letsventure"/>
    <x v="320"/>
    <s v="N/A"/>
    <s v="Bangalore"/>
    <s v="Accel Partners, Anupam Mittal &amp; Other Marquee Investors"/>
    <s v="Private Equity"/>
    <s v="N/A"/>
    <s v="Series A"/>
    <s v="N/A"/>
  </r>
  <r>
    <n v="2343"/>
    <d v="2015-10-19T00:00:00"/>
    <s v="Citrus Payment"/>
    <x v="321"/>
    <s v="N/A"/>
    <s v="Mumbai"/>
    <s v="Sequoia Capital, Ascent Capital, Econtext Asia, Beenos Asia"/>
    <s v="Private Equity"/>
    <n v="25000000"/>
    <s v="Series C"/>
    <s v="&gt;10M"/>
  </r>
  <r>
    <n v="2344"/>
    <d v="2015-10-19T00:00:00"/>
    <s v="Holidify"/>
    <x v="322"/>
    <s v="N/A"/>
    <s v="Delhi"/>
    <s v="Aarti Group"/>
    <s v="Seed Funding"/>
    <n v="100000"/>
    <s v="N/A"/>
    <s v="&lt;1M"/>
  </r>
  <r>
    <n v="2345"/>
    <d v="2015-10-20T00:00:00"/>
    <s v="Primaseller"/>
    <x v="323"/>
    <s v="N/A"/>
    <s v="Bangalore"/>
    <s v="Dr. Aniruddha Malpani Manish Gupta, M&amp;S Partners &amp; Others"/>
    <s v="Seed Funding"/>
    <s v="N/A"/>
    <s v="N/A"/>
    <s v="N/A"/>
  </r>
  <r>
    <n v="2346"/>
    <d v="2015-10-20T00:00:00"/>
    <s v="Opinio"/>
    <x v="324"/>
    <s v="N/A"/>
    <s v="Bangalore"/>
    <s v="Delhivery, Sands Capital And Accel Partners"/>
    <s v="Private Equity"/>
    <n v="7000000"/>
    <s v="Series A"/>
    <s v="1–10M"/>
  </r>
  <r>
    <n v="2347"/>
    <d v="2015-10-20T00:00:00"/>
    <s v="Attune Technologies"/>
    <x v="325"/>
    <s v="N/A"/>
    <s v="Chennai"/>
    <s v="Qualcomm Venture, Norwest Venture Partners"/>
    <s v="Private Equity"/>
    <n v="10000000"/>
    <s v="Series B"/>
    <s v="1–10M"/>
  </r>
  <r>
    <n v="2348"/>
    <d v="2015-10-20T00:00:00"/>
    <s v="Ichef.In"/>
    <x v="326"/>
    <s v="N/A"/>
    <s v="Mumbai"/>
    <s v="Springboard Ventures"/>
    <s v="Private Equity"/>
    <s v="N/A"/>
    <s v="N/A"/>
    <s v="N/A"/>
  </r>
  <r>
    <n v="2349"/>
    <d v="2015-10-21T00:00:00"/>
    <s v="Jiyo Natural"/>
    <x v="327"/>
    <s v="N/A"/>
    <s v="Bangalore"/>
    <s v="Indian Angel Network"/>
    <s v="Seed Funding"/>
    <s v="N/A"/>
    <s v="N/A"/>
    <s v="N/A"/>
  </r>
  <r>
    <n v="2350"/>
    <d v="2015-10-21T00:00:00"/>
    <s v="Agentdesks"/>
    <x v="328"/>
    <s v="N/A"/>
    <s v="New York/ India"/>
    <s v="Sierra Ventures, Cota Capital, Vegas Tech Fund"/>
    <s v="Seed Funding"/>
    <n v="2950000"/>
    <s v="N/A"/>
    <s v="1–10M"/>
  </r>
  <r>
    <n v="2351"/>
    <d v="2015-10-21T00:00:00"/>
    <s v="White Owl Brewery"/>
    <x v="329"/>
    <s v="N/A"/>
    <s v="Mumbai"/>
    <s v="Arihant Patni, Raay Global Investments"/>
    <s v="Private Equity"/>
    <n v="1530000"/>
    <s v="Series A"/>
    <s v="1–10M"/>
  </r>
  <r>
    <n v="2352"/>
    <d v="2015-10-21T00:00:00"/>
    <s v="Mealhopper"/>
    <x v="330"/>
    <s v="N/A"/>
    <s v="Gurugram"/>
    <s v="Alok Bajpai, Rajnish Kumar, Amit Dey"/>
    <s v="Seed Funding"/>
    <n v="100000"/>
    <s v="N/A"/>
    <s v="&lt;1M"/>
  </r>
  <r>
    <n v="2353"/>
    <d v="2015-10-21T00:00:00"/>
    <s v="Zenify.In"/>
    <x v="331"/>
    <s v="N/A"/>
    <s v="Bangalore"/>
    <s v="Atul Jalan, Shrikanth &amp; Bharath"/>
    <s v="Seed Funding"/>
    <n v="640000"/>
    <s v="N/A"/>
    <s v="&lt;1M"/>
  </r>
  <r>
    <n v="2354"/>
    <d v="2015-10-21T00:00:00"/>
    <s v="Stockal"/>
    <x v="332"/>
    <s v="N/A"/>
    <s v="Bangalore"/>
    <s v="R Natarajan, Mohan Alexander"/>
    <s v="Seed Funding"/>
    <s v="N/A"/>
    <s v="N/A"/>
    <s v="N/A"/>
  </r>
  <r>
    <n v="2355"/>
    <d v="2015-10-23T00:00:00"/>
    <s v="Medd"/>
    <x v="333"/>
    <s v="N/A"/>
    <s v="Mumbai"/>
    <s v="Group Of Angel Investors"/>
    <s v="Seed Funding"/>
    <n v="150000"/>
    <s v="Bridge Round"/>
    <s v="&lt;1M"/>
  </r>
  <r>
    <n v="2356"/>
    <d v="2015-10-23T00:00:00"/>
    <s v="Leaping Caravan"/>
    <x v="334"/>
    <s v="N/A"/>
    <s v="Gurugram"/>
    <s v="Group Of Angel Investors"/>
    <s v="Seed Funding"/>
    <n v="150000"/>
    <s v="N/A"/>
    <s v="&lt;1M"/>
  </r>
  <r>
    <n v="2357"/>
    <d v="2015-10-23T00:00:00"/>
    <s v="Frsh"/>
    <x v="334"/>
    <s v="N/A"/>
    <s v="Gurugram"/>
    <s v="Mumbai Angels, Mayank Bhangdia, Kae Capital"/>
    <s v="Private Equity"/>
    <n v="1000000"/>
    <s v="Bridge Round"/>
    <s v="1–10M"/>
  </r>
  <r>
    <n v="2358"/>
    <d v="2015-10-23T00:00:00"/>
    <s v="Qik Stay"/>
    <x v="335"/>
    <s v="N/A"/>
    <s v="Delhi"/>
    <s v="Id Enablers Pvt Ltd"/>
    <s v="Seed Funding"/>
    <n v="250000"/>
    <s v="N/A"/>
    <s v="&lt;1M"/>
  </r>
  <r>
    <n v="2359"/>
    <d v="2015-10-26T00:00:00"/>
    <s v="Parcelled"/>
    <x v="336"/>
    <s v="N/A"/>
    <s v="Bangalore"/>
    <s v="Delhivery"/>
    <s v="Private Equity"/>
    <n v="5000000"/>
    <s v="N/A"/>
    <s v="1–10M"/>
  </r>
  <r>
    <n v="2360"/>
    <d v="2015-10-26T00:00:00"/>
    <s v="Almamapper"/>
    <x v="337"/>
    <s v="N/A"/>
    <s v="Ahemadabad"/>
    <s v="Oswal Techno Ventures Llp"/>
    <s v="Seed Funding"/>
    <n v="400000"/>
    <s v="N/A"/>
    <s v="&lt;1M"/>
  </r>
  <r>
    <n v="2361"/>
    <d v="2015-10-26T00:00:00"/>
    <s v="Flexing It"/>
    <x v="338"/>
    <s v="N/A"/>
    <s v="Delhi"/>
    <s v="Undisclosed Private Investors"/>
    <s v="Seed Funding"/>
    <n v="500000"/>
    <s v="N/A"/>
    <s v="&lt;1M"/>
  </r>
  <r>
    <n v="2362"/>
    <d v="2015-10-26T00:00:00"/>
    <s v="Netmeds.Com"/>
    <x v="339"/>
    <s v="N/A"/>
    <s v="Chennai"/>
    <s v="Orbimed, Pradip Dadha Group"/>
    <s v="Private Equity"/>
    <n v="50000000"/>
    <s v="Series A"/>
    <s v="&gt;10M"/>
  </r>
  <r>
    <n v="2363"/>
    <d v="2015-10-26T00:00:00"/>
    <s v="Razorpay"/>
    <x v="340"/>
    <s v="N/A"/>
    <s v="Jaipur"/>
    <s v="Tiger Global Management, Matrix Partners"/>
    <s v="Private Equity"/>
    <n v="9000000"/>
    <s v="Series A"/>
    <s v="1–10M"/>
  </r>
  <r>
    <n v="2364"/>
    <d v="2015-10-27T00:00:00"/>
    <s v="Jombay"/>
    <x v="341"/>
    <s v="N/A"/>
    <s v="Pune"/>
    <s v="Ventureworks India"/>
    <s v="Private Equity"/>
    <s v="N/A"/>
    <s v="N/A"/>
    <s v="N/A"/>
  </r>
  <r>
    <n v="2365"/>
    <d v="2015-10-27T00:00:00"/>
    <s v="Happitoo"/>
    <x v="342"/>
    <s v="N/A"/>
    <s v="Mumbai"/>
    <s v="Unnamed Investor"/>
    <s v="Seed Funding"/>
    <n v="77000"/>
    <s v="N/A"/>
    <s v="&lt;1M"/>
  </r>
  <r>
    <n v="2366"/>
    <d v="2015-10-27T00:00:00"/>
    <s v="Care24"/>
    <x v="343"/>
    <s v="N/A"/>
    <s v="Mumbai"/>
    <s v="India Quotient"/>
    <s v="Seed Funding"/>
    <n v="350000"/>
    <s v="N/A"/>
    <s v="&lt;1M"/>
  </r>
  <r>
    <n v="2367"/>
    <d v="2015-10-27T00:00:00"/>
    <s v="Roadrunnr"/>
    <x v="344"/>
    <s v="N/A"/>
    <s v="Bangalore"/>
    <s v="Sequoia Capital, Nexus Venture Partners"/>
    <s v="Private Equity"/>
    <n v="10000000"/>
    <s v="Series B"/>
    <s v="1–10M"/>
  </r>
  <r>
    <n v="2368"/>
    <d v="2015-10-27T00:00:00"/>
    <s v="Simpli5D"/>
    <x v="345"/>
    <s v="N/A"/>
    <s v="Gurugram"/>
    <s v="Redcliffe Capital, Yournest Angel Fund"/>
    <s v="Private Equity"/>
    <s v="N/A"/>
    <s v="Bridge funding"/>
    <s v="N/A"/>
  </r>
  <r>
    <n v="2369"/>
    <d v="2015-10-28T00:00:00"/>
    <s v="Origa Leasing"/>
    <x v="346"/>
    <s v="N/A"/>
    <s v="Mumbai"/>
    <s v="Ah! Ventures, 500 Startups &amp; Other Hnis"/>
    <s v="Seed Funding"/>
    <n v="1100000"/>
    <s v="N/A"/>
    <s v="1–10M"/>
  </r>
  <r>
    <n v="2370"/>
    <d v="2015-10-28T00:00:00"/>
    <s v="Smartivity.In"/>
    <x v="347"/>
    <s v="N/A"/>
    <s v="Delhi"/>
    <s v="S Chand And Co Pvt Ltd"/>
    <s v="Seed Funding"/>
    <n v="200000"/>
    <s v="N/A"/>
    <s v="&lt;1M"/>
  </r>
  <r>
    <n v="2371"/>
    <d v="2015-10-28T00:00:00"/>
    <s v="Urdoorstep"/>
    <x v="348"/>
    <s v="N/A"/>
    <s v="Bangalore"/>
    <s v="Jupiter Capital"/>
    <s v="Private Equity"/>
    <s v="N/A"/>
    <s v="Series A"/>
    <s v="N/A"/>
  </r>
  <r>
    <n v="2372"/>
    <d v="2015-10-29T00:00:00"/>
    <s v="Tavaga"/>
    <x v="349"/>
    <s v="N/A"/>
    <s v="Mumbai"/>
    <s v="Tracxn Syndicate"/>
    <s v="Seed Funding"/>
    <s v="N/A"/>
    <s v="N/A"/>
    <s v="N/A"/>
  </r>
  <r>
    <n v="2373"/>
    <d v="2015-10-29T00:00:00"/>
    <s v="Moglix"/>
    <x v="350"/>
    <s v="N/A"/>
    <s v="Noida"/>
    <s v="Accel Partner, Jungle Ventures"/>
    <s v="Private Equity"/>
    <s v="N/A"/>
    <s v="Pre-Series A"/>
    <s v="N/A"/>
  </r>
  <r>
    <n v="2374"/>
    <d v="2015-10-29T00:00:00"/>
    <s v="Zophop"/>
    <x v="351"/>
    <s v="N/A"/>
    <s v="Mumbai"/>
    <s v="Amit Singhal, Pk Gulati &amp; Others"/>
    <s v="Seed Funding"/>
    <n v="450000"/>
    <s v="N/A"/>
    <s v="&lt;1M"/>
  </r>
  <r>
    <n v="2375"/>
    <d v="2015-10-30T00:00:00"/>
    <s v="Niki.Ai"/>
    <x v="352"/>
    <s v="N/A"/>
    <s v="Bangalore"/>
    <s v="Unilazer Ventures"/>
    <s v="Seed Funding"/>
    <s v="N/A"/>
    <s v="N/A"/>
    <s v="N/A"/>
  </r>
  <r>
    <n v="2376"/>
    <d v="2015-10-30T00:00:00"/>
    <s v="Instavans"/>
    <x v="353"/>
    <s v="N/A"/>
    <s v="Bangalore"/>
    <s v="Suresh Vaswani"/>
    <s v="Seed Funding"/>
    <s v="N/A"/>
    <s v="N/A"/>
    <s v="N/A"/>
  </r>
  <r>
    <n v="2377"/>
    <d v="2015-10-30T00:00:00"/>
    <s v="Lifto"/>
    <x v="354"/>
    <s v="N/A"/>
    <s v="Mumbai"/>
    <s v="Rajesh Bhatia, Dheeraj Mehta &amp; Others"/>
    <s v="Seed Funding"/>
    <n v="130000"/>
    <s v="N/A"/>
    <s v="&lt;1M"/>
  </r>
  <r>
    <n v="2378"/>
    <d v="2015-10-30T00:00:00"/>
    <s v="Tinyowl"/>
    <x v="355"/>
    <s v="N/A"/>
    <s v="Mumbai"/>
    <s v="Sequoia Capital, Matrix Partners"/>
    <s v="Private Equity"/>
    <n v="7500000"/>
    <s v="Series B"/>
    <s v="1–10M"/>
  </r>
  <r>
    <n v="2379"/>
    <d v="2015-10-30T00:00:00"/>
    <s v="Toppr.Com"/>
    <x v="356"/>
    <s v="N/A"/>
    <s v="Mumbai"/>
    <s v="Innoven Capital"/>
    <s v="Private Equity"/>
    <n v="2000000"/>
    <s v="Series C"/>
    <s v="1–10M"/>
  </r>
  <r>
    <n v="2380"/>
    <d v="2015-10-30T00:00:00"/>
    <s v="Kleeto"/>
    <x v="357"/>
    <s v="N/A"/>
    <s v="Gurugram"/>
    <s v="Grex"/>
    <s v="Seed Funding"/>
    <n v="230000"/>
    <s v="Pre-Series A"/>
    <s v="&lt;1M"/>
  </r>
  <r>
    <n v="2381"/>
    <d v="2015-10-30T00:00:00"/>
    <s v="Beaconstalk"/>
    <x v="358"/>
    <s v="N/A"/>
    <s v="Mumbai"/>
    <s v="Puneet Bhatia &amp; Others"/>
    <s v="Seed Funding"/>
    <n v="80000"/>
    <s v="N/A"/>
    <s v="&lt;1M"/>
  </r>
  <r>
    <n v="2382"/>
    <d v="2015-10-31T00:00:00"/>
    <s v="Jugnoo"/>
    <x v="359"/>
    <s v="N/A"/>
    <s v="Chandigarh"/>
    <s v="Paytm"/>
    <s v="Private Equity"/>
    <n v="10000000"/>
    <s v="Series B"/>
    <s v="1–10M"/>
  </r>
  <r>
    <n v="2383"/>
    <d v="2015-09-01T00:00:00"/>
    <s v="Toflo"/>
    <x v="360"/>
    <s v="N/A"/>
    <s v="Mumbai"/>
    <s v="Tania Johny Palathinkal"/>
    <s v="Seed Funding"/>
    <n v="100000"/>
    <s v="N/A"/>
    <s v="&lt;1M"/>
  </r>
  <r>
    <n v="2384"/>
    <d v="2015-09-01T00:00:00"/>
    <s v="Fxmartindia"/>
    <x v="361"/>
    <s v="N/A"/>
    <s v="Chandigarh"/>
    <s v="Flipkart"/>
    <s v="Private Equity"/>
    <s v="N/A"/>
    <s v="Strategic Investment (Majority Stake)"/>
    <s v="N/A"/>
  </r>
  <r>
    <n v="2385"/>
    <d v="2015-09-01T00:00:00"/>
    <s v="Stylecracker"/>
    <x v="362"/>
    <s v="N/A"/>
    <s v="Mumbai"/>
    <s v="Group Of Hni Investors"/>
    <s v="Private Equity"/>
    <n v="1000000"/>
    <s v="Series A"/>
    <s v="1–10M"/>
  </r>
  <r>
    <n v="2386"/>
    <d v="2015-09-01T00:00:00"/>
    <s v="Luxuryhues"/>
    <x v="363"/>
    <s v="N/A"/>
    <s v="Gurugram"/>
    <s v="Reliance Capital"/>
    <s v="Private Equity"/>
    <n v="900000"/>
    <s v="Series A"/>
    <s v="&lt;1M"/>
  </r>
  <r>
    <n v="2387"/>
    <d v="2015-09-02T00:00:00"/>
    <s v="Holachef"/>
    <x v="364"/>
    <s v="N/A"/>
    <s v="Mumbai"/>
    <s v="Ratan Tata"/>
    <s v="Private Equity"/>
    <s v="N/A"/>
    <s v="Part of Series A raised in June 2015"/>
    <s v="N/A"/>
  </r>
  <r>
    <n v="2388"/>
    <d v="2015-09-02T00:00:00"/>
    <s v="Zivame"/>
    <x v="365"/>
    <s v="N/A"/>
    <s v="Bangalore"/>
    <s v="Zodius Technology Fund, Khazanah Nasional Berhad"/>
    <s v="Private Equity"/>
    <n v="40000000"/>
    <s v="Series C"/>
    <s v="&gt;10M"/>
  </r>
  <r>
    <n v="2389"/>
    <d v="2015-09-02T00:00:00"/>
    <s v="Capillary Tech"/>
    <x v="366"/>
    <s v="N/A"/>
    <s v="Delhi"/>
    <s v="Warburg Pincus, Sequoia Capital, Norwest Venture Partners"/>
    <s v="Private Equity"/>
    <n v="45000000"/>
    <s v="Series D"/>
    <s v="&gt;10M"/>
  </r>
  <r>
    <n v="2390"/>
    <d v="2015-09-03T00:00:00"/>
    <s v="Jobspire"/>
    <x v="367"/>
    <s v="N/A"/>
    <s v="Bangalore"/>
    <s v="Purvi Capital"/>
    <s v="Seed Funding"/>
    <n v="260000"/>
    <s v="N/A"/>
    <s v="&lt;1M"/>
  </r>
  <r>
    <n v="2391"/>
    <d v="2015-09-03T00:00:00"/>
    <s v="Meradoctor"/>
    <x v="368"/>
    <s v="N/A"/>
    <s v="Mumbai"/>
    <s v="India Quotient &amp; Other Investors"/>
    <s v="Seed Funding"/>
    <s v="N/A"/>
    <s v="N/A"/>
    <s v="N/A"/>
  </r>
  <r>
    <n v="2392"/>
    <d v="2015-09-03T00:00:00"/>
    <s v="Vistaar Finace"/>
    <x v="369"/>
    <s v="N/A"/>
    <s v="Bangalore"/>
    <s v="Westbridge Capital, Omidyar Network, Elevar Equity, Saama Capital, Lok Capital"/>
    <s v="Private Equity"/>
    <n v="40000000"/>
    <s v="N/A"/>
    <s v="&gt;10M"/>
  </r>
  <r>
    <n v="2393"/>
    <d v="2015-09-03T00:00:00"/>
    <s v="Hijinny"/>
    <x v="370"/>
    <s v="N/A"/>
    <s v="Mumbai"/>
    <s v="Cmyk Health Boutique Pvt Ltd &amp; Other Individual Investors"/>
    <s v="Seed Funding"/>
    <s v="N/A"/>
    <s v="N/A"/>
    <s v="N/A"/>
  </r>
  <r>
    <n v="2394"/>
    <d v="2015-09-04T00:00:00"/>
    <s v="Clapsnslaps"/>
    <x v="371"/>
    <s v="N/A"/>
    <s v="Mumbai"/>
    <s v="R M Picture Company Pvt. Ltd."/>
    <s v="Seed Funding"/>
    <n v="150000"/>
    <s v="N/A"/>
    <s v="&lt;1M"/>
  </r>
  <r>
    <n v="2395"/>
    <d v="2015-09-04T00:00:00"/>
    <s v="Blubox"/>
    <x v="372"/>
    <s v="N/A"/>
    <s v="Mumbai"/>
    <s v="Ashish Jhalani"/>
    <s v="Seed Funding"/>
    <n v="100000"/>
    <s v="N/A"/>
    <s v="&lt;1M"/>
  </r>
  <r>
    <n v="2396"/>
    <d v="2015-09-04T00:00:00"/>
    <s v="Roomcentral"/>
    <x v="373"/>
    <s v="N/A"/>
    <s v="Bangalore"/>
    <s v="Karanpal Singh"/>
    <s v="Seed Funding"/>
    <n v="2000000"/>
    <s v="N/A"/>
    <s v="1–10M"/>
  </r>
  <r>
    <n v="2397"/>
    <d v="2015-09-07T00:00:00"/>
    <s v="Youthkiawaaz"/>
    <x v="374"/>
    <s v="N/A"/>
    <s v="Delhi"/>
    <s v="Raghav Bahl, Ritu Kapur"/>
    <s v="Seed Funding"/>
    <n v="600000"/>
    <s v="N/A"/>
    <s v="&lt;1M"/>
  </r>
  <r>
    <n v="2398"/>
    <d v="2015-09-07T00:00:00"/>
    <s v="Prozo"/>
    <x v="375"/>
    <s v="N/A"/>
    <s v="Delhi"/>
    <s v="Nalin Jain, Shomil Pant, Dinesh Kundu &amp; Others"/>
    <s v="Seed Funding"/>
    <n v="205000"/>
    <s v="N/A"/>
    <s v="&lt;1M"/>
  </r>
  <r>
    <n v="2399"/>
    <d v="2015-09-07T00:00:00"/>
    <s v="Zomato"/>
    <x v="376"/>
    <s v="N/A"/>
    <s v="Gurugram"/>
    <s v="Temasek, Vy Capital"/>
    <s v="Private Equity"/>
    <n v="60000000"/>
    <s v="Late Stage"/>
    <s v="&gt;10M"/>
  </r>
  <r>
    <n v="2400"/>
    <d v="2015-09-07T00:00:00"/>
    <s v="Sahayog Dairy"/>
    <x v="377"/>
    <s v="N/A"/>
    <s v="Bhopal"/>
    <s v="Acumen Fund"/>
    <s v="Private Equity"/>
    <n v="1800000"/>
    <s v="Series A"/>
    <s v="1–10M"/>
  </r>
  <r>
    <n v="2401"/>
    <d v="2015-09-08T00:00:00"/>
    <s v="Mockbank"/>
    <x v="378"/>
    <s v="N/A"/>
    <s v="Bangalore"/>
    <s v="Blume Ventures"/>
    <s v="Seed Funding"/>
    <n v="400000"/>
    <s v="N/A"/>
    <s v="&lt;1M"/>
  </r>
  <r>
    <n v="2402"/>
    <d v="2015-09-08T00:00:00"/>
    <s v="Reportbee"/>
    <x v="379"/>
    <s v="N/A"/>
    <s v="Chennai"/>
    <s v="India Educational Investment Fund"/>
    <s v="Seed Funding"/>
    <s v="N/A"/>
    <s v="N/A"/>
    <s v="N/A"/>
  </r>
  <r>
    <n v="2403"/>
    <d v="2015-09-08T00:00:00"/>
    <s v="Gurug Learning"/>
    <x v="380"/>
    <s v="N/A"/>
    <s v="Bangalore"/>
    <s v="India Educational Investment Fund"/>
    <s v="Seed Funding"/>
    <s v="N/A"/>
    <s v="N/A"/>
    <s v="N/A"/>
  </r>
  <r>
    <n v="2404"/>
    <d v="2015-09-10T00:00:00"/>
    <s v="Onlinetyari"/>
    <x v="381"/>
    <s v="N/A"/>
    <s v="Gurugram"/>
    <s v="500 Startups, Tv Mohandas Pai, Tandem Capital, Vikram Chachra, Aloke Bajpai"/>
    <s v="Private Equity"/>
    <n v="770000"/>
    <s v="Series A"/>
    <s v="&lt;1M"/>
  </r>
  <r>
    <n v="2405"/>
    <d v="2015-09-10T00:00:00"/>
    <s v="Industrybuying"/>
    <x v="382"/>
    <s v="N/A"/>
    <s v="Delhi"/>
    <s v="Kalaari Capital, Saif Partners, Beenextan Investment Fund"/>
    <s v="Private Equity"/>
    <n v="9200000"/>
    <s v="Series B"/>
    <s v="1–10M"/>
  </r>
  <r>
    <n v="2406"/>
    <d v="2015-09-10T00:00:00"/>
    <s v="The/Nudge Foundation"/>
    <x v="383"/>
    <s v="N/A"/>
    <s v="Bangalore"/>
    <s v="naadan Nilekani, Inmobi, Paytm"/>
    <s v="Seed Funding"/>
    <n v="315000"/>
    <s v="N/A"/>
    <s v="&lt;1M"/>
  </r>
  <r>
    <n v="2407"/>
    <d v="2015-09-11T00:00:00"/>
    <s v="Fitmein"/>
    <x v="384"/>
    <s v="N/A"/>
    <s v="Delhi"/>
    <s v="Green House Ventures"/>
    <s v="Seed Funding"/>
    <n v="100000"/>
    <s v="N/A"/>
    <s v="&lt;1M"/>
  </r>
  <r>
    <n v="2408"/>
    <d v="2015-09-11T00:00:00"/>
    <s v="Envoged"/>
    <x v="385"/>
    <s v="N/A"/>
    <s v="Mumbai"/>
    <s v="Ankush Nijhawan, Manish Dhingra, Gaurav Bhatnagar"/>
    <s v="Seed Funding"/>
    <s v="N/A"/>
    <s v="N/A"/>
    <s v="N/A"/>
  </r>
  <r>
    <n v="2409"/>
    <d v="2015-09-11T00:00:00"/>
    <s v="Zapyle"/>
    <x v="386"/>
    <s v="N/A"/>
    <s v="Bangalore"/>
    <s v="N/A"/>
    <s v="Seed Funding"/>
    <n v="1000000"/>
    <s v="N/A"/>
    <s v="1–10M"/>
  </r>
  <r>
    <n v="2410"/>
    <d v="2015-09-11T00:00:00"/>
    <s v="Renomania"/>
    <x v="387"/>
    <s v="N/A"/>
    <s v="Delhi"/>
    <s v="Subodh Gupta"/>
    <s v="Seed Funding"/>
    <s v="N/A"/>
    <s v="N/A"/>
    <s v="N/A"/>
  </r>
  <r>
    <n v="2411"/>
    <d v="2015-09-12T00:00:00"/>
    <s v="Credr"/>
    <x v="388"/>
    <s v="N/A"/>
    <s v="Mumbai"/>
    <s v="Eight Road Ventures"/>
    <s v="Private Equity"/>
    <n v="15000000"/>
    <s v="Series A"/>
    <s v="&gt;10M"/>
  </r>
  <r>
    <n v="2412"/>
    <d v="2015-09-12T00:00:00"/>
    <s v="Yatragenie"/>
    <x v="389"/>
    <s v="N/A"/>
    <s v="Hyderabad"/>
    <s v="Ash Bhardwaj"/>
    <s v="Private Equity"/>
    <s v="N/A"/>
    <s v="Series A"/>
    <s v="N/A"/>
  </r>
  <r>
    <n v="2413"/>
    <d v="2015-09-14T00:00:00"/>
    <s v="Canvasflip"/>
    <x v="390"/>
    <s v="N/A"/>
    <s v="Hyderabad"/>
    <s v="Bessemer Venture Partners"/>
    <s v="Seed Funding"/>
    <n v="1200000"/>
    <s v="N/A"/>
    <s v="1–10M"/>
  </r>
  <r>
    <n v="2414"/>
    <d v="2015-09-14T00:00:00"/>
    <s v="Shadowfax"/>
    <x v="391"/>
    <s v="N/A"/>
    <s v="Gurugram"/>
    <s v="Eight Roads Ventures"/>
    <s v="Private Equity"/>
    <n v="9000000"/>
    <s v="Series A"/>
    <s v="1–10M"/>
  </r>
  <r>
    <n v="2415"/>
    <d v="2015-09-14T00:00:00"/>
    <s v="Ue Life Sciences"/>
    <x v="392"/>
    <s v="N/A"/>
    <s v="Us/India"/>
    <s v="Aarin Capital, Unitus Seed Fund"/>
    <s v="Private Equity"/>
    <n v="3000000"/>
    <s v="Series A"/>
    <s v="1–10M"/>
  </r>
  <r>
    <n v="2416"/>
    <d v="2015-09-14T00:00:00"/>
    <s v="Ola Cabs"/>
    <x v="393"/>
    <s v="N/A"/>
    <s v="Bangalore"/>
    <s v="Falcon Edge Capital, Ny Based Hedge Fund, Tiger Global, Softbank"/>
    <s v="Private Equity"/>
    <n v="225000000"/>
    <s v="Late Stage"/>
    <s v="&gt;10M"/>
  </r>
  <r>
    <n v="2417"/>
    <d v="2015-09-15T00:00:00"/>
    <s v="Coverfox"/>
    <x v="394"/>
    <s v="N/A"/>
    <s v="Mumbai"/>
    <s v="Cataraman Ventures"/>
    <s v="Private Equity"/>
    <n v="2000000"/>
    <s v="Part of $12M Series B funding"/>
    <s v="1–10M"/>
  </r>
  <r>
    <n v="2418"/>
    <d v="2015-09-15T00:00:00"/>
    <s v="Moengage"/>
    <x v="395"/>
    <s v="N/A"/>
    <s v="Bangalore"/>
    <s v="Helion Venture Partners, Exfinity Ventures"/>
    <s v="Private Equity"/>
    <n v="4250000"/>
    <s v="Series A"/>
    <s v="1–10M"/>
  </r>
  <r>
    <n v="2419"/>
    <d v="2015-09-15T00:00:00"/>
    <s v="Mubble"/>
    <x v="396"/>
    <s v="N/A"/>
    <s v="Bangalore"/>
    <s v="nadan Nilekani"/>
    <s v="Seed Funding"/>
    <s v="N/A"/>
    <s v="N/A"/>
    <s v="N/A"/>
  </r>
  <r>
    <n v="2420"/>
    <d v="2015-09-15T00:00:00"/>
    <s v="Tea Trails"/>
    <x v="397"/>
    <s v="N/A"/>
    <s v="Mumbai"/>
    <s v="Anil Matai, Vikram Tandon, Shyam Sundar R &amp; Others"/>
    <s v="Seed Funding"/>
    <n v="1000000"/>
    <s v="N/A"/>
    <s v="1–10M"/>
  </r>
  <r>
    <n v="2421"/>
    <d v="2015-09-15T00:00:00"/>
    <s v="Room On Call"/>
    <x v="398"/>
    <s v="N/A"/>
    <s v="Noida"/>
    <s v="Payal Syal"/>
    <s v="Seed Funding"/>
    <n v="300000"/>
    <s v="N/A"/>
    <s v="&lt;1M"/>
  </r>
  <r>
    <n v="2422"/>
    <d v="2015-09-15T00:00:00"/>
    <s v="Fyne"/>
    <x v="399"/>
    <s v="N/A"/>
    <s v="Bangalore"/>
    <s v="Sandeep Dama &amp; Others"/>
    <s v="Seed Funding"/>
    <s v="N/A"/>
    <s v="Pre-Series A"/>
    <s v="N/A"/>
  </r>
  <r>
    <n v="2423"/>
    <d v="2015-09-16T00:00:00"/>
    <s v="Chaipoint"/>
    <x v="400"/>
    <s v="N/A"/>
    <s v="Bangalore"/>
    <s v="Eight Roads Ventures"/>
    <s v="Private Equity"/>
    <n v="10000000"/>
    <s v="Series A"/>
    <s v="1–10M"/>
  </r>
  <r>
    <n v="2424"/>
    <d v="2015-09-16T00:00:00"/>
    <s v="Wedmegood.Com"/>
    <x v="401"/>
    <s v="N/A"/>
    <s v="Gurugram"/>
    <s v="Indian Angel Network"/>
    <s v="Seed Funding"/>
    <n v="410000"/>
    <s v="N/A"/>
    <s v="&lt;1M"/>
  </r>
  <r>
    <n v="2425"/>
    <d v="2015-09-16T00:00:00"/>
    <s v="Xstok"/>
    <x v="402"/>
    <s v="N/A"/>
    <s v="Mumbai"/>
    <s v="Oliphans Capital"/>
    <s v="Seed Funding"/>
    <n v="450000"/>
    <s v="N/A"/>
    <s v="&lt;1M"/>
  </r>
  <r>
    <n v="2426"/>
    <d v="2015-09-17T00:00:00"/>
    <s v="Unilog"/>
    <x v="403"/>
    <s v="N/A"/>
    <s v="Bangalore"/>
    <s v="Kalaari Capital"/>
    <s v="Private Equity"/>
    <s v="N/A"/>
    <s v="N/A"/>
    <s v="N/A"/>
  </r>
  <r>
    <n v="2427"/>
    <d v="2015-09-17T00:00:00"/>
    <s v="Paintcollar"/>
    <x v="404"/>
    <s v="N/A"/>
    <s v="Mumbai"/>
    <s v="Applyifi"/>
    <s v="Seed Funding"/>
    <s v="N/A"/>
    <s v="Bridge funding"/>
    <s v="N/A"/>
  </r>
  <r>
    <n v="2428"/>
    <d v="2015-09-17T00:00:00"/>
    <s v="Yepme"/>
    <x v="405"/>
    <s v="N/A"/>
    <s v="Gurugram"/>
    <s v="Khazanah Nasional Berhad, Helion Venture Partners"/>
    <s v="Private Equity"/>
    <n v="75000000"/>
    <s v="Series D"/>
    <s v="&gt;10M"/>
  </r>
  <r>
    <n v="2429"/>
    <d v="2015-09-17T00:00:00"/>
    <s v="Bueno"/>
    <x v="406"/>
    <s v="N/A"/>
    <s v="Gurugram"/>
    <s v="High Networth Individuals (No Details)"/>
    <s v="Seed Funding"/>
    <n v="600000"/>
    <s v="N/A"/>
    <s v="&lt;1M"/>
  </r>
  <r>
    <n v="2430"/>
    <d v="2015-09-18T00:00:00"/>
    <s v="Plabro"/>
    <x v="407"/>
    <s v="N/A"/>
    <s v="Delhi"/>
    <s v="Sachin Bansal &amp; Binny Bansal, Sol Primero, Outbox Ventures, Sangram Singh"/>
    <s v="Seed Funding"/>
    <n v="350000"/>
    <s v="N/A"/>
    <s v="&lt;1M"/>
  </r>
  <r>
    <n v="2431"/>
    <d v="2015-09-18T00:00:00"/>
    <s v="Curejoy"/>
    <x v="408"/>
    <s v="N/A"/>
    <s v="Bangalore"/>
    <s v="Accel Partners, Subrata Mitra, Larry Braitman, Venk Krishna"/>
    <s v="Private Equity"/>
    <n v="1150000"/>
    <s v="Pre-Series A"/>
    <s v="1–10M"/>
  </r>
  <r>
    <n v="2432"/>
    <d v="2015-09-18T00:00:00"/>
    <s v="Briston Technomach"/>
    <x v="409"/>
    <s v="N/A"/>
    <s v="Delhi"/>
    <s v="Undisclosed"/>
    <s v="Seed Funding"/>
    <n v="150000"/>
    <s v="N/A"/>
    <s v="&lt;1M"/>
  </r>
  <r>
    <n v="2433"/>
    <d v="2015-09-18T00:00:00"/>
    <s v="Labstreet"/>
    <x v="410"/>
    <s v="N/A"/>
    <s v="Gurugram"/>
    <s v="Multiple Investors"/>
    <s v="Seed Funding"/>
    <n v="150000"/>
    <s v="N/A"/>
    <s v="&lt;1M"/>
  </r>
  <r>
    <n v="2434"/>
    <d v="2015-09-19T00:00:00"/>
    <s v="Dailyninja"/>
    <x v="411"/>
    <s v="N/A"/>
    <s v="Bangalore"/>
    <s v="Aprameya Radhakrishna, Naman Sarawagi, Afsal Salu,"/>
    <s v="Seed Funding"/>
    <s v="N/A"/>
    <s v="N/A"/>
    <s v="N/A"/>
  </r>
  <r>
    <n v="2435"/>
    <d v="2015-09-21T00:00:00"/>
    <s v="Portea Medical"/>
    <x v="412"/>
    <s v="N/A"/>
    <s v="Bangalore"/>
    <s v="Accel Partners, International Finace Corporation (Ifc), Qualcomm Ventures, Ventureast"/>
    <s v="Private Equity"/>
    <n v="37500000"/>
    <s v="N/A"/>
    <s v="&gt;10M"/>
  </r>
  <r>
    <n v="2436"/>
    <d v="2015-09-21T00:00:00"/>
    <s v="Neotrade Analytics"/>
    <x v="413"/>
    <s v="N/A"/>
    <s v="Bangalore"/>
    <s v="Rainmatter"/>
    <s v="Seed Funding"/>
    <n v="235000"/>
    <s v="N/A"/>
    <s v="&lt;1M"/>
  </r>
  <r>
    <n v="2437"/>
    <d v="2015-09-21T00:00:00"/>
    <s v="Dishco"/>
    <x v="414"/>
    <s v="N/A"/>
    <s v="Mumbai"/>
    <s v="Anad Mahindra, Uday Punj, Ashish Hemrajani, Sanjeev Mehra"/>
    <s v="Seed Funding"/>
    <s v="N/A"/>
    <s v="N/A"/>
    <s v="N/A"/>
  </r>
  <r>
    <n v="2438"/>
    <d v="2015-09-21T00:00:00"/>
    <s v="Lafalafa"/>
    <x v="415"/>
    <s v="N/A"/>
    <s v="Mumbai"/>
    <s v="500 Startups"/>
    <s v="Seed Funding"/>
    <n v="125000"/>
    <s v="thru Accelerator"/>
    <s v="&lt;1M"/>
  </r>
  <r>
    <n v="2439"/>
    <d v="2015-09-21T00:00:00"/>
    <s v="Connectabank"/>
    <x v="416"/>
    <s v="N/A"/>
    <s v="Mumbai"/>
    <s v="Prakhar Bumb"/>
    <s v="Seed Funding"/>
    <s v="N/A"/>
    <s v="N/A"/>
    <s v="N/A"/>
  </r>
  <r>
    <n v="2440"/>
    <d v="2015-09-22T00:00:00"/>
    <s v="Villfarm"/>
    <x v="417"/>
    <s v="N/A"/>
    <s v="Bangalore"/>
    <s v="Unitus Seed Fund, Rianta Capital, R Ramaraj, Sunil Edwards"/>
    <s v="Seed Funding"/>
    <s v="N/A"/>
    <s v="N/A"/>
    <s v="N/A"/>
  </r>
  <r>
    <n v="2441"/>
    <d v="2015-09-22T00:00:00"/>
    <s v="Bestdealfinace"/>
    <x v="418"/>
    <s v="N/A"/>
    <s v="Mumbai"/>
    <s v="Kalaari Capital, Yournest Angel Fund"/>
    <s v="Private Equity"/>
    <n v="3000000"/>
    <s v="Series A"/>
    <s v="1–10M"/>
  </r>
  <r>
    <n v="2442"/>
    <d v="2015-09-22T00:00:00"/>
    <s v="Gamexs.In"/>
    <x v="419"/>
    <s v="N/A"/>
    <s v="Delhi"/>
    <s v="Lead Angels"/>
    <s v="Seed Funding"/>
    <s v="N/A"/>
    <s v="N/A"/>
    <s v="N/A"/>
  </r>
  <r>
    <n v="2443"/>
    <d v="2015-09-22T00:00:00"/>
    <s v="The Man Company"/>
    <x v="420"/>
    <s v="N/A"/>
    <s v="Delhi"/>
    <s v="Karan Bajwa, Amanpreet Bajaj, Manish Vij"/>
    <s v="Seed Funding"/>
    <s v="N/A"/>
    <s v="N/A"/>
    <s v="N/A"/>
  </r>
  <r>
    <n v="2444"/>
    <d v="2015-09-22T00:00:00"/>
    <s v="Virtual Logic"/>
    <x v="421"/>
    <s v="N/A"/>
    <s v="Bangalore"/>
    <s v="Swarnim Multiventures"/>
    <s v="Private Equity"/>
    <n v="800000"/>
    <s v="Pre-Series A"/>
    <s v="&lt;1M"/>
  </r>
  <r>
    <n v="2445"/>
    <d v="2015-09-22T00:00:00"/>
    <s v="Furdo"/>
    <x v="422"/>
    <s v="N/A"/>
    <s v="Bangalore"/>
    <s v="Bhavdeep Reddy"/>
    <s v="Seed Funding"/>
    <n v="400000"/>
    <s v="N/A"/>
    <s v="&lt;1M"/>
  </r>
  <r>
    <n v="2446"/>
    <d v="2015-09-22T00:00:00"/>
    <s v="Loginext"/>
    <x v="423"/>
    <s v="N/A"/>
    <s v="Mumbai"/>
    <s v="Paytm"/>
    <s v="Private Equity"/>
    <n v="10000000"/>
    <s v="Series A"/>
    <s v="1–10M"/>
  </r>
  <r>
    <n v="2447"/>
    <d v="2015-09-22T00:00:00"/>
    <s v="Korra"/>
    <x v="424"/>
    <s v="N/A"/>
    <s v="Delhi"/>
    <s v="Asha Jadeja Motwani &amp; Others"/>
    <s v="Seed Funding"/>
    <n v="300000"/>
    <s v="N/A"/>
    <s v="&lt;1M"/>
  </r>
  <r>
    <n v="2448"/>
    <d v="2015-09-23T00:00:00"/>
    <s v="Credihealth"/>
    <x v="425"/>
    <s v="N/A"/>
    <s v="Gurugram"/>
    <s v="Rajat Malhotra"/>
    <s v="Seed Funding"/>
    <s v="N/A"/>
    <s v="N/A"/>
    <s v="N/A"/>
  </r>
  <r>
    <n v="2449"/>
    <d v="2015-09-23T00:00:00"/>
    <s v="Amigobulls"/>
    <x v="426"/>
    <s v="N/A"/>
    <s v="Bangalore"/>
    <s v="Sharad Sharma, Vijay Anad, Mohandas Pai. Pallav Nadhani, Singapore Angels Network &amp; Others"/>
    <s v="Seed Funding"/>
    <s v="N/A"/>
    <s v="N/A"/>
    <s v="N/A"/>
  </r>
  <r>
    <n v="2450"/>
    <d v="2015-09-23T00:00:00"/>
    <s v="Silverpush"/>
    <x v="427"/>
    <s v="N/A"/>
    <s v="Gurugram / Sfo"/>
    <s v="M&amp;S Partners"/>
    <s v="Private Equity"/>
    <n v="1200000"/>
    <s v="Series A"/>
    <s v="1–10M"/>
  </r>
  <r>
    <n v="2451"/>
    <d v="2015-09-23T00:00:00"/>
    <s v="Juggernaut"/>
    <x v="428"/>
    <s v="N/A"/>
    <s v="Delhi"/>
    <s v="William Bissell, Neeraj Aggarwal, nadan Nilekani"/>
    <s v="Private Equity"/>
    <n v="2250000"/>
    <s v="Series A"/>
    <s v="1–10M"/>
  </r>
  <r>
    <n v="2452"/>
    <d v="2015-09-23T00:00:00"/>
    <s v="Innerchef"/>
    <x v="364"/>
    <s v="N/A"/>
    <s v="Delhi"/>
    <s v="Phanindra Sama, Anupam Mittal, Vijay Shekhar Sharma, Vishal Gondal, Sateesh Andara &amp; Others"/>
    <s v="Private Equity"/>
    <n v="1750000"/>
    <s v="Pre-Series A"/>
    <s v="1–10M"/>
  </r>
  <r>
    <n v="2453"/>
    <d v="2015-09-24T00:00:00"/>
    <s v="Quintype"/>
    <x v="429"/>
    <s v="N/A"/>
    <s v="Bangalore"/>
    <s v="Raghav Bahl"/>
    <s v="Private Equity"/>
    <n v="3300000"/>
    <s v="N/A"/>
    <s v="1–10M"/>
  </r>
  <r>
    <n v="2454"/>
    <d v="2015-09-24T00:00:00"/>
    <s v="Capabiliti"/>
    <x v="430"/>
    <s v="N/A"/>
    <s v="Noida"/>
    <s v="500 Startups, Smile Multimedia, Kunal Bahl, Rohit Bansal, Girish Matrubootham"/>
    <s v="Seed Funding"/>
    <n v="400000"/>
    <s v="N/A"/>
    <s v="&lt;1M"/>
  </r>
  <r>
    <n v="2455"/>
    <d v="2015-09-24T00:00:00"/>
    <s v="Fourth Partner Energy"/>
    <x v="431"/>
    <s v="N/A"/>
    <s v="Hyderabad"/>
    <s v="Infuse Ventures, The Chennai Angels"/>
    <s v="Private Equity"/>
    <n v="2000000"/>
    <s v="Series A"/>
    <s v="1–10M"/>
  </r>
  <r>
    <n v="2456"/>
    <d v="2015-09-24T00:00:00"/>
    <s v="Licious"/>
    <x v="432"/>
    <s v="N/A"/>
    <s v="Bangalore"/>
    <s v="Kanwaljit Singh, Tv Mohandas Pai"/>
    <s v="Seed Funding"/>
    <n v="1000000"/>
    <s v="N/A"/>
    <s v="1–10M"/>
  </r>
  <r>
    <n v="2457"/>
    <d v="2015-09-25T00:00:00"/>
    <s v="Travelkhana"/>
    <x v="433"/>
    <s v="N/A"/>
    <s v="Delhi"/>
    <s v="Astarc Ventures &amp; Others"/>
    <s v="Seed Funding"/>
    <s v="N/A"/>
    <s v="Pre-Series A"/>
    <s v="N/A"/>
  </r>
  <r>
    <n v="2458"/>
    <d v="2015-09-28T00:00:00"/>
    <s v="Quickli"/>
    <x v="411"/>
    <s v="N/A"/>
    <s v="Delhi"/>
    <s v="500 Startups, Mato Peric &amp; Others"/>
    <s v="Seed Funding"/>
    <s v="N/A"/>
    <s v="N/A"/>
    <s v="N/A"/>
  </r>
  <r>
    <n v="2459"/>
    <d v="2015-09-28T00:00:00"/>
    <s v="Ola Cabs"/>
    <x v="434"/>
    <s v="N/A"/>
    <s v="Bangalore"/>
    <s v="Didi Kuaidi"/>
    <s v="Private Equity"/>
    <n v="30000000"/>
    <s v="late Stage (part of $500M funding rnd)"/>
    <s v="&gt;10M"/>
  </r>
  <r>
    <n v="2460"/>
    <d v="2015-09-29T00:00:00"/>
    <s v="Paytm"/>
    <x v="435"/>
    <s v="N/A"/>
    <s v="Delhi"/>
    <s v="Alibaba Group, Ant Finacial"/>
    <s v="Private Equity"/>
    <n v="680000000"/>
    <s v="Late Stage (Alibaba @ 40% equity)"/>
    <s v="&gt;10M"/>
  </r>
  <r>
    <n v="2461"/>
    <d v="2015-09-29T00:00:00"/>
    <s v="Inmobi"/>
    <x v="436"/>
    <s v="N/A"/>
    <s v="Bangalore"/>
    <s v="Tennenbaum Capital Partners &amp; Others"/>
    <s v="Private Equity"/>
    <n v="100000000"/>
    <s v="Late Stage"/>
    <s v="&gt;10M"/>
  </r>
  <r>
    <n v="2462"/>
    <d v="2015-09-29T00:00:00"/>
    <s v="Peppertap"/>
    <x v="437"/>
    <s v="N/A"/>
    <s v="Gurugram"/>
    <s v="Sequoia India, Saif Partners."/>
    <s v="Private Equity"/>
    <n v="36000000"/>
    <s v="Series B"/>
    <s v="&gt;10M"/>
  </r>
  <r>
    <n v="2463"/>
    <d v="2015-09-29T00:00:00"/>
    <s v="Hugefly"/>
    <x v="438"/>
    <s v="N/A"/>
    <s v="Pune"/>
    <s v="Mayank Singhal And Others"/>
    <s v="Seed Funding"/>
    <s v="N/A"/>
    <s v="N/A"/>
    <s v="N/A"/>
  </r>
  <r>
    <n v="2464"/>
    <d v="2015-09-29T00:00:00"/>
    <s v="Brigge"/>
    <x v="439"/>
    <s v="N/A"/>
    <s v="Chennai"/>
    <s v="The Chennai Angels"/>
    <s v="Seed Funding"/>
    <s v="N/A"/>
    <s v="N/A"/>
    <s v="N/A"/>
  </r>
  <r>
    <n v="2465"/>
    <d v="2015-09-29T00:00:00"/>
    <s v="Zakoopi"/>
    <x v="440"/>
    <s v="N/A"/>
    <s v="Delhi"/>
    <s v="Uniqorn Ventures"/>
    <s v="Seed Funding"/>
    <n v="350000"/>
    <s v="N/A"/>
    <s v="&lt;1M"/>
  </r>
  <r>
    <n v="2466"/>
    <d v="2015-09-29T00:00:00"/>
    <s v="Loancircle"/>
    <x v="441"/>
    <s v="N/A"/>
    <s v="Bangalore"/>
    <s v="Zishaan Hayath, Rahul Khanna &amp; Others"/>
    <s v="Seed Funding"/>
    <s v="N/A"/>
    <s v="N/A"/>
    <s v="N/A"/>
  </r>
  <r>
    <n v="2467"/>
    <d v="2015-09-30T00:00:00"/>
    <s v="Infoworks"/>
    <x v="442"/>
    <s v="N/A"/>
    <s v="Bangalore / Usa"/>
    <s v="Nexus Venture Partners, Knoll Ventures And Others"/>
    <s v="Private Equity"/>
    <n v="5000000"/>
    <s v="N/A"/>
    <s v="1–10M"/>
  </r>
  <r>
    <n v="2468"/>
    <d v="2015-09-30T00:00:00"/>
    <s v="Reddoorz"/>
    <x v="443"/>
    <s v="N/A"/>
    <s v="Noida"/>
    <s v="Jungle Ventures"/>
    <s v="Seed Funding"/>
    <n v="1000000"/>
    <s v="N/A"/>
    <s v="1–10M"/>
  </r>
  <r>
    <n v="2469"/>
    <d v="2015-09-30T00:00:00"/>
    <s v="Firsttouch"/>
    <x v="444"/>
    <s v="N/A"/>
    <s v="Gurugram"/>
    <s v="Kunal Bahl, Rohit Bansal, Pranay Chulet, Naveen Tiwari, Amit Gupta, Mayank Singhal"/>
    <s v="Seed Funding"/>
    <s v="N/A"/>
    <s v="Super angel round"/>
    <s v="N/A"/>
  </r>
  <r>
    <n v="2470"/>
    <d v="2015-09-30T00:00:00"/>
    <s v="Eywa Media"/>
    <x v="445"/>
    <s v="N/A"/>
    <s v="Bangalore"/>
    <s v="Ah! Ventures, Viktor Koenig Pe Fund, Mantra Ventures"/>
    <s v="Seed Funding"/>
    <n v="1000000"/>
    <s v="N/A"/>
    <s v="1–10M"/>
  </r>
  <r>
    <n v="2471"/>
    <d v="2015-08-01T00:00:00"/>
    <s v="Snapdeal"/>
    <x v="446"/>
    <s v="N/A"/>
    <s v="Delhi"/>
    <s v="Alibaba, Foxconn, Softbank"/>
    <s v="Private Equity"/>
    <n v="500000000"/>
    <s v="Late Stage Round 7th (More details)"/>
    <s v="&gt;10M"/>
  </r>
  <r>
    <n v="2472"/>
    <d v="2015-08-01T00:00:00"/>
    <s v="Ressy"/>
    <x v="447"/>
    <s v="N/A"/>
    <s v="Pune"/>
    <s v="Mohandas Pai &amp; Others"/>
    <s v="Seed Funding"/>
    <n v="400000"/>
    <s v="N/A"/>
    <s v="&lt;1M"/>
  </r>
  <r>
    <n v="2473"/>
    <d v="2015-08-03T00:00:00"/>
    <s v="Cuelearn"/>
    <x v="448"/>
    <s v="N/A"/>
    <s v="Delhi"/>
    <s v="Alok Mittal"/>
    <s v="Seed Funding"/>
    <s v="N/A"/>
    <s v="N/A"/>
    <s v="N/A"/>
  </r>
  <r>
    <n v="2474"/>
    <d v="2015-08-03T00:00:00"/>
    <s v="Connect India"/>
    <x v="449"/>
    <s v="N/A"/>
    <s v="Delhi"/>
    <s v="Aavishkaar"/>
    <s v="Private Equity"/>
    <n v="5000000"/>
    <s v="Series A"/>
    <s v="1–10M"/>
  </r>
  <r>
    <n v="2475"/>
    <d v="2015-08-03T00:00:00"/>
    <s v="The Home Salon"/>
    <x v="450"/>
    <s v="N/A"/>
    <s v="Mumbai"/>
    <s v="Venturenursery"/>
    <s v="Seed Funding"/>
    <s v="N/A"/>
    <s v="N/A"/>
    <s v="N/A"/>
  </r>
  <r>
    <n v="2476"/>
    <d v="2015-08-03T00:00:00"/>
    <s v="Jusride"/>
    <x v="451"/>
    <s v="N/A"/>
    <s v="Mumbai"/>
    <s v="Alok Mittal, Zeeshan Hayat, Niraj Singh, Nikunj Jain, Anirudh Damani, Punit Goyal"/>
    <s v="Seed Funding"/>
    <s v="N/A"/>
    <s v="N/A"/>
    <s v="N/A"/>
  </r>
  <r>
    <n v="2477"/>
    <d v="2015-08-03T00:00:00"/>
    <s v="Oyorooms"/>
    <x v="452"/>
    <s v="N/A"/>
    <s v="Delhi"/>
    <s v="Softbank Group, Greenoaks Capital, Sequoia Capital, Lightspeed India"/>
    <s v="Private Equity"/>
    <n v="100000000"/>
    <s v="Series B"/>
    <s v="&gt;10M"/>
  </r>
  <r>
    <n v="2478"/>
    <d v="2015-08-03T00:00:00"/>
    <s v="Glowship"/>
    <x v="453"/>
    <s v="N/A"/>
    <s v="Bangalore"/>
    <s v="Infuse Ventures"/>
    <s v="Seed Funding"/>
    <s v="N/A"/>
    <s v="N/A"/>
    <s v="N/A"/>
  </r>
  <r>
    <n v="2479"/>
    <d v="2015-08-03T00:00:00"/>
    <s v="Wizrocket"/>
    <x v="454"/>
    <s v="N/A"/>
    <s v="Mumbai"/>
    <s v="Sequoia Capital, Accel Partners"/>
    <s v="Private Equity"/>
    <n v="9600000"/>
    <s v="Series B"/>
    <s v="1–10M"/>
  </r>
  <r>
    <n v="2480"/>
    <d v="2015-08-04T00:00:00"/>
    <s v="Pickingo"/>
    <x v="455"/>
    <s v="N/A"/>
    <s v="Delhi"/>
    <s v="Orios Venture Partners, Zishaan Hayath"/>
    <s v="Private Equity"/>
    <n v="1300000"/>
    <s v="Series A"/>
    <s v="1–10M"/>
  </r>
  <r>
    <n v="2481"/>
    <d v="2015-08-05T00:00:00"/>
    <s v="Grex"/>
    <x v="456"/>
    <s v="N/A"/>
    <s v="Pune"/>
    <s v="Kunal Bajaj, Chandru Badrinarayana"/>
    <s v="Seed Funding"/>
    <n v="650000"/>
    <s v="N/A"/>
    <s v="&lt;1M"/>
  </r>
  <r>
    <n v="2482"/>
    <d v="2015-08-05T00:00:00"/>
    <s v="Letstransport"/>
    <x v="295"/>
    <s v="N/A"/>
    <s v="Bangalore"/>
    <s v="Rebright Partners, Ankush Nijhawan, Gaurav Bhatnagar, Manish Dhingra"/>
    <s v="Seed Funding"/>
    <n v="1300000"/>
    <s v="N/A"/>
    <s v="1–10M"/>
  </r>
  <r>
    <n v="2483"/>
    <d v="2015-08-05T00:00:00"/>
    <s v="Zo Rooms"/>
    <x v="457"/>
    <s v="N/A"/>
    <s v="Delhi"/>
    <s v="Tiger Global Management, Orios Venture Partners"/>
    <s v="Private Equity"/>
    <n v="30000000"/>
    <s v="Series A"/>
    <s v="&gt;10M"/>
  </r>
  <r>
    <n v="2484"/>
    <d v="2015-08-05T00:00:00"/>
    <s v="Doormint"/>
    <x v="458"/>
    <s v="N/A"/>
    <s v="Mumbai"/>
    <s v="Helion Venture Partners, Kalaari Capital"/>
    <s v="Private Equity"/>
    <n v="3000000"/>
    <s v="Series A"/>
    <s v="1–10M"/>
  </r>
  <r>
    <n v="2485"/>
    <d v="2015-08-05T00:00:00"/>
    <s v="Nightstay"/>
    <x v="459"/>
    <s v="N/A"/>
    <s v="Noida"/>
    <s v="Bedrock Ventures, Rajesh Sawhney, Shailesh Singh"/>
    <s v="Seed Funding"/>
    <n v="500000"/>
    <s v="N/A"/>
    <s v="&lt;1M"/>
  </r>
  <r>
    <n v="2486"/>
    <d v="2015-08-05T00:00:00"/>
    <s v="Zocalo"/>
    <x v="460"/>
    <s v="N/A"/>
    <s v="Delhi"/>
    <s v="Sachin Bhatia, Rajesh Sawhney"/>
    <s v="Seed Funding"/>
    <s v="N/A"/>
    <s v="N/A"/>
    <s v="N/A"/>
  </r>
  <r>
    <n v="2487"/>
    <d v="2015-08-05T00:00:00"/>
    <s v="Sunday Realty Solutions"/>
    <x v="461"/>
    <s v="N/A"/>
    <s v="Mumbai"/>
    <s v="Ramesh Jogani, Shailesh Viswanathan, Jay Srinivasan"/>
    <s v="Seed Funding"/>
    <n v="785000"/>
    <s v="N/A"/>
    <s v="&lt;1M"/>
  </r>
  <r>
    <n v="2488"/>
    <d v="2015-08-06T00:00:00"/>
    <s v="Klozee"/>
    <x v="462"/>
    <s v="N/A"/>
    <s v="Bangalore"/>
    <s v="Tracxn Labs"/>
    <s v="Seed Funding"/>
    <s v="N/A"/>
    <s v="N/A"/>
    <s v="N/A"/>
  </r>
  <r>
    <n v="2489"/>
    <d v="2015-08-06T00:00:00"/>
    <s v="Appvigil"/>
    <x v="463"/>
    <s v="N/A"/>
    <s v="Mumbai"/>
    <s v="Ravi Gururaj, Gaurav Sharma, Viswanath Ramachandran, Ripplewave"/>
    <s v="Seed Funding"/>
    <n v="500000"/>
    <s v="pre Series-A"/>
    <s v="&lt;1M"/>
  </r>
  <r>
    <n v="2490"/>
    <d v="2015-08-06T00:00:00"/>
    <s v="Practo"/>
    <x v="464"/>
    <s v="N/A"/>
    <s v="Bangalore"/>
    <s v="Sofina, Google Capital, Altimeter Capital, Sequoia Capital Global Equities, Yuri Milner, Sequoia Capital, Matrix Partners"/>
    <s v="Private Equity"/>
    <n v="90000000"/>
    <s v="Series C"/>
    <s v="&gt;10M"/>
  </r>
  <r>
    <n v="2491"/>
    <d v="2015-08-06T00:00:00"/>
    <s v="Loudshout"/>
    <x v="465"/>
    <s v="N/A"/>
    <s v="Delhi"/>
    <s v="Sanjay Sethi, Ravi Jaipuria &amp; Others"/>
    <s v="Seed Funding"/>
    <s v="N/A"/>
    <s v="N/A"/>
    <s v="N/A"/>
  </r>
  <r>
    <n v="2492"/>
    <d v="2015-08-06T00:00:00"/>
    <s v="Wetravelsolo"/>
    <x v="466"/>
    <s v="N/A"/>
    <s v="Delhi"/>
    <s v="Ccube Angels, Frontline Strategy"/>
    <s v="Seed Funding"/>
    <s v="N/A"/>
    <s v="N/A"/>
    <s v="N/A"/>
  </r>
  <r>
    <n v="2493"/>
    <d v="2015-08-06T00:00:00"/>
    <s v="Ketto"/>
    <x v="467"/>
    <s v="N/A"/>
    <s v="Mumbai"/>
    <s v="Chennai Angels, Calcutta Angels, Ah! Ventures, Intellecap Impact Investment Network, Indus Age Partners, Singapore Angel Network, India Internet Fund, Letsventure"/>
    <s v="Seed Funding"/>
    <n v="700000"/>
    <s v="N/A"/>
    <s v="&lt;1M"/>
  </r>
  <r>
    <n v="2494"/>
    <d v="2015-08-06T00:00:00"/>
    <s v="Ezetap"/>
    <x v="468"/>
    <s v="N/A"/>
    <s v="Bangalore"/>
    <s v="Horizons Ventures, Capricorn Investment Group, Social+Capital, Helion Advisors, Berggruen Holdings"/>
    <s v="Private Equity"/>
    <n v="25000000"/>
    <s v="Series C"/>
    <s v="&gt;10M"/>
  </r>
  <r>
    <n v="2495"/>
    <d v="2015-08-06T00:00:00"/>
    <s v="Ndtv Ecommerce Venture"/>
    <x v="469"/>
    <s v="N/A"/>
    <s v="Mumbai"/>
    <s v="Inflexionpoint, Pramod Bhasin, Sixth Sense Ventures, Vindi Banga, Hiro Mashita"/>
    <s v="Private Equity"/>
    <s v="N/A"/>
    <s v="Series A"/>
    <s v="N/A"/>
  </r>
  <r>
    <n v="2496"/>
    <d v="2015-08-07T00:00:00"/>
    <s v="Carls Jr"/>
    <x v="470"/>
    <s v="N/A"/>
    <s v="Gurugram"/>
    <s v="Youwecan Ventures"/>
    <s v="Seed Funding"/>
    <n v="630000"/>
    <s v="N/A"/>
    <s v="&lt;1M"/>
  </r>
  <r>
    <n v="2497"/>
    <d v="2015-08-07T00:00:00"/>
    <s v="Easyrewardz"/>
    <x v="471"/>
    <s v="N/A"/>
    <s v="Mumbai"/>
    <s v="Wealth First, Ashneer Grover, Atul Phadnis"/>
    <s v="Private Equity"/>
    <n v="500000"/>
    <s v="Pre-Series A"/>
    <s v="&lt;1M"/>
  </r>
  <r>
    <n v="2498"/>
    <d v="2015-08-07T00:00:00"/>
    <s v="Gibss"/>
    <x v="472"/>
    <s v="N/A"/>
    <s v="Mumbai"/>
    <s v="Responsability Investments, Infuse Ventures"/>
    <s v="Private Equity"/>
    <s v="N/A"/>
    <s v="Series A"/>
    <s v="N/A"/>
  </r>
  <r>
    <n v="2499"/>
    <d v="2015-08-07T00:00:00"/>
    <s v="Storemore.In"/>
    <x v="473"/>
    <s v="N/A"/>
    <s v="Noida"/>
    <s v="Bedrock Ventures"/>
    <s v="Seed Funding"/>
    <s v="N/A"/>
    <s v="N/A"/>
    <s v="N/A"/>
  </r>
  <r>
    <n v="2500"/>
    <d v="2015-08-07T00:00:00"/>
    <s v="Iorderfresh"/>
    <x v="474"/>
    <s v="N/A"/>
    <s v="Delhi"/>
    <s v="Best Foodworks"/>
    <s v="Seed Funding"/>
    <s v="N/A"/>
    <s v="N/A"/>
    <s v="N/A"/>
  </r>
  <r>
    <n v="2501"/>
    <d v="2015-08-10T00:00:00"/>
    <s v="Mytaxiindia"/>
    <x v="475"/>
    <s v="N/A"/>
    <s v="Gurugram"/>
    <s v="Nihon Kotsu,"/>
    <s v="Private Equity"/>
    <n v="500000"/>
    <s v="Pre Series-A"/>
    <s v="&lt;1M"/>
  </r>
  <r>
    <n v="2502"/>
    <d v="2015-08-10T00:00:00"/>
    <s v="Esadar"/>
    <x v="2"/>
    <s v="N/A"/>
    <s v="Delhi"/>
    <s v="Neha Vats, Gaurav Vats"/>
    <s v="Seed Funding"/>
    <n v="80000"/>
    <s v="N/A"/>
    <s v="&lt;1M"/>
  </r>
  <r>
    <n v="2503"/>
    <d v="2015-08-10T00:00:00"/>
    <s v="Actionable Analytics"/>
    <x v="476"/>
    <s v="N/A"/>
    <s v="Delhi/ Houston"/>
    <s v="B M Gupta, Vinod Singhal"/>
    <s v="Seed Funding"/>
    <s v="N/A"/>
    <s v="N/A"/>
    <s v="N/A"/>
  </r>
  <r>
    <n v="2504"/>
    <d v="2015-08-10T00:00:00"/>
    <s v="Mypoolin"/>
    <x v="477"/>
    <s v="N/A"/>
    <s v="Delhi"/>
    <s v="Qprize From Qualcomm Ventures"/>
    <s v="Seed Funding"/>
    <n v="250000"/>
    <s v="QPrize Contest Winners"/>
    <s v="&lt;1M"/>
  </r>
  <r>
    <n v="2505"/>
    <d v="2015-08-10T00:00:00"/>
    <s v="Nearbuy (Previously Groupon India)"/>
    <x v="478"/>
    <s v="N/A"/>
    <s v="Delhi"/>
    <s v="Sequoia Capital"/>
    <s v="Private Equity"/>
    <n v="16000000"/>
    <s v="Series A"/>
    <s v="&gt;10M"/>
  </r>
  <r>
    <n v="2506"/>
    <d v="2015-08-10T00:00:00"/>
    <s v="Inkmonk"/>
    <x v="479"/>
    <s v="N/A"/>
    <s v="Chennai"/>
    <s v="Girish Mathrubootham, Phanindra Sama, Vikram Chachra, Others From Letsventure"/>
    <s v="Seed Funding"/>
    <n v="250000"/>
    <s v="N/A"/>
    <s v="&lt;1M"/>
  </r>
  <r>
    <n v="2507"/>
    <d v="2015-08-10T00:00:00"/>
    <s v="Tonetag"/>
    <x v="480"/>
    <s v="N/A"/>
    <s v="Bangalore"/>
    <s v="Reliance Capital Venture"/>
    <s v="Private Equity"/>
    <n v="1000000"/>
    <s v="Series A"/>
    <s v="1–10M"/>
  </r>
  <r>
    <n v="2508"/>
    <d v="2015-08-10T00:00:00"/>
    <s v="Grey Orange"/>
    <x v="481"/>
    <s v="N/A"/>
    <s v="Gurugram"/>
    <s v="Tiger Global Management"/>
    <s v="Private Equity"/>
    <n v="30000000"/>
    <s v="Series B"/>
    <s v="&gt;10M"/>
  </r>
  <r>
    <n v="2509"/>
    <d v="2015-08-11T00:00:00"/>
    <s v="Livspace"/>
    <x v="482"/>
    <s v="N/A"/>
    <s v="Bangalore"/>
    <s v="Helion Ventures, Jungle Ventures &amp; Bessemer Venture Partners"/>
    <s v="Private Equity"/>
    <n v="8000000"/>
    <s v="Series A"/>
    <s v="1–10M"/>
  </r>
  <r>
    <n v="2510"/>
    <d v="2015-08-11T00:00:00"/>
    <s v="Wow! Momo"/>
    <x v="483"/>
    <s v="N/A"/>
    <s v="Kolkata"/>
    <s v="Indian Angel Network"/>
    <s v="Seed Funding"/>
    <n v="1600000"/>
    <s v="N/A"/>
    <s v="1–10M"/>
  </r>
  <r>
    <n v="2511"/>
    <d v="2015-08-11T00:00:00"/>
    <s v="Raincan"/>
    <x v="484"/>
    <s v="N/A"/>
    <s v="Pune"/>
    <s v="Ajeet Khurana &amp; Others"/>
    <s v="Seed Funding"/>
    <n v="100000"/>
    <s v="N/A"/>
    <s v="&lt;1M"/>
  </r>
  <r>
    <n v="2512"/>
    <d v="2015-08-11T00:00:00"/>
    <s v="Allygrow Technologies"/>
    <x v="485"/>
    <s v="N/A"/>
    <s v="Mumbai"/>
    <s v="Zodius Technology Fund"/>
    <s v="Private Equity"/>
    <n v="20000000"/>
    <s v="Series A"/>
    <s v="&gt;10M"/>
  </r>
  <r>
    <n v="2513"/>
    <d v="2015-08-11T00:00:00"/>
    <s v="Infogain"/>
    <x v="486"/>
    <s v="N/A"/>
    <s v="Delhi / Us"/>
    <s v="Chryscapital"/>
    <s v="Private Equity"/>
    <n v="63000000"/>
    <s v="N/A"/>
    <s v="&gt;10M"/>
  </r>
  <r>
    <n v="2514"/>
    <d v="2015-08-12T00:00:00"/>
    <s v="Oneassist"/>
    <x v="487"/>
    <s v="N/A"/>
    <s v="Mumbai"/>
    <s v="Sequoia Capital, Lightspeed Ventures"/>
    <s v="Private Equity"/>
    <n v="7500000"/>
    <s v="Series B"/>
    <s v="1–10M"/>
  </r>
  <r>
    <n v="2515"/>
    <d v="2015-08-12T00:00:00"/>
    <s v="Bigbasket"/>
    <x v="488"/>
    <s v="N/A"/>
    <s v="Bangalore"/>
    <s v="Bessemer Venture Partners"/>
    <s v="Private Equity"/>
    <n v="50000000"/>
    <s v="Series C"/>
    <s v="&gt;10M"/>
  </r>
  <r>
    <n v="2516"/>
    <d v="2015-08-12T00:00:00"/>
    <s v="Sheroes"/>
    <x v="489"/>
    <s v="N/A"/>
    <s v="Noida"/>
    <s v="Quintillion Media, 500 Startups"/>
    <s v="Seed Funding"/>
    <n v="770000"/>
    <s v="N/A"/>
    <s v="&lt;1M"/>
  </r>
  <r>
    <n v="2517"/>
    <d v="2015-08-12T00:00:00"/>
    <s v="Scripbox"/>
    <x v="490"/>
    <s v="N/A"/>
    <s v="Bangalore"/>
    <s v="Accel Partners, Deep Kalra, Rajesh Magow, Mohit Gupta, Shamik Sharma"/>
    <s v="Private Equity"/>
    <n v="2500000"/>
    <s v="Series A"/>
    <s v="1–10M"/>
  </r>
  <r>
    <n v="2518"/>
    <d v="2015-08-13T00:00:00"/>
    <s v="Etaout"/>
    <x v="491"/>
    <s v="N/A"/>
    <s v="Noida"/>
    <s v="Amit Ranjan, Vijay Shekhar Sharma, Kunal Bahl, Girish Mathrubootham &amp; Group Of Other Angel Investors"/>
    <s v="Seed Funding"/>
    <n v="500000"/>
    <s v="N/A"/>
    <s v="&lt;1M"/>
  </r>
  <r>
    <n v="2519"/>
    <d v="2015-08-13T00:00:00"/>
    <s v="Ifmr Holdings"/>
    <x v="492"/>
    <s v="N/A"/>
    <s v="Chennai"/>
    <s v="Accion, Leapfrog Investments, Lok Capital"/>
    <s v="Private Equity"/>
    <n v="25000000"/>
    <s v="Series B"/>
    <s v="&gt;10M"/>
  </r>
  <r>
    <n v="2520"/>
    <d v="2015-08-13T00:00:00"/>
    <s v="Massblurb"/>
    <x v="493"/>
    <s v="N/A"/>
    <s v="Mumbai"/>
    <s v="Letsventure, Mumbai Angels"/>
    <s v="Seed Funding"/>
    <s v="N/A"/>
    <s v="N/A"/>
    <s v="N/A"/>
  </r>
  <r>
    <n v="2521"/>
    <d v="2015-08-13T00:00:00"/>
    <s v="Agrostar"/>
    <x v="494"/>
    <s v="N/A"/>
    <s v="Pune"/>
    <s v="Idg Ventures"/>
    <s v="Private Equity"/>
    <n v="4000000"/>
    <s v="Series A"/>
    <s v="1–10M"/>
  </r>
  <r>
    <n v="2522"/>
    <d v="2015-08-14T00:00:00"/>
    <s v="Voxweb"/>
    <x v="495"/>
    <s v="N/A"/>
    <s v="Mumbai"/>
    <s v="Jitendra Gupta &amp; Others"/>
    <s v="Seed Funding"/>
    <n v="100000"/>
    <s v="N/A"/>
    <s v="&lt;1M"/>
  </r>
  <r>
    <n v="2523"/>
    <d v="2015-08-14T00:00:00"/>
    <s v="Trukky"/>
    <x v="496"/>
    <s v="N/A"/>
    <s v="Ahemadabad"/>
    <s v="Gujarat Based Angel Investors, Mmy Co-Founder"/>
    <s v="Seed Funding"/>
    <n v="245000"/>
    <s v="N/A"/>
    <s v="&lt;1M"/>
  </r>
  <r>
    <n v="2524"/>
    <d v="2015-08-14T00:00:00"/>
    <s v="Vanitycube"/>
    <x v="497"/>
    <s v="N/A"/>
    <s v="Delhi"/>
    <s v="Group Of Angel Investors"/>
    <s v="Seed Funding"/>
    <s v="N/A"/>
    <s v="N/A"/>
    <s v="N/A"/>
  </r>
  <r>
    <n v="2525"/>
    <d v="2015-08-17T00:00:00"/>
    <s v="Edu4Share"/>
    <x v="498"/>
    <s v="N/A"/>
    <s v="Delhi"/>
    <s v="Nalin Jain &amp; Other Angel Investors"/>
    <s v="Seed Funding"/>
    <n v="220000"/>
    <s v="N/A"/>
    <s v="&lt;1M"/>
  </r>
  <r>
    <n v="2526"/>
    <d v="2015-08-17T00:00:00"/>
    <s v="Yourstory"/>
    <x v="499"/>
    <s v="N/A"/>
    <s v="Mumbai"/>
    <s v="Ratan Tata, Vani Kola, T V Mohandas Pai, Karthee Madasamay"/>
    <s v="Seed Funding"/>
    <s v="N/A"/>
    <s v="N/A"/>
    <s v="N/A"/>
  </r>
  <r>
    <n v="2527"/>
    <d v="2015-08-17T00:00:00"/>
    <s v="Sampurnearth"/>
    <x v="500"/>
    <s v="N/A"/>
    <s v="Mumbai"/>
    <s v="Intellecap Impact Investment Network, Family Office Fund"/>
    <s v="Seed Funding"/>
    <n v="160000"/>
    <s v="N/A"/>
    <s v="&lt;1M"/>
  </r>
  <r>
    <n v="2528"/>
    <d v="2015-08-17T00:00:00"/>
    <s v="Orobind"/>
    <x v="501"/>
    <s v="N/A"/>
    <s v="Bangalore"/>
    <s v="Existing &amp; New Investors"/>
    <s v="Private Equity"/>
    <s v="N/A"/>
    <s v="pre series A"/>
    <s v="N/A"/>
  </r>
  <r>
    <n v="2529"/>
    <d v="2015-08-17T00:00:00"/>
    <s v="Fixy"/>
    <x v="502"/>
    <s v="N/A"/>
    <s v="Mumbai"/>
    <s v="Venturenursery"/>
    <s v="Seed Funding"/>
    <s v="N/A"/>
    <s v="N/A"/>
    <s v="N/A"/>
  </r>
  <r>
    <n v="2530"/>
    <d v="2015-08-17T00:00:00"/>
    <s v="Msm Box"/>
    <x v="503"/>
    <s v="N/A"/>
    <s v="Delhi"/>
    <s v="Rohit Goel"/>
    <s v="Seed Funding"/>
    <s v="N/A"/>
    <s v="N/A"/>
    <s v="N/A"/>
  </r>
  <r>
    <n v="2531"/>
    <d v="2015-08-17T00:00:00"/>
    <s v="Shadowfax"/>
    <x v="504"/>
    <s v="N/A"/>
    <s v="Gurugram"/>
    <s v="Kunal Bahl, Rohit Bansal, Zishaan Hayath, Prashant Malik"/>
    <s v="Seed Funding"/>
    <n v="310000"/>
    <s v="N/A"/>
    <s v="&lt;1M"/>
  </r>
  <r>
    <n v="2532"/>
    <d v="2015-08-17T00:00:00"/>
    <s v="Gadgets 360"/>
    <x v="469"/>
    <s v="N/A"/>
    <s v="Delhi"/>
    <s v="One97 Communications"/>
    <s v="Private Equity"/>
    <s v="N/A"/>
    <s v="Strategic Investment"/>
    <s v="N/A"/>
  </r>
  <r>
    <n v="2533"/>
    <d v="2015-08-18T00:00:00"/>
    <s v="Roposo"/>
    <x v="440"/>
    <s v="N/A"/>
    <s v="Gurugram"/>
    <s v="Tiger Global"/>
    <s v="Private Equity"/>
    <n v="15000000"/>
    <s v="Series B"/>
    <s v="&gt;10M"/>
  </r>
  <r>
    <n v="2534"/>
    <d v="2015-08-18T00:00:00"/>
    <s v="Intelligencenode"/>
    <x v="505"/>
    <s v="N/A"/>
    <s v="Mumbai"/>
    <s v="New Enterprise Associates, Orios Venture Partners"/>
    <s v="Private Equity"/>
    <n v="4200000"/>
    <s v="Series A"/>
    <s v="1–10M"/>
  </r>
  <r>
    <n v="2535"/>
    <d v="2015-08-18T00:00:00"/>
    <s v="Hyperverge"/>
    <x v="506"/>
    <s v="N/A"/>
    <s v="Chennai"/>
    <s v="Nea, Milliways Ventures, Naya Ventures"/>
    <s v="Seed Funding"/>
    <n v="1000000"/>
    <s v="N/A"/>
    <s v="1–10M"/>
  </r>
  <r>
    <n v="2536"/>
    <d v="2015-08-18T00:00:00"/>
    <s v="Twyst"/>
    <x v="507"/>
    <s v="N/A"/>
    <s v="Gurugram"/>
    <s v="Rohit Bhatia, Sunil Nikhar, Vaibhav Domkundwar, Siddharth Nautiyal"/>
    <s v="Seed Funding"/>
    <s v="N/A"/>
    <s v="N/A"/>
    <s v="N/A"/>
  </r>
  <r>
    <n v="2537"/>
    <d v="2015-08-18T00:00:00"/>
    <s v="Idfy"/>
    <x v="508"/>
    <s v="N/A"/>
    <s v="Mumbai"/>
    <s v="Nea, Blume Ventures &amp; Others"/>
    <s v="Private Equity"/>
    <s v="N/A"/>
    <s v="Series A"/>
    <s v="N/A"/>
  </r>
  <r>
    <n v="2538"/>
    <d v="2015-08-18T00:00:00"/>
    <s v="Zoojoo.Be"/>
    <x v="509"/>
    <s v="N/A"/>
    <s v="Bangalore"/>
    <s v="Roundglass Partners"/>
    <s v="Private Equity"/>
    <n v="1000000"/>
    <s v="Series A"/>
    <s v="1–10M"/>
  </r>
  <r>
    <n v="2539"/>
    <d v="2015-08-19T00:00:00"/>
    <s v="Fashionove"/>
    <x v="510"/>
    <s v="N/A"/>
    <s v="Kolkata"/>
    <s v="Umesh Yadav"/>
    <s v="Seed Funding"/>
    <s v="N/A"/>
    <s v="N/A"/>
    <s v="N/A"/>
  </r>
  <r>
    <n v="2540"/>
    <d v="2015-08-19T00:00:00"/>
    <s v="Timesaverz"/>
    <x v="511"/>
    <s v="N/A"/>
    <s v="Mumbai"/>
    <s v="Unilazer Ventures"/>
    <s v="Private Equity"/>
    <n v="2400000"/>
    <s v="N/A"/>
    <s v="1–10M"/>
  </r>
  <r>
    <n v="2541"/>
    <d v="2015-08-19T00:00:00"/>
    <s v="Envoged"/>
    <x v="512"/>
    <s v="N/A"/>
    <s v="Mumbai"/>
    <s v="Manish Dhingra, Ankush Nijhawa, Gaurav Bhatnagar"/>
    <s v="Seed Funding"/>
    <s v="N/A"/>
    <s v="N/A"/>
    <s v="N/A"/>
  </r>
  <r>
    <n v="2542"/>
    <d v="2015-08-19T00:00:00"/>
    <s v="Mebelkart"/>
    <x v="513"/>
    <s v="N/A"/>
    <s v="Bangalore"/>
    <s v="Askme"/>
    <s v="Private Equity"/>
    <n v="20000000"/>
    <s v="N/A"/>
    <s v="&gt;10M"/>
  </r>
  <r>
    <n v="2543"/>
    <d v="2015-08-20T00:00:00"/>
    <s v="Labsadvisor"/>
    <x v="514"/>
    <s v="N/A"/>
    <s v="Delhi"/>
    <s v="Group Of Angel Investors"/>
    <s v="Seed Funding"/>
    <n v="156000"/>
    <s v="N/A"/>
    <s v="&lt;1M"/>
  </r>
  <r>
    <n v="2544"/>
    <d v="2015-08-20T00:00:00"/>
    <s v="Flatpebble"/>
    <x v="515"/>
    <s v="N/A"/>
    <s v="Hyderabad"/>
    <s v="Indian Angel Network"/>
    <s v="Seed Funding"/>
    <n v="600000"/>
    <s v="N/A"/>
    <s v="&lt;1M"/>
  </r>
  <r>
    <n v="2545"/>
    <d v="2015-08-20T00:00:00"/>
    <s v="Bluegape.Com"/>
    <x v="516"/>
    <s v="N/A"/>
    <s v="Delhi"/>
    <s v="Ah! Ventures, Times Internet, Rudy Gopalakrishna"/>
    <s v="Seed Funding"/>
    <n v="600000"/>
    <s v="N/A"/>
    <s v="&lt;1M"/>
  </r>
  <r>
    <n v="2546"/>
    <d v="2015-08-21T00:00:00"/>
    <s v="Epoise"/>
    <x v="367"/>
    <s v="N/A"/>
    <s v="Bangalore"/>
    <s v="Orios Venture Partners, Amit Ranjan &amp; Others"/>
    <s v="Seed Funding"/>
    <n v="500000"/>
    <s v="N/A"/>
    <s v="&lt;1M"/>
  </r>
  <r>
    <n v="2547"/>
    <d v="2015-08-24T00:00:00"/>
    <s v="Jolly Food Fellow"/>
    <x v="517"/>
    <s v="N/A"/>
    <s v="Ahemadabad"/>
    <s v="The 1947"/>
    <s v="Seed Funding"/>
    <n v="300000"/>
    <s v="N/A"/>
    <s v="&lt;1M"/>
  </r>
  <r>
    <n v="2548"/>
    <d v="2015-08-24T00:00:00"/>
    <s v="Bookmein"/>
    <x v="518"/>
    <s v="N/A"/>
    <s v="Mumbai"/>
    <s v="Ajmera Group Of Companies"/>
    <s v="Seed Funding"/>
    <n v="400000"/>
    <s v="N/A"/>
    <s v="&lt;1M"/>
  </r>
  <r>
    <n v="2549"/>
    <d v="2015-08-24T00:00:00"/>
    <s v="Izofy"/>
    <x v="519"/>
    <s v="N/A"/>
    <s v="Kolkata"/>
    <s v="Prime Capital Markets Ltd"/>
    <s v="Seed Funding"/>
    <s v="N/A"/>
    <s v="N/A"/>
    <s v="N/A"/>
  </r>
  <r>
    <n v="2550"/>
    <d v="2015-08-24T00:00:00"/>
    <s v="Rbus"/>
    <x v="520"/>
    <s v="N/A"/>
    <s v="Mumbai"/>
    <s v="India Quotient, Anupam Mittal &amp; Others"/>
    <s v="Seed Funding"/>
    <s v="N/A"/>
    <s v="N/A"/>
    <s v="N/A"/>
  </r>
  <r>
    <n v="2551"/>
    <d v="2015-08-25T00:00:00"/>
    <s v="Qyk App"/>
    <x v="521"/>
    <s v="N/A"/>
    <s v="Bangalore"/>
    <s v="Growx Ventures, Tracxn Labs, Powai Lake Ventures, And Sahil Barua"/>
    <s v="Private Equity"/>
    <n v="1000000"/>
    <s v="pre-series A"/>
    <s v="1–10M"/>
  </r>
  <r>
    <n v="2552"/>
    <d v="2015-08-25T00:00:00"/>
    <s v="Eazydiner"/>
    <x v="522"/>
    <s v="N/A"/>
    <s v="Gurugram"/>
    <s v="Dsg Consumer Partners, Saama Capital"/>
    <s v="Private Equity"/>
    <n v="3000000"/>
    <s v="Series A"/>
    <s v="1–10M"/>
  </r>
  <r>
    <n v="2553"/>
    <d v="2015-08-25T00:00:00"/>
    <s v="Revx"/>
    <x v="523"/>
    <s v="N/A"/>
    <s v="Mumbai"/>
    <s v="Norwest Venture Partners, Nexus Venture Partners, Helion Venture Partners, Draper Fisher Jurvetson, Peepul Capital"/>
    <s v="Private Equity"/>
    <n v="4000000"/>
    <s v="Series A"/>
    <s v="1–10M"/>
  </r>
  <r>
    <n v="2554"/>
    <d v="2015-08-25T00:00:00"/>
    <s v="Icustommadeit"/>
    <x v="524"/>
    <s v="N/A"/>
    <s v="Pune"/>
    <s v="Group Of Angel Investors"/>
    <s v="Seed Funding"/>
    <n v="250000"/>
    <s v="N/A"/>
    <s v="&lt;1M"/>
  </r>
  <r>
    <n v="2555"/>
    <d v="2015-08-26T00:00:00"/>
    <s v="Pickmylaundry"/>
    <x v="525"/>
    <s v="N/A"/>
    <s v="Delhi"/>
    <s v="Ghv Accelerator"/>
    <s v="Seed Funding"/>
    <n v="100000"/>
    <s v="N/A"/>
    <s v="&lt;1M"/>
  </r>
  <r>
    <n v="2556"/>
    <d v="2015-08-26T00:00:00"/>
    <s v="Belita"/>
    <x v="526"/>
    <s v="N/A"/>
    <s v="Mumbai"/>
    <s v="India Quotient, Letsventure Investors, Lead Angels"/>
    <s v="Seed Funding"/>
    <n v="400000"/>
    <s v="N/A"/>
    <s v="&lt;1M"/>
  </r>
  <r>
    <n v="2557"/>
    <d v="2015-08-26T00:00:00"/>
    <s v="Ezysolare"/>
    <x v="527"/>
    <s v="N/A"/>
    <s v="Ahemadabad"/>
    <s v="Infuse Ventures"/>
    <s v="Seed Funding"/>
    <s v="N/A"/>
    <s v="N/A"/>
    <s v="N/A"/>
  </r>
  <r>
    <n v="2558"/>
    <d v="2015-08-26T00:00:00"/>
    <s v="Foodtalkindia"/>
    <x v="528"/>
    <s v="N/A"/>
    <s v="Gurugram"/>
    <s v="Undisclosed Investor"/>
    <s v="Seed Funding"/>
    <n v="500000"/>
    <s v="N/A"/>
    <s v="&lt;1M"/>
  </r>
  <r>
    <n v="2559"/>
    <d v="2015-08-27T00:00:00"/>
    <s v="Instasafe"/>
    <x v="529"/>
    <s v="N/A"/>
    <s v="Bangalore"/>
    <s v="Group Of Investors"/>
    <s v="Seed Funding"/>
    <s v="N/A"/>
    <s v="N/A"/>
    <s v="N/A"/>
  </r>
  <r>
    <n v="2560"/>
    <d v="2015-08-27T00:00:00"/>
    <s v="Eazy Coach"/>
    <x v="530"/>
    <s v="N/A"/>
    <s v="Kolkata"/>
    <s v="Ravi Agarwal"/>
    <s v="Seed Funding"/>
    <s v="N/A"/>
    <s v="N/A"/>
    <s v="N/A"/>
  </r>
  <r>
    <n v="2561"/>
    <d v="2015-08-27T00:00:00"/>
    <s v="Djubo.Com"/>
    <x v="531"/>
    <s v="N/A"/>
    <s v="Delhi"/>
    <s v="Ibibo Group"/>
    <s v="Private Equity"/>
    <s v="N/A"/>
    <s v="Strategic Investment"/>
    <s v="N/A"/>
  </r>
  <r>
    <n v="2562"/>
    <d v="2015-08-28T00:00:00"/>
    <s v="Betterbutter.In"/>
    <x v="532"/>
    <s v="N/A"/>
    <s v="Delhi"/>
    <s v="Growx Ventures, Manish Singhal"/>
    <s v="Seed Funding"/>
    <s v="N/A"/>
    <s v="N/A"/>
    <s v="N/A"/>
  </r>
  <r>
    <n v="2563"/>
    <d v="2015-08-28T00:00:00"/>
    <s v="Vyomo"/>
    <x v="533"/>
    <s v="N/A"/>
    <s v="Bangalore"/>
    <s v="Rocket Internet"/>
    <s v="Private Equity"/>
    <n v="2000000"/>
    <s v="Pre-Series A"/>
    <s v="1–10M"/>
  </r>
  <r>
    <n v="2564"/>
    <d v="2015-08-28T00:00:00"/>
    <s v="Rollmafia"/>
    <x v="534"/>
    <s v="N/A"/>
    <s v="Pune"/>
    <s v="Equentia Natural Resources"/>
    <s v="Seed Funding"/>
    <n v="160000"/>
    <s v="N/A"/>
    <s v="&lt;1M"/>
  </r>
  <r>
    <n v="2565"/>
    <d v="2015-08-29T00:00:00"/>
    <s v="Iamwire"/>
    <x v="535"/>
    <s v="N/A"/>
    <s v="Gurugram"/>
    <s v="Li Tao, Li Jian, Draphant Consultants, Nitin Garg, Saurabh Jain, Mohit Agarwal"/>
    <s v="Seed Funding"/>
    <s v="N/A"/>
    <s v="N/A"/>
    <s v="N/A"/>
  </r>
  <r>
    <n v="2566"/>
    <d v="2015-08-31T00:00:00"/>
    <s v="Dropkaffe"/>
    <x v="536"/>
    <s v="N/A"/>
    <s v="Bangalore"/>
    <s v="Manish Singhal, P39 Capital &amp; Others"/>
    <s v="Seed Funding"/>
    <n v="300000"/>
    <s v="N/A"/>
    <s v="&lt;1M"/>
  </r>
  <r>
    <n v="2567"/>
    <d v="2015-08-31T00:00:00"/>
    <s v="Reverie"/>
    <x v="537"/>
    <s v="N/A"/>
    <s v="Bangalore"/>
    <s v="Aspada Investment Advisors, Qualcomm Ventures"/>
    <s v="Private Equity"/>
    <n v="4000000"/>
    <s v="Series A"/>
    <s v="1–10M"/>
  </r>
  <r>
    <n v="2568"/>
    <d v="2015-08-31T00:00:00"/>
    <s v="Infinite Analytics"/>
    <x v="538"/>
    <s v="N/A"/>
    <s v="Mumbai"/>
    <s v="Ratan Tata, Nikhil Vora &amp; Others"/>
    <s v="Private Equity"/>
    <s v="N/A"/>
    <s v="Bridge Round"/>
    <s v="N/A"/>
  </r>
  <r>
    <n v="2569"/>
    <d v="2015-07-01T00:00:00"/>
    <s v="Parcelled"/>
    <x v="336"/>
    <s v="N/A"/>
    <s v="Bangalore"/>
    <s v="Delhivery, Tracxn Labs"/>
    <s v="Seed Funding"/>
    <s v="N/A"/>
    <s v="N/A"/>
    <s v="N/A"/>
  </r>
  <r>
    <n v="2570"/>
    <d v="2015-07-01T00:00:00"/>
    <s v="Retigence Technologies"/>
    <x v="539"/>
    <s v="N/A"/>
    <s v="Mumbai"/>
    <s v="Omnivore Partners"/>
    <s v="Private Equity"/>
    <s v="N/A"/>
    <s v="Series A"/>
    <s v="N/A"/>
  </r>
  <r>
    <n v="2571"/>
    <d v="2015-07-01T00:00:00"/>
    <s v="Cloudcherry Analytics"/>
    <x v="540"/>
    <s v="N/A"/>
    <s v="Chennai"/>
    <s v="The Chennai Angels, Idg Ventures India"/>
    <s v="Seed Funding"/>
    <n v="1000000"/>
    <s v="N/A"/>
    <s v="1–10M"/>
  </r>
  <r>
    <n v="2572"/>
    <d v="2015-07-01T00:00:00"/>
    <s v="Handyhome"/>
    <x v="541"/>
    <s v="N/A"/>
    <s v="Mumbai"/>
    <s v="Bessemer Ventures, Kae Capital"/>
    <s v="Seed Funding"/>
    <n v="630000"/>
    <s v="N/A"/>
    <s v="&lt;1M"/>
  </r>
  <r>
    <n v="2573"/>
    <d v="2015-07-01T00:00:00"/>
    <s v="Idreamcareer"/>
    <x v="542"/>
    <s v="N/A"/>
    <s v="Delhi"/>
    <s v="Ah! Ventures, Vivek Joshi, Mohit Satyanad &amp; Others"/>
    <s v="Seed Funding"/>
    <s v="N/A"/>
    <s v="N/A"/>
    <s v="N/A"/>
  </r>
  <r>
    <n v="2574"/>
    <d v="2015-07-01T00:00:00"/>
    <s v="Ola Cabs"/>
    <x v="393"/>
    <s v="N/A"/>
    <s v="Bangalore"/>
    <s v="Ratan Tata"/>
    <s v="Private Equity"/>
    <s v="N/A"/>
    <s v="Personal Investment"/>
    <s v="N/A"/>
  </r>
  <r>
    <n v="2575"/>
    <d v="2015-07-01T00:00:00"/>
    <s v="Nxtgen"/>
    <x v="543"/>
    <s v="N/A"/>
    <s v="Bangalore"/>
    <s v="Ifc, Axon Partners, Intel Capital"/>
    <s v="Private Equity"/>
    <n v="13500000"/>
    <s v="Series A"/>
    <s v="&gt;10M"/>
  </r>
  <r>
    <n v="2576"/>
    <d v="2015-07-02T00:00:00"/>
    <s v="Bankbazaar"/>
    <x v="544"/>
    <s v="N/A"/>
    <s v="Chennai"/>
    <s v="Amazon, Fidelity Growth Partners, Mousse Partners"/>
    <s v="Private Equity"/>
    <n v="60000000"/>
    <s v="Series C\\n(More here)"/>
    <s v="&gt;10M"/>
  </r>
  <r>
    <n v="2577"/>
    <d v="2015-07-02T00:00:00"/>
    <s v="Gozoomo"/>
    <x v="545"/>
    <s v="N/A"/>
    <s v="Bangalore"/>
    <s v="Saif Partners"/>
    <s v="Private Equity"/>
    <n v="5000000"/>
    <s v="Series A"/>
    <s v="1–10M"/>
  </r>
  <r>
    <n v="2578"/>
    <d v="2015-07-02T00:00:00"/>
    <s v="Zenatix"/>
    <x v="409"/>
    <s v="N/A"/>
    <s v="Gurugram"/>
    <s v="Rajan Anadan, Kunal Bahl, Rohit Bansal, Rahul Khanna"/>
    <s v="Seed Funding"/>
    <n v="161000"/>
    <s v="N/A"/>
    <s v="&lt;1M"/>
  </r>
  <r>
    <n v="2579"/>
    <d v="2015-07-03T00:00:00"/>
    <s v="Culturealley"/>
    <x v="546"/>
    <s v="N/A"/>
    <s v="Jaipur"/>
    <s v="Tiger Global"/>
    <s v="Private Equity"/>
    <n v="6500000"/>
    <s v="Series A"/>
    <s v="1–10M"/>
  </r>
  <r>
    <n v="2580"/>
    <d v="2015-07-03T00:00:00"/>
    <s v="Goqii"/>
    <x v="547"/>
    <s v="N/A"/>
    <s v="Mumbai"/>
    <s v="Vijay Shekhar Sharma"/>
    <s v="Private Equity"/>
    <s v="N/A"/>
    <s v="Pre-Series A"/>
    <s v="N/A"/>
  </r>
  <r>
    <n v="2581"/>
    <d v="2015-07-03T00:00:00"/>
    <s v="Gingercrush"/>
    <x v="548"/>
    <s v="N/A"/>
    <s v="Ahemadabad"/>
    <s v="Gokul Jaykrishna, Brand Capital"/>
    <s v="Seed Funding"/>
    <n v="1000000"/>
    <s v="N/A"/>
    <s v="1–10M"/>
  </r>
  <r>
    <n v="2582"/>
    <d v="2015-07-04T00:00:00"/>
    <s v="Elanic"/>
    <x v="549"/>
    <s v="N/A"/>
    <s v="Bangalore"/>
    <s v="Rebright Partners, Tracxn Labs, Aneesh Reddy"/>
    <s v="Seed Funding"/>
    <s v="N/A"/>
    <s v="N/A"/>
    <s v="N/A"/>
  </r>
  <r>
    <n v="2583"/>
    <d v="2015-07-04T00:00:00"/>
    <s v="Stitchwood"/>
    <x v="550"/>
    <s v="N/A"/>
    <s v="Mumbai"/>
    <s v="Powai Lake Ventures, Ajeet Khurana &amp; Others"/>
    <s v="Seed Funding"/>
    <n v="395000"/>
    <s v="N/A"/>
    <s v="&lt;1M"/>
  </r>
  <r>
    <n v="2584"/>
    <d v="2015-07-05T00:00:00"/>
    <s v="Urban Tailor"/>
    <x v="551"/>
    <s v="N/A"/>
    <s v="Bangalore"/>
    <s v="Group Of Angel Investors"/>
    <s v="Seed Funding"/>
    <s v="N/A"/>
    <s v="N/A"/>
    <s v="N/A"/>
  </r>
  <r>
    <n v="2585"/>
    <d v="2015-07-06T00:00:00"/>
    <s v="Confirmttkt"/>
    <x v="552"/>
    <s v="N/A"/>
    <s v="Bangalore"/>
    <s v="Pravin Agarwala &amp; Others"/>
    <s v="Seed Funding"/>
    <s v="N/A"/>
    <s v="N/A"/>
    <s v="N/A"/>
  </r>
  <r>
    <n v="2586"/>
    <d v="2015-07-06T00:00:00"/>
    <s v="Paper Boat"/>
    <x v="553"/>
    <s v="N/A"/>
    <s v="Gurugram"/>
    <s v="Sofina, Hillhouse Capital"/>
    <s v="Private Equity"/>
    <n v="30000000"/>
    <s v="Series B"/>
    <s v="&gt;10M"/>
  </r>
  <r>
    <n v="2587"/>
    <d v="2015-07-06T00:00:00"/>
    <s v="Getnow"/>
    <x v="554"/>
    <s v="N/A"/>
    <s v="Nagpur"/>
    <s v="Atulya Mittal"/>
    <s v="Seed Funding"/>
    <s v="N/A"/>
    <s v="N/A"/>
    <s v="N/A"/>
  </r>
  <r>
    <n v="2588"/>
    <d v="2015-07-07T00:00:00"/>
    <s v="Wudstay"/>
    <x v="555"/>
    <s v="N/A"/>
    <s v="Gurugram"/>
    <s v="Mangroves Capital Partners, Vikas Saxena"/>
    <s v="Private Equity"/>
    <n v="3000000"/>
    <s v="Series A"/>
    <s v="1–10M"/>
  </r>
  <r>
    <n v="2589"/>
    <d v="2015-07-07T00:00:00"/>
    <s v="Liases Foras"/>
    <x v="556"/>
    <s v="N/A"/>
    <s v="Delhi"/>
    <s v="Dmg Information Asia Pacific"/>
    <s v="Private Equity"/>
    <n v="5000000"/>
    <s v="Series A"/>
    <s v="1–10M"/>
  </r>
  <r>
    <n v="2590"/>
    <d v="2015-07-07T00:00:00"/>
    <s v="Eatlo"/>
    <x v="364"/>
    <s v="N/A"/>
    <s v="Bangalore"/>
    <s v="Powai Lake Ventures, Globeinvestor, Abhishekh Goyal"/>
    <s v="Seed Funding"/>
    <s v="N/A"/>
    <s v="N/A"/>
    <s v="N/A"/>
  </r>
  <r>
    <n v="2591"/>
    <d v="2015-07-07T00:00:00"/>
    <s v="Indialends"/>
    <x v="557"/>
    <s v="N/A"/>
    <s v="Delhi"/>
    <s v="Dsg Consumer Partners, Siddharth Parekh"/>
    <s v="Private Equity"/>
    <s v="N/A"/>
    <s v="Pre-Series A"/>
    <s v="N/A"/>
  </r>
  <r>
    <n v="2592"/>
    <d v="2015-07-08T00:00:00"/>
    <s v="Quinto"/>
    <x v="558"/>
    <s v="N/A"/>
    <s v="Pune"/>
    <s v="Jaydeep Barman"/>
    <s v="Seed Funding"/>
    <s v="N/A"/>
    <s v="N/A"/>
    <s v="N/A"/>
  </r>
  <r>
    <n v="2593"/>
    <d v="2015-07-08T00:00:00"/>
    <s v="Saavn"/>
    <x v="559"/>
    <s v="N/A"/>
    <s v="Mumbai"/>
    <s v="Tiger Global Management, Bertelsmann India, Steadview Capital, Liberty Media, Mousse Partners, Quilvest"/>
    <s v="Private Equity"/>
    <n v="100000000"/>
    <s v="Series C"/>
    <s v="&gt;10M"/>
  </r>
  <r>
    <n v="2594"/>
    <d v="2015-07-08T00:00:00"/>
    <s v="Flytxt"/>
    <x v="560"/>
    <s v="N/A"/>
    <s v="Mumbai / Global"/>
    <s v="Sunrise Capital Gmbh, Big Data Investments B.V"/>
    <s v="Private Equity"/>
    <n v="11000000"/>
    <s v="Series A"/>
    <s v="&gt;10M"/>
  </r>
  <r>
    <n v="2595"/>
    <d v="2015-07-08T00:00:00"/>
    <s v="Axtria"/>
    <x v="560"/>
    <s v="N/A"/>
    <s v="India / Us"/>
    <s v="Helion Venture Partners,Amarpreet Sawhney, Deshpande Foundation, Fred Khosravi, Richard S. Braddock"/>
    <s v="Private Equity"/>
    <n v="30000000"/>
    <s v="Series C"/>
    <s v="&gt;10M"/>
  </r>
  <r>
    <n v="2596"/>
    <d v="2015-07-08T00:00:00"/>
    <s v="33Coupons"/>
    <x v="561"/>
    <s v="N/A"/>
    <s v="Kanpur"/>
    <s v="Not Disclosed"/>
    <s v="Seed Funding"/>
    <n v="20000"/>
    <s v="N/A"/>
    <s v="&lt;1M"/>
  </r>
  <r>
    <n v="2597"/>
    <d v="2015-07-08T00:00:00"/>
    <s v="Ampere"/>
    <x v="562"/>
    <s v="N/A"/>
    <s v="Coimbatore"/>
    <s v="Ratan Tata"/>
    <s v="Seed Funding"/>
    <s v="N/A"/>
    <s v="N/A"/>
    <s v="N/A"/>
  </r>
  <r>
    <n v="2598"/>
    <d v="2015-07-08T00:00:00"/>
    <s v="Hopping Chef"/>
    <x v="563"/>
    <s v="N/A"/>
    <s v="Mumbai"/>
    <s v="Mirah Hospitality"/>
    <s v="Seed Funding"/>
    <n v="470000"/>
    <s v="Strategic Investment"/>
    <s v="&lt;1M"/>
  </r>
  <r>
    <n v="2599"/>
    <d v="2015-07-08T00:00:00"/>
    <s v="Collectabillia"/>
    <x v="564"/>
    <s v="N/A"/>
    <s v="Bangalore"/>
    <s v="Accel Partners"/>
    <s v="Private Equity"/>
    <n v="7500000"/>
    <s v="Series B"/>
    <s v="1–10M"/>
  </r>
  <r>
    <n v="2600"/>
    <d v="2015-07-08T00:00:00"/>
    <s v="Lendingkart"/>
    <x v="565"/>
    <s v="N/A"/>
    <s v="Ahemadabad"/>
    <s v="Saama Capital, Mayfield, Ashvin Chadha, Shailesh Mehta"/>
    <s v="Private Equity"/>
    <n v="10000000"/>
    <s v="Series A"/>
    <s v="1–10M"/>
  </r>
  <r>
    <n v="2601"/>
    <d v="2015-07-08T00:00:00"/>
    <s v="Lybrate"/>
    <x v="566"/>
    <s v="N/A"/>
    <s v="Delhi"/>
    <s v="Tiger Global Management, Ratan Tata, Nexus Venture Partners"/>
    <s v="Private Equity"/>
    <n v="10200000"/>
    <s v="Series A"/>
    <s v="&gt;10M"/>
  </r>
  <r>
    <n v="2602"/>
    <d v="2015-07-08T00:00:00"/>
    <s v="Zoomcar"/>
    <x v="567"/>
    <s v="N/A"/>
    <s v="Bangalore"/>
    <s v="Sequoia Capital, Empire Angels, Ngp"/>
    <s v="Private Equity"/>
    <n v="11000000"/>
    <s v="Series B"/>
    <s v="&gt;10M"/>
  </r>
  <r>
    <n v="2603"/>
    <d v="2015-07-09T00:00:00"/>
    <s v="News In Shorts"/>
    <x v="568"/>
    <s v="N/A"/>
    <s v="Noida"/>
    <s v="Tiger Global"/>
    <s v="Private Equity"/>
    <n v="20000000"/>
    <s v="Series B"/>
    <s v="&gt;10M"/>
  </r>
  <r>
    <n v="2604"/>
    <d v="2015-07-09T00:00:00"/>
    <s v="Bluestone"/>
    <x v="569"/>
    <s v="N/A"/>
    <s v="Bangalore"/>
    <s v="Ivycap Ventures, Accel Partners, Dragoneer Investment Group"/>
    <s v="Private Equity"/>
    <n v="16200000"/>
    <s v="N/A"/>
    <s v="&gt;10M"/>
  </r>
  <r>
    <n v="2605"/>
    <d v="2015-07-09T00:00:00"/>
    <s v="Shopsity"/>
    <x v="570"/>
    <s v="N/A"/>
    <s v="Gurugram"/>
    <s v=" Sandeep Aggarwal, Teruhide Sato"/>
    <s v="Seed Funding"/>
    <s v="N/A"/>
    <s v="N/A"/>
    <s v="N/A"/>
  </r>
  <r>
    <n v="2606"/>
    <d v="2015-07-09T00:00:00"/>
    <s v="Notesgen"/>
    <x v="571"/>
    <s v="N/A"/>
    <s v="Delhi"/>
    <s v="Rajeev Saraf, Arvind Jha, R. Satya Narayana"/>
    <s v="Seed Funding"/>
    <s v="N/A"/>
    <s v="N/A"/>
    <s v="N/A"/>
  </r>
  <r>
    <n v="2607"/>
    <d v="2015-07-10T00:00:00"/>
    <s v="Infinity Assurance"/>
    <x v="572"/>
    <s v="N/A"/>
    <s v="Delhi"/>
    <s v="Indian Angel Network"/>
    <s v="Seed Funding"/>
    <n v="600000"/>
    <s v="N/A"/>
    <s v="&lt;1M"/>
  </r>
  <r>
    <n v="2608"/>
    <d v="2015-07-10T00:00:00"/>
    <s v="Footprints Education"/>
    <x v="573"/>
    <s v="N/A"/>
    <s v="Gurugram"/>
    <s v="Letsventure, Kumar Bansal, Kshitij Jain"/>
    <s v="Seed Funding"/>
    <n v="685000"/>
    <s v="N/A"/>
    <s v="&lt;1M"/>
  </r>
  <r>
    <n v="2609"/>
    <d v="2015-07-10T00:00:00"/>
    <s v="Loylty Rewards"/>
    <x v="574"/>
    <s v="N/A"/>
    <s v="Mumbai"/>
    <s v="Indianideas.Com"/>
    <s v="Private Equity"/>
    <n v="19350000"/>
    <s v="Late Stage"/>
    <s v="&gt;10M"/>
  </r>
  <r>
    <n v="2610"/>
    <d v="2015-07-13T00:00:00"/>
    <s v="Ameyo"/>
    <x v="575"/>
    <s v="N/A"/>
    <s v="Gurugram"/>
    <s v="Forum Synergies Pe Fund"/>
    <s v="Private Equity"/>
    <n v="5000000"/>
    <s v="Series A"/>
    <s v="1–10M"/>
  </r>
  <r>
    <n v="2611"/>
    <d v="2015-07-13T00:00:00"/>
    <s v="Mamagoto"/>
    <x v="576"/>
    <s v="N/A"/>
    <s v="Delhi"/>
    <s v="Goldman Sachs"/>
    <s v="Private Equity"/>
    <n v="10000000"/>
    <s v="Series A"/>
    <s v="1–10M"/>
  </r>
  <r>
    <n v="2612"/>
    <d v="2015-07-13T00:00:00"/>
    <s v="Satvacart"/>
    <x v="577"/>
    <s v="N/A"/>
    <s v="Gurugram"/>
    <s v="Palaash Ventures"/>
    <s v="Seed Funding"/>
    <s v="N/A"/>
    <s v="N/A"/>
    <s v="N/A"/>
  </r>
  <r>
    <n v="2613"/>
    <d v="2015-07-14T00:00:00"/>
    <s v="Mysmartprice"/>
    <x v="578"/>
    <s v="N/A"/>
    <s v="Hyderabad"/>
    <s v="Accel Partners, Helion Venture Partners"/>
    <s v="Private Equity"/>
    <n v="10000000"/>
    <s v="Series B"/>
    <s v="1–10M"/>
  </r>
  <r>
    <n v="2614"/>
    <d v="2015-07-14T00:00:00"/>
    <s v="Zenify"/>
    <x v="331"/>
    <s v="N/A"/>
    <s v="Bangalore"/>
    <s v="Atul Jalan"/>
    <s v="Seed Funding"/>
    <s v="N/A"/>
    <s v="N/A"/>
    <s v="N/A"/>
  </r>
  <r>
    <n v="2615"/>
    <d v="2015-07-14T00:00:00"/>
    <s v="Boxmyspace"/>
    <x v="579"/>
    <s v="N/A"/>
    <s v="Mumbai"/>
    <s v="Ritesh Veera, Singapore Angel Network, Orios Venture Partners,"/>
    <s v="Seed Funding"/>
    <n v="300000"/>
    <s v="N/A"/>
    <s v="&lt;1M"/>
  </r>
  <r>
    <n v="2616"/>
    <d v="2015-07-14T00:00:00"/>
    <s v="Hackerrank"/>
    <x v="580"/>
    <s v="N/A"/>
    <s v="Bangalore"/>
    <s v="Hr Technology Fund"/>
    <s v="Private Equity"/>
    <n v="7500000"/>
    <s v="Series C"/>
    <s v="1–10M"/>
  </r>
  <r>
    <n v="2617"/>
    <d v="2015-07-14T00:00:00"/>
    <s v="Wickedride"/>
    <x v="581"/>
    <s v="N/A"/>
    <s v="Bangalore"/>
    <s v="Undisclosed"/>
    <s v="Seed Funding"/>
    <n v="790000"/>
    <s v="N/A"/>
    <s v="&lt;1M"/>
  </r>
  <r>
    <n v="2618"/>
    <d v="2015-07-14T00:00:00"/>
    <s v="Wowexpress"/>
    <x v="582"/>
    <s v="N/A"/>
    <s v="Mumbai"/>
    <s v="Tamarind Family Private Trust"/>
    <s v="Seed Funding"/>
    <n v="500000"/>
    <s v="N/A"/>
    <s v="&lt;1M"/>
  </r>
  <r>
    <n v="2619"/>
    <d v="2015-07-15T00:00:00"/>
    <s v="Oyo Rooms"/>
    <x v="583"/>
    <s v="N/A"/>
    <s v="Gurugram"/>
    <s v="Softbank, Sequoia Capital"/>
    <s v="Private Equity"/>
    <n v="100000000"/>
    <s v="Series B"/>
    <s v="&gt;10M"/>
  </r>
  <r>
    <n v="2620"/>
    <d v="2015-07-15T00:00:00"/>
    <s v="Mobikon"/>
    <x v="584"/>
    <s v="N/A"/>
    <s v="Pune"/>
    <s v="Jungle Ventures"/>
    <s v="Private Equity"/>
    <n v="2300000"/>
    <s v="Series B"/>
    <s v="1–10M"/>
  </r>
  <r>
    <n v="2621"/>
    <d v="2015-07-15T00:00:00"/>
    <s v="Instalively.Com"/>
    <x v="585"/>
    <s v="N/A"/>
    <s v="Delhi"/>
    <s v="Anupam Mittal, Anad Chandrasekaran, Uday Shankar, Chetan Bhagat"/>
    <s v="Seed Funding"/>
    <s v="N/A"/>
    <s v="N/A"/>
    <s v="N/A"/>
  </r>
  <r>
    <n v="2622"/>
    <d v="2015-07-15T00:00:00"/>
    <s v="Roadrunnr"/>
    <x v="586"/>
    <s v="N/A"/>
    <s v="Bangalore"/>
    <s v="Sequoia Capital, Nexus Venture Partners, Blume Ventures"/>
    <s v="Private Equity"/>
    <n v="11000000"/>
    <s v="Series A"/>
    <s v="&gt;10M"/>
  </r>
  <r>
    <n v="2623"/>
    <d v="2015-07-16T00:00:00"/>
    <s v="Ketto"/>
    <x v="467"/>
    <s v="N/A"/>
    <s v="Mumbai"/>
    <s v="Pradyumna Dalmia, Sudhir Rao &amp; Others"/>
    <s v="Seed Funding"/>
    <n v="700000"/>
    <s v="N/A"/>
    <s v="&lt;1M"/>
  </r>
  <r>
    <n v="2624"/>
    <d v="2015-07-17T00:00:00"/>
    <s v="Quikwallet"/>
    <x v="587"/>
    <s v="N/A"/>
    <s v="Mumbai"/>
    <s v="Snow Leopard Technology Ventures"/>
    <s v="Private Equity"/>
    <n v="1600000"/>
    <s v="Follow on Funding"/>
    <s v="1–10M"/>
  </r>
  <r>
    <n v="2625"/>
    <d v="2015-07-17T00:00:00"/>
    <s v="Omnikart"/>
    <x v="588"/>
    <s v="N/A"/>
    <s v="Mumbai"/>
    <s v="Sumit Gandhi, Manish Gandhi"/>
    <s v="Seed Funding"/>
    <n v="100000"/>
    <s v="N/A"/>
    <s v="&lt;1M"/>
  </r>
  <r>
    <n v="2626"/>
    <d v="2015-07-20T00:00:00"/>
    <s v="Zo Rooms"/>
    <x v="457"/>
    <s v="N/A"/>
    <s v="Delhi"/>
    <s v="Tiger Global, Orios Venture Partners."/>
    <s v="Private Equity"/>
    <n v="15000000"/>
    <s v="No confirmation"/>
    <s v="&gt;10M"/>
  </r>
  <r>
    <n v="2627"/>
    <d v="2015-07-20T00:00:00"/>
    <s v="Innoviti"/>
    <x v="589"/>
    <s v="N/A"/>
    <s v="Bangalore"/>
    <s v="Catamaran Ventures, New India Investment Corporation"/>
    <s v="Private Equity"/>
    <n v="4850000"/>
    <s v="Series A"/>
    <s v="1–10M"/>
  </r>
  <r>
    <n v="2628"/>
    <d v="2015-07-21T00:00:00"/>
    <s v="Zenradius"/>
    <x v="590"/>
    <s v="N/A"/>
    <s v="Bangalore"/>
    <s v="Tracxn Labs, Deepak Singh"/>
    <s v="Seed Funding"/>
    <s v="N/A"/>
    <s v="N/A"/>
    <s v="N/A"/>
  </r>
  <r>
    <n v="2629"/>
    <d v="2015-07-21T00:00:00"/>
    <s v="Joy By Nature"/>
    <x v="591"/>
    <s v="N/A"/>
    <s v="Delhi"/>
    <s v="Mumbai Angels, Vriddhi Fund, Others"/>
    <s v="Private Equity"/>
    <n v="1000000"/>
    <s v="Series A"/>
    <s v="1–10M"/>
  </r>
  <r>
    <n v="2630"/>
    <d v="2015-07-22T00:00:00"/>
    <s v="Iqlect"/>
    <x v="560"/>
    <s v="N/A"/>
    <s v="Bangalore"/>
    <s v="Exfinity Venture Partners"/>
    <s v="Private Equity"/>
    <n v="2000000"/>
    <s v="Series A"/>
    <s v="1–10M"/>
  </r>
  <r>
    <n v="2631"/>
    <d v="2015-07-22T00:00:00"/>
    <s v="Degustibus"/>
    <x v="592"/>
    <s v="N/A"/>
    <s v="Mumbai"/>
    <s v="India Value Fund Advisors"/>
    <s v="Private Equity"/>
    <n v="30000000"/>
    <s v="Late Stage"/>
    <s v="&gt;10M"/>
  </r>
  <r>
    <n v="2632"/>
    <d v="2015-07-23T00:00:00"/>
    <s v="Nestaway"/>
    <x v="593"/>
    <s v="N/A"/>
    <s v="Bangalore"/>
    <s v="Flipkart, Tiger Global"/>
    <s v="Private Equity"/>
    <n v="12750000"/>
    <s v="Series A"/>
    <s v="&gt;10M"/>
  </r>
  <r>
    <n v="2633"/>
    <d v="2015-07-23T00:00:00"/>
    <s v="Mswipe"/>
    <x v="594"/>
    <s v="N/A"/>
    <s v="N/A"/>
    <s v="Falcon Edge Capital, Meru Capital, Ola, Matrix Partners, Dsg Consumer Partners, Axis Bank"/>
    <s v="Private Equity"/>
    <n v="25000000"/>
    <s v="Series B"/>
    <s v="&gt;10M"/>
  </r>
  <r>
    <n v="2634"/>
    <d v="2015-07-23T00:00:00"/>
    <s v="Myonsto"/>
    <x v="595"/>
    <s v="N/A"/>
    <s v="Ahemadabad"/>
    <s v="Jayant Bokadia"/>
    <s v="Seed Funding"/>
    <n v="320000"/>
    <s v="N/A"/>
    <s v="&lt;1M"/>
  </r>
  <r>
    <n v="2635"/>
    <d v="2015-07-23T00:00:00"/>
    <s v="Icrushiflush"/>
    <x v="596"/>
    <s v="N/A"/>
    <s v="Mumbai"/>
    <s v="Idg Ventures India"/>
    <s v="Seed Funding"/>
    <s v="N/A"/>
    <s v="N/A"/>
    <s v="N/A"/>
  </r>
  <r>
    <n v="2636"/>
    <d v="2015-07-23T00:00:00"/>
    <s v="Medgenome"/>
    <x v="597"/>
    <s v="N/A"/>
    <s v="Bangalore"/>
    <s v="Sequoia Capital"/>
    <s v="Private Equity"/>
    <n v="20000000"/>
    <s v="Series B"/>
    <s v="&gt;10M"/>
  </r>
  <r>
    <n v="2637"/>
    <d v="2015-07-23T00:00:00"/>
    <s v="Holidayiq"/>
    <x v="598"/>
    <s v="N/A"/>
    <s v="Bangalore"/>
    <s v="Makemytrip"/>
    <s v="Private Equity"/>
    <n v="15000000"/>
    <s v="Strategic Investment"/>
    <s v="&gt;10M"/>
  </r>
  <r>
    <n v="2638"/>
    <d v="2015-07-23T00:00:00"/>
    <s v="Fitternity"/>
    <x v="599"/>
    <s v="N/A"/>
    <s v="Mumbai"/>
    <s v="Exfinity Venture Partners"/>
    <s v="Private Equity"/>
    <n v="1000000"/>
    <s v="Series A"/>
    <s v="1–10M"/>
  </r>
  <r>
    <n v="2639"/>
    <d v="2015-07-23T00:00:00"/>
    <s v="Quikr"/>
    <x v="600"/>
    <s v="N/A"/>
    <s v="Mumbai"/>
    <s v="Ab Kinnevik, Falcon Edge Capital, Coatue Management"/>
    <s v="Private Equity"/>
    <n v="60000000"/>
    <s v="Late Stage"/>
    <s v="&gt;10M"/>
  </r>
  <r>
    <n v="2640"/>
    <d v="2015-07-23T00:00:00"/>
    <s v="Jetsetgo"/>
    <x v="601"/>
    <s v="N/A"/>
    <s v="Delhi"/>
    <s v="Yourwecan Ventures"/>
    <s v="Seed Funding"/>
    <s v="N/A"/>
    <s v="N/A"/>
    <s v="N/A"/>
  </r>
  <r>
    <n v="2641"/>
    <d v="2015-07-24T00:00:00"/>
    <s v="Broex"/>
    <x v="602"/>
    <s v="N/A"/>
    <s v="Gurugram"/>
    <s v="Lightspeed India"/>
    <s v="Private Equity"/>
    <n v="1000000"/>
    <s v="Bridge round"/>
    <s v="1–10M"/>
  </r>
  <r>
    <n v="2642"/>
    <d v="2015-07-25T00:00:00"/>
    <s v="Shopatplaces"/>
    <x v="603"/>
    <s v="N/A"/>
    <s v="Delhi"/>
    <s v="Indian Angel Network"/>
    <s v="Seed Funding"/>
    <s v="N/A"/>
    <s v="N/A"/>
    <s v="N/A"/>
  </r>
  <r>
    <n v="2643"/>
    <d v="2015-07-25T00:00:00"/>
    <s v="Credr"/>
    <x v="604"/>
    <s v="N/A"/>
    <s v="Mumbai"/>
    <s v="Fidelity Growth Partners"/>
    <s v="Private Equity"/>
    <n v="15000000"/>
    <s v="Series A"/>
    <s v="&gt;10M"/>
  </r>
  <r>
    <n v="2644"/>
    <d v="2015-07-27T00:00:00"/>
    <s v="Managemyspa"/>
    <x v="605"/>
    <s v="N/A"/>
    <s v="Hyderabad"/>
    <s v="Accel Partners"/>
    <s v="Private Equity"/>
    <n v="6000000"/>
    <s v="Series A"/>
    <s v="1–10M"/>
  </r>
  <r>
    <n v="2645"/>
    <d v="2015-07-27T00:00:00"/>
    <s v="Townrush"/>
    <x v="606"/>
    <s v="N/A"/>
    <s v="Bangalore"/>
    <s v="Lightspeed Venture Partners"/>
    <s v="Seed Funding"/>
    <s v="N/A"/>
    <s v="N/A"/>
    <s v="N/A"/>
  </r>
  <r>
    <n v="2646"/>
    <d v="2015-07-27T00:00:00"/>
    <s v="Locus"/>
    <x v="607"/>
    <s v="N/A"/>
    <s v="Bangalore"/>
    <s v="Growx Ventures, Manish Singhal"/>
    <s v="Seed Funding"/>
    <s v="N/A"/>
    <s v="N/A"/>
    <s v="N/A"/>
  </r>
  <r>
    <n v="2647"/>
    <d v="2015-07-27T00:00:00"/>
    <s v="Bevy"/>
    <x v="590"/>
    <s v="N/A"/>
    <s v="Bangalore"/>
    <s v="Varun Agarwal &amp; Others"/>
    <s v="Seed Funding"/>
    <s v="N/A"/>
    <s v="N/A"/>
    <s v="N/A"/>
  </r>
  <r>
    <n v="2648"/>
    <d v="2015-07-28T00:00:00"/>
    <s v="Pepperfry"/>
    <x v="608"/>
    <s v="N/A"/>
    <s v="Mumbai"/>
    <s v="Goldman Sachs, Zodius Technology Fund, Bertelsmann India Investments Norwest Venture Partners."/>
    <s v="Private Equity"/>
    <n v="100000000"/>
    <s v="Series D"/>
    <s v="&gt;10M"/>
  </r>
  <r>
    <n v="2649"/>
    <d v="2015-07-28T00:00:00"/>
    <s v="Flipkart.Com"/>
    <x v="54"/>
    <s v="N/A"/>
    <s v="Bangalore"/>
    <s v="Steadview Capital And Existing Investors"/>
    <s v="Private Equity"/>
    <n v="700000000"/>
    <s v="Late Stage, 10th Round More here"/>
    <s v="&gt;10M"/>
  </r>
  <r>
    <n v="2650"/>
    <d v="2015-07-28T00:00:00"/>
    <s v="Opinio"/>
    <x v="609"/>
    <s v="N/A"/>
    <s v="Bangalore"/>
    <s v="Accel Partners, Traxcn Labs &amp; Others"/>
    <s v="Seed Funding"/>
    <n v="1300000"/>
    <s v="N/A"/>
    <s v="1–10M"/>
  </r>
  <r>
    <n v="2651"/>
    <d v="2015-07-28T00:00:00"/>
    <s v="Zoctr"/>
    <x v="237"/>
    <s v="N/A"/>
    <s v="Mumbai"/>
    <s v="Sandeep Parwal, Krishan Gupta &amp; Others"/>
    <s v="Seed Funding"/>
    <n v="1000000"/>
    <s v="N/A"/>
    <s v="1–10M"/>
  </r>
  <r>
    <n v="2652"/>
    <d v="2015-07-29T00:00:00"/>
    <s v="Zimmber"/>
    <x v="458"/>
    <s v="N/A"/>
    <s v="Mumbai"/>
    <s v="Idg Ventures India, Omidyar Network, Sherpalo Ventures, Mohandas Pai"/>
    <s v="Private Equity"/>
    <n v="2000000"/>
    <s v="Series A"/>
    <s v="1–10M"/>
  </r>
  <r>
    <n v="2653"/>
    <d v="2015-07-29T00:00:00"/>
    <s v="Truehb"/>
    <x v="610"/>
    <s v="N/A"/>
    <s v="Delhi"/>
    <s v="Sachin And Binny Bansal, Malvinder And Shivinder Singh, Gurpreet Singh &amp; Others"/>
    <s v="Seed Funding"/>
    <n v="2400000"/>
    <s v="N/A"/>
    <s v="1–10M"/>
  </r>
  <r>
    <n v="2654"/>
    <d v="2015-07-29T00:00:00"/>
    <s v="Zovi.Com / Little App"/>
    <x v="611"/>
    <s v="N/A"/>
    <s v="Bangalore"/>
    <s v="Paytm, Saif Partners, Tiger Global Management &amp; Others"/>
    <s v="Private Equity"/>
    <n v="50000000"/>
    <s v="Series A"/>
    <s v="&gt;10M"/>
  </r>
  <r>
    <n v="2655"/>
    <d v="2015-07-29T00:00:00"/>
    <s v="Swajal"/>
    <x v="612"/>
    <s v="N/A"/>
    <s v="Gurugram"/>
    <s v="Abhishek Gupta"/>
    <s v="Private Equity"/>
    <n v="1200000"/>
    <s v="Series A"/>
    <s v="1–10M"/>
  </r>
  <r>
    <n v="2656"/>
    <d v="2015-07-30T00:00:00"/>
    <s v="Pipa Bella"/>
    <x v="613"/>
    <s v="N/A"/>
    <s v="Mumbai"/>
    <s v="Lionrock Capital"/>
    <s v="Private Equity"/>
    <n v="600000"/>
    <s v="Pre-Series A"/>
    <s v="&lt;1M"/>
  </r>
  <r>
    <n v="2657"/>
    <d v="2015-07-30T00:00:00"/>
    <s v="Pragmatix"/>
    <x v="614"/>
    <s v="N/A"/>
    <s v="Mumbai"/>
    <s v="Sidbi Venture Capital Ltd"/>
    <s v="Private Equity"/>
    <n v="2400000"/>
    <s v="Series A"/>
    <s v="1–10M"/>
  </r>
  <r>
    <n v="2658"/>
    <d v="2015-07-30T00:00:00"/>
    <s v="Droom.In"/>
    <x v="615"/>
    <s v="N/A"/>
    <s v="Delhi"/>
    <s v="Lightbox Ventures, Beenos"/>
    <s v="Private Equity"/>
    <n v="16000000"/>
    <s v="Series A"/>
    <s v="&gt;10M"/>
  </r>
  <r>
    <n v="2659"/>
    <d v="2015-07-30T00:00:00"/>
    <s v="Madrat Games"/>
    <x v="616"/>
    <s v="N/A"/>
    <s v="Bangalore"/>
    <s v="Kunal Bahl, Rohit Bansal"/>
    <s v="Seed Funding"/>
    <n v="168000"/>
    <s v="N/A"/>
    <s v="&lt;1M"/>
  </r>
  <r>
    <n v="2660"/>
    <d v="2015-07-30T00:00:00"/>
    <s v="Noodle Play"/>
    <x v="617"/>
    <s v="N/A"/>
    <s v="Mumbai"/>
    <s v="Elliot Stechman, Gautam Sinha, Ambarish Ray"/>
    <s v="Seed Funding"/>
    <n v="168000"/>
    <s v="N/A"/>
    <s v="&lt;1M"/>
  </r>
  <r>
    <n v="2661"/>
    <d v="2015-07-30T00:00:00"/>
    <s v="Wassup"/>
    <x v="618"/>
    <s v="N/A"/>
    <s v="Chennai"/>
    <s v="B S Nagesh"/>
    <s v="Private Equity"/>
    <s v="N/A"/>
    <s v="Pre-Series A"/>
    <s v="N/A"/>
  </r>
  <r>
    <n v="2662"/>
    <d v="2015-07-30T00:00:00"/>
    <s v="Cartisan"/>
    <x v="619"/>
    <s v="N/A"/>
    <s v="Bangalore"/>
    <s v="Youwecan Ventures, Aprameya Radhakrishna"/>
    <s v="Seed Funding"/>
    <s v="N/A"/>
    <s v="N/A"/>
    <s v="N/A"/>
  </r>
  <r>
    <n v="2663"/>
    <d v="2015-07-31T00:00:00"/>
    <s v="Lazylad"/>
    <x v="620"/>
    <s v="N/A"/>
    <s v="Gurugram"/>
    <s v="Jai Choi, Kiyohiro Sugashita, Hirokazu"/>
    <s v="Private Equity"/>
    <n v="500000"/>
    <s v="pre-Series A"/>
    <s v="&lt;1M"/>
  </r>
  <r>
    <n v="2664"/>
    <d v="2015-07-31T00:00:00"/>
    <s v="Tripfactory"/>
    <x v="621"/>
    <s v="N/A"/>
    <s v="Bangalore"/>
    <s v="Aarin Capital Partners,"/>
    <s v="Private Equity"/>
    <s v="N/A"/>
    <s v="Series A"/>
    <s v="N/A"/>
  </r>
  <r>
    <n v="2665"/>
    <d v="2015-07-31T00:00:00"/>
    <s v="Prothom"/>
    <x v="622"/>
    <s v="N/A"/>
    <s v="Pune"/>
    <s v="Oliphabs Capital"/>
    <s v="Private Equity"/>
    <n v="2000000"/>
    <s v="Series A"/>
    <s v="1–10M"/>
  </r>
  <r>
    <n v="2666"/>
    <d v="2015-07-31T00:00:00"/>
    <s v="Bona Vita"/>
    <x v="52"/>
    <s v="N/A"/>
    <s v="Gurugram"/>
    <s v="Makemytrip"/>
    <s v="Private Equity"/>
    <n v="5000000"/>
    <s v="Strategic Investment"/>
    <s v="1–10M"/>
  </r>
  <r>
    <n v="2667"/>
    <d v="2015-06-01T00:00:00"/>
    <s v="Vyomo"/>
    <x v="623"/>
    <s v="N/A"/>
    <s v="Delhi"/>
    <s v="Aprameya Radhakrishna"/>
    <s v="Seed Funding"/>
    <s v="N/A"/>
    <s v="N/A"/>
    <s v="N/A"/>
  </r>
  <r>
    <n v="2668"/>
    <d v="2015-06-01T00:00:00"/>
    <s v="Veeba Foods"/>
    <x v="624"/>
    <s v="N/A"/>
    <s v="Delhi"/>
    <s v="Dsg Consumer Partners, Saama Capital."/>
    <s v="Private Equity"/>
    <n v="6000000"/>
    <s v="Series B"/>
    <s v="1–10M"/>
  </r>
  <r>
    <n v="2669"/>
    <d v="2015-06-01T00:00:00"/>
    <s v="Truebil"/>
    <x v="545"/>
    <s v="N/A"/>
    <s v="Mumbai"/>
    <s v="Kae Capital, Anupam Mittal"/>
    <s v="Seed Funding"/>
    <n v="500000"/>
    <s v="N/A"/>
    <s v="&lt;1M"/>
  </r>
  <r>
    <n v="2670"/>
    <d v="2015-06-01T00:00:00"/>
    <s v="Meritnation"/>
    <x v="625"/>
    <s v="N/A"/>
    <s v="Delhi"/>
    <s v="Infoedge"/>
    <s v="Private Equity"/>
    <n v="4000000"/>
    <s v="Series C"/>
    <s v="1–10M"/>
  </r>
  <r>
    <n v="2671"/>
    <d v="2015-06-01T00:00:00"/>
    <s v="Eattreatonline"/>
    <x v="626"/>
    <s v="N/A"/>
    <s v="Delhi"/>
    <s v="Group Of 15 Angel Investors"/>
    <s v="Seed Funding"/>
    <n v="350000"/>
    <s v="N/A"/>
    <s v="&lt;1M"/>
  </r>
  <r>
    <n v="2672"/>
    <d v="2015-06-01T00:00:00"/>
    <s v="Credr"/>
    <x v="627"/>
    <s v="N/A"/>
    <s v="Mumbai"/>
    <s v="Growthstory"/>
    <s v="Seed Funding"/>
    <s v="N/A"/>
    <s v="N/A"/>
    <s v="N/A"/>
  </r>
  <r>
    <n v="2673"/>
    <d v="2015-06-01T00:00:00"/>
    <s v="Glamrs"/>
    <x v="628"/>
    <s v="N/A"/>
    <s v="Mumbai"/>
    <s v="Ventureworks India, Blume Ventures, Batlivala &amp; Karani Securities, Nikunj Jhaveri"/>
    <s v="Private Equity"/>
    <n v="1000000"/>
    <s v="Pre-Series A"/>
    <s v="1–10M"/>
  </r>
  <r>
    <n v="2674"/>
    <d v="2015-06-01T00:00:00"/>
    <s v="Proviera"/>
    <x v="629"/>
    <s v="N/A"/>
    <s v="Chennai"/>
    <s v="Infuse Ventures"/>
    <s v="Private Equity"/>
    <n v="550000"/>
    <s v="N/A"/>
    <s v="&lt;1M"/>
  </r>
  <r>
    <n v="2675"/>
    <d v="2015-06-01T00:00:00"/>
    <s v="Arth Designbuild"/>
    <x v="630"/>
    <s v="N/A"/>
    <s v="Hyderabad"/>
    <s v="Srinivas Tirupati"/>
    <s v="Seed Funding"/>
    <n v="500000"/>
    <s v="N/A"/>
    <s v="&lt;1M"/>
  </r>
  <r>
    <n v="2676"/>
    <d v="2015-06-02T00:00:00"/>
    <s v="Saama"/>
    <x v="631"/>
    <s v="N/A"/>
    <s v="Pune / Us"/>
    <s v="Carrick Capital Partners"/>
    <s v="Private Equity"/>
    <n v="35000000"/>
    <s v="Series A"/>
    <s v="&gt;10M"/>
  </r>
  <r>
    <n v="2677"/>
    <d v="2015-06-02T00:00:00"/>
    <s v="Allizhealth"/>
    <x v="632"/>
    <s v="N/A"/>
    <s v="Pune"/>
    <s v="Mumbai Angels &amp; Other Angel Investors"/>
    <s v="Seed Funding"/>
    <n v="350000"/>
    <s v="N/A"/>
    <s v="&lt;1M"/>
  </r>
  <r>
    <n v="2678"/>
    <d v="2015-06-02T00:00:00"/>
    <s v="Karma Healthcare"/>
    <x v="633"/>
    <s v="N/A"/>
    <s v="Udaipur"/>
    <s v="Ennovent Impact Investment Holding"/>
    <s v="Private Equity"/>
    <s v="N/A"/>
    <s v="Series A"/>
    <s v="N/A"/>
  </r>
  <r>
    <n v="2679"/>
    <d v="2015-06-03T00:00:00"/>
    <s v="Entropy Innovations"/>
    <x v="634"/>
    <s v="N/A"/>
    <s v="Mumbai"/>
    <s v="Mark Mobius &amp; 9 Other Angel Investors"/>
    <s v="Seed Funding"/>
    <s v="N/A"/>
    <s v="N/A"/>
    <s v="N/A"/>
  </r>
  <r>
    <n v="2680"/>
    <d v="2015-06-03T00:00:00"/>
    <s v="Propstack"/>
    <x v="635"/>
    <s v="N/A"/>
    <s v="Mumbai"/>
    <s v="Dmg Information"/>
    <s v="Private Equity"/>
    <n v="3000000"/>
    <s v="Series A"/>
    <s v="1–10M"/>
  </r>
  <r>
    <n v="2681"/>
    <d v="2015-06-03T00:00:00"/>
    <s v="Mytaxiindia"/>
    <x v="636"/>
    <s v="N/A"/>
    <s v="Delhi"/>
    <s v="Green House Ventures"/>
    <s v="Seed Funding"/>
    <n v="100000"/>
    <s v="N/A"/>
    <s v="&lt;1M"/>
  </r>
  <r>
    <n v="2682"/>
    <d v="2015-06-03T00:00:00"/>
    <s v="Arkin Net"/>
    <x v="637"/>
    <s v="N/A"/>
    <s v="Pune / Us"/>
    <s v="Nexus Venture Partners"/>
    <s v="Private Equity"/>
    <n v="15000000"/>
    <s v="Series B"/>
    <s v="&gt;10M"/>
  </r>
  <r>
    <n v="2683"/>
    <d v="2015-06-03T00:00:00"/>
    <s v="Little Black Book Delhi"/>
    <x v="638"/>
    <s v="N/A"/>
    <s v="Delhi"/>
    <s v="Rajan Anadan, Niraj Singh, Sachin Bhatia, Singapore Angel Network &amp; Aseem Vadehra"/>
    <s v="Seed Funding"/>
    <n v="150000"/>
    <s v="N/A"/>
    <s v="&lt;1M"/>
  </r>
  <r>
    <n v="2684"/>
    <d v="2015-06-03T00:00:00"/>
    <s v="Mypoolin"/>
    <x v="639"/>
    <s v="N/A"/>
    <s v="Delhi"/>
    <s v="Sharad Sharma, Rajan Anadan, Sunil Kalra, Amit Ranjan, Rohan Malhotra, Arjun Malhotra, Gautam Gandhi"/>
    <s v="Seed Funding"/>
    <s v="N/A"/>
    <s v="N/A"/>
    <s v="N/A"/>
  </r>
  <r>
    <n v="2685"/>
    <d v="2015-06-03T00:00:00"/>
    <s v="Icustomadeit"/>
    <x v="640"/>
    <s v="N/A"/>
    <s v="Pune"/>
    <s v="Virendra Shahney, Dr Paresh Doshi"/>
    <s v="Seed Funding"/>
    <n v="250000"/>
    <s v="N/A"/>
    <s v="&lt;1M"/>
  </r>
  <r>
    <n v="2686"/>
    <d v="2015-06-03T00:00:00"/>
    <s v="Kaaryah"/>
    <x v="641"/>
    <s v="N/A"/>
    <s v="Gurugram"/>
    <s v="Ratan Tata"/>
    <s v="Seed Funding"/>
    <s v="N/A"/>
    <s v="N/A"/>
    <s v="N/A"/>
  </r>
  <r>
    <n v="2687"/>
    <d v="2015-06-04T00:00:00"/>
    <s v="Ecom Express"/>
    <x v="642"/>
    <s v="N/A"/>
    <s v="Delhi"/>
    <s v="Warburg Pincus"/>
    <s v="Private Equity"/>
    <n v="137000000"/>
    <s v="Series C"/>
    <s v="&gt;10M"/>
  </r>
  <r>
    <n v="2688"/>
    <d v="2015-06-04T00:00:00"/>
    <s v="Vidooly"/>
    <x v="643"/>
    <s v="N/A"/>
    <s v="Noida"/>
    <s v="Bessemer Venture Partners"/>
    <s v="Private Equity"/>
    <n v="1000000"/>
    <s v="Pre-Series A"/>
    <s v="1–10M"/>
  </r>
  <r>
    <n v="2689"/>
    <d v="2015-06-04T00:00:00"/>
    <s v="Zopper"/>
    <x v="644"/>
    <s v="N/A"/>
    <s v="Mumbai"/>
    <s v="Tiger Global, Nirvana Ventures Advisors"/>
    <s v="Private Equity"/>
    <n v="20000000"/>
    <s v="Series C"/>
    <s v="&gt;10M"/>
  </r>
  <r>
    <n v="2690"/>
    <d v="2015-06-04T00:00:00"/>
    <s v="Flipkart"/>
    <x v="645"/>
    <s v="N/A"/>
    <s v="Bangalore"/>
    <s v="Morgan Stanley"/>
    <s v="Private Equity"/>
    <n v="50000000"/>
    <s v="Late Stage"/>
    <s v="&gt;10M"/>
  </r>
  <r>
    <n v="2691"/>
    <d v="2015-06-05T00:00:00"/>
    <s v="Kwatt Solutions"/>
    <x v="646"/>
    <s v="N/A"/>
    <s v="Mumbai"/>
    <s v="N/A"/>
    <s v="Seed Funding"/>
    <n v="500000"/>
    <s v="N/A"/>
    <s v="&lt;1M"/>
  </r>
  <r>
    <n v="2692"/>
    <d v="2015-06-05T00:00:00"/>
    <s v="Medwell Ventures"/>
    <x v="647"/>
    <s v="N/A"/>
    <s v="Bangalore"/>
    <s v="Fidelity Growth Partners, Fidelity Biosciences"/>
    <s v="Private Equity"/>
    <n v="10000000"/>
    <s v="Series A"/>
    <s v="1–10M"/>
  </r>
  <r>
    <n v="2693"/>
    <d v="2015-06-05T00:00:00"/>
    <s v="Jugnoo"/>
    <x v="648"/>
    <s v="N/A"/>
    <s v="Chandigarh"/>
    <s v="Snow Leopard, Paytm"/>
    <s v="Private Equity"/>
    <n v="5000000"/>
    <s v="Series A"/>
    <s v="1–10M"/>
  </r>
  <r>
    <n v="2694"/>
    <d v="2015-06-08T00:00:00"/>
    <s v="Postergully"/>
    <x v="649"/>
    <s v="N/A"/>
    <s v="Delhi"/>
    <s v="Natarajan Iyer,Rajesh Sawhney, &amp; Other Angel Investors."/>
    <s v="Seed Funding"/>
    <s v="N/A"/>
    <s v="N/A"/>
    <s v="N/A"/>
  </r>
  <r>
    <n v="2695"/>
    <d v="2015-06-08T00:00:00"/>
    <s v="Applied Solar Technologies"/>
    <x v="650"/>
    <s v="N/A"/>
    <s v="Mumbai"/>
    <s v="Future Fund,Bessemer Venture, Capricorn Investment And Ifc"/>
    <s v="Private Equity"/>
    <n v="40000000"/>
    <s v="Series B"/>
    <s v="&gt;10M"/>
  </r>
  <r>
    <n v="2696"/>
    <d v="2015-06-09T00:00:00"/>
    <s v="Clovia"/>
    <x v="651"/>
    <s v="N/A"/>
    <s v="Delhi"/>
    <s v="Ivycap Ventures"/>
    <s v="Private Equity"/>
    <n v="5000000"/>
    <s v="Series A"/>
    <s v="1–10M"/>
  </r>
  <r>
    <n v="2697"/>
    <d v="2015-06-09T00:00:00"/>
    <s v="Swiggy"/>
    <x v="652"/>
    <s v="N/A"/>
    <s v="Bangalore"/>
    <s v="Norwest Venture Partners, Saif Partners, Accel Partners"/>
    <s v="Private Equity"/>
    <n v="16500000"/>
    <s v="Series B"/>
    <s v="&gt;10M"/>
  </r>
  <r>
    <n v="2698"/>
    <d v="2015-06-09T00:00:00"/>
    <s v="Paymango"/>
    <x v="653"/>
    <s v="N/A"/>
    <s v="Gurugram"/>
    <s v="Group Of Angel Investors"/>
    <s v="Seed Funding"/>
    <n v="234000"/>
    <s v="N/A"/>
    <s v="&lt;1M"/>
  </r>
  <r>
    <n v="2699"/>
    <d v="2015-06-09T00:00:00"/>
    <s v="Printland"/>
    <x v="654"/>
    <s v="N/A"/>
    <s v="Delhi"/>
    <s v="Sidbi Venture Capital Ltd"/>
    <s v="Private Equity"/>
    <s v="N/A"/>
    <s v="Series A"/>
    <s v="N/A"/>
  </r>
  <r>
    <n v="2700"/>
    <d v="2015-06-09T00:00:00"/>
    <s v="Teritree"/>
    <x v="655"/>
    <s v="N/A"/>
    <s v="Bangalore"/>
    <s v="Kcl"/>
    <s v="Seed Funding"/>
    <n v="140000"/>
    <s v="N/A"/>
    <s v="&lt;1M"/>
  </r>
  <r>
    <n v="2701"/>
    <d v="2015-06-10T00:00:00"/>
    <s v="Guiddoo"/>
    <x v="656"/>
    <s v="N/A"/>
    <s v="Mumbai"/>
    <s v="Pawan Borle, Svp Fly Dubai &amp; Others"/>
    <s v="Seed Funding"/>
    <s v="N/A"/>
    <s v="N/A"/>
    <s v="N/A"/>
  </r>
  <r>
    <n v="2702"/>
    <d v="2015-06-10T00:00:00"/>
    <s v="Voonik"/>
    <x v="657"/>
    <s v="N/A"/>
    <s v="Bangalore"/>
    <s v="Sequoia Capital, Seedfund"/>
    <s v="Private Equity"/>
    <n v="5000000"/>
    <s v="Series A"/>
    <s v="1–10M"/>
  </r>
  <r>
    <n v="2703"/>
    <d v="2015-06-11T00:00:00"/>
    <s v="Adstringo"/>
    <x v="658"/>
    <s v="N/A"/>
    <s v="Mumbai"/>
    <s v="Arihant Patni, Vishal Khare, Viswanath Ramachandran"/>
    <s v="Seed Funding"/>
    <n v="350000"/>
    <s v="N/A"/>
    <s v="&lt;1M"/>
  </r>
  <r>
    <n v="2704"/>
    <d v="2015-06-11T00:00:00"/>
    <s v="Faircent.Com"/>
    <x v="659"/>
    <s v="N/A"/>
    <s v="Gurugram"/>
    <s v="M&amp;S Partners Pte. Ltd"/>
    <s v="Seed Funding"/>
    <n v="250000"/>
    <s v="Pre-Series A"/>
    <s v="&lt;1M"/>
  </r>
  <r>
    <n v="2705"/>
    <d v="2015-06-12T00:00:00"/>
    <s v="La Renon"/>
    <x v="660"/>
    <s v="N/A"/>
    <s v="Ahemadabad"/>
    <s v="Sequoia Capital"/>
    <s v="Private Equity"/>
    <n v="16000000"/>
    <s v="Series A"/>
    <s v="&gt;10M"/>
  </r>
  <r>
    <n v="2706"/>
    <d v="2015-06-15T00:00:00"/>
    <s v="Homelane"/>
    <x v="661"/>
    <s v="N/A"/>
    <s v="Bangalore"/>
    <s v="Sequoia Capital"/>
    <s v="Private Equity"/>
    <n v="50000000"/>
    <s v="Series B"/>
    <s v="&gt;10M"/>
  </r>
  <r>
    <n v="2707"/>
    <d v="2015-06-15T00:00:00"/>
    <s v="Istar"/>
    <x v="662"/>
    <s v="N/A"/>
    <s v="Bangalore"/>
    <s v="Unitus Seed Fund"/>
    <s v="Private Equity"/>
    <s v="N/A"/>
    <s v="Series A"/>
    <s v="N/A"/>
  </r>
  <r>
    <n v="2708"/>
    <d v="2015-06-15T00:00:00"/>
    <s v="Shippr"/>
    <x v="663"/>
    <s v="N/A"/>
    <s v="Bangalore"/>
    <s v="I2India Pvt Ltd"/>
    <s v="Seed Funding"/>
    <n v="500000"/>
    <s v="N/A"/>
    <s v="&lt;1M"/>
  </r>
  <r>
    <n v="2709"/>
    <d v="2015-06-16T00:00:00"/>
    <s v="Foodabhi"/>
    <x v="664"/>
    <s v="N/A"/>
    <s v="Mumbai"/>
    <s v="Group Of Angel Investors"/>
    <s v="Seed Funding"/>
    <s v="N/A"/>
    <s v="N/A"/>
    <s v="N/A"/>
  </r>
  <r>
    <n v="2710"/>
    <d v="2015-06-16T00:00:00"/>
    <s v="Karma Recycling"/>
    <x v="665"/>
    <s v="N/A"/>
    <s v="Delhi"/>
    <s v="Infuse Ventures, Low Carbon Enterprise Fund"/>
    <s v="Private Equity"/>
    <s v="N/A"/>
    <s v="Series A"/>
    <s v="N/A"/>
  </r>
  <r>
    <n v="2711"/>
    <d v="2015-06-16T00:00:00"/>
    <s v="Couponraja"/>
    <x v="666"/>
    <s v="N/A"/>
    <s v="Mumbai"/>
    <s v="Mahesh Pratapneni, Pallab Chatterjee &amp; Others"/>
    <s v="Seed Funding"/>
    <n v="500000"/>
    <s v="N/A"/>
    <s v="&lt;1M"/>
  </r>
  <r>
    <n v="2712"/>
    <d v="2015-06-17T00:00:00"/>
    <s v="Babychakra"/>
    <x v="667"/>
    <s v="N/A"/>
    <s v="Mumbai"/>
    <s v="Mumbai Angels, Patni Family Office, Singapore Angel Network, Karan Maheshwari, Jatin Aneja, Kishor Ganji, Roopa Nath"/>
    <s v="Seed Funding"/>
    <s v="N/A"/>
    <s v="N/A"/>
    <s v="N/A"/>
  </r>
  <r>
    <n v="2713"/>
    <d v="2015-06-17T00:00:00"/>
    <s v="Jiffstore"/>
    <x v="194"/>
    <s v="N/A"/>
    <s v="Bangalore"/>
    <s v="Unitus Seed Fund, Times Internet"/>
    <s v="Seed Funding"/>
    <s v="N/A"/>
    <s v="additional funding round"/>
    <s v="N/A"/>
  </r>
  <r>
    <n v="2714"/>
    <d v="2015-06-17T00:00:00"/>
    <s v="Mydentist"/>
    <x v="668"/>
    <s v="N/A"/>
    <s v="Mumbai"/>
    <s v="Lgt Group, Asian Healthcare Fund, Seedfund"/>
    <s v="Private Equity"/>
    <n v="8200000"/>
    <s v="Series C"/>
    <s v="1–10M"/>
  </r>
  <r>
    <n v="2715"/>
    <d v="2015-06-18T00:00:00"/>
    <s v="Moovo"/>
    <x v="669"/>
    <s v="N/A"/>
    <s v="Delhi"/>
    <s v="Youwecan Ventures"/>
    <s v="Seed Funding"/>
    <s v="N/A"/>
    <s v="N/A"/>
    <s v="N/A"/>
  </r>
  <r>
    <n v="2716"/>
    <d v="2015-06-18T00:00:00"/>
    <s v="Fracktal Works"/>
    <x v="670"/>
    <s v="N/A"/>
    <s v="Bangalore"/>
    <s v="Neoteric Infomatique Limited"/>
    <s v="Private Equity"/>
    <n v="3000000"/>
    <s v="Series A"/>
    <s v="1–10M"/>
  </r>
  <r>
    <n v="2717"/>
    <d v="2015-06-18T00:00:00"/>
    <s v="Hansa Customer Equity"/>
    <x v="671"/>
    <s v="N/A"/>
    <s v="Mumbai"/>
    <s v="Ask Pravi"/>
    <s v="Private Equity"/>
    <n v="5000000"/>
    <s v="Series A"/>
    <s v="1–10M"/>
  </r>
  <r>
    <n v="2718"/>
    <d v="2015-06-18T00:00:00"/>
    <s v="Healthifyme"/>
    <x v="672"/>
    <s v="N/A"/>
    <s v="Bangalore"/>
    <s v="Gopal Srinivasan, Sashi Reddy, Amit Gupta, Pallav Nadhani"/>
    <s v="Private Equity"/>
    <s v="N/A"/>
    <s v="Series A"/>
    <s v="N/A"/>
  </r>
  <r>
    <n v="2719"/>
    <d v="2015-06-18T00:00:00"/>
    <s v="Cakart.In"/>
    <x v="673"/>
    <s v="N/A"/>
    <s v="Bangalore"/>
    <s v="Sunil Maheshwari &amp; Group Of Investors"/>
    <s v="Seed Funding"/>
    <s v="N/A"/>
    <s v="N/A"/>
    <s v="N/A"/>
  </r>
  <r>
    <n v="2720"/>
    <d v="2015-06-19T00:00:00"/>
    <s v="Housejoy"/>
    <x v="145"/>
    <s v="N/A"/>
    <s v="Bangalore"/>
    <s v="Matrix Partners"/>
    <s v="Private Equity"/>
    <n v="4000000"/>
    <s v="Series A"/>
    <s v="1–10M"/>
  </r>
  <r>
    <n v="2721"/>
    <d v="2015-06-19T00:00:00"/>
    <s v="Fundsindia.Com"/>
    <x v="674"/>
    <s v="N/A"/>
    <s v="Chennai"/>
    <s v="Faering Capital, Foundation Capital, Inventus Capital Partners"/>
    <s v="Private Equity"/>
    <n v="11000000"/>
    <s v="Series C"/>
    <s v="&gt;10M"/>
  </r>
  <r>
    <n v="2722"/>
    <d v="2015-06-20T00:00:00"/>
    <s v="Cupick"/>
    <x v="675"/>
    <s v="N/A"/>
    <s v="Bangalore"/>
    <s v="Group Of Angel Investors From Us/India"/>
    <s v="Seed Funding"/>
    <n v="120000"/>
    <s v="N/A"/>
    <s v="&lt;1M"/>
  </r>
  <r>
    <n v="2723"/>
    <d v="2015-06-20T00:00:00"/>
    <s v="Tracxn"/>
    <x v="676"/>
    <s v="N/A"/>
    <s v="Bangalore"/>
    <s v="Sachin Bansal, Bunny Bansal &amp; Other Investors"/>
    <s v="Private Equity"/>
    <n v="10000000"/>
    <s v="Series A"/>
    <s v="1–10M"/>
  </r>
  <r>
    <n v="2724"/>
    <d v="2015-06-21T00:00:00"/>
    <s v="Holachef"/>
    <x v="364"/>
    <s v="N/A"/>
    <s v="Mumbai"/>
    <s v="Kalaari Capital, India Quotient"/>
    <s v="Private Equity"/>
    <n v="3100000"/>
    <s v="Series A"/>
    <s v="1–10M"/>
  </r>
  <r>
    <n v="2725"/>
    <d v="2015-06-22T00:00:00"/>
    <s v="Elong"/>
    <x v="677"/>
    <s v="N/A"/>
    <s v="Bangalore"/>
    <s v="Kunal Bahl, Rohit Bansal, Blume Ventures, Phanindra Sama, Raju Reddy"/>
    <s v="Private Equity"/>
    <n v="5000000"/>
    <s v="Series A"/>
    <s v="1–10M"/>
  </r>
  <r>
    <n v="2726"/>
    <d v="2015-06-22T00:00:00"/>
    <s v="Ixigo"/>
    <x v="678"/>
    <s v="N/A"/>
    <s v="Gurugram"/>
    <s v="Micromax Informatics"/>
    <s v="Private Equity"/>
    <s v="N/A"/>
    <s v="Strategic Investment"/>
    <s v="N/A"/>
  </r>
  <r>
    <n v="2727"/>
    <d v="2015-06-22T00:00:00"/>
    <s v="Skillangels"/>
    <x v="679"/>
    <s v="N/A"/>
    <s v="Chennai"/>
    <s v="Sprout Angels Llp"/>
    <s v="Seed Funding"/>
    <s v="N/A"/>
    <s v="N/A"/>
    <s v="N/A"/>
  </r>
  <r>
    <n v="2728"/>
    <d v="2015-06-22T00:00:00"/>
    <s v="Vidgyor"/>
    <x v="680"/>
    <s v="N/A"/>
    <s v="Bangalore"/>
    <s v="Angelprime"/>
    <s v="Seed Funding"/>
    <n v="500000"/>
    <s v="N/A"/>
    <s v="&lt;1M"/>
  </r>
  <r>
    <n v="2729"/>
    <d v="2015-06-22T00:00:00"/>
    <s v="Banihal"/>
    <x v="681"/>
    <s v="N/A"/>
    <s v="Delhi / California"/>
    <s v="Dr David Cheriton"/>
    <s v="Seed Funding"/>
    <s v="N/A"/>
    <s v="N/A"/>
    <s v="N/A"/>
  </r>
  <r>
    <n v="2730"/>
    <d v="2015-06-23T00:00:00"/>
    <s v="Goodservice"/>
    <x v="682"/>
    <s v="N/A"/>
    <s v="Delhi"/>
    <s v="Sequoia Capital"/>
    <s v="Private Equity"/>
    <n v="1600000"/>
    <s v="Series A"/>
    <s v="1–10M"/>
  </r>
  <r>
    <n v="2731"/>
    <d v="2015-06-23T00:00:00"/>
    <s v="Treebo"/>
    <x v="683"/>
    <s v="N/A"/>
    <s v="Bangalore"/>
    <s v="Matrix Partners India, Saif Partners"/>
    <s v="Private Equity"/>
    <n v="6000000"/>
    <s v="Series A"/>
    <s v="1–10M"/>
  </r>
  <r>
    <n v="2732"/>
    <d v="2015-06-23T00:00:00"/>
    <s v="Edukart"/>
    <x v="673"/>
    <s v="N/A"/>
    <s v="Delhi"/>
    <s v="Holostik Group, Youwecan Ventures, 500 Startups, Vijay Shekhar Sharma, Manish Kheterpal, Amit Patni"/>
    <s v="Private Equity"/>
    <n v="1000000"/>
    <s v="Series A"/>
    <s v="1–10M"/>
  </r>
  <r>
    <n v="2733"/>
    <d v="2015-06-23T00:00:00"/>
    <s v="Healthians.Com"/>
    <x v="632"/>
    <s v="N/A"/>
    <s v="Hyderabad"/>
    <s v="Youwecan Ventures"/>
    <s v="Seed Funding"/>
    <s v="N/A"/>
    <s v="N/A"/>
    <s v="N/A"/>
  </r>
  <r>
    <n v="2734"/>
    <d v="2015-06-24T00:00:00"/>
    <s v="Labinapp"/>
    <x v="684"/>
    <s v="N/A"/>
    <s v="Bangalore"/>
    <s v="Unitus Seed Fund"/>
    <s v="Seed Funding"/>
    <s v="N/A"/>
    <s v="N/A"/>
    <s v="N/A"/>
  </r>
  <r>
    <n v="2735"/>
    <d v="2015-06-24T00:00:00"/>
    <s v="Syona Cosmetics"/>
    <x v="623"/>
    <s v="N/A"/>
    <s v="Chennai"/>
    <s v="Chennai Angels"/>
    <s v="Seed Funding"/>
    <s v="N/A"/>
    <s v="N/A"/>
    <s v="N/A"/>
  </r>
  <r>
    <n v="2736"/>
    <d v="2015-06-24T00:00:00"/>
    <s v="Sigrid Education"/>
    <x v="685"/>
    <s v="N/A"/>
    <s v="Noida"/>
    <s v="Oliphans Capital"/>
    <s v="Seed Funding"/>
    <s v="N/A"/>
    <s v="N/A"/>
    <s v="N/A"/>
  </r>
  <r>
    <n v="2737"/>
    <d v="2015-06-24T00:00:00"/>
    <s v="Indix"/>
    <x v="686"/>
    <s v="N/A"/>
    <s v="N/A"/>
    <s v="Nokia Growth Partners, Nexus Venture Partners, Avalon Ventures"/>
    <s v="Private Equity"/>
    <n v="15000000"/>
    <s v="Series C"/>
    <s v="&gt;10M"/>
  </r>
  <r>
    <n v="2738"/>
    <d v="2015-06-24T00:00:00"/>
    <s v="The Porter"/>
    <x v="65"/>
    <s v="N/A"/>
    <s v="Mumbai"/>
    <s v="Sequoia Capital, Kae Capital, Anupam Mittal, Sandeep Tandon"/>
    <s v="Private Equity"/>
    <n v="5500000"/>
    <s v="Series A"/>
    <s v="1–10M"/>
  </r>
  <r>
    <n v="2739"/>
    <d v="2015-06-24T00:00:00"/>
    <s v="Retention.Ai"/>
    <x v="687"/>
    <s v="N/A"/>
    <s v="Bangalore"/>
    <s v="Mercury Fund, Anshu Sharma, Pratyush Prasanna, Robert Winters &amp; Others"/>
    <s v="Seed Funding"/>
    <n v="500000"/>
    <s v="N/A"/>
    <s v="&lt;1M"/>
  </r>
  <r>
    <n v="2740"/>
    <d v="2015-06-25T00:00:00"/>
    <s v="Fusion Microfinace"/>
    <x v="688"/>
    <s v="N/A"/>
    <s v="Delhi"/>
    <s v="Development Finace Institution Belgian Investment Company, Oikocredit"/>
    <s v="Private Equity"/>
    <n v="8600000"/>
    <s v="Series C"/>
    <s v="1–10M"/>
  </r>
  <r>
    <n v="2741"/>
    <d v="2015-06-25T00:00:00"/>
    <s v="Zinka"/>
    <x v="689"/>
    <s v="N/A"/>
    <s v="Bangalore"/>
    <s v="Accel Partners, Flipkart"/>
    <s v="Private Equity"/>
    <n v="6000000"/>
    <s v="Series A"/>
    <s v="1–10M"/>
  </r>
  <r>
    <n v="2742"/>
    <d v="2015-06-26T00:00:00"/>
    <s v="Creditmantri"/>
    <x v="690"/>
    <s v="N/A"/>
    <s v="Chennai"/>
    <s v="Idg Ventures India, Elevar Equity, Accion Venture Lab"/>
    <s v="Private Equity"/>
    <n v="2500000"/>
    <s v="Series A"/>
    <s v="1–10M"/>
  </r>
  <r>
    <n v="2743"/>
    <d v="2015-06-26T00:00:00"/>
    <s v="Getmypeon"/>
    <x v="458"/>
    <s v="N/A"/>
    <s v="Mumbai"/>
    <s v="Undisclosed Investors"/>
    <s v="Seed Funding"/>
    <n v="250000"/>
    <s v="N/A"/>
    <s v="&lt;1M"/>
  </r>
  <r>
    <n v="2744"/>
    <d v="2015-06-29T00:00:00"/>
    <s v="Urbanclap"/>
    <x v="691"/>
    <s v="N/A"/>
    <s v="Delhi"/>
    <s v="Saif Partners, Accel Partners"/>
    <s v="Private Equity"/>
    <n v="10000000"/>
    <s v="Series A"/>
    <s v="1–10M"/>
  </r>
  <r>
    <n v="2745"/>
    <d v="2015-06-29T00:00:00"/>
    <s v="Stayglad"/>
    <x v="692"/>
    <s v="N/A"/>
    <s v="Bangalore"/>
    <s v="Tracxn Labs, Sahil Barua"/>
    <s v="Seed Funding"/>
    <s v="N/A"/>
    <s v="N/A"/>
    <s v="N/A"/>
  </r>
  <r>
    <n v="2746"/>
    <d v="2015-06-29T00:00:00"/>
    <s v="Adwyze"/>
    <x v="693"/>
    <s v="N/A"/>
    <s v="Bangalore"/>
    <s v="Mape Advisory"/>
    <s v="Seed Funding"/>
    <n v="1000000"/>
    <s v="N/A"/>
    <s v="1–10M"/>
  </r>
  <r>
    <n v="2747"/>
    <d v="2015-06-29T00:00:00"/>
    <s v="Zimmber"/>
    <x v="458"/>
    <s v="N/A"/>
    <s v="Mumbai"/>
    <s v="Naveen Tiwari, Mohit Saxena, Amit Gupta, Piyush Shah, Manish Dugar"/>
    <s v="Seed Funding"/>
    <n v="400000"/>
    <s v="N/A"/>
    <s v="&lt;1M"/>
  </r>
  <r>
    <n v="2748"/>
    <d v="2015-06-30T00:00:00"/>
    <s v="Buttercups"/>
    <x v="694"/>
    <s v="N/A"/>
    <s v="Bangalore"/>
    <s v="Kanwaljit Singh, Angie Mahtaney, Manoj Varghese"/>
    <s v="Seed Funding"/>
    <s v="N/A"/>
    <s v="N/A"/>
    <s v="N/A"/>
  </r>
  <r>
    <n v="2749"/>
    <d v="2015-06-30T00:00:00"/>
    <s v="Railyatri"/>
    <x v="695"/>
    <s v="N/A"/>
    <s v="Bangalore"/>
    <s v="Helion Ventures, Omidiyar Network, Blume Ventures And Ujama"/>
    <s v="Private Equity"/>
    <s v="N/A"/>
    <s v="Pre-Series A"/>
    <s v="N/A"/>
  </r>
  <r>
    <n v="2750"/>
    <d v="2015-06-30T00:00:00"/>
    <s v="Aagaar.Com"/>
    <x v="437"/>
    <s v="N/A"/>
    <s v="Gurugram"/>
    <s v="Group Of Investors"/>
    <s v="Seed Funding"/>
    <s v="N/A"/>
    <s v="N/A"/>
    <s v="N/A"/>
  </r>
  <r>
    <n v="2751"/>
    <d v="2015-06-30T00:00:00"/>
    <s v="Flatchat"/>
    <x v="696"/>
    <s v="N/A"/>
    <s v="Bangalore"/>
    <s v="Commonfloor"/>
    <s v="Private Equity"/>
    <n v="2500000"/>
    <s v="Strategic Funding"/>
    <s v="1–10M"/>
  </r>
  <r>
    <n v="2752"/>
    <d v="2015-06-30T00:00:00"/>
    <s v="Mycfo"/>
    <x v="697"/>
    <s v="N/A"/>
    <s v="Mumbai"/>
    <s v="Sameer Koticha"/>
    <s v="Private Equity"/>
    <n v="1500000"/>
    <s v="Series A"/>
    <s v="1–10M"/>
  </r>
  <r>
    <n v="2753"/>
    <d v="2015-05-01T00:00:00"/>
    <s v="Foodpanda"/>
    <x v="698"/>
    <s v="N/A"/>
    <s v="Gurugram"/>
    <s v="Goldman Sachs, Rocket Internet"/>
    <s v="Private Equity"/>
    <n v="100000000"/>
    <s v="Series D"/>
    <s v="&gt;10M"/>
  </r>
  <r>
    <n v="2754"/>
    <d v="2015-05-01T00:00:00"/>
    <s v="Termsheet"/>
    <x v="699"/>
    <s v="N/A"/>
    <s v="Chennai"/>
    <s v="Anad Vijay, Nipun Dureja, Satyajit Heeralal, Keith Rodricks, Gaurav Lochan, Azmul Haque, Nikhil Bagri"/>
    <s v="Seed Funding"/>
    <n v="100000"/>
    <s v="N/A"/>
    <s v="&lt;1M"/>
  </r>
  <r>
    <n v="2755"/>
    <d v="2015-05-04T00:00:00"/>
    <s v="Applicate"/>
    <x v="700"/>
    <s v="N/A"/>
    <s v="Bangalore"/>
    <s v="Rishi Vasudev, Amit Gupta, Rajiv Nayan"/>
    <s v="Seed Funding"/>
    <n v="550000"/>
    <s v="N/A"/>
    <s v="&lt;1M"/>
  </r>
  <r>
    <n v="2756"/>
    <d v="2015-05-04T00:00:00"/>
    <s v="World Art Community"/>
    <x v="701"/>
    <s v="N/A"/>
    <s v="Gurugram"/>
    <s v="Viraj Tyagi &amp; Others"/>
    <s v="Seed Funding"/>
    <n v="200000"/>
    <s v="N/A"/>
    <s v="&lt;1M"/>
  </r>
  <r>
    <n v="2757"/>
    <d v="2015-05-04T00:00:00"/>
    <s v="Spoonjoy"/>
    <x v="698"/>
    <s v="N/A"/>
    <s v="Bangalore"/>
    <s v="Saif Partners"/>
    <s v="Seed Funding"/>
    <n v="1000000"/>
    <s v="N/A"/>
    <s v="1–10M"/>
  </r>
  <r>
    <n v="2758"/>
    <d v="2015-05-05T00:00:00"/>
    <s v="Seed Schools"/>
    <x v="702"/>
    <s v="N/A"/>
    <s v="Hyderabad"/>
    <s v="Acumen Fund"/>
    <s v="Seed Funding"/>
    <n v="650000"/>
    <s v="N/A"/>
    <s v="&lt;1M"/>
  </r>
  <r>
    <n v="2759"/>
    <d v="2015-05-05T00:00:00"/>
    <s v="Ignis Careers"/>
    <x v="703"/>
    <s v="N/A"/>
    <s v="Hyderabad"/>
    <s v="Acumen Fund"/>
    <s v="Seed Funding"/>
    <n v="250000"/>
    <s v="N/A"/>
    <s v="&lt;1M"/>
  </r>
  <r>
    <n v="2760"/>
    <d v="2015-05-05T00:00:00"/>
    <s v="Square Yards"/>
    <x v="704"/>
    <s v="N/A"/>
    <s v="Gurugram"/>
    <s v="Undisclosed Investors"/>
    <s v="Private Equity"/>
    <n v="6000000"/>
    <s v="pre-Series A"/>
    <s v="1–10M"/>
  </r>
  <r>
    <n v="2761"/>
    <d v="2015-05-05T00:00:00"/>
    <s v="Fintellix"/>
    <x v="705"/>
    <s v="N/A"/>
    <s v="Bangalore"/>
    <s v="Idg Ventures, Sequoia Capital"/>
    <s v="Private Equity"/>
    <n v="15000000"/>
    <s v="Series C"/>
    <s v="&gt;10M"/>
  </r>
  <r>
    <n v="2762"/>
    <d v="2015-05-05T00:00:00"/>
    <s v="Customer360"/>
    <x v="706"/>
    <s v="N/A"/>
    <s v="Mumbai"/>
    <s v="Vishwas Patel"/>
    <s v="Seed Funding"/>
    <s v="N/A"/>
    <s v="N/A"/>
    <s v="N/A"/>
  </r>
  <r>
    <n v="2763"/>
    <d v="2015-05-06T00:00:00"/>
    <s v="Delhivery"/>
    <x v="707"/>
    <s v="N/A"/>
    <s v="Gurugram"/>
    <s v="Tiger Global Management, Multiples Alternate Asset Management, Nexus Venture Partners, Times Internet"/>
    <s v="Private Equity"/>
    <n v="85000000"/>
    <s v="Series D"/>
    <s v="&gt;10M"/>
  </r>
  <r>
    <n v="2764"/>
    <d v="2015-05-06T00:00:00"/>
    <s v="Swiggy"/>
    <x v="698"/>
    <s v="N/A"/>
    <s v="Bangalore"/>
    <s v="Norwest Venture Partners"/>
    <s v="Private Equity"/>
    <n v="15000000"/>
    <s v="Series B"/>
    <s v="&gt;10M"/>
  </r>
  <r>
    <n v="2765"/>
    <d v="2015-05-07T00:00:00"/>
    <s v="Uniphore"/>
    <x v="708"/>
    <s v="N/A"/>
    <s v="Chennai"/>
    <s v="Idg Ventures, Kris Gopalakrishna"/>
    <s v="Private Equity"/>
    <s v="N/A"/>
    <s v="Series A"/>
    <s v="N/A"/>
  </r>
  <r>
    <n v="2766"/>
    <d v="2015-05-07T00:00:00"/>
    <s v="Box8"/>
    <x v="698"/>
    <s v="N/A"/>
    <s v="Mumbai"/>
    <s v="Mayfield Ventures"/>
    <s v="Private Equity"/>
    <n v="3500000"/>
    <s v="Series A"/>
    <s v="1–10M"/>
  </r>
  <r>
    <n v="2767"/>
    <d v="2015-05-07T00:00:00"/>
    <s v="Toppr"/>
    <x v="685"/>
    <s v="N/A"/>
    <s v="Mumbai"/>
    <s v="Fidelity Growth Partners India, Saif Partners, Helion Ventures"/>
    <s v="Private Equity"/>
    <n v="10000000"/>
    <s v="Series B"/>
    <s v="1–10M"/>
  </r>
  <r>
    <n v="2768"/>
    <d v="2015-05-07T00:00:00"/>
    <s v="Vedantu"/>
    <x v="685"/>
    <s v="N/A"/>
    <s v="Bangalore"/>
    <s v="Accel Partners, Tiger Global Management"/>
    <s v="Private Equity"/>
    <n v="5000000"/>
    <s v="Series A"/>
    <s v="1–10M"/>
  </r>
  <r>
    <n v="2769"/>
    <d v="2015-05-08T00:00:00"/>
    <s v="Buyhatke"/>
    <x v="709"/>
    <s v="N/A"/>
    <s v="Bangalore"/>
    <s v="S.Gopalakrishna, Beenos"/>
    <s v="Seed Funding"/>
    <n v="1000000"/>
    <s v="N/A"/>
    <s v="1–10M"/>
  </r>
  <r>
    <n v="2770"/>
    <d v="2015-05-08T00:00:00"/>
    <s v="Kleverkid"/>
    <x v="685"/>
    <s v="N/A"/>
    <s v="Delhi"/>
    <s v="Aarin Capital Partners"/>
    <s v="Seed Funding"/>
    <s v="N/A"/>
    <s v="N/A"/>
    <s v="N/A"/>
  </r>
  <r>
    <n v="2771"/>
    <d v="2015-05-08T00:00:00"/>
    <s v="Uniken"/>
    <x v="710"/>
    <s v="N/A"/>
    <s v="Pune"/>
    <s v="Exfinity Ventures"/>
    <s v="Private Equity"/>
    <n v="2000000"/>
    <s v="Bridge Round Pre-Series B"/>
    <s v="1–10M"/>
  </r>
  <r>
    <n v="2772"/>
    <d v="2015-05-08T00:00:00"/>
    <s v="Grandopinion"/>
    <x v="711"/>
    <s v="N/A"/>
    <s v="Delhi"/>
    <s v="Florida Based Angel Investor"/>
    <s v="Seed Funding"/>
    <n v="150000"/>
    <s v="N/A"/>
    <s v="&lt;1M"/>
  </r>
  <r>
    <n v="2773"/>
    <d v="2015-05-08T00:00:00"/>
    <s v="Healthifyme"/>
    <x v="672"/>
    <s v="N/A"/>
    <s v="Bangalore"/>
    <s v="Micromax Informatics"/>
    <s v="Private Equity"/>
    <s v="N/A"/>
    <s v="Strategic Investment"/>
    <s v="N/A"/>
  </r>
  <r>
    <n v="2774"/>
    <d v="2015-05-12T00:00:00"/>
    <s v="Zapstitch"/>
    <x v="712"/>
    <s v="N/A"/>
    <s v="Bangalore"/>
    <s v="Helion Venture Partners, Orios Venture Partners"/>
    <s v="Private Equity"/>
    <n v="2000000"/>
    <s v="Pre-Series A"/>
    <s v="1–10M"/>
  </r>
  <r>
    <n v="2775"/>
    <d v="2015-05-12T00:00:00"/>
    <s v="Wassup"/>
    <x v="713"/>
    <s v="N/A"/>
    <s v="Chennai"/>
    <s v="Arun Chandra Mohan, Praveen Sinha"/>
    <s v="Private Equity"/>
    <n v="2000000"/>
    <s v="Pre-Series A"/>
    <s v="1–10M"/>
  </r>
  <r>
    <n v="2776"/>
    <d v="2015-05-12T00:00:00"/>
    <s v="Mobiefit"/>
    <x v="166"/>
    <s v="N/A"/>
    <s v="Goa"/>
    <s v="Prototyze"/>
    <s v="Seed Funding"/>
    <s v="N/A"/>
    <s v="N/A"/>
    <s v="N/A"/>
  </r>
  <r>
    <n v="2777"/>
    <d v="2015-05-12T00:00:00"/>
    <s v="Plancess"/>
    <x v="685"/>
    <s v="N/A"/>
    <s v="Mumbai"/>
    <s v="Rajendra Gogri, Chandrakant Gogri"/>
    <s v="Seed Funding"/>
    <n v="2000000"/>
    <s v="N/A"/>
    <s v="1–10M"/>
  </r>
  <r>
    <n v="2778"/>
    <d v="2015-05-12T00:00:00"/>
    <s v="Workhorse"/>
    <x v="714"/>
    <s v="N/A"/>
    <s v="Mumbai"/>
    <s v="Undisclosed Investors"/>
    <s v="Seed Funding"/>
    <s v="N/A"/>
    <s v="N/A"/>
    <s v="N/A"/>
  </r>
  <r>
    <n v="2779"/>
    <d v="2015-05-13T00:00:00"/>
    <s v="Innovaccer"/>
    <x v="715"/>
    <s v="N/A"/>
    <s v="Noida"/>
    <s v="Rajan Anadan, Teru Sato, Aneesh Reddy, Venkatesh Valluri"/>
    <s v="Seed Funding"/>
    <s v="N/A"/>
    <s v="N/A"/>
    <s v="N/A"/>
  </r>
  <r>
    <n v="2780"/>
    <d v="2015-05-13T00:00:00"/>
    <s v="Mycuteoffice"/>
    <x v="716"/>
    <s v="N/A"/>
    <s v="Mumbai"/>
    <s v="Lead Angels"/>
    <s v="Seed Funding"/>
    <s v="N/A"/>
    <s v="N/A"/>
    <s v="N/A"/>
  </r>
  <r>
    <n v="2781"/>
    <d v="2015-05-14T00:00:00"/>
    <s v="Indianroots.Com"/>
    <x v="717"/>
    <s v="N/A"/>
    <s v="Gurugram"/>
    <s v="Kjs Group"/>
    <s v="Private Equity"/>
    <n v="5000000"/>
    <s v="Series B"/>
    <s v="1–10M"/>
  </r>
  <r>
    <n v="2782"/>
    <d v="2015-05-14T00:00:00"/>
    <s v="Redpolka"/>
    <x v="718"/>
    <s v="N/A"/>
    <s v="Mumbai"/>
    <s v="Undisclosed Investors"/>
    <s v="Seed Funding"/>
    <n v="250000"/>
    <s v="N/A"/>
    <s v="&lt;1M"/>
  </r>
  <r>
    <n v="2783"/>
    <d v="2015-05-15T00:00:00"/>
    <s v="Venturesity"/>
    <x v="719"/>
    <s v="N/A"/>
    <s v="Bangalore"/>
    <s v="Phanindra Sama, Jay Sethuram, Hemant Kanakia, Ravi Trivedi"/>
    <s v="Seed Funding"/>
    <n v="270000"/>
    <s v="N/A"/>
    <s v="&lt;1M"/>
  </r>
  <r>
    <n v="2784"/>
    <d v="2015-05-18T00:00:00"/>
    <s v="Thebetterindia.Com"/>
    <x v="720"/>
    <s v="N/A"/>
    <s v="Bangalore"/>
    <s v="Mohandas Pai"/>
    <s v="Seed Funding"/>
    <s v="N/A"/>
    <s v="Pre-Series Bridge"/>
    <s v="N/A"/>
  </r>
  <r>
    <n v="2785"/>
    <d v="2015-05-18T00:00:00"/>
    <s v="Awaaz De"/>
    <x v="721"/>
    <s v="N/A"/>
    <s v="Ahemadabad"/>
    <s v="Samir Shah"/>
    <s v="Seed Funding"/>
    <s v="N/A"/>
    <s v="N/A"/>
    <s v="N/A"/>
  </r>
  <r>
    <n v="2786"/>
    <d v="2015-05-19T00:00:00"/>
    <s v="Chaayos"/>
    <x v="722"/>
    <s v="N/A"/>
    <s v="Delhi"/>
    <s v="Tiger Global Management"/>
    <s v="Private Equity"/>
    <n v="1000000"/>
    <s v="Series A"/>
    <s v="1–10M"/>
  </r>
  <r>
    <n v="2787"/>
    <d v="2015-05-19T00:00:00"/>
    <s v="Akosha"/>
    <x v="723"/>
    <s v="N/A"/>
    <s v="Delhi"/>
    <s v="Sequoia Capital"/>
    <s v="Private Equity"/>
    <n v="16000000"/>
    <s v="Series B"/>
    <s v="&gt;10M"/>
  </r>
  <r>
    <n v="2788"/>
    <d v="2015-05-19T00:00:00"/>
    <s v="Cooey"/>
    <x v="724"/>
    <s v="N/A"/>
    <s v="Bangalore"/>
    <s v="Subhash Goyal"/>
    <s v="Seed Funding"/>
    <n v="470000"/>
    <s v="N/A"/>
    <s v="&lt;1M"/>
  </r>
  <r>
    <n v="2789"/>
    <d v="2015-05-19T00:00:00"/>
    <s v="Meetuniv"/>
    <x v="725"/>
    <s v="N/A"/>
    <s v="Noida"/>
    <s v="Peesh Venture Capital"/>
    <s v="Seed Funding"/>
    <n v="1000000"/>
    <s v="N/A"/>
    <s v="1–10M"/>
  </r>
  <r>
    <n v="2790"/>
    <d v="2015-05-19T00:00:00"/>
    <s v="Inspirock"/>
    <x v="726"/>
    <s v="N/A"/>
    <s v="N/A"/>
    <s v="Makemytrip Innovation Fund"/>
    <s v="Private Equity"/>
    <s v="N/A"/>
    <s v="N/A"/>
    <s v="N/A"/>
  </r>
  <r>
    <n v="2791"/>
    <d v="2015-05-19T00:00:00"/>
    <s v="Crown-It"/>
    <x v="727"/>
    <s v="N/A"/>
    <s v="Gurugram"/>
    <s v="Accel Partners, Helion Venture Partners"/>
    <s v="Private Equity"/>
    <n v="5500000"/>
    <s v="Series A"/>
    <s v="1–10M"/>
  </r>
  <r>
    <n v="2792"/>
    <d v="2015-05-19T00:00:00"/>
    <s v="Trucksfirst"/>
    <x v="728"/>
    <s v="N/A"/>
    <s v="Gurugram"/>
    <s v="Saif Partners"/>
    <s v="Private Equity"/>
    <n v="10000000"/>
    <s v="Series A"/>
    <s v="1–10M"/>
  </r>
  <r>
    <n v="2793"/>
    <d v="2015-05-20T00:00:00"/>
    <s v="Lookup"/>
    <x v="729"/>
    <s v="N/A"/>
    <s v="Bangalore"/>
    <s v="Biz Stone"/>
    <s v="Private Equity"/>
    <n v="3000000"/>
    <s v="Series A"/>
    <s v="1–10M"/>
  </r>
  <r>
    <n v="2794"/>
    <d v="2015-05-21T00:00:00"/>
    <s v="Sunterrace"/>
    <x v="730"/>
    <s v="N/A"/>
    <s v="Delhi"/>
    <s v="Sunergy Investors"/>
    <s v="Private Equity"/>
    <s v="N/A"/>
    <s v="N/A"/>
    <s v="N/A"/>
  </r>
  <r>
    <n v="2795"/>
    <d v="2015-05-22T00:00:00"/>
    <s v="Nudgespot"/>
    <x v="706"/>
    <s v="N/A"/>
    <s v="Bangalore"/>
    <s v="Kae Capital, Anoop Goyal, Mike Shah, Va Sastry"/>
    <s v="Seed Funding"/>
    <n v="625000"/>
    <s v="N/A"/>
    <s v="&lt;1M"/>
  </r>
  <r>
    <n v="2796"/>
    <d v="2015-05-22T00:00:00"/>
    <s v="Cardekho"/>
    <x v="731"/>
    <s v="N/A"/>
    <s v="Jaipur"/>
    <s v="Hdfc Bank"/>
    <s v="Private Equity"/>
    <s v="N/A"/>
    <s v="1% stake"/>
    <s v="N/A"/>
  </r>
  <r>
    <n v="2797"/>
    <d v="2015-05-22T00:00:00"/>
    <s v="Eveningflavors"/>
    <x v="732"/>
    <s v="N/A"/>
    <s v="Bangalore"/>
    <s v="Sandiep Shrivatsava"/>
    <s v="Seed Funding"/>
    <n v="500000"/>
    <s v="N/A"/>
    <s v="&lt;1M"/>
  </r>
  <r>
    <n v="2798"/>
    <d v="2015-05-25T00:00:00"/>
    <s v="Razorpay"/>
    <x v="340"/>
    <s v="N/A"/>
    <s v="Bangalore"/>
    <s v="Punit Soni"/>
    <s v="Seed Funding"/>
    <s v="N/A"/>
    <s v="N/A"/>
    <s v="N/A"/>
  </r>
  <r>
    <n v="2799"/>
    <d v="2015-05-25T00:00:00"/>
    <s v="Zenparent"/>
    <x v="733"/>
    <s v="N/A"/>
    <s v="Bangalore"/>
    <s v="I2India Ventures"/>
    <s v="Seed Funding"/>
    <n v="500000"/>
    <s v="N/A"/>
    <s v="&lt;1M"/>
  </r>
  <r>
    <n v="2800"/>
    <d v="2015-05-25T00:00:00"/>
    <s v="Newgen Payments"/>
    <x v="734"/>
    <s v="N/A"/>
    <s v="Delhi"/>
    <s v="Jan Manten"/>
    <s v="Seed Funding"/>
    <s v="N/A"/>
    <s v="N/A"/>
    <s v="N/A"/>
  </r>
  <r>
    <n v="2801"/>
    <d v="2015-05-26T00:00:00"/>
    <s v="Urbanpro"/>
    <x v="735"/>
    <s v="N/A"/>
    <s v="Bangalore"/>
    <s v="Nirvana Venture Advisors"/>
    <s v="Private Equity"/>
    <n v="2000000"/>
    <s v="Series A"/>
    <s v="1–10M"/>
  </r>
  <r>
    <n v="2802"/>
    <d v="2015-05-26T00:00:00"/>
    <s v="Goodbox"/>
    <x v="736"/>
    <s v="N/A"/>
    <s v="Bangalore"/>
    <s v="Manipal Group"/>
    <s v="Seed Funding"/>
    <n v="200000"/>
    <s v="N/A"/>
    <s v="&lt;1M"/>
  </r>
  <r>
    <n v="2803"/>
    <d v="2015-05-26T00:00:00"/>
    <s v="Renderlogy"/>
    <x v="737"/>
    <s v="N/A"/>
    <s v="Hyderabad"/>
    <s v="Astarc Ventures"/>
    <s v="Private Equity"/>
    <n v="1000000"/>
    <s v="Series A"/>
    <s v="1–10M"/>
  </r>
  <r>
    <n v="2804"/>
    <d v="2015-05-27T00:00:00"/>
    <s v="Postman"/>
    <x v="738"/>
    <s v="N/A"/>
    <s v="Bangalore"/>
    <s v="Nexus Venture Partners"/>
    <s v="Seed Funding"/>
    <n v="1000000"/>
    <s v="Series A"/>
    <s v="1–10M"/>
  </r>
  <r>
    <n v="2805"/>
    <d v="2015-05-27T00:00:00"/>
    <s v="Casa2Inns"/>
    <x v="739"/>
    <s v="N/A"/>
    <s v="Delhi"/>
    <s v="Accel Partners, Kalaari Capital"/>
    <s v="Private Equity"/>
    <n v="5000000"/>
    <s v="Series A"/>
    <s v="1–10M"/>
  </r>
  <r>
    <n v="2806"/>
    <d v="2015-05-27T00:00:00"/>
    <s v="Fleetrover"/>
    <x v="740"/>
    <s v="N/A"/>
    <s v="Goa"/>
    <s v="Tim Chen, Sanjay Venkat"/>
    <s v="Seed Funding"/>
    <n v="180000"/>
    <s v="N/A"/>
    <s v="&lt;1M"/>
  </r>
  <r>
    <n v="2807"/>
    <d v="2015-05-28T00:00:00"/>
    <s v="Thekarrier"/>
    <x v="741"/>
    <s v="N/A"/>
    <s v="Bangalore"/>
    <s v="Sol Primero, Outbox Ventures, Nikunj Jain"/>
    <s v="Seed Funding"/>
    <n v="240000"/>
    <s v="N/A"/>
    <s v="&lt;1M"/>
  </r>
  <r>
    <n v="2808"/>
    <d v="2015-05-28T00:00:00"/>
    <s v="Zoomcar"/>
    <x v="742"/>
    <s v="N/A"/>
    <s v="Bangalore"/>
    <s v="Sequoia Capital"/>
    <s v="Private Equity"/>
    <n v="5000000"/>
    <s v="Series B Interim Funding"/>
    <s v="1–10M"/>
  </r>
  <r>
    <n v="2809"/>
    <d v="2015-05-28T00:00:00"/>
    <s v="Truweight"/>
    <x v="743"/>
    <s v="N/A"/>
    <s v="Hyderabad"/>
    <s v="Kalaari Capital"/>
    <s v="Private Equity"/>
    <s v="N/A"/>
    <s v="Series A"/>
    <s v="N/A"/>
  </r>
  <r>
    <n v="2810"/>
    <d v="2015-05-30T00:00:00"/>
    <s v="Ather Energy"/>
    <x v="562"/>
    <s v="N/A"/>
    <s v="Bangalore"/>
    <s v="Tiger Global"/>
    <s v="Private Equity"/>
    <n v="12000000"/>
    <s v="Series A"/>
    <s v="&gt;10M"/>
  </r>
  <r>
    <n v="2811"/>
    <d v="2015-04-03T00:00:00"/>
    <s v="Swiggy"/>
    <x v="698"/>
    <s v="N/A"/>
    <s v="Bangalore"/>
    <s v="Accel Partners, Saif Partners"/>
    <s v="Private Equity"/>
    <n v="2000000"/>
    <s v="Series A"/>
    <s v="1–10M"/>
  </r>
  <r>
    <n v="2812"/>
    <d v="2015-04-04T00:00:00"/>
    <s v="Bluegape"/>
    <x v="744"/>
    <s v="N/A"/>
    <s v="Gurugram"/>
    <s v="Rudy Gopalakrishna, Ah! Ventures"/>
    <s v="Seed Funding"/>
    <n v="200000"/>
    <s v="N/A"/>
    <s v="&lt;1M"/>
  </r>
  <r>
    <n v="2813"/>
    <d v="2015-04-04T00:00:00"/>
    <s v="Keeptrax"/>
    <x v="745"/>
    <s v="N/A"/>
    <s v="Dallas / Hyderabad"/>
    <s v="N/A"/>
    <s v="Seed Funding"/>
    <n v="1000000"/>
    <s v="N/A"/>
    <s v="1–10M"/>
  </r>
  <r>
    <n v="2814"/>
    <d v="2015-04-06T00:00:00"/>
    <s v="Instalively"/>
    <x v="746"/>
    <s v="N/A"/>
    <s v="Delhi"/>
    <s v="Rajesh Sawheny , Rajan Anadan, Amit Ranjan, Niraj Singh, Aecal, Meraevents."/>
    <s v="Seed Funding"/>
    <n v="120000"/>
    <s v="N/A"/>
    <s v="&lt;1M"/>
  </r>
  <r>
    <n v="2815"/>
    <d v="2015-04-07T00:00:00"/>
    <s v="Pricejugaad"/>
    <x v="747"/>
    <s v="N/A"/>
    <s v="Hyderabad"/>
    <s v="Amit Tyagi, Sandeep Acharya &amp; Others"/>
    <s v="Seed Funding"/>
    <n v="165000"/>
    <s v="N/A"/>
    <s v="&lt;1M"/>
  </r>
  <r>
    <n v="2816"/>
    <d v="2015-04-07T00:00:00"/>
    <s v="Quikr"/>
    <x v="748"/>
    <s v="N/A"/>
    <s v="Mumbai"/>
    <s v="Tiger Global, Investment Ab Kinnevik, Steadview Capital"/>
    <s v="Private Equity"/>
    <n v="150000000"/>
    <s v="Series G (Check prev funding details here)"/>
    <s v="&gt;10M"/>
  </r>
  <r>
    <n v="2817"/>
    <d v="2015-04-07T00:00:00"/>
    <s v="Pressplay"/>
    <x v="749"/>
    <s v="N/A"/>
    <s v="Delhi"/>
    <s v="Sequoia Capital, Jason Hirschhorn, Jarett Posner, And Amit Bhatiani"/>
    <s v="Seed Funding"/>
    <n v="2200000"/>
    <s v="N/A"/>
    <s v="1–10M"/>
  </r>
  <r>
    <n v="2818"/>
    <d v="2015-04-07T00:00:00"/>
    <s v="Loginext"/>
    <x v="65"/>
    <s v="N/A"/>
    <s v="Mumbai"/>
    <s v="Ajit Surana, Sanjay Mehta"/>
    <s v="Seed Funding"/>
    <s v="N/A"/>
    <s v="N/A"/>
    <s v="N/A"/>
  </r>
  <r>
    <n v="2819"/>
    <d v="2015-04-08T00:00:00"/>
    <s v="Firstcry.Com"/>
    <x v="2"/>
    <s v="N/A"/>
    <s v="Pune"/>
    <s v="Silicon Valley Ventures, Nea Ventures, Valiant Capital, Idg Ventures India, Saif Partners, Vertex Ventures"/>
    <s v="Private Equity"/>
    <n v="10000000"/>
    <s v="Series D ( In Feb it was announced they raised 26M, but it is 36M, so added here)"/>
    <s v="1–10M"/>
  </r>
  <r>
    <n v="2820"/>
    <d v="2015-04-08T00:00:00"/>
    <s v="Mobikwik"/>
    <x v="750"/>
    <s v="N/A"/>
    <s v="Gurugram"/>
    <s v="Tree Line Asia, Cisco Investments, American Express, Sequoia Capital"/>
    <s v="Private Equity"/>
    <n v="25000000"/>
    <s v="Series B"/>
    <s v="&gt;10M"/>
  </r>
  <r>
    <n v="2821"/>
    <d v="2015-04-08T00:00:00"/>
    <s v="Olacabs"/>
    <x v="751"/>
    <s v="N/A"/>
    <s v="Bangalore"/>
    <s v="Dst Global, Steadview Capital, Tiger Global, Accel Partners &amp; Others"/>
    <s v="Private Equity"/>
    <n v="400000000"/>
    <s v="Series E (Updated from 315M to 400M after Press Release)"/>
    <s v="&gt;10M"/>
  </r>
  <r>
    <n v="2822"/>
    <d v="2015-04-09T00:00:00"/>
    <s v="Gadgetwood"/>
    <x v="752"/>
    <s v="N/A"/>
    <s v="Delhi"/>
    <s v="Ajai Chowdhry, Ashvin Chadha, Yogesh Bansal,\\Nnitin Singhal &amp; Others"/>
    <s v="Seed Funding"/>
    <n v="200000"/>
    <s v="N/A"/>
    <s v="&lt;1M"/>
  </r>
  <r>
    <n v="2823"/>
    <d v="2015-04-09T00:00:00"/>
    <s v="Bonhomia"/>
    <x v="753"/>
    <s v="N/A"/>
    <s v="Delhi"/>
    <s v="Kanwaljit Singh, Shripad Nadkarni, Sarvesh Shahra &amp; Others"/>
    <s v="Seed Funding"/>
    <n v="2000000"/>
    <s v="N/A"/>
    <s v="1–10M"/>
  </r>
  <r>
    <n v="2824"/>
    <d v="2015-04-09T00:00:00"/>
    <s v="Changer Mints"/>
    <x v="750"/>
    <s v="N/A"/>
    <s v="Kolkata"/>
    <s v="Hyderabad Based Investor"/>
    <s v="Seed Funding"/>
    <n v="165000"/>
    <s v="N/A"/>
    <s v="&lt;1M"/>
  </r>
  <r>
    <n v="2825"/>
    <d v="2015-04-09T00:00:00"/>
    <s v="Urban Ladder"/>
    <x v="754"/>
    <s v="N/A"/>
    <s v="Bangalore"/>
    <s v="Sequoia Capital, Tr Capital, Steadview Capital, Saif Partners, Kalaari Capital"/>
    <s v="Private Equity"/>
    <n v="50000000"/>
    <s v="Series C"/>
    <s v="&gt;10M"/>
  </r>
  <r>
    <n v="2826"/>
    <d v="2015-04-09T00:00:00"/>
    <s v="Purple Squirrel"/>
    <x v="70"/>
    <s v="N/A"/>
    <s v="Mumbai"/>
    <s v="Matrix Partners India, India Quotient"/>
    <s v="Private Equity"/>
    <s v="N/A"/>
    <s v="Series B"/>
    <s v="N/A"/>
  </r>
  <r>
    <n v="2827"/>
    <d v="2015-04-10T00:00:00"/>
    <s v="Whatfix"/>
    <x v="755"/>
    <s v="N/A"/>
    <s v="Bangalore"/>
    <s v="Helion Venture Partner, Powerhouse Ventures, Gsf And Other Angel Investors"/>
    <s v="Seed Funding"/>
    <n v="900000"/>
    <s v="N/A"/>
    <s v="&lt;1M"/>
  </r>
  <r>
    <n v="2828"/>
    <d v="2015-04-10T00:00:00"/>
    <s v="Immi Life"/>
    <x v="756"/>
    <s v="N/A"/>
    <s v="Chennai"/>
    <s v="Unitus Seed Fund"/>
    <s v="Seed Funding"/>
    <s v="N/A"/>
    <s v="N/A"/>
    <s v="N/A"/>
  </r>
  <r>
    <n v="2829"/>
    <d v="2015-04-11T00:00:00"/>
    <s v="Zomato"/>
    <x v="757"/>
    <s v="N/A"/>
    <s v="Gurugram"/>
    <s v="Info Edge (India)"/>
    <s v="Private Equity"/>
    <n v="25000000"/>
    <s v="Late Stage"/>
    <s v="&gt;10M"/>
  </r>
  <r>
    <n v="2830"/>
    <d v="2015-04-13T00:00:00"/>
    <s v="Zopnow"/>
    <x v="758"/>
    <s v="N/A"/>
    <s v="Bangalore"/>
    <s v="Dragoneer Investment, Accel Partners, Qualcomm Ventures, Times Internet"/>
    <s v="Private Equity"/>
    <n v="10000000"/>
    <s v="Series B"/>
    <s v="1–10M"/>
  </r>
  <r>
    <n v="2831"/>
    <d v="2015-04-13T00:00:00"/>
    <s v="Nayi Disha"/>
    <x v="70"/>
    <s v="N/A"/>
    <s v="Delhi"/>
    <s v="Ajay Relan,"/>
    <s v="Seed Funding"/>
    <n v="300000"/>
    <s v="N/A"/>
    <s v="&lt;1M"/>
  </r>
  <r>
    <n v="2832"/>
    <d v="2015-04-13T00:00:00"/>
    <s v="The Porter"/>
    <x v="65"/>
    <s v="N/A"/>
    <s v="Mumbai"/>
    <s v="Kae Capital"/>
    <s v="Seed Funding"/>
    <n v="500000"/>
    <s v="N/A"/>
    <s v="&lt;1M"/>
  </r>
  <r>
    <n v="2833"/>
    <d v="2015-04-13T00:00:00"/>
    <s v="Commeasure"/>
    <x v="759"/>
    <s v="N/A"/>
    <s v="Noida"/>
    <s v="Jungle Ventures"/>
    <s v="Seed Funding"/>
    <n v="1000000"/>
    <s v="N/A"/>
    <s v="1–10M"/>
  </r>
  <r>
    <n v="2834"/>
    <d v="2015-04-13T00:00:00"/>
    <s v="Capricoast"/>
    <x v="760"/>
    <s v="N/A"/>
    <s v="Bangalore"/>
    <s v="Accel Partners India"/>
    <s v="Seed Funding"/>
    <n v="1250000"/>
    <s v="N/A"/>
    <s v="1–10M"/>
  </r>
  <r>
    <n v="2835"/>
    <d v="2015-04-14T00:00:00"/>
    <s v="Localoye"/>
    <x v="761"/>
    <s v="N/A"/>
    <s v="Mumbai"/>
    <s v="Tiger Global Management, Lightspeed Venture Partners"/>
    <s v="Private Equity"/>
    <n v="5000000"/>
    <s v="Series A"/>
    <s v="1–10M"/>
  </r>
  <r>
    <n v="2836"/>
    <d v="2015-04-15T00:00:00"/>
    <s v="Grofers"/>
    <x v="762"/>
    <s v="N/A"/>
    <s v="Gurugram"/>
    <s v="Tiger Global, Sequoia Capital"/>
    <s v="Private Equity"/>
    <n v="35000000"/>
    <s v="Series B"/>
    <s v="&gt;10M"/>
  </r>
  <r>
    <n v="2837"/>
    <d v="2015-04-15T00:00:00"/>
    <s v="Peppertap"/>
    <x v="762"/>
    <s v="N/A"/>
    <s v="Gurugram"/>
    <s v="Saif Partners, Sequoia Capital"/>
    <s v="Private Equity"/>
    <n v="10000000"/>
    <s v="Series A"/>
    <s v="1–10M"/>
  </r>
  <r>
    <n v="2838"/>
    <d v="2015-04-15T00:00:00"/>
    <s v="Policybazaar"/>
    <x v="763"/>
    <s v="N/A"/>
    <s v="Gurugram"/>
    <s v="Premjiinvest, Tiger Global, Ribbit Capital"/>
    <s v="Private Equity"/>
    <n v="40000000"/>
    <s v="Series D"/>
    <s v="&gt;10M"/>
  </r>
  <r>
    <n v="2839"/>
    <d v="2015-04-16T00:00:00"/>
    <s v="Urbanclap"/>
    <x v="764"/>
    <s v="N/A"/>
    <s v="Delhi"/>
    <s v="Saif Partners, Accel Partners, Kunal Bahl, Rohit Bansal"/>
    <s v="Seed Funding"/>
    <n v="1600000"/>
    <s v="N/A"/>
    <s v="1–10M"/>
  </r>
  <r>
    <n v="2840"/>
    <d v="2015-04-16T00:00:00"/>
    <s v="Taskbob"/>
    <x v="765"/>
    <s v="N/A"/>
    <s v="Mumbai"/>
    <s v="Orios Venture Partners, Mayfield India"/>
    <s v="Seed Funding"/>
    <n v="1200000"/>
    <s v="N/A"/>
    <s v="1–10M"/>
  </r>
  <r>
    <n v="2841"/>
    <d v="2015-04-17T00:00:00"/>
    <s v="Robosoft"/>
    <x v="766"/>
    <s v="N/A"/>
    <s v="Udupi"/>
    <s v="Ascent Capital, Kalaari Capital"/>
    <s v="Private Equity"/>
    <n v="12000000"/>
    <s v="Series B"/>
    <s v="&gt;10M"/>
  </r>
  <r>
    <n v="2842"/>
    <d v="2015-04-18T00:00:00"/>
    <s v="Doormint"/>
    <x v="767"/>
    <s v="N/A"/>
    <s v="Mumbai"/>
    <s v="Powai Lake Ventures"/>
    <s v="Seed Funding"/>
    <s v="N/A"/>
    <s v="N/A"/>
    <s v="N/A"/>
  </r>
  <r>
    <n v="2843"/>
    <d v="2015-04-20T00:00:00"/>
    <s v="Vyomo"/>
    <x v="768"/>
    <s v="N/A"/>
    <s v="Gurugram"/>
    <s v="Youwecan Ventures"/>
    <s v="Seed Funding"/>
    <s v="N/A"/>
    <s v="N/A"/>
    <s v="N/A"/>
  </r>
  <r>
    <n v="2844"/>
    <d v="2015-04-20T00:00:00"/>
    <s v="Pastiwala"/>
    <x v="769"/>
    <s v="N/A"/>
    <s v="Vadodara"/>
    <s v="Agnus Capital"/>
    <s v="Private Equity"/>
    <n v="4000000"/>
    <s v="Series A"/>
    <s v="1–10M"/>
  </r>
  <r>
    <n v="2845"/>
    <d v="2015-04-20T00:00:00"/>
    <s v="1Mg (Healthkartplus)"/>
    <x v="770"/>
    <s v="N/A"/>
    <s v="Gurugram"/>
    <s v="Deep Kalra, Sequoia Capital, Omidyar Network, Intel Capital &amp; Kae Capital"/>
    <s v="Private Equity"/>
    <n v="6000000"/>
    <s v="Series A"/>
    <s v="1–10M"/>
  </r>
  <r>
    <n v="2846"/>
    <d v="2015-04-20T00:00:00"/>
    <s v="Freshdesk"/>
    <x v="771"/>
    <s v="N/A"/>
    <s v="Chennai"/>
    <s v="Tiger Global, Google Capital &amp; Accel Partners"/>
    <s v="Private Equity"/>
    <n v="50000000"/>
    <s v="Series E"/>
    <s v="&gt;10M"/>
  </r>
  <r>
    <n v="2847"/>
    <d v="2015-04-20T00:00:00"/>
    <s v="Sulekha.Com"/>
    <x v="772"/>
    <s v="N/A"/>
    <s v="Chennai"/>
    <s v="Gic Ventures"/>
    <s v="Private Equity"/>
    <n v="28000000"/>
    <s v="Series C"/>
    <s v="&gt;10M"/>
  </r>
  <r>
    <n v="2848"/>
    <d v="2015-04-22T00:00:00"/>
    <s v="Findyahan"/>
    <x v="691"/>
    <s v="N/A"/>
    <s v="Delhi"/>
    <s v="The Phoenix Fund"/>
    <s v="Private Equity"/>
    <s v="N/A"/>
    <s v="Series A"/>
    <s v="N/A"/>
  </r>
  <r>
    <n v="2849"/>
    <d v="2015-04-22T00:00:00"/>
    <s v="Eat.Shop.Love"/>
    <x v="773"/>
    <s v="N/A"/>
    <s v="Bangalore"/>
    <s v="Undisclosed Investor"/>
    <s v="Private Equity"/>
    <n v="3500000"/>
    <s v="Series A"/>
    <s v="1–10M"/>
  </r>
  <r>
    <n v="2850"/>
    <d v="2015-04-22T00:00:00"/>
    <s v="Avanti Learning"/>
    <x v="774"/>
    <s v="N/A"/>
    <s v="Delhi"/>
    <s v="Michael &amp; Susan Dell Foundation, Pearson Learning Fund"/>
    <s v="Private Equity"/>
    <n v="1500000"/>
    <s v="Series A"/>
    <s v="1–10M"/>
  </r>
  <r>
    <n v="2851"/>
    <d v="2015-04-23T00:00:00"/>
    <s v="Simplilearn"/>
    <x v="775"/>
    <s v="N/A"/>
    <s v="Bangalore"/>
    <s v="Mayfield Ventures, Kalaari Capital, Helion Ventures"/>
    <s v="Private Equity"/>
    <n v="15000000"/>
    <s v="Series C"/>
    <s v="&gt;10M"/>
  </r>
  <r>
    <n v="2852"/>
    <d v="2015-04-23T00:00:00"/>
    <s v="Craftstvilla"/>
    <x v="776"/>
    <s v="N/A"/>
    <s v="Mumbai"/>
    <s v="Sequoia Capital, Nexus Venture Partners, Lightspeed Ventures, Gfc"/>
    <s v="Private Equity"/>
    <n v="18000000"/>
    <s v="Series B"/>
    <s v="&gt;10M"/>
  </r>
  <r>
    <n v="2853"/>
    <d v="2015-04-23T00:00:00"/>
    <s v="Headout"/>
    <x v="777"/>
    <s v="N/A"/>
    <s v="Bangalore / Sfo"/>
    <s v="Version One Ventures, 500 Startups, Nexus Venture Partners And Arena Ventures"/>
    <s v="Seed Funding"/>
    <n v="1800000"/>
    <s v="N/A"/>
    <s v="1–10M"/>
  </r>
  <r>
    <n v="2854"/>
    <d v="2015-04-23T00:00:00"/>
    <s v="Happay"/>
    <x v="778"/>
    <s v="N/A"/>
    <s v="Bangalore"/>
    <s v="Angelprime"/>
    <s v="Seed Funding"/>
    <n v="500000"/>
    <s v="N/A"/>
    <s v="&lt;1M"/>
  </r>
  <r>
    <n v="2855"/>
    <d v="2015-04-23T00:00:00"/>
    <s v="Jugnoo"/>
    <x v="779"/>
    <s v="N/A"/>
    <s v="Chandigarh"/>
    <s v="Rakesh Mathur, Vikas Taneja &amp; Others"/>
    <s v="Seed Funding"/>
    <n v="1000000"/>
    <s v="N/A"/>
    <s v="1–10M"/>
  </r>
  <r>
    <n v="2856"/>
    <d v="2015-04-23T00:00:00"/>
    <s v="Eazydiner"/>
    <x v="780"/>
    <s v="N/A"/>
    <s v="Delhi"/>
    <s v="Deepak Shahdadpuri, Gulpreet Kohli"/>
    <s v="Seed Funding"/>
    <s v="N/A"/>
    <s v="N/A"/>
    <s v="N/A"/>
  </r>
  <r>
    <n v="2857"/>
    <d v="2015-04-23T00:00:00"/>
    <s v="Phone Warrior"/>
    <x v="781"/>
    <s v="N/A"/>
    <s v="Delhi"/>
    <s v="Lightspeed Ventures"/>
    <s v="Seed Funding"/>
    <s v="N/A"/>
    <s v="Pre-Series A"/>
    <s v="N/A"/>
  </r>
  <r>
    <n v="2858"/>
    <d v="2015-04-24T00:00:00"/>
    <s v="Coverfox"/>
    <x v="782"/>
    <s v="N/A"/>
    <s v="Mumbai"/>
    <s v="Accel Us, Accel India, Saif Partners."/>
    <s v="Private Equity"/>
    <n v="12000000"/>
    <s v="Series B"/>
    <s v="&gt;10M"/>
  </r>
  <r>
    <n v="2859"/>
    <d v="2015-04-27T00:00:00"/>
    <s v="Torqus"/>
    <x v="783"/>
    <s v="N/A"/>
    <s v="Pune"/>
    <s v="S S Mukherji &amp; Others"/>
    <s v="Seed Funding"/>
    <n v="350000"/>
    <s v="N/A"/>
    <s v="&lt;1M"/>
  </r>
  <r>
    <n v="2860"/>
    <d v="2015-04-27T00:00:00"/>
    <s v="Grab"/>
    <x v="784"/>
    <s v="N/A"/>
    <s v="Mumbai"/>
    <s v="Oliphans Capital, Haresh Chawla"/>
    <s v="Seed Funding"/>
    <n v="1000000"/>
    <s v="N/A"/>
    <s v="1–10M"/>
  </r>
  <r>
    <n v="2861"/>
    <d v="2015-04-27T00:00:00"/>
    <s v="Logicroots"/>
    <x v="785"/>
    <s v="N/A"/>
    <s v="Jaipur"/>
    <s v="Ah! Ventures, Calcutta Angels, 91Springboard"/>
    <s v="Seed Funding"/>
    <n v="400000"/>
    <s v="N/A"/>
    <s v="&lt;1M"/>
  </r>
  <r>
    <n v="2862"/>
    <d v="2015-04-27T00:00:00"/>
    <s v="Gibbs"/>
    <x v="786"/>
    <s v="N/A"/>
    <s v="Delhi"/>
    <s v="Infuse Ventures Fund"/>
    <s v="Private Equity"/>
    <s v="N/A"/>
    <s v="Series B"/>
    <s v="N/A"/>
  </r>
  <r>
    <n v="2863"/>
    <d v="2015-04-28T00:00:00"/>
    <s v="Babajobs"/>
    <x v="787"/>
    <s v="N/A"/>
    <s v="Bangalore"/>
    <s v="Seek Ltd &amp; Affiliates"/>
    <s v="Private Equity"/>
    <n v="10000000"/>
    <s v="Series B"/>
    <s v="1–10M"/>
  </r>
  <r>
    <n v="2864"/>
    <d v="2015-04-28T00:00:00"/>
    <s v="Urban Ladder"/>
    <x v="788"/>
    <s v="N/A"/>
    <s v="Bangalore"/>
    <s v="Anad Rajaraman, Venky Harinarayan"/>
    <s v="Private Equity"/>
    <s v="N/A"/>
    <s v="Series D"/>
    <s v="N/A"/>
  </r>
  <r>
    <n v="2865"/>
    <d v="2015-04-28T00:00:00"/>
    <s v="Jay Robotix"/>
    <x v="789"/>
    <s v="N/A"/>
    <s v="Hyderabad"/>
    <s v="Cross Border Angels &amp; Others"/>
    <s v="Seed Funding"/>
    <n v="250000"/>
    <s v="N/A"/>
    <s v="&lt;1M"/>
  </r>
  <r>
    <n v="2866"/>
    <d v="2015-04-28T00:00:00"/>
    <s v="Naaptol.Com"/>
    <x v="790"/>
    <s v="N/A"/>
    <s v="Mumbai"/>
    <s v="Mitsui &amp; Co &amp; Existing Investors"/>
    <s v="Private Equity"/>
    <n v="21500000"/>
    <s v="Series C"/>
    <s v="&gt;10M"/>
  </r>
  <r>
    <n v="2867"/>
    <d v="2015-04-29T00:00:00"/>
    <s v="Reglobe"/>
    <x v="791"/>
    <s v="N/A"/>
    <s v="Gurugram"/>
    <s v="Bessemer Ventures, Blume Ventures"/>
    <s v="Seed Funding"/>
    <n v="1000000"/>
    <s v="N/A"/>
    <s v="1–10M"/>
  </r>
  <r>
    <n v="2868"/>
    <d v="2015-04-29T00:00:00"/>
    <s v="Icertis"/>
    <x v="792"/>
    <s v="N/A"/>
    <s v="Pune / Us"/>
    <s v="Greycroft Partners, Fidelity Growth Partners"/>
    <s v="Private Equity"/>
    <n v="6000000"/>
    <s v="Series A"/>
    <s v="1–10M"/>
  </r>
  <r>
    <n v="2869"/>
    <d v="2015-04-29T00:00:00"/>
    <s v="Tracxn"/>
    <x v="793"/>
    <s v="N/A"/>
    <s v="Bangalore"/>
    <s v="Saif Partners"/>
    <s v="Private Equity"/>
    <n v="3500000"/>
    <s v="Series A"/>
    <s v="1–10M"/>
  </r>
  <r>
    <n v="2870"/>
    <d v="2015-04-29T00:00:00"/>
    <s v="Dazo"/>
    <x v="794"/>
    <s v="N/A"/>
    <s v="Bangalore"/>
    <s v="Sumit Jain, Aprameya Radhakrishna, Alok Goel, Rajan Anadan, Amit Agrawal, Vinay Goel, Gaurav Munjal, Ashish Dev Kapur"/>
    <s v="Seed Funding"/>
    <s v="N/A"/>
    <s v="N/A"/>
    <s v="N/A"/>
  </r>
  <r>
    <n v="2871"/>
    <d v="2015-04-29T00:00:00"/>
    <s v="Tradelab"/>
    <x v="795"/>
    <s v="N/A"/>
    <s v="Bangalore"/>
    <s v="Rainmatter"/>
    <s v="Seed Funding"/>
    <n v="400000"/>
    <s v="N/A"/>
    <s v="&lt;1M"/>
  </r>
  <r>
    <n v="2872"/>
    <d v="2015-04-29T00:00:00"/>
    <s v="Piqube"/>
    <x v="796"/>
    <s v="N/A"/>
    <s v="Chennai"/>
    <s v="The Hr Fund"/>
    <s v="Seed Funding"/>
    <n v="500000"/>
    <s v="N/A"/>
    <s v="&lt;1M"/>
  </r>
  <r>
    <n v="2873"/>
    <d v="2015-04-29T00:00:00"/>
    <s v="Travel Triangle"/>
    <x v="797"/>
    <s v="N/A"/>
    <s v="Noida"/>
    <s v="Bessemer Venture Partners, Saif Partners"/>
    <s v="Private Equity"/>
    <n v="8000000"/>
    <s v="Series B"/>
    <s v="1–10M"/>
  </r>
  <r>
    <n v="2874"/>
    <d v="2015-03-02T00:00:00"/>
    <s v="Trulymadly.Com"/>
    <x v="798"/>
    <s v="N/A"/>
    <s v="N/A"/>
    <s v="Helion Venture Partners, Kae Capital"/>
    <s v="Private Equity"/>
    <n v="5500000"/>
    <s v="Series A"/>
    <s v="1–10M"/>
  </r>
  <r>
    <n v="2875"/>
    <d v="2015-03-02T00:00:00"/>
    <s v="Instalively"/>
    <x v="798"/>
    <s v="N/A"/>
    <s v="N/A"/>
    <s v="Group Of Angel Investors"/>
    <s v="Seed Funding"/>
    <n v="120000"/>
    <s v="N/A"/>
    <s v="&lt;1M"/>
  </r>
  <r>
    <n v="2876"/>
    <d v="2015-03-03T00:00:00"/>
    <s v="Vserv"/>
    <x v="798"/>
    <s v="N/A"/>
    <s v="N/A"/>
    <s v="Maverick Capital, Idg Ventures India"/>
    <s v="Private Equity"/>
    <n v="15000000"/>
    <s v="N/A"/>
    <s v="&gt;10M"/>
  </r>
  <r>
    <n v="2877"/>
    <d v="2015-03-03T00:00:00"/>
    <s v="Intruo.Com"/>
    <x v="798"/>
    <s v="N/A"/>
    <s v="N/A"/>
    <s v="Ashutosh Lawania, Alok Goel &amp; Others"/>
    <s v="Seed Funding"/>
    <s v="N/A"/>
    <s v="N/A"/>
    <s v="N/A"/>
  </r>
  <r>
    <n v="2878"/>
    <d v="2015-03-05T00:00:00"/>
    <s v="Niffler"/>
    <x v="798"/>
    <s v="N/A"/>
    <s v="N/A"/>
    <s v="Saif Partners"/>
    <s v="Seed Funding"/>
    <n v="1000000"/>
    <s v="N/A"/>
    <s v="1–10M"/>
  </r>
  <r>
    <n v="2879"/>
    <d v="2015-03-05T00:00:00"/>
    <s v="Customfurnish.Com"/>
    <x v="798"/>
    <s v="N/A"/>
    <s v="N/A"/>
    <s v="Madhukar Gangadi, Satish Reddy, Srini Raju, Srini Koppolu &amp; Sidbi"/>
    <s v="Private Equity"/>
    <n v="2500000"/>
    <s v="N/A"/>
    <s v="1–10M"/>
  </r>
  <r>
    <n v="2880"/>
    <d v="2015-03-06T00:00:00"/>
    <s v="Mapmygenome"/>
    <x v="798"/>
    <s v="N/A"/>
    <s v="N/A"/>
    <s v="Rajan Anadan &amp; Other Angel Investors"/>
    <s v="Private Equity"/>
    <n v="1200000"/>
    <s v="N/A"/>
    <s v="1–10M"/>
  </r>
  <r>
    <n v="2881"/>
    <d v="2015-03-09T00:00:00"/>
    <s v="Crowdfire (Formerly Justunfollow)"/>
    <x v="798"/>
    <s v="N/A"/>
    <s v="N/A"/>
    <s v="Kalaari Capital"/>
    <s v="Private Equity"/>
    <n v="2500000"/>
    <s v="N/A"/>
    <s v="1–10M"/>
  </r>
  <r>
    <n v="2882"/>
    <d v="2015-03-09T00:00:00"/>
    <s v="Bite Club"/>
    <x v="798"/>
    <s v="N/A"/>
    <s v="N/A"/>
    <s v="Powai Lake Ventures, Aneesh Reddy, Ashish Kashyap, Alok Mittal"/>
    <s v="Seed Funding"/>
    <n v="500000"/>
    <s v="N/A"/>
    <s v="&lt;1M"/>
  </r>
  <r>
    <n v="2883"/>
    <d v="2015-03-10T00:00:00"/>
    <s v="Localbanya"/>
    <x v="798"/>
    <s v="N/A"/>
    <s v="N/A"/>
    <s v="Shrem Strategies"/>
    <s v="Private Equity"/>
    <s v="N/A"/>
    <s v="Series B"/>
    <s v="N/A"/>
  </r>
  <r>
    <n v="2884"/>
    <d v="2015-03-11T00:00:00"/>
    <s v="Appedo"/>
    <x v="798"/>
    <s v="N/A"/>
    <s v="N/A"/>
    <s v="Undisclosed Investors"/>
    <s v="Seed Funding"/>
    <n v="1000000"/>
    <s v="N/A"/>
    <s v="1–10M"/>
  </r>
  <r>
    <n v="2885"/>
    <d v="2015-03-11T00:00:00"/>
    <s v="Fitraq.Com"/>
    <x v="798"/>
    <s v="N/A"/>
    <s v="N/A"/>
    <s v="Tarun Arora"/>
    <s v="Seed Funding"/>
    <n v="150000"/>
    <s v="N/A"/>
    <s v="&lt;1M"/>
  </r>
  <r>
    <n v="2886"/>
    <d v="2015-03-11T00:00:00"/>
    <s v="Chargebee"/>
    <x v="798"/>
    <s v="N/A"/>
    <s v="N/A"/>
    <s v="Tiger Global, Accel Partners"/>
    <s v="Private Equity"/>
    <n v="5000000"/>
    <s v="Series B"/>
    <s v="1–10M"/>
  </r>
  <r>
    <n v="2887"/>
    <d v="2015-03-11T00:00:00"/>
    <s v="Groupon India"/>
    <x v="798"/>
    <s v="N/A"/>
    <s v="N/A"/>
    <s v="Sequoia Capital"/>
    <s v="Private Equity"/>
    <n v="20000000"/>
    <s v="N/A"/>
    <s v="&gt;10M"/>
  </r>
  <r>
    <n v="2888"/>
    <d v="2015-03-12T00:00:00"/>
    <s v="Process 9"/>
    <x v="798"/>
    <s v="N/A"/>
    <s v="N/A"/>
    <s v="Ian Ventures, Alok Sharma, Kris Gopalakrishna, Saurabh Srivastava, Ajai Chowdhry"/>
    <s v="Seed Funding"/>
    <s v="N/A"/>
    <s v="N/A"/>
    <s v="N/A"/>
  </r>
  <r>
    <n v="2889"/>
    <d v="2015-03-12T00:00:00"/>
    <s v="Moonfrog Labs"/>
    <x v="798"/>
    <s v="N/A"/>
    <s v="N/A"/>
    <s v="Tiger Global, Sequoia Capital."/>
    <s v="Private Equity"/>
    <n v="15000000"/>
    <s v="Series A"/>
    <s v="&gt;10M"/>
  </r>
  <r>
    <n v="2890"/>
    <d v="2015-03-13T00:00:00"/>
    <s v="Foodpanda"/>
    <x v="798"/>
    <s v="N/A"/>
    <s v="N/A"/>
    <s v="Rocket Internet Ag &amp; Others"/>
    <s v="Private Equity"/>
    <n v="110000000"/>
    <s v="Series C"/>
    <s v="&gt;10M"/>
  </r>
  <r>
    <n v="2891"/>
    <d v="2015-03-13T00:00:00"/>
    <s v="Paytm"/>
    <x v="798"/>
    <s v="N/A"/>
    <s v="N/A"/>
    <s v="Ratan Tata"/>
    <s v="Private Equity"/>
    <s v="N/A"/>
    <s v="More details"/>
    <s v="N/A"/>
  </r>
  <r>
    <n v="2892"/>
    <d v="2015-03-13T00:00:00"/>
    <s v="Diabetomics"/>
    <x v="798"/>
    <s v="N/A"/>
    <s v="N/A"/>
    <s v="Ventureeast, Varaprasad Reddy"/>
    <s v="Private Equity"/>
    <n v="5000000"/>
    <s v="Series C"/>
    <s v="1–10M"/>
  </r>
  <r>
    <n v="2893"/>
    <d v="2015-03-13T00:00:00"/>
    <s v="Qyk"/>
    <x v="798"/>
    <s v="N/A"/>
    <s v="N/A"/>
    <s v="Powai Lake Ventures, Zishan Hayath, Abhishek Goyal, Sahil Barua"/>
    <s v="Seed Funding"/>
    <s v="N/A"/>
    <s v="N/A"/>
    <s v="N/A"/>
  </r>
  <r>
    <n v="2894"/>
    <d v="2015-03-14T00:00:00"/>
    <s v="Daily Rounds"/>
    <x v="798"/>
    <s v="N/A"/>
    <s v="N/A"/>
    <s v="Kae Capital, Gsf, Teruhide Sato"/>
    <s v="Seed Funding"/>
    <n v="500000"/>
    <s v="N/A"/>
    <s v="&lt;1M"/>
  </r>
  <r>
    <n v="2895"/>
    <d v="2015-03-14T00:00:00"/>
    <s v="Orobind"/>
    <x v="798"/>
    <s v="N/A"/>
    <s v="N/A"/>
    <s v="Zishaan Hayath, Lalit Mangal, Harpreet Singh Grover"/>
    <s v="Seed Funding"/>
    <n v="200000"/>
    <s v="N/A"/>
    <s v="&lt;1M"/>
  </r>
  <r>
    <n v="2896"/>
    <d v="2015-03-14T00:00:00"/>
    <s v="Routofy"/>
    <x v="798"/>
    <s v="N/A"/>
    <s v="N/A"/>
    <s v="Kunal Bahl, Rohit Bansal"/>
    <s v="Seed Funding"/>
    <s v="N/A"/>
    <s v="N/A"/>
    <s v="N/A"/>
  </r>
  <r>
    <n v="2897"/>
    <d v="2015-03-16T00:00:00"/>
    <s v="Digital Gorkha"/>
    <x v="798"/>
    <s v="N/A"/>
    <s v="N/A"/>
    <s v="Ramesh Kavediya"/>
    <s v="Seed Funding"/>
    <n v="166000"/>
    <s v="N/A"/>
    <s v="&lt;1M"/>
  </r>
  <r>
    <n v="2898"/>
    <d v="2015-03-16T00:00:00"/>
    <s v="Nestaway"/>
    <x v="798"/>
    <s v="N/A"/>
    <s v="N/A"/>
    <s v="Idg Ventures, Naveen Tewari"/>
    <s v="Seed Funding"/>
    <n v="1300000"/>
    <s v="N/A"/>
    <s v="1–10M"/>
  </r>
  <r>
    <n v="2899"/>
    <d v="2015-03-16T00:00:00"/>
    <s v="The Better India"/>
    <x v="798"/>
    <s v="N/A"/>
    <s v="N/A"/>
    <s v="I-Cube-N"/>
    <s v="Seed Funding"/>
    <n v="166000"/>
    <s v="N/A"/>
    <s v="&lt;1M"/>
  </r>
  <r>
    <n v="2900"/>
    <d v="2015-03-16T00:00:00"/>
    <s v="Meru Cabs"/>
    <x v="798"/>
    <s v="N/A"/>
    <s v="N/A"/>
    <s v="Value Fund Advisors"/>
    <s v="Private Equity"/>
    <n v="50000000"/>
    <s v="N/A"/>
    <s v="&gt;10M"/>
  </r>
  <r>
    <n v="2901"/>
    <d v="2015-03-17T00:00:00"/>
    <s v="Golflan"/>
    <x v="798"/>
    <s v="N/A"/>
    <s v="N/A"/>
    <s v="Yournest Angel Fund"/>
    <s v="Seed Funding"/>
    <s v="N/A"/>
    <s v="N/A"/>
    <s v="N/A"/>
  </r>
  <r>
    <n v="2902"/>
    <d v="2015-03-18T00:00:00"/>
    <s v="Drivestream"/>
    <x v="798"/>
    <s v="N/A"/>
    <s v="N/A"/>
    <s v="Wipro"/>
    <s v="Private Equity"/>
    <n v="5000000"/>
    <s v="N/A"/>
    <s v="1–10M"/>
  </r>
  <r>
    <n v="2903"/>
    <d v="2015-03-18T00:00:00"/>
    <s v="Wwhere"/>
    <x v="798"/>
    <s v="N/A"/>
    <s v="N/A"/>
    <s v="Group Of Angel Investors"/>
    <s v="Seed Funding"/>
    <n v="200000"/>
    <s v="N/A"/>
    <s v="&lt;1M"/>
  </r>
  <r>
    <n v="2904"/>
    <d v="2015-03-18T00:00:00"/>
    <s v="Gojavas"/>
    <x v="798"/>
    <s v="N/A"/>
    <s v="N/A"/>
    <s v="Snapdeal"/>
    <s v="Private Equity"/>
    <s v="N/A"/>
    <s v="Minority stake, Strategic"/>
    <s v="N/A"/>
  </r>
  <r>
    <n v="2905"/>
    <d v="2015-03-19T00:00:00"/>
    <s v="Tripoto"/>
    <x v="798"/>
    <s v="N/A"/>
    <s v="N/A"/>
    <s v="Idg Ventures, Outbox Ventures"/>
    <s v="Private Equity"/>
    <n v="2000000"/>
    <s v="Pre-Series A"/>
    <s v="1–10M"/>
  </r>
  <r>
    <n v="2906"/>
    <d v="2015-03-19T00:00:00"/>
    <s v="Graphic India"/>
    <x v="798"/>
    <s v="N/A"/>
    <s v="N/A"/>
    <s v="Ca Media Lp, Start Media."/>
    <s v="Seed Funding"/>
    <n v="2800000"/>
    <s v="N/A"/>
    <s v="1–10M"/>
  </r>
  <r>
    <n v="2907"/>
    <d v="2015-03-20T00:00:00"/>
    <s v="Harness Handitouch"/>
    <x v="798"/>
    <s v="N/A"/>
    <s v="N/A"/>
    <s v="Armat Group"/>
    <s v="Private Equity"/>
    <s v="N/A"/>
    <s v="Series A"/>
    <s v="N/A"/>
  </r>
  <r>
    <n v="2908"/>
    <d v="2015-03-20T00:00:00"/>
    <s v="Lets Corp"/>
    <x v="798"/>
    <s v="N/A"/>
    <s v="N/A"/>
    <s v="Wu Chay Chin"/>
    <s v="Seed Funding"/>
    <n v="3000000"/>
    <s v="N/A"/>
    <s v="1–10M"/>
  </r>
  <r>
    <n v="2909"/>
    <d v="2015-03-20T00:00:00"/>
    <s v="Collatebox"/>
    <x v="798"/>
    <s v="N/A"/>
    <s v="N/A"/>
    <s v="Letsventure"/>
    <s v="Seed Funding"/>
    <n v="180000"/>
    <s v="N/A"/>
    <s v="&lt;1M"/>
  </r>
  <r>
    <n v="2910"/>
    <d v="2015-03-20T00:00:00"/>
    <s v="Mahindra First Choice"/>
    <x v="798"/>
    <s v="N/A"/>
    <s v="N/A"/>
    <s v="Valiant Capital"/>
    <s v="Private Equity"/>
    <n v="15000000"/>
    <s v="Series B"/>
    <s v="&gt;10M"/>
  </r>
  <r>
    <n v="2911"/>
    <d v="2015-03-21T00:00:00"/>
    <s v="Round One"/>
    <x v="798"/>
    <s v="N/A"/>
    <s v="N/A"/>
    <s v="Ht Media, Arun Duggal"/>
    <s v="Seed Funding"/>
    <s v="N/A"/>
    <s v="N/A"/>
    <s v="N/A"/>
  </r>
  <r>
    <n v="2912"/>
    <d v="2015-03-23T00:00:00"/>
    <s v="Razorpay"/>
    <x v="798"/>
    <s v="N/A"/>
    <s v="N/A"/>
    <s v="Y Combinator"/>
    <s v="Seed Funding"/>
    <n v="120000"/>
    <s v="N/A"/>
    <s v="&lt;1M"/>
  </r>
  <r>
    <n v="2913"/>
    <d v="2015-03-23T00:00:00"/>
    <s v="Mosambee"/>
    <x v="798"/>
    <s v="N/A"/>
    <s v="N/A"/>
    <s v="Rvcf And Sidbi"/>
    <s v="Private Equity"/>
    <s v="N/A"/>
    <s v="Series B"/>
    <s v="N/A"/>
  </r>
  <r>
    <n v="2914"/>
    <d v="2015-03-24T00:00:00"/>
    <s v="Furlenco"/>
    <x v="798"/>
    <s v="N/A"/>
    <s v="N/A"/>
    <s v="Lightbox Ventures"/>
    <s v="Private Equity"/>
    <n v="6000000"/>
    <s v="Series A"/>
    <s v="1–10M"/>
  </r>
  <r>
    <n v="2915"/>
    <d v="2015-03-24T00:00:00"/>
    <s v="Cubito"/>
    <x v="798"/>
    <s v="N/A"/>
    <s v="N/A"/>
    <s v="Sol Primero"/>
    <s v="Seed Funding"/>
    <n v="160000"/>
    <s v="N/A"/>
    <s v="&lt;1M"/>
  </r>
  <r>
    <n v="2916"/>
    <d v="2015-03-25T00:00:00"/>
    <s v="Teabox"/>
    <x v="798"/>
    <s v="N/A"/>
    <s v="N/A"/>
    <s v="Jafco Asia, Keystone Group, Dragoneer Investment, Accel Partners"/>
    <s v="Private Equity"/>
    <n v="6000000"/>
    <s v="Series A"/>
    <s v="1–10M"/>
  </r>
  <r>
    <n v="2917"/>
    <d v="2015-03-25T00:00:00"/>
    <s v="Artoo"/>
    <x v="798"/>
    <s v="N/A"/>
    <s v="N/A"/>
    <s v="Accion Venture Labs, Rianta Capital"/>
    <s v="Private Equity"/>
    <n v="500000"/>
    <s v="Series A"/>
    <s v="&lt;1M"/>
  </r>
  <r>
    <n v="2918"/>
    <d v="2015-03-25T00:00:00"/>
    <s v="Fxkart.Com"/>
    <x v="798"/>
    <s v="N/A"/>
    <s v="N/A"/>
    <s v="Dr Mushtaq Shah, Dr Faraz Naqvi"/>
    <s v="Seed Funding"/>
    <n v="2000000"/>
    <s v="N/A"/>
    <s v="1–10M"/>
  </r>
  <r>
    <n v="2919"/>
    <d v="2015-03-25T00:00:00"/>
    <s v="Rozgar Mela"/>
    <x v="798"/>
    <s v="N/A"/>
    <s v="N/A"/>
    <s v="Impact Investment Holding, Upaya Social Ventures"/>
    <s v="Seed Funding"/>
    <s v="N/A"/>
    <s v="N/A"/>
    <s v="N/A"/>
  </r>
  <r>
    <n v="2920"/>
    <d v="2015-03-25T00:00:00"/>
    <s v="Oyo Rooms"/>
    <x v="798"/>
    <s v="N/A"/>
    <s v="N/A"/>
    <s v="Greenoaks Capital, Sequoia Capital, Lightspeed Ventures"/>
    <s v="Private Equity"/>
    <n v="25000000"/>
    <s v="Series A"/>
    <s v="&gt;10M"/>
  </r>
  <r>
    <n v="2921"/>
    <d v="2015-03-26T00:00:00"/>
    <s v="Roposo.Com"/>
    <x v="798"/>
    <s v="N/A"/>
    <s v="N/A"/>
    <s v="Tiger Global Management, Indian Quotient, Binny Bansal"/>
    <s v="Private Equity"/>
    <n v="5000000"/>
    <s v="Series A"/>
    <s v="1–10M"/>
  </r>
  <r>
    <n v="2922"/>
    <d v="2015-03-26T00:00:00"/>
    <s v="Teewe"/>
    <x v="798"/>
    <s v="N/A"/>
    <s v="N/A"/>
    <s v="Sequoia Capital, India Quotient"/>
    <s v="Seed Funding"/>
    <n v="1750000"/>
    <s v="N/A"/>
    <s v="1–10M"/>
  </r>
  <r>
    <n v="2923"/>
    <d v="2015-03-26T00:00:00"/>
    <s v="Epoise"/>
    <x v="798"/>
    <s v="N/A"/>
    <s v="N/A"/>
    <s v="Undisclosed"/>
    <s v="Seed Funding"/>
    <s v="N/A"/>
    <s v="N/A"/>
    <s v="N/A"/>
  </r>
  <r>
    <n v="2924"/>
    <d v="2015-03-27T00:00:00"/>
    <s v="Urjas"/>
    <x v="798"/>
    <s v="N/A"/>
    <s v="N/A"/>
    <s v="Solidarity Venture Capital &amp; Others"/>
    <s v="Seed Funding"/>
    <n v="100000"/>
    <s v="N/A"/>
    <s v="&lt;1M"/>
  </r>
  <r>
    <n v="2925"/>
    <d v="2015-03-27T00:00:00"/>
    <s v="Chargein"/>
    <x v="798"/>
    <s v="N/A"/>
    <s v="N/A"/>
    <s v="Pittie Group"/>
    <s v="Seed Funding"/>
    <n v="100000"/>
    <s v="N/A"/>
    <s v="&lt;1M"/>
  </r>
  <r>
    <n v="2926"/>
    <d v="2015-03-28T00:00:00"/>
    <s v="Yogurt Labs"/>
    <x v="798"/>
    <s v="N/A"/>
    <s v="N/A"/>
    <s v="Nick Adams, Kiran Bhat, Family Pot Investments Llp"/>
    <s v="Seed Funding"/>
    <n v="115000"/>
    <s v="N/A"/>
    <s v="&lt;1M"/>
  </r>
  <r>
    <n v="2927"/>
    <d v="2015-03-28T00:00:00"/>
    <s v="Limeroad.Com"/>
    <x v="798"/>
    <s v="N/A"/>
    <s v="N/A"/>
    <s v="Tiger Global, Matrix Partners, Lightspeed Venture Partners"/>
    <s v="Private Equity"/>
    <n v="30000000"/>
    <s v="N/A"/>
    <s v="&gt;10M"/>
  </r>
  <r>
    <n v="2928"/>
    <d v="2015-03-28T00:00:00"/>
    <s v="Team Indus"/>
    <x v="798"/>
    <s v="N/A"/>
    <s v="N/A"/>
    <s v="nadan Nilekani, Rajiv Mody, Ajai Chowdhary"/>
    <s v="Private Equity"/>
    <n v="1500000"/>
    <s v="Pre-Series A"/>
    <s v="1–10M"/>
  </r>
  <r>
    <n v="2929"/>
    <d v="2015-03-30T00:00:00"/>
    <s v="Arohan Finacial Services"/>
    <x v="798"/>
    <s v="N/A"/>
    <s v="N/A"/>
    <s v="Tano Capital"/>
    <s v="Private Equity"/>
    <n v="10000000"/>
    <s v="N/A"/>
    <s v="1–10M"/>
  </r>
  <r>
    <n v="2930"/>
    <d v="2015-03-30T00:00:00"/>
    <s v="Billdesk"/>
    <x v="798"/>
    <s v="N/A"/>
    <s v="N/A"/>
    <s v="Ta Associates"/>
    <s v="Private Equity"/>
    <n v="75000000"/>
    <s v="Incremental Capital"/>
    <s v="&gt;10M"/>
  </r>
  <r>
    <n v="2931"/>
    <d v="2015-03-31T00:00:00"/>
    <s v="Triphobo"/>
    <x v="798"/>
    <s v="N/A"/>
    <s v="N/A"/>
    <s v="Mayfield Ventures, Kalaari Capital"/>
    <s v="Private Equity"/>
    <n v="3000000"/>
    <s v="Series B (More Here)"/>
    <s v="1–10M"/>
  </r>
  <r>
    <n v="2932"/>
    <d v="2015-03-31T00:00:00"/>
    <s v="Aryaka"/>
    <x v="798"/>
    <s v="N/A"/>
    <s v="N/A"/>
    <s v="Trinity Ventures, Interwest Partners, Mohr Davidow Ventures, Presidio Ventures"/>
    <s v="Private Equity"/>
    <n v="16000000"/>
    <s v="Series D"/>
    <s v="&gt;10M"/>
  </r>
  <r>
    <n v="2933"/>
    <d v="2015-03-31T00:00:00"/>
    <s v="Appsdaily"/>
    <x v="798"/>
    <s v="N/A"/>
    <s v="N/A"/>
    <s v="Zodius Capital, Ru-Net, Kalaari Capital, Qualcomm Ventures"/>
    <s v="Private Equity"/>
    <n v="16000000"/>
    <s v="Series C"/>
    <s v="&gt;10M"/>
  </r>
  <r>
    <n v="2934"/>
    <d v="2015-02-02T00:00:00"/>
    <s v="Faaya"/>
    <x v="798"/>
    <s v="N/A"/>
    <s v="N/A"/>
    <s v="Group Of Angel Investors"/>
    <s v="Seed funding"/>
    <n v="16600"/>
    <s v="At the 10 minute million event"/>
    <s v="&lt;1M"/>
  </r>
  <r>
    <n v="2935"/>
    <d v="2015-02-02T00:00:00"/>
    <s v="Instabounce"/>
    <x v="798"/>
    <s v="N/A"/>
    <s v="N/A"/>
    <s v="Group Of Angel Investors"/>
    <s v="Seed funding"/>
    <n v="16600"/>
    <s v="At the 10 minute million event"/>
    <s v="&lt;1M"/>
  </r>
  <r>
    <n v="2936"/>
    <d v="2015-02-02T00:00:00"/>
    <s v="Chloroplast Foods"/>
    <x v="798"/>
    <s v="N/A"/>
    <s v="N/A"/>
    <s v="Group Of Angel Investors"/>
    <s v="Seed funding"/>
    <n v="16600"/>
    <s v="At the 10 minute million event"/>
    <s v="&lt;1M"/>
  </r>
  <r>
    <n v="2937"/>
    <d v="2015-02-02T00:00:00"/>
    <s v="Dealwithus"/>
    <x v="798"/>
    <s v="N/A"/>
    <s v="N/A"/>
    <s v="Group Of Angel Investors"/>
    <s v="Seed funding"/>
    <n v="16600"/>
    <s v="At the 10 minute million event"/>
    <s v="&lt;1M"/>
  </r>
  <r>
    <n v="2938"/>
    <d v="2015-02-02T00:00:00"/>
    <s v="Cleversharks"/>
    <x v="798"/>
    <s v="N/A"/>
    <s v="N/A"/>
    <s v="Group Of Angel Investors"/>
    <s v="Seed funding"/>
    <n v="16600"/>
    <s v="At the 10 minute million event"/>
    <s v="&lt;1M"/>
  </r>
  <r>
    <n v="2939"/>
    <d v="2015-02-02T00:00:00"/>
    <s v="Leaf"/>
    <x v="798"/>
    <s v="N/A"/>
    <s v="N/A"/>
    <s v="Group Of Angel Investors"/>
    <s v="Seed funding"/>
    <n v="16600"/>
    <s v="At the 10 minute million event"/>
    <s v="&lt;1M"/>
  </r>
  <r>
    <n v="2940"/>
    <d v="2015-02-02T00:00:00"/>
    <s v="Smartpocket"/>
    <x v="798"/>
    <s v="N/A"/>
    <s v="N/A"/>
    <s v="Sol Primero, Rajiv Mehta"/>
    <s v="Seed funding"/>
    <n v="250000"/>
    <s v="For mobile app"/>
    <s v="&lt;1M"/>
  </r>
  <r>
    <n v="2941"/>
    <d v="2015-02-02T00:00:00"/>
    <s v="Yumist"/>
    <x v="798"/>
    <s v="N/A"/>
    <s v="N/A"/>
    <s v="Orios Venture Partner"/>
    <s v="Private Equity"/>
    <n v="1000000"/>
    <s v="N/A"/>
    <s v="1–10M"/>
  </r>
  <r>
    <n v="2942"/>
    <d v="2015-02-02T00:00:00"/>
    <s v="Nowfloats"/>
    <x v="798"/>
    <s v="N/A"/>
    <s v="N/A"/>
    <s v="Omidyar Network"/>
    <s v="Private Equity"/>
    <s v="N/A"/>
    <s v="Series A"/>
    <s v="N/A"/>
  </r>
  <r>
    <n v="2943"/>
    <d v="2015-02-02T00:00:00"/>
    <s v="Firstcry"/>
    <x v="798"/>
    <s v="N/A"/>
    <s v="N/A"/>
    <s v="Valiant Capital Partners"/>
    <s v="Private Equity"/>
    <n v="26000000"/>
    <s v="Series D"/>
    <s v="&gt;10M"/>
  </r>
  <r>
    <n v="2944"/>
    <d v="2015-02-02T00:00:00"/>
    <s v="Holachef"/>
    <x v="798"/>
    <s v="N/A"/>
    <s v="N/A"/>
    <s v="India Quotient"/>
    <s v="Seed funding"/>
    <n v="325000"/>
    <s v="N/A"/>
    <s v="&lt;1M"/>
  </r>
  <r>
    <n v="2945"/>
    <d v="2015-02-03T00:00:00"/>
    <s v="Frsh.Co.In"/>
    <x v="798"/>
    <s v="N/A"/>
    <s v="N/A"/>
    <s v="India Quotient, Kae Capital"/>
    <s v="Seed funding"/>
    <n v="518000"/>
    <s v="N/A"/>
    <s v="&lt;1M"/>
  </r>
  <r>
    <n v="2946"/>
    <d v="2015-02-03T00:00:00"/>
    <s v="Manthan"/>
    <x v="798"/>
    <s v="N/A"/>
    <s v="N/A"/>
    <s v="Temasek, Norwest Venture Partners"/>
    <s v="Private Equity"/>
    <n v="60000000"/>
    <s v="Series D"/>
    <s v="&gt;10M"/>
  </r>
  <r>
    <n v="2947"/>
    <d v="2015-02-05T00:00:00"/>
    <s v="Kobster.Com"/>
    <x v="798"/>
    <s v="N/A"/>
    <s v="N/A"/>
    <s v="Splice Advisors"/>
    <s v="Seed funding"/>
    <s v="N/A"/>
    <s v="N/A"/>
    <s v="N/A"/>
  </r>
  <r>
    <n v="2948"/>
    <d v="2015-02-05T00:00:00"/>
    <s v="Culture Machine"/>
    <x v="798"/>
    <s v="N/A"/>
    <s v="N/A"/>
    <s v="Tiger Global, Times Internet, Zodius Capital"/>
    <s v="Private Equity"/>
    <n v="18000000"/>
    <s v="Series B"/>
    <s v="&gt;10M"/>
  </r>
  <r>
    <n v="2949"/>
    <d v="2015-02-05T00:00:00"/>
    <s v="Paytm"/>
    <x v="798"/>
    <s v="N/A"/>
    <s v="N/A"/>
    <s v="Ant Finacial Services (Alipay)"/>
    <s v="Private Equity"/>
    <s v="N/A"/>
    <s v="Strategic Investment (25% stake)"/>
    <s v="N/A"/>
  </r>
  <r>
    <n v="2950"/>
    <d v="2015-02-05T00:00:00"/>
    <s v="Aisle.Co"/>
    <x v="798"/>
    <s v="N/A"/>
    <s v="N/A"/>
    <s v="Anad Vijay, Shashank Mehrotra &amp; Others"/>
    <s v="Seed funding"/>
    <n v="100000"/>
    <s v="N/A"/>
    <s v="&lt;1M"/>
  </r>
  <r>
    <n v="2951"/>
    <d v="2015-02-06T00:00:00"/>
    <s v="Freecharge"/>
    <x v="798"/>
    <s v="N/A"/>
    <s v="N/A"/>
    <s v="Valiant Capital, Tybourne Capital, Sequoia Capital, Runet And Sofina"/>
    <s v="Private Equity"/>
    <n v="80000000"/>
    <s v="Series C"/>
    <s v="&gt;10M"/>
  </r>
  <r>
    <n v="2952"/>
    <d v="2015-02-06T00:00:00"/>
    <s v="Newshunt"/>
    <x v="798"/>
    <s v="N/A"/>
    <s v="N/A"/>
    <s v="Falcon Edge Capital, Matrix Partners India, Sequoia Capital India And Omidyar Network"/>
    <s v="Private Equity"/>
    <n v="40000000"/>
    <s v="Series C"/>
    <s v="&gt;10M"/>
  </r>
  <r>
    <n v="2953"/>
    <d v="2015-02-09T00:00:00"/>
    <s v="Mynoticeperiod"/>
    <x v="798"/>
    <s v="N/A"/>
    <s v="N/A"/>
    <s v="Idg Ventures"/>
    <s v="Private Equity"/>
    <n v="3000000"/>
    <s v="Series A"/>
    <s v="1–10M"/>
  </r>
  <r>
    <n v="2954"/>
    <d v="2015-02-09T00:00:00"/>
    <s v="Cardekho.Com"/>
    <x v="798"/>
    <s v="N/A"/>
    <s v="N/A"/>
    <s v="Ratan Tata"/>
    <s v="Private Equity"/>
    <s v="N/A"/>
    <s v="N/A"/>
    <s v="N/A"/>
  </r>
  <r>
    <n v="2955"/>
    <d v="2015-02-09T00:00:00"/>
    <s v="Faasos"/>
    <x v="798"/>
    <s v="N/A"/>
    <s v="N/A"/>
    <s v="Lightbox Ventures"/>
    <s v="Private Equity"/>
    <n v="20000000"/>
    <s v="Series B"/>
    <s v="&gt;10M"/>
  </r>
  <r>
    <n v="2956"/>
    <d v="2015-02-10T00:00:00"/>
    <s v="Cartrade.Com"/>
    <x v="798"/>
    <s v="N/A"/>
    <s v="N/A"/>
    <s v="Chip Perry"/>
    <s v="Private Equity"/>
    <s v="N/A"/>
    <s v="N/A"/>
    <s v="N/A"/>
  </r>
  <r>
    <n v="2957"/>
    <d v="2015-02-10T00:00:00"/>
    <s v="Storeking"/>
    <x v="798"/>
    <s v="N/A"/>
    <s v="N/A"/>
    <s v="Mangrove Capital Partners"/>
    <s v="Private Equity"/>
    <s v="N/A"/>
    <s v="N/A"/>
    <s v="N/A"/>
  </r>
  <r>
    <n v="2958"/>
    <d v="2015-02-11T00:00:00"/>
    <s v="Capital Float"/>
    <x v="798"/>
    <s v="N/A"/>
    <s v="N/A"/>
    <s v="Saif Partners, Sequoia Capital, Aspada"/>
    <s v="Private Equity"/>
    <n v="13000000"/>
    <s v="Series A"/>
    <s v="&gt;10M"/>
  </r>
  <r>
    <n v="2959"/>
    <d v="2015-02-11T00:00:00"/>
    <s v="Nimble Wireless"/>
    <x v="798"/>
    <s v="N/A"/>
    <s v="N/A"/>
    <s v="Angelprime"/>
    <s v="Seed funding"/>
    <n v="3000000"/>
    <s v="N/A"/>
    <s v="1–10M"/>
  </r>
  <r>
    <n v="2960"/>
    <d v="2015-02-11T00:00:00"/>
    <s v="Townscript"/>
    <x v="798"/>
    <s v="N/A"/>
    <s v="N/A"/>
    <s v="Group Of Angel Investors"/>
    <s v="Seed funding"/>
    <s v="N/A"/>
    <s v="N/A"/>
    <s v="N/A"/>
  </r>
  <r>
    <n v="2961"/>
    <d v="2015-02-11T00:00:00"/>
    <s v="Findyahan"/>
    <x v="798"/>
    <s v="N/A"/>
    <s v="N/A"/>
    <s v="Karan Bajwa, Parvesh Bareja , Sunjay Kapur, Amanpreet Bajaj"/>
    <s v="Seed funding"/>
    <s v="N/A"/>
    <s v="N/A"/>
    <s v="N/A"/>
  </r>
  <r>
    <n v="2962"/>
    <d v="2015-02-12T00:00:00"/>
    <s v="Stayzilla"/>
    <x v="798"/>
    <s v="N/A"/>
    <s v="N/A"/>
    <s v="Nexus Venture Partners, Matrix Partners"/>
    <s v="Private Equity"/>
    <n v="20000000"/>
    <s v="Series B"/>
    <s v="&gt;10M"/>
  </r>
  <r>
    <n v="2963"/>
    <d v="2015-02-12T00:00:00"/>
    <s v="Practo"/>
    <x v="798"/>
    <s v="N/A"/>
    <s v="N/A"/>
    <s v="Sequoia Capital, Matrix Partners"/>
    <s v="Private Equity"/>
    <n v="30000000"/>
    <s v="Series B"/>
    <s v="&gt;10M"/>
  </r>
  <r>
    <n v="2964"/>
    <d v="2015-02-13T00:00:00"/>
    <s v="Cimplyfive"/>
    <x v="798"/>
    <s v="N/A"/>
    <s v="N/A"/>
    <s v="Suresh Senapaty, Tv Mohandas Pai"/>
    <s v="Seed funding"/>
    <s v="N/A"/>
    <s v="N/A"/>
    <s v="N/A"/>
  </r>
  <r>
    <n v="2965"/>
    <d v="2015-02-13T00:00:00"/>
    <s v="20Dresses"/>
    <x v="798"/>
    <s v="N/A"/>
    <s v="N/A"/>
    <s v="Srinivas Aluri, Srinivas Modukury, Bs Nagesh"/>
    <s v="Seed funding"/>
    <n v="1000000"/>
    <s v="N/A"/>
    <s v="1–10M"/>
  </r>
  <r>
    <n v="2966"/>
    <d v="2015-02-13T00:00:00"/>
    <s v="Itzcash"/>
    <x v="798"/>
    <s v="N/A"/>
    <s v="N/A"/>
    <s v="Ashok Goel (Promoter)"/>
    <s v="Private Equity"/>
    <n v="16500000"/>
    <s v="Promoter Commitment"/>
    <s v="&gt;10M"/>
  </r>
  <r>
    <n v="2967"/>
    <d v="2015-02-16T00:00:00"/>
    <s v="Newsinshorts"/>
    <x v="798"/>
    <s v="N/A"/>
    <s v="N/A"/>
    <s v="Tiger Global, Rebright Partners, Sachin And Binny Bansal"/>
    <s v="Private Equity"/>
    <n v="4150000"/>
    <s v="Series A"/>
    <s v="1–10M"/>
  </r>
  <r>
    <n v="2968"/>
    <d v="2015-02-16T00:00:00"/>
    <s v="Itraveller.Com"/>
    <x v="798"/>
    <s v="N/A"/>
    <s v="N/A"/>
    <s v="Ah! Ventures"/>
    <s v="Private Equity"/>
    <n v="1000000"/>
    <s v="Series A"/>
    <s v="1–10M"/>
  </r>
  <r>
    <n v="2969"/>
    <d v="2015-02-17T00:00:00"/>
    <s v="Nextgen"/>
    <x v="798"/>
    <s v="N/A"/>
    <s v="N/A"/>
    <s v="Mumbai Angels &amp; Group Of Other Investors"/>
    <s v="Seed funding"/>
    <s v="N/A"/>
    <s v="N/A"/>
    <s v="N/A"/>
  </r>
  <r>
    <n v="2970"/>
    <d v="2015-02-18T00:00:00"/>
    <s v="Wooplr.Com"/>
    <x v="798"/>
    <s v="N/A"/>
    <s v="N/A"/>
    <s v="Helion Venture Partners"/>
    <s v="Private Equity"/>
    <n v="5000000"/>
    <s v="Series A"/>
    <s v="1–10M"/>
  </r>
  <r>
    <n v="2971"/>
    <d v="2015-05-19T00:00:00"/>
    <s v="Springleap"/>
    <x v="798"/>
    <s v="N/A"/>
    <s v="N/A"/>
    <s v="Cross Border Angels"/>
    <s v="Seed funding"/>
    <n v="800000"/>
    <s v="N/A"/>
    <s v="&lt;1M"/>
  </r>
  <r>
    <n v="2972"/>
    <d v="2015-02-20T00:00:00"/>
    <s v="Klip.In"/>
    <x v="798"/>
    <s v="N/A"/>
    <s v="N/A"/>
    <s v="Calcutta Angels, Venture Nursery Angels Mumbai Angels"/>
    <s v="Seed funding"/>
    <n v="500000"/>
    <s v="N/A"/>
    <s v="&lt;1M"/>
  </r>
  <r>
    <n v="2973"/>
    <d v="2015-02-20T00:00:00"/>
    <s v="Renderlogy"/>
    <x v="798"/>
    <s v="N/A"/>
    <s v="N/A"/>
    <s v="Brick Eagle"/>
    <s v="Private Equity"/>
    <n v="1600000"/>
    <s v="Series A"/>
    <s v="1–10M"/>
  </r>
  <r>
    <n v="2974"/>
    <d v="2015-02-21T00:00:00"/>
    <s v="Appbase"/>
    <x v="798"/>
    <s v="N/A"/>
    <s v="N/A"/>
    <s v="Da-Iict, Techstars, Carnegie Mellon University, Startup Brasil Program"/>
    <s v="Seed funding"/>
    <n v="290000"/>
    <s v="Grant + Seed funding"/>
    <s v="&lt;1M"/>
  </r>
  <r>
    <n v="2975"/>
    <d v="2015-02-23T00:00:00"/>
    <s v="Homelane"/>
    <x v="798"/>
    <s v="N/A"/>
    <s v="N/A"/>
    <s v="Sequoia Capital, Ranjan Pai, Mohandas Pai &amp; Others"/>
    <s v="Private Equity"/>
    <n v="4500000"/>
    <s v="Series A"/>
    <s v="1–10M"/>
  </r>
  <r>
    <n v="2976"/>
    <d v="2015-02-23T00:00:00"/>
    <s v="Trip38"/>
    <x v="798"/>
    <s v="N/A"/>
    <s v="N/A"/>
    <s v="Interglobe Technology Quotient, Lantern Capital"/>
    <s v="Private Equity"/>
    <n v="1000000"/>
    <s v="Series A"/>
    <s v="1–10M"/>
  </r>
  <r>
    <n v="2977"/>
    <d v="2015-02-23T00:00:00"/>
    <s v="Smartairtrip.Com"/>
    <x v="798"/>
    <s v="N/A"/>
    <s v="N/A"/>
    <s v="Undisclosed"/>
    <s v="Private Equity"/>
    <n v="10000000"/>
    <s v="Series A"/>
    <s v="1–10M"/>
  </r>
  <r>
    <n v="2978"/>
    <d v="2015-02-23T00:00:00"/>
    <s v="Nobroker"/>
    <x v="798"/>
    <s v="N/A"/>
    <s v="N/A"/>
    <s v="Saif Partners, Fulcrum Ventures"/>
    <s v="Private Equity"/>
    <n v="3000000"/>
    <s v="Series A"/>
    <s v="1–10M"/>
  </r>
  <r>
    <n v="2979"/>
    <d v="2015-02-24T00:00:00"/>
    <s v="Caravan Craft Retail"/>
    <x v="798"/>
    <s v="N/A"/>
    <s v="N/A"/>
    <s v="Unitus Seed Fund\\Nnarayan Ramachandran, Bijou Kurien"/>
    <s v="Seed funding"/>
    <n v="500000"/>
    <s v="N/A"/>
    <s v="&lt;1M"/>
  </r>
  <r>
    <n v="2980"/>
    <d v="2015-02-25T00:00:00"/>
    <s v="Squadrun"/>
    <x v="798"/>
    <s v="N/A"/>
    <s v="N/A"/>
    <s v="Amit Ranjan, Deepinder Goyal, Zishaan Hayath, Powai Lake Ventures"/>
    <s v="Seed funding"/>
    <s v="N/A"/>
    <s v="N/A"/>
    <s v="N/A"/>
  </r>
  <r>
    <n v="2981"/>
    <d v="2015-02-25T00:00:00"/>
    <s v="Clonect Solutions"/>
    <x v="798"/>
    <s v="N/A"/>
    <s v="N/A"/>
    <s v="V Balakrishna, T V Mohandas Pai, Bc Prabhakar"/>
    <s v="Seed funding"/>
    <n v="250000"/>
    <s v="N/A"/>
    <s v="&lt;1M"/>
  </r>
  <r>
    <n v="2982"/>
    <d v="2015-02-25T00:00:00"/>
    <s v="Taxsutra"/>
    <x v="798"/>
    <s v="N/A"/>
    <s v="N/A"/>
    <s v="V Balakrishna, T V Mohandas Pai"/>
    <s v="Seed funding"/>
    <n v="160000"/>
    <s v="N/A"/>
    <s v="&lt;1M"/>
  </r>
  <r>
    <n v="2983"/>
    <d v="2015-02-25T00:00:00"/>
    <s v="Peppertap"/>
    <x v="798"/>
    <s v="N/A"/>
    <s v="N/A"/>
    <s v="Sequoia Capital"/>
    <s v="Seed funding"/>
    <s v="N/A"/>
    <s v="N/A"/>
    <s v="N/A"/>
  </r>
  <r>
    <n v="2984"/>
    <d v="2015-02-25T00:00:00"/>
    <s v="Sattviko"/>
    <x v="798"/>
    <s v="N/A"/>
    <s v="N/A"/>
    <s v="Sumit Jain, Rajat Jain, Sanjay Bhasin"/>
    <s v="Seed funding"/>
    <n v="320000"/>
    <s v="N/A"/>
    <s v="&lt;1M"/>
  </r>
  <r>
    <n v="2985"/>
    <d v="2015-02-25T00:00:00"/>
    <s v="Industrybuying"/>
    <x v="798"/>
    <s v="N/A"/>
    <s v="N/A"/>
    <s v="Saif Partners"/>
    <s v="Private Equity"/>
    <n v="2000000"/>
    <s v="Series A"/>
    <s v="1–10M"/>
  </r>
  <r>
    <n v="2986"/>
    <d v="2015-02-26T00:00:00"/>
    <s v="Freshworld"/>
    <x v="798"/>
    <s v="N/A"/>
    <s v="N/A"/>
    <s v="Kris Gopalakrishna, Nagaraja Prakasam"/>
    <s v="Seed funding"/>
    <s v="N/A"/>
    <s v="N/A"/>
    <s v="N/A"/>
  </r>
  <r>
    <n v="2987"/>
    <d v="2015-02-26T00:00:00"/>
    <s v="Tinyowl"/>
    <x v="798"/>
    <s v="N/A"/>
    <s v="N/A"/>
    <s v="Matrix Partners, Sequoia Capital, Nexus Venture Partners"/>
    <s v="Private Equity"/>
    <n v="16000000"/>
    <s v="Series B"/>
    <s v="&gt;10M"/>
  </r>
  <r>
    <n v="2988"/>
    <d v="2015-02-27T00:00:00"/>
    <s v="Momoe"/>
    <x v="798"/>
    <s v="N/A"/>
    <s v="N/A"/>
    <s v="Idg Ventures India, Jungle Ventures, India Quotient."/>
    <s v="Seed funding"/>
    <n v="1200000"/>
    <s v="N/A"/>
    <s v="1–10M"/>
  </r>
  <r>
    <n v="2989"/>
    <d v="2015-02-27T00:00:00"/>
    <s v="Grofers"/>
    <x v="798"/>
    <s v="N/A"/>
    <s v="N/A"/>
    <s v="Tiger Global Management, Sequoia Capital India"/>
    <s v="Private Equity"/>
    <n v="10000000"/>
    <s v="Series A"/>
    <s v="1–10M"/>
  </r>
  <r>
    <n v="2990"/>
    <d v="2015-01-02T00:00:00"/>
    <s v="Lenskart"/>
    <x v="798"/>
    <s v="N/A"/>
    <s v="N/A"/>
    <s v="Tpg Growth, Tr Capital, Idg Ventures"/>
    <s v="Private Equity"/>
    <n v="2150000"/>
    <s v="N/A"/>
    <s v="1–10M"/>
  </r>
  <r>
    <n v="2991"/>
    <d v="2015-01-02T00:00:00"/>
    <s v="Violetstreet"/>
    <x v="798"/>
    <s v="N/A"/>
    <s v="N/A"/>
    <s v="Venkat Vallabhneni, Sudhakar Reddy, Srinivasa Rao Paturi"/>
    <s v="Seed funding"/>
    <n v="315000"/>
    <s v="N/A"/>
    <s v="&lt;1M"/>
  </r>
  <r>
    <n v="2992"/>
    <d v="2015-01-05T00:00:00"/>
    <s v="Lookup"/>
    <x v="798"/>
    <s v="N/A"/>
    <s v="N/A"/>
    <s v="Dena Co., Japan &amp; Teruhide Sato (In Addition To Mks Switzerland &amp; Kris Gopalkrishna)"/>
    <s v="Seed funding"/>
    <n v="380000"/>
    <s v="N/A"/>
    <s v="&lt;1M"/>
  </r>
  <r>
    <n v="2993"/>
    <d v="2015-01-05T00:00:00"/>
    <s v="Fame"/>
    <x v="798"/>
    <s v="N/A"/>
    <s v="N/A"/>
    <s v="To The New Ventures"/>
    <s v="Private Equity"/>
    <n v="10000000"/>
    <s v="N/A"/>
    <s v="1–10M"/>
  </r>
  <r>
    <n v="2994"/>
    <d v="2015-01-05T00:00:00"/>
    <s v="Gympik"/>
    <x v="798"/>
    <s v="N/A"/>
    <s v="N/A"/>
    <s v="Tom Clausen, Rohan Ajila, Haldyn Glass"/>
    <s v="Seed Funding"/>
    <n v="135000"/>
    <s v="N/A"/>
    <s v="&lt;1M"/>
  </r>
  <r>
    <n v="2995"/>
    <d v="2015-01-06T00:00:00"/>
    <s v="Near.In"/>
    <x v="798"/>
    <s v="N/A"/>
    <s v="N/A"/>
    <s v="Anupam Mittal, Manish Vij, Prashant Tandon, Gaurav Agarwal, Akash Agarwal, Himanshu Aggarwal, Kevin Parikh"/>
    <s v="Seed Funding"/>
    <n v="285000"/>
    <s v="N/A"/>
    <s v="&lt;1M"/>
  </r>
  <r>
    <n v="2996"/>
    <d v="2015-01-06T00:00:00"/>
    <s v="Purplle.Com"/>
    <x v="798"/>
    <s v="N/A"/>
    <s v="N/A"/>
    <s v="Ivycap Ventures"/>
    <s v="Private Equity"/>
    <s v="N/A"/>
    <s v="N/A"/>
    <s v="N/A"/>
  </r>
  <r>
    <n v="2997"/>
    <d v="2015-01-06T00:00:00"/>
    <s v="Numbermall"/>
    <x v="798"/>
    <s v="N/A"/>
    <s v="N/A"/>
    <s v="Sri Capital"/>
    <s v="Private Equity"/>
    <n v="10000000"/>
    <s v="N/A"/>
    <s v="1–10M"/>
  </r>
  <r>
    <n v="2998"/>
    <d v="2015-01-06T00:00:00"/>
    <s v="Tookitaki"/>
    <x v="798"/>
    <s v="N/A"/>
    <s v="N/A"/>
    <s v="Jungle Ventures, Redbright Partners, Blume Ventures"/>
    <s v="Private equity"/>
    <n v="1000000"/>
    <s v="N/A"/>
    <s v="1–10M"/>
  </r>
  <r>
    <n v="2999"/>
    <d v="2015-01-06T00:00:00"/>
    <s v="Frankly"/>
    <x v="798"/>
    <s v="N/A"/>
    <s v="N/A"/>
    <s v="Matrix Partners"/>
    <s v="Seed Funding"/>
    <n v="600000"/>
    <s v="N/A"/>
    <s v="&lt;1M"/>
  </r>
  <r>
    <n v="3000"/>
    <d v="2015-01-07T00:00:00"/>
    <s v="Faircent"/>
    <x v="798"/>
    <s v="N/A"/>
    <s v="N/A"/>
    <s v="Devesh Sachdev, Ashish Tiwari"/>
    <s v="Seed Funding"/>
    <s v="N/A"/>
    <s v="Valuation at $4M"/>
    <s v="N/A"/>
  </r>
  <r>
    <n v="3001"/>
    <d v="2015-01-07T00:00:00"/>
    <s v="Nurturey"/>
    <x v="798"/>
    <s v="N/A"/>
    <s v="N/A"/>
    <s v="Seedrs Crowd Funding Platform"/>
    <s v="Crowd Funding"/>
    <n v="125000"/>
    <s v="N/A"/>
    <s v="&lt;1M"/>
  </r>
  <r>
    <n v="3002"/>
    <d v="2015-01-07T00:00:00"/>
    <s v="Bewakoof"/>
    <x v="798"/>
    <s v="N/A"/>
    <s v="N/A"/>
    <s v="Rohit Bansal, Kunal Bahl, Nikhil Vora"/>
    <s v="Seed Funding"/>
    <s v="N/A"/>
    <s v="N/A"/>
    <s v="N/A"/>
  </r>
  <r>
    <n v="3003"/>
    <d v="2015-01-07T00:00:00"/>
    <s v="Stridalyzer"/>
    <x v="798"/>
    <s v="N/A"/>
    <s v="N/A"/>
    <s v="Kickstarter"/>
    <s v="Crowd Funding"/>
    <n v="30768"/>
    <s v="N/A"/>
    <s v="&lt;1M"/>
  </r>
  <r>
    <n v="3004"/>
    <d v="2015-01-07T00:00:00"/>
    <s v="Commonfloor"/>
    <x v="798"/>
    <s v="N/A"/>
    <s v="N/A"/>
    <s v="Google Capital"/>
    <s v="Private Equity"/>
    <n v="5000000"/>
    <s v="3rd Round"/>
    <s v="1–10M"/>
  </r>
  <r>
    <n v="3005"/>
    <d v="2015-01-09T00:00:00"/>
    <s v="Sokrati"/>
    <x v="798"/>
    <s v="N/A"/>
    <s v="N/A"/>
    <s v="Ivycap Ventures, Inventus Capital"/>
    <s v="Private Equity"/>
    <s v="N/A"/>
    <s v="Series B"/>
    <s v="N/A"/>
  </r>
  <r>
    <n v="3006"/>
    <d v="2015-01-09T00:00:00"/>
    <s v="Yepme"/>
    <x v="798"/>
    <s v="N/A"/>
    <s v="N/A"/>
    <s v="Js Capital, Helion Venture Partners, Capricorn Investment Group"/>
    <s v="Private Equity"/>
    <n v="13000000"/>
    <s v="Series A"/>
    <s v="&gt;10M"/>
  </r>
  <r>
    <n v="3007"/>
    <d v="2015-01-09T00:00:00"/>
    <s v="Tapcibo"/>
    <x v="798"/>
    <s v="N/A"/>
    <s v="N/A"/>
    <s v="Alok Goel"/>
    <s v="Seed Funding"/>
    <s v="N/A"/>
    <s v="N/A"/>
    <s v="N/A"/>
  </r>
  <r>
    <n v="3008"/>
    <d v="2015-01-12T00:00:00"/>
    <s v="Verayu"/>
    <x v="798"/>
    <s v="N/A"/>
    <s v="N/A"/>
    <s v="Gwb Group, Blume Ventures"/>
    <s v="Private Equity"/>
    <s v="N/A"/>
    <s v="N/A"/>
    <s v="N/A"/>
  </r>
  <r>
    <n v="3009"/>
    <d v="2015-01-12T00:00:00"/>
    <s v="Mydreamstore"/>
    <x v="798"/>
    <s v="N/A"/>
    <s v="N/A"/>
    <s v="Undisclosed Investors"/>
    <s v="Seed Funding"/>
    <n v="290000"/>
    <s v="N/A"/>
    <s v="&lt;1M"/>
  </r>
  <r>
    <n v="3010"/>
    <d v="2015-01-13T00:00:00"/>
    <s v="Appvirality"/>
    <x v="798"/>
    <s v="N/A"/>
    <s v="N/A"/>
    <s v="Rajan Anadan, Mike Galgon, Ashim Mehra, Mohit Saxena, Ravi Gururaj, Tnn Capital &amp; Iig"/>
    <s v="Seed Funding"/>
    <s v="N/A"/>
    <s v="N/A"/>
    <s v="N/A"/>
  </r>
  <r>
    <n v="3011"/>
    <d v="2015-01-14T00:00:00"/>
    <s v="Rategain"/>
    <x v="798"/>
    <s v="N/A"/>
    <s v="N/A"/>
    <s v="Ta Associates"/>
    <s v="Private Equity"/>
    <n v="50000000"/>
    <s v="N/A"/>
    <s v="&gt;10M"/>
  </r>
  <r>
    <n v="3012"/>
    <d v="2015-01-15T00:00:00"/>
    <s v="Wishberry"/>
    <x v="798"/>
    <s v="N/A"/>
    <s v="N/A"/>
    <s v="Rajan Anadan, Shankar Mahadevan, Deep Kalra &amp; Others"/>
    <s v="Seed Funding"/>
    <n v="650000"/>
    <s v="N/A"/>
    <s v="&lt;1M"/>
  </r>
  <r>
    <n v="3013"/>
    <d v="2015-01-16T00:00:00"/>
    <s v="Ekincare"/>
    <x v="798"/>
    <s v="N/A"/>
    <s v="N/A"/>
    <s v="Adroitent Pvt. Ltd."/>
    <s v="Seed Funding"/>
    <n v="161000"/>
    <s v="N/A"/>
    <s v="&lt;1M"/>
  </r>
  <r>
    <n v="3014"/>
    <d v="2015-01-18T00:00:00"/>
    <s v="Shopclues"/>
    <x v="798"/>
    <s v="N/A"/>
    <s v="N/A"/>
    <s v="Tiger Global &amp; Other Investors"/>
    <s v="Private Equity"/>
    <n v="100000000"/>
    <s v="More Details"/>
    <s v="&gt;10M"/>
  </r>
  <r>
    <n v="3015"/>
    <d v="2015-01-19T00:00:00"/>
    <s v="Refiral"/>
    <x v="798"/>
    <s v="N/A"/>
    <s v="N/A"/>
    <s v="Cogent E Services"/>
    <s v="Seed Funding"/>
    <n v="330000"/>
    <s v="N/A"/>
    <s v="&lt;1M"/>
  </r>
  <r>
    <n v="3016"/>
    <d v="2015-01-19T00:00:00"/>
    <s v="Ping Digital"/>
    <x v="798"/>
    <s v="N/A"/>
    <s v="N/A"/>
    <s v="Consortium Of Angel Investors"/>
    <s v="Seed Funding"/>
    <s v="N/A"/>
    <s v="N/A"/>
    <s v="N/A"/>
  </r>
  <r>
    <n v="3017"/>
    <d v="2015-01-19T00:00:00"/>
    <s v="Healthyworld.In"/>
    <x v="798"/>
    <s v="N/A"/>
    <s v="N/A"/>
    <s v="Group Of Angel Investors"/>
    <s v="Seed Funding"/>
    <n v="200000"/>
    <s v="N/A"/>
    <s v="&lt;1M"/>
  </r>
  <r>
    <n v="3018"/>
    <d v="2015-01-19T00:00:00"/>
    <s v="Hostel Dunia"/>
    <x v="798"/>
    <s v="N/A"/>
    <s v="N/A"/>
    <s v="Hyderabad Angels (At Startup Heroes Event)"/>
    <s v="Seed Funding"/>
    <n v="16000"/>
    <s v="N/A"/>
    <s v="&lt;1M"/>
  </r>
  <r>
    <n v="3019"/>
    <d v="2015-01-19T00:00:00"/>
    <s v="Play Your Sport"/>
    <x v="798"/>
    <s v="N/A"/>
    <s v="N/A"/>
    <s v="Hyderabad Angels (At Startup Heroes Event)"/>
    <s v="Seed Funding"/>
    <n v="16000"/>
    <s v="N/A"/>
    <s v="&lt;1M"/>
  </r>
  <r>
    <n v="3020"/>
    <d v="2015-01-19T00:00:00"/>
    <s v="Yo Grad"/>
    <x v="798"/>
    <s v="N/A"/>
    <s v="N/A"/>
    <s v="Hyderabad Angels (At Startup Heroes Event)"/>
    <s v="Seed Funding"/>
    <n v="16000"/>
    <s v="N/A"/>
    <s v="&lt;1M"/>
  </r>
  <r>
    <n v="3021"/>
    <d v="2015-01-19T00:00:00"/>
    <s v="Enabli"/>
    <x v="798"/>
    <s v="N/A"/>
    <s v="N/A"/>
    <s v="Hyderabad Angels (At Startup Heroes Event)"/>
    <s v="Seed Funding"/>
    <n v="16000"/>
    <s v="N/A"/>
    <s v="&lt;1M"/>
  </r>
  <r>
    <n v="3022"/>
    <d v="2015-01-19T00:00:00"/>
    <s v="Cbs"/>
    <x v="798"/>
    <s v="N/A"/>
    <s v="N/A"/>
    <s v="Hyderabad Angels (At Startup Heroes Event)"/>
    <s v="Seed Funding"/>
    <n v="16000"/>
    <s v="N/A"/>
    <s v="&lt;1M"/>
  </r>
  <r>
    <n v="3023"/>
    <d v="2015-01-20T00:00:00"/>
    <s v="Hopscotch"/>
    <x v="798"/>
    <s v="N/A"/>
    <s v="N/A"/>
    <s v="Eduardo Saverin &amp; Velos Capital"/>
    <s v="Private Equity"/>
    <n v="11000000"/>
    <s v="N/A"/>
    <s v="&gt;10M"/>
  </r>
  <r>
    <n v="3024"/>
    <d v="2015-01-20T00:00:00"/>
    <s v="Amagi Media Labs"/>
    <x v="798"/>
    <s v="N/A"/>
    <s v="N/A"/>
    <s v="Premji Invest &amp; Mayfield Fund"/>
    <s v="Private Equity"/>
    <s v="N/A"/>
    <s v="N/A"/>
    <s v="N/A"/>
  </r>
  <r>
    <n v="3025"/>
    <d v="2015-01-20T00:00:00"/>
    <s v="Healthyworld.In"/>
    <x v="798"/>
    <s v="N/A"/>
    <s v="N/A"/>
    <s v="Group Of Angel Investors"/>
    <s v="Seed Funding"/>
    <n v="200000"/>
    <s v="N/A"/>
    <s v="&lt;1M"/>
  </r>
  <r>
    <n v="3026"/>
    <d v="2015-01-21T00:00:00"/>
    <s v="Simplilearn"/>
    <x v="798"/>
    <s v="N/A"/>
    <s v="N/A"/>
    <s v="Mayfield India, Kalaari Capital, Helion Ventures"/>
    <s v="Private Equity"/>
    <n v="14750000"/>
    <s v="N/A"/>
    <s v="&gt;10M"/>
  </r>
  <r>
    <n v="3027"/>
    <d v="2015-01-21T00:00:00"/>
    <s v="Mydreamstore"/>
    <x v="798"/>
    <s v="N/A"/>
    <s v="N/A"/>
    <s v="Undisclosed Investors"/>
    <s v="Seed Funding"/>
    <n v="325000"/>
    <s v="N/A"/>
    <s v="&lt;1M"/>
  </r>
  <r>
    <n v="3028"/>
    <d v="2015-05-21T00:00:00"/>
    <s v="Knit"/>
    <x v="798"/>
    <s v="N/A"/>
    <s v="N/A"/>
    <s v="Rohit Jain, Amit Rambhia &amp; Others"/>
    <s v="Seed Funding"/>
    <s v="N/A"/>
    <s v="N/A"/>
    <s v="N/A"/>
  </r>
  <r>
    <n v="3029"/>
    <d v="2015-05-21T00:00:00"/>
    <s v="Villgro"/>
    <x v="798"/>
    <s v="N/A"/>
    <s v="N/A"/>
    <s v="Michael &amp; Susan Dell Foundation"/>
    <s v="Seed Funding"/>
    <n v="3250000"/>
    <s v="To fund edu startups"/>
    <s v="1–10M"/>
  </r>
  <r>
    <n v="3030"/>
    <d v="2015-01-22T00:00:00"/>
    <s v="Corporate360"/>
    <x v="798"/>
    <s v="N/A"/>
    <s v="N/A"/>
    <s v="Group Of Angel Investors"/>
    <s v="Seed Funding"/>
    <n v="200000"/>
    <s v="N/A"/>
    <s v="&lt;1M"/>
  </r>
  <r>
    <n v="3031"/>
    <d v="2015-01-22T00:00:00"/>
    <s v="Freshmonk"/>
    <x v="798"/>
    <s v="N/A"/>
    <s v="N/A"/>
    <s v="August Capital Partners, Michael Blakey"/>
    <s v="Seed Funding"/>
    <s v="N/A"/>
    <s v="N/A"/>
    <s v="N/A"/>
  </r>
  <r>
    <n v="3032"/>
    <d v="2015-01-22T00:00:00"/>
    <s v="Englishleap.Com"/>
    <x v="798"/>
    <s v="N/A"/>
    <s v="N/A"/>
    <s v="Analec"/>
    <s v="Private Equity"/>
    <s v="N/A"/>
    <s v="Majority Stake"/>
    <s v="N/A"/>
  </r>
  <r>
    <n v="3033"/>
    <d v="2015-01-22T00:00:00"/>
    <s v="Antuit"/>
    <x v="798"/>
    <s v="N/A"/>
    <s v="N/A"/>
    <s v="Goldman Sachs, Zodius Capital"/>
    <s v="Private Equity"/>
    <n v="56000000"/>
    <s v="N/A"/>
    <s v="&gt;10M"/>
  </r>
  <r>
    <n v="3034"/>
    <d v="2015-01-22T00:00:00"/>
    <s v="Caratlane.Com"/>
    <x v="798"/>
    <s v="N/A"/>
    <s v="N/A"/>
    <s v="Tiger Global"/>
    <s v="Private Equity"/>
    <n v="31000000"/>
    <s v="Series D"/>
    <s v="&gt;10M"/>
  </r>
  <r>
    <n v="3035"/>
    <d v="2015-01-24T00:00:00"/>
    <s v="Aasaanjobs"/>
    <x v="798"/>
    <s v="N/A"/>
    <s v="N/A"/>
    <s v="Inventus Capital Partners, Idg Ventures"/>
    <s v="Seed Funding"/>
    <n v="1500000"/>
    <s v="N/A"/>
    <s v="1–10M"/>
  </r>
  <r>
    <n v="3036"/>
    <d v="2015-01-24T00:00:00"/>
    <s v="Impartus"/>
    <x v="798"/>
    <s v="N/A"/>
    <s v="N/A"/>
    <s v="Kaizen Private Equity"/>
    <s v="Private Equity"/>
    <s v="N/A"/>
    <s v="Series A"/>
    <s v="N/A"/>
  </r>
  <r>
    <n v="3037"/>
    <d v="2015-01-25T00:00:00"/>
    <s v="Thrill App"/>
    <x v="798"/>
    <s v="N/A"/>
    <s v="N/A"/>
    <s v="People Group (Shaadi.Com)"/>
    <s v="Private Equity"/>
    <n v="1000000"/>
    <s v="Strategic Funding"/>
    <s v="1–10M"/>
  </r>
  <r>
    <n v="3038"/>
    <d v="2015-01-27T00:00:00"/>
    <s v="Cardekho.Com"/>
    <x v="798"/>
    <s v="N/A"/>
    <s v="N/A"/>
    <s v="Hillhouse Capital, Tybourne Capital"/>
    <s v="Private Equity"/>
    <n v="50000000"/>
    <s v="Series B"/>
    <s v="&gt;10M"/>
  </r>
  <r>
    <n v="3039"/>
    <d v="2015-01-28T00:00:00"/>
    <s v="Grabhouse.Com"/>
    <x v="798"/>
    <s v="N/A"/>
    <s v="N/A"/>
    <s v="Kalaari Capital, Sequoia Capital"/>
    <s v="Private Equity"/>
    <n v="2500000"/>
    <s v="Series A"/>
    <s v="1–10M"/>
  </r>
  <r>
    <n v="3040"/>
    <d v="2015-01-29T00:00:00"/>
    <s v="Printvenue"/>
    <x v="798"/>
    <s v="N/A"/>
    <s v="N/A"/>
    <s v="Asia Pacific Internet Group"/>
    <s v="Private Equity"/>
    <n v="4500000"/>
    <s v="N/A"/>
    <s v="1–10M"/>
  </r>
  <r>
    <n v="3041"/>
    <d v="2015-01-29T00:00:00"/>
    <s v="Graphene"/>
    <x v="798"/>
    <s v="N/A"/>
    <s v="N/A"/>
    <s v="Karsemven Fund"/>
    <s v="Private Equity"/>
    <n v="825000"/>
    <s v="Govt backed VC Fund"/>
    <s v="&lt;1M"/>
  </r>
  <r>
    <n v="3042"/>
    <d v="2015-01-30T00:00:00"/>
    <s v="Mad Street Den"/>
    <x v="798"/>
    <s v="N/A"/>
    <s v="N/A"/>
    <s v="Exfinity Fund, Growx Ventures."/>
    <s v="Private Equity"/>
    <n v="1500000"/>
    <s v="N/A"/>
    <s v="1–10M"/>
  </r>
  <r>
    <n v="3043"/>
    <d v="2015-01-30T00:00:00"/>
    <s v="Simplotel"/>
    <x v="798"/>
    <s v="N/A"/>
    <s v="N/A"/>
    <s v="Makemytrip"/>
    <s v="Private Equity"/>
    <s v="N/A"/>
    <s v="Strategic Funding, Minority stake"/>
    <s v="N/A"/>
  </r>
  <r>
    <n v="3044"/>
    <d v="2015-01-31T00:00:00"/>
    <s v="Couponmachine.In"/>
    <x v="798"/>
    <s v="N/A"/>
    <s v="N/A"/>
    <s v="Uk Based Group Of Angel Investors"/>
    <s v="Seed Funding"/>
    <n v="140000"/>
    <s v="N/A"/>
    <s v="&lt;1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4">
  <r>
    <n v="1"/>
    <x v="0"/>
    <s v="Byju’S"/>
    <x v="0"/>
    <s v="E-Learning"/>
    <x v="0"/>
    <x v="0"/>
    <s v="Private Equity Round"/>
    <n v="200000000"/>
    <s v="N/A"/>
    <x v="0"/>
    <x v="0"/>
    <x v="0"/>
    <x v="0"/>
  </r>
  <r>
    <n v="2"/>
    <x v="1"/>
    <s v="Shuttl"/>
    <x v="1"/>
    <s v="App Based Shuttle Service"/>
    <x v="1"/>
    <x v="1"/>
    <s v="Series C"/>
    <n v="8048394"/>
    <s v="N/A"/>
    <x v="1"/>
    <x v="0"/>
    <x v="1"/>
    <x v="0"/>
  </r>
  <r>
    <n v="3"/>
    <x v="0"/>
    <s v="Mamaearth"/>
    <x v="2"/>
    <s v="Retailer Of Baby And Toddler Products"/>
    <x v="0"/>
    <x v="2"/>
    <s v="Series B"/>
    <n v="18358860"/>
    <s v="N/A"/>
    <x v="0"/>
    <x v="1"/>
    <x v="1"/>
    <x v="0"/>
  </r>
  <r>
    <n v="4"/>
    <x v="2"/>
    <s v="Wealthbucket"/>
    <x v="3"/>
    <s v="Online Investment"/>
    <x v="2"/>
    <x v="3"/>
    <s v="Pre-Series A"/>
    <n v="3000000"/>
    <s v="N/A"/>
    <x v="1"/>
    <x v="2"/>
    <x v="0"/>
    <x v="0"/>
  </r>
  <r>
    <n v="5"/>
    <x v="2"/>
    <s v="Fashor"/>
    <x v="4"/>
    <s v="Embroiled Clothes For Women"/>
    <x v="3"/>
    <x v="4"/>
    <s v="Seed Round"/>
    <n v="1800000"/>
    <s v="N/A"/>
    <x v="1"/>
    <x v="3"/>
    <x v="1"/>
    <x v="0"/>
  </r>
  <r>
    <n v="6"/>
    <x v="1"/>
    <s v="Pando"/>
    <x v="5"/>
    <s v="Open-Market, Freight Management Platform"/>
    <x v="4"/>
    <x v="5"/>
    <s v="Series A"/>
    <n v="9000000"/>
    <s v="N/A"/>
    <x v="1"/>
    <x v="4"/>
    <x v="1"/>
    <x v="0"/>
  </r>
  <r>
    <n v="7"/>
    <x v="3"/>
    <s v="Zomato"/>
    <x v="6"/>
    <s v="Online Food Delivery Platform"/>
    <x v="1"/>
    <x v="6"/>
    <s v="Private Equity Round"/>
    <n v="150000000"/>
    <s v="N/A"/>
    <x v="0"/>
    <x v="5"/>
    <x v="0"/>
    <x v="0"/>
  </r>
  <r>
    <n v="8"/>
    <x v="4"/>
    <s v="Ecozen"/>
    <x v="7"/>
    <s v="Agritech"/>
    <x v="5"/>
    <x v="7"/>
    <s v="Series A"/>
    <n v="6000000"/>
    <s v="N/A"/>
    <x v="1"/>
    <x v="6"/>
    <x v="0"/>
    <x v="1"/>
  </r>
  <r>
    <n v="9"/>
    <x v="5"/>
    <s v="Cardekho"/>
    <x v="2"/>
    <s v="Automobile"/>
    <x v="1"/>
    <x v="8"/>
    <s v="Series D"/>
    <n v="70000000"/>
    <s v="N/A"/>
    <x v="0"/>
    <x v="3"/>
    <x v="1"/>
    <x v="1"/>
  </r>
  <r>
    <n v="10"/>
    <x v="6"/>
    <s v="Dhruva Space"/>
    <x v="8"/>
    <s v="Satellite Communication"/>
    <x v="0"/>
    <x v="9"/>
    <s v="Seed"/>
    <n v="50000000"/>
    <s v="N/A"/>
    <x v="0"/>
    <x v="7"/>
    <x v="0"/>
    <x v="1"/>
  </r>
  <r>
    <n v="11"/>
    <x v="7"/>
    <s v="Rivigo"/>
    <x v="7"/>
    <s v="Logistics Services And Solutions"/>
    <x v="1"/>
    <x v="10"/>
    <s v="Series F"/>
    <n v="20000000"/>
    <s v="N/A"/>
    <x v="0"/>
    <x v="8"/>
    <x v="1"/>
    <x v="1"/>
  </r>
  <r>
    <n v="12"/>
    <x v="8"/>
    <s v="Healthians"/>
    <x v="9"/>
    <s v="Food Solutions For Corporate"/>
    <x v="0"/>
    <x v="11"/>
    <s v="Series C"/>
    <n v="12000000"/>
    <s v="N/A"/>
    <x v="0"/>
    <x v="9"/>
    <x v="1"/>
    <x v="1"/>
  </r>
  <r>
    <n v="13"/>
    <x v="9"/>
    <s v="Licious"/>
    <x v="2"/>
    <s v="Online Meat And Seafood Ordering Startup"/>
    <x v="0"/>
    <x v="12"/>
    <s v="Series E"/>
    <n v="30000000"/>
    <s v="N/A"/>
    <x v="0"/>
    <x v="10"/>
    <x v="1"/>
    <x v="1"/>
  </r>
  <r>
    <n v="14"/>
    <x v="9"/>
    <s v="Incred"/>
    <x v="10"/>
    <s v="Non-Banking Finacial Company"/>
    <x v="3"/>
    <x v="13"/>
    <s v="Debt Funding"/>
    <n v="5900000"/>
    <s v="N/A"/>
    <x v="1"/>
    <x v="11"/>
    <x v="2"/>
    <x v="1"/>
  </r>
  <r>
    <n v="15"/>
    <x v="10"/>
    <s v="Trell"/>
    <x v="11"/>
    <s v="Experience Discovery Platform"/>
    <x v="0"/>
    <x v="14"/>
    <s v="Seed Round"/>
    <n v="2000000"/>
    <s v="N/A"/>
    <x v="1"/>
    <x v="2"/>
    <x v="1"/>
    <x v="1"/>
  </r>
  <r>
    <n v="16"/>
    <x v="11"/>
    <s v="Rein Games"/>
    <x v="12"/>
    <s v="Real Money Based Gaming Startup"/>
    <x v="6"/>
    <x v="15"/>
    <s v="Seed Round"/>
    <n v="50000000"/>
    <s v="N/A"/>
    <x v="0"/>
    <x v="12"/>
    <x v="3"/>
    <x v="1"/>
  </r>
  <r>
    <n v="17"/>
    <x v="12"/>
    <s v="Lenskart.Com"/>
    <x v="2"/>
    <s v="Online Eyewear Shopping Portal"/>
    <x v="7"/>
    <x v="16"/>
    <s v="Series G"/>
    <n v="231000000"/>
    <s v="N/A"/>
    <x v="0"/>
    <x v="13"/>
    <x v="1"/>
    <x v="1"/>
  </r>
  <r>
    <n v="18"/>
    <x v="13"/>
    <s v="Freshworks"/>
    <x v="13"/>
    <s v="Business And Customer Engagement Tools"/>
    <x v="8"/>
    <x v="17"/>
    <s v="Series H"/>
    <n v="150000000"/>
    <s v="N/A"/>
    <x v="0"/>
    <x v="5"/>
    <x v="1"/>
    <x v="1"/>
  </r>
  <r>
    <n v="19"/>
    <x v="14"/>
    <s v="Misters"/>
    <x v="14"/>
    <s v="Men'S Health And Wellness Brand"/>
    <x v="1"/>
    <x v="18"/>
    <s v="Series B"/>
    <n v="486000"/>
    <s v="N/A"/>
    <x v="2"/>
    <x v="10"/>
    <x v="1"/>
    <x v="1"/>
  </r>
  <r>
    <n v="20"/>
    <x v="13"/>
    <s v="Sunstone Eduversity Pvt. Ltd"/>
    <x v="15"/>
    <s v="Elearning"/>
    <x v="1"/>
    <x v="19"/>
    <s v="Seed"/>
    <n v="1500000"/>
    <s v="N/A"/>
    <x v="1"/>
    <x v="11"/>
    <x v="1"/>
    <x v="1"/>
  </r>
  <r>
    <n v="21"/>
    <x v="15"/>
    <s v="Burger Singh"/>
    <x v="16"/>
    <s v="Indian Burger Brand"/>
    <x v="1"/>
    <x v="20"/>
    <s v="Venture"/>
    <s v="N/A"/>
    <s v="N/A"/>
    <x v="3"/>
    <x v="14"/>
    <x v="1"/>
    <x v="1"/>
  </r>
  <r>
    <n v="22"/>
    <x v="16"/>
    <s v="Healthians"/>
    <x v="14"/>
    <s v="Healthcare Services"/>
    <x v="1"/>
    <x v="21"/>
    <s v="Series B"/>
    <n v="12000000"/>
    <s v="N/A"/>
    <x v="0"/>
    <x v="9"/>
    <x v="1"/>
    <x v="1"/>
  </r>
  <r>
    <n v="23"/>
    <x v="17"/>
    <s v="Ninjacart"/>
    <x v="17"/>
    <s v="Agritech"/>
    <x v="0"/>
    <x v="22"/>
    <s v="Debt Funding"/>
    <n v="26000000"/>
    <s v="N/A"/>
    <x v="0"/>
    <x v="15"/>
    <x v="1"/>
    <x v="1"/>
  </r>
  <r>
    <n v="24"/>
    <x v="18"/>
    <s v="Aye Finace"/>
    <x v="3"/>
    <s v="Finacial Services To Msmes"/>
    <x v="1"/>
    <x v="23"/>
    <s v="Debt Funding"/>
    <n v="17411265"/>
    <s v="N/A"/>
    <x v="0"/>
    <x v="7"/>
    <x v="0"/>
    <x v="1"/>
  </r>
  <r>
    <n v="25"/>
    <x v="19"/>
    <s v="Supergaming"/>
    <x v="18"/>
    <s v="Social Gaming Platform"/>
    <x v="5"/>
    <x v="24"/>
    <s v="Seed Funding"/>
    <n v="1300000"/>
    <s v="N/A"/>
    <x v="1"/>
    <x v="16"/>
    <x v="0"/>
    <x v="1"/>
  </r>
  <r>
    <n v="26"/>
    <x v="18"/>
    <s v="Clumio"/>
    <x v="19"/>
    <s v="Recovery Software"/>
    <x v="9"/>
    <x v="25"/>
    <s v="Series C"/>
    <n v="135000000"/>
    <s v="N/A"/>
    <x v="0"/>
    <x v="17"/>
    <x v="1"/>
    <x v="1"/>
  </r>
  <r>
    <n v="27"/>
    <x v="20"/>
    <s v="Ebikego"/>
    <x v="20"/>
    <s v="Electric Bike Rental"/>
    <x v="10"/>
    <x v="26"/>
    <s v="Seed"/>
    <n v="300000"/>
    <s v="N/A"/>
    <x v="2"/>
    <x v="8"/>
    <x v="0"/>
    <x v="1"/>
  </r>
  <r>
    <n v="28"/>
    <x v="21"/>
    <s v="Digital Mall Asia"/>
    <x v="2"/>
    <s v="Virtual E-Commerce Platform"/>
    <x v="2"/>
    <x v="27"/>
    <s v="Seed Funding"/>
    <n v="220000000"/>
    <s v="N/A"/>
    <x v="0"/>
    <x v="15"/>
    <x v="0"/>
    <x v="1"/>
  </r>
  <r>
    <n v="29"/>
    <x v="16"/>
    <s v="Medikabazaar"/>
    <x v="21"/>
    <s v="B2B Platform For Medical Supplies"/>
    <x v="3"/>
    <x v="28"/>
    <s v="Series B"/>
    <n v="15800000"/>
    <s v="N/A"/>
    <x v="0"/>
    <x v="18"/>
    <x v="1"/>
    <x v="1"/>
  </r>
  <r>
    <n v="30"/>
    <x v="17"/>
    <s v="Vogo Automotive"/>
    <x v="20"/>
    <s v="Scooter Sharing App"/>
    <x v="11"/>
    <x v="29"/>
    <s v="Series B"/>
    <n v="283000000"/>
    <s v="N/A"/>
    <x v="0"/>
    <x v="9"/>
    <x v="1"/>
    <x v="1"/>
  </r>
  <r>
    <n v="31"/>
    <x v="21"/>
    <s v="Furtados School Of Music"/>
    <x v="15"/>
    <s v="Music Education"/>
    <x v="12"/>
    <x v="30"/>
    <s v="N/A"/>
    <n v="200000000"/>
    <s v="N/A"/>
    <x v="0"/>
    <x v="8"/>
    <x v="1"/>
    <x v="1"/>
  </r>
  <r>
    <n v="32"/>
    <x v="22"/>
    <s v="Paytm"/>
    <x v="3"/>
    <s v="Mobile Wallet"/>
    <x v="6"/>
    <x v="31"/>
    <s v="Funding Round"/>
    <n v="1000000000"/>
    <s v="N/A"/>
    <x v="0"/>
    <x v="16"/>
    <x v="0"/>
    <x v="1"/>
  </r>
  <r>
    <n v="33"/>
    <x v="23"/>
    <s v="Dunzo"/>
    <x v="22"/>
    <s v="Delivery Service"/>
    <x v="0"/>
    <x v="32"/>
    <s v="Series D"/>
    <n v="45000000"/>
    <s v="N/A"/>
    <x v="0"/>
    <x v="4"/>
    <x v="0"/>
    <x v="1"/>
  </r>
  <r>
    <n v="34"/>
    <x v="24"/>
    <s v="Udaan"/>
    <x v="23"/>
    <s v="Business Development"/>
    <x v="0"/>
    <x v="33"/>
    <s v="Series D"/>
    <n v="585000000"/>
    <s v="N/A"/>
    <x v="0"/>
    <x v="19"/>
    <x v="1"/>
    <x v="1"/>
  </r>
  <r>
    <n v="35"/>
    <x v="25"/>
    <s v="The Man Company"/>
    <x v="24"/>
    <s v="Beauty And Grooming"/>
    <x v="1"/>
    <x v="34"/>
    <s v="Corporate Round"/>
    <s v="N/A"/>
    <s v="N/A"/>
    <x v="3"/>
    <x v="13"/>
    <x v="0"/>
    <x v="1"/>
  </r>
  <r>
    <n v="36"/>
    <x v="26"/>
    <s v="Fpl Technologies"/>
    <x v="3"/>
    <s v="Finacial Services"/>
    <x v="5"/>
    <x v="35"/>
    <s v="Maiden Round"/>
    <n v="4500000"/>
    <s v="N/A"/>
    <x v="1"/>
    <x v="20"/>
    <x v="1"/>
    <x v="1"/>
  </r>
  <r>
    <n v="37"/>
    <x v="27"/>
    <s v="Cashflo"/>
    <x v="3"/>
    <s v="Invoice Discounting Platform And Sme Lending Marketplace"/>
    <x v="3"/>
    <x v="36"/>
    <s v="Series A"/>
    <n v="3300000"/>
    <s v="N/A"/>
    <x v="1"/>
    <x v="21"/>
    <x v="1"/>
    <x v="1"/>
  </r>
  <r>
    <n v="38"/>
    <x v="27"/>
    <s v="Digital F5"/>
    <x v="25"/>
    <s v="Digital Marketing Firm"/>
    <x v="3"/>
    <x v="37"/>
    <s v="Private Equity Round"/>
    <n v="6000000"/>
    <s v="N/A"/>
    <x v="1"/>
    <x v="1"/>
    <x v="1"/>
    <x v="1"/>
  </r>
  <r>
    <n v="39"/>
    <x v="27"/>
    <s v="3Rdflix"/>
    <x v="19"/>
    <s v="Education Technology"/>
    <x v="13"/>
    <x v="38"/>
    <s v="Pre-Series A"/>
    <n v="5000000"/>
    <s v="N/A"/>
    <x v="1"/>
    <x v="22"/>
    <x v="1"/>
    <x v="1"/>
  </r>
  <r>
    <n v="40"/>
    <x v="27"/>
    <s v="75F"/>
    <x v="26"/>
    <s v="Building Automation System"/>
    <x v="14"/>
    <x v="39"/>
    <s v="Series A"/>
    <n v="18000000"/>
    <s v="N/A"/>
    <x v="0"/>
    <x v="23"/>
    <x v="1"/>
    <x v="1"/>
  </r>
  <r>
    <n v="41"/>
    <x v="27"/>
    <s v="Myelin Foundry"/>
    <x v="27"/>
    <s v="Deep-Technology"/>
    <x v="0"/>
    <x v="40"/>
    <s v="Seed"/>
    <n v="1000000"/>
    <s v="N/A"/>
    <x v="1"/>
    <x v="2"/>
    <x v="1"/>
    <x v="1"/>
  </r>
  <r>
    <n v="42"/>
    <x v="27"/>
    <s v="Atomberg Technology"/>
    <x v="28"/>
    <s v="Consumer Electronics, Home Appliances"/>
    <x v="3"/>
    <x v="41"/>
    <s v="Series A"/>
    <n v="10000000"/>
    <s v="N/A"/>
    <x v="1"/>
    <x v="19"/>
    <x v="1"/>
    <x v="1"/>
  </r>
  <r>
    <n v="43"/>
    <x v="27"/>
    <s v="Goqii"/>
    <x v="14"/>
    <s v="Wearable Fitness Bands"/>
    <x v="15"/>
    <x v="42"/>
    <s v="Series C"/>
    <n v="450000000"/>
    <s v="N/A"/>
    <x v="0"/>
    <x v="12"/>
    <x v="3"/>
    <x v="1"/>
  </r>
  <r>
    <n v="44"/>
    <x v="28"/>
    <s v="Vyapar App"/>
    <x v="29"/>
    <s v="Mobile-Based Accounting Software"/>
    <x v="0"/>
    <x v="43"/>
    <s v="Series A"/>
    <n v="5000000"/>
    <s v="N/A"/>
    <x v="1"/>
    <x v="15"/>
    <x v="1"/>
    <x v="1"/>
  </r>
  <r>
    <n v="45"/>
    <x v="29"/>
    <s v="Cardekho"/>
    <x v="2"/>
    <s v="Automotive"/>
    <x v="1"/>
    <x v="44"/>
    <s v="Series C"/>
    <n v="20000000"/>
    <s v="N/A"/>
    <x v="0"/>
    <x v="3"/>
    <x v="1"/>
    <x v="1"/>
  </r>
  <r>
    <n v="46"/>
    <x v="29"/>
    <s v="Progcap"/>
    <x v="10"/>
    <s v="Supply Chain Management"/>
    <x v="2"/>
    <x v="45"/>
    <s v="Series A"/>
    <n v="5000000"/>
    <s v="N/A"/>
    <x v="1"/>
    <x v="5"/>
    <x v="0"/>
    <x v="1"/>
  </r>
  <r>
    <n v="47"/>
    <x v="29"/>
    <s v="Mypetrolpump"/>
    <x v="30"/>
    <s v="Fuel Delivery"/>
    <x v="0"/>
    <x v="13"/>
    <s v="Seed Funding Round"/>
    <n v="1600000"/>
    <s v="N/A"/>
    <x v="1"/>
    <x v="21"/>
    <x v="2"/>
    <x v="1"/>
  </r>
  <r>
    <n v="48"/>
    <x v="29"/>
    <s v="Alteria Capital"/>
    <x v="10"/>
    <s v="Vc Funds"/>
    <x v="3"/>
    <x v="46"/>
    <s v="Single Venture"/>
    <n v="140000000"/>
    <s v="N/A"/>
    <x v="0"/>
    <x v="23"/>
    <x v="0"/>
    <x v="1"/>
  </r>
  <r>
    <n v="49"/>
    <x v="29"/>
    <s v="Pine Labs"/>
    <x v="27"/>
    <s v="Last-Mile Retail Transaction Technology"/>
    <x v="6"/>
    <x v="47"/>
    <s v="Corporate Round"/>
    <n v="38080000"/>
    <s v="N/A"/>
    <x v="0"/>
    <x v="14"/>
    <x v="3"/>
    <x v="1"/>
  </r>
  <r>
    <n v="50"/>
    <x v="30"/>
    <s v="Meesho"/>
    <x v="2"/>
    <s v="Social Commerce"/>
    <x v="0"/>
    <x v="48"/>
    <s v="Series D"/>
    <n v="125000000"/>
    <s v="N/A"/>
    <x v="0"/>
    <x v="13"/>
    <x v="3"/>
    <x v="1"/>
  </r>
  <r>
    <n v="51"/>
    <x v="31"/>
    <s v="Cars24"/>
    <x v="2"/>
    <s v="Car Retail"/>
    <x v="1"/>
    <x v="49"/>
    <s v="Series D"/>
    <n v="11000000"/>
    <s v="N/A"/>
    <x v="0"/>
    <x v="24"/>
    <x v="0"/>
    <x v="1"/>
  </r>
  <r>
    <n v="52"/>
    <x v="31"/>
    <s v="Uniphore"/>
    <x v="31"/>
    <s v="Conversational Ai"/>
    <x v="16"/>
    <x v="50"/>
    <s v="Series C"/>
    <n v="51000000"/>
    <s v="N/A"/>
    <x v="0"/>
    <x v="12"/>
    <x v="1"/>
    <x v="1"/>
  </r>
  <r>
    <n v="53"/>
    <x v="32"/>
    <s v="Zendrive"/>
    <x v="32"/>
    <s v="Road Safety Analytics"/>
    <x v="8"/>
    <x v="51"/>
    <s v="Series B"/>
    <n v="37000000"/>
    <s v="N/A"/>
    <x v="0"/>
    <x v="10"/>
    <x v="0"/>
    <x v="1"/>
  </r>
  <r>
    <n v="54"/>
    <x v="32"/>
    <s v="Lo! Foods"/>
    <x v="24"/>
    <s v="Low Carb Food For Diabetics"/>
    <x v="0"/>
    <x v="52"/>
    <s v="Seed Round"/>
    <n v="500000"/>
    <s v="N/A"/>
    <x v="2"/>
    <x v="22"/>
    <x v="2"/>
    <x v="1"/>
  </r>
  <r>
    <n v="55"/>
    <x v="32"/>
    <s v="Tala"/>
    <x v="3"/>
    <s v="Digital Lending Platform"/>
    <x v="17"/>
    <x v="53"/>
    <s v="Series D"/>
    <n v="110000000"/>
    <s v="N/A"/>
    <x v="0"/>
    <x v="18"/>
    <x v="1"/>
    <x v="1"/>
  </r>
  <r>
    <n v="56"/>
    <x v="33"/>
    <s v="Indwealth"/>
    <x v="3"/>
    <s v="Wealth Management"/>
    <x v="1"/>
    <x v="0"/>
    <s v="Venture Round"/>
    <n v="15000000"/>
    <s v="N/A"/>
    <x v="0"/>
    <x v="9"/>
    <x v="0"/>
    <x v="1"/>
  </r>
  <r>
    <n v="57"/>
    <x v="34"/>
    <s v="Hungerbox"/>
    <x v="16"/>
    <s v="B2B Foodtech"/>
    <x v="0"/>
    <x v="54"/>
    <s v="Series C"/>
    <n v="6590000"/>
    <s v="N/A"/>
    <x v="1"/>
    <x v="15"/>
    <x v="3"/>
    <x v="1"/>
  </r>
  <r>
    <n v="58"/>
    <x v="32"/>
    <s v="Admitkard"/>
    <x v="33"/>
    <s v="University Admissions"/>
    <x v="6"/>
    <x v="55"/>
    <s v="Seed Round"/>
    <n v="1000000"/>
    <s v="N/A"/>
    <x v="1"/>
    <x v="25"/>
    <x v="0"/>
    <x v="1"/>
  </r>
  <r>
    <n v="59"/>
    <x v="35"/>
    <s v="Mishry Reviews"/>
    <x v="34"/>
    <s v="Product Review"/>
    <x v="1"/>
    <x v="56"/>
    <s v="Series A"/>
    <s v="N/A"/>
    <s v="N/A"/>
    <x v="3"/>
    <x v="12"/>
    <x v="0"/>
    <x v="1"/>
  </r>
  <r>
    <n v="60"/>
    <x v="35"/>
    <s v="Grofers"/>
    <x v="2"/>
    <s v="Grocery Delivery"/>
    <x v="1"/>
    <x v="16"/>
    <s v="Series F"/>
    <n v="70000000"/>
    <s v="N/A"/>
    <x v="0"/>
    <x v="0"/>
    <x v="1"/>
    <x v="1"/>
  </r>
  <r>
    <n v="61"/>
    <x v="36"/>
    <s v="Rapido Bike Taxi"/>
    <x v="1"/>
    <s v="Bike Taxi"/>
    <x v="0"/>
    <x v="57"/>
    <s v="Series B"/>
    <n v="3900000000"/>
    <s v="N/A"/>
    <x v="0"/>
    <x v="14"/>
    <x v="1"/>
    <x v="1"/>
  </r>
  <r>
    <n v="62"/>
    <x v="37"/>
    <s v="Renewbuy"/>
    <x v="10"/>
    <s v="Auto Insurance"/>
    <x v="1"/>
    <x v="58"/>
    <s v="Series B"/>
    <n v="19000000"/>
    <s v="N/A"/>
    <x v="0"/>
    <x v="12"/>
    <x v="1"/>
    <x v="1"/>
  </r>
  <r>
    <n v="63"/>
    <x v="37"/>
    <s v="Atlan"/>
    <x v="27"/>
    <s v="Big Data"/>
    <x v="18"/>
    <x v="59"/>
    <s v="Pre-Series A"/>
    <n v="2500000"/>
    <s v="N/A"/>
    <x v="1"/>
    <x v="26"/>
    <x v="1"/>
    <x v="1"/>
  </r>
  <r>
    <n v="64"/>
    <x v="38"/>
    <s v="Wizcounsel"/>
    <x v="35"/>
    <s v="Consulting"/>
    <x v="2"/>
    <x v="60"/>
    <s v="Angel"/>
    <n v="145000"/>
    <s v="N/A"/>
    <x v="2"/>
    <x v="18"/>
    <x v="0"/>
    <x v="1"/>
  </r>
  <r>
    <n v="65"/>
    <x v="39"/>
    <s v="Ola Cabs"/>
    <x v="36"/>
    <s v="Cabs"/>
    <x v="11"/>
    <x v="61"/>
    <s v="Series J"/>
    <n v="1000000"/>
    <s v="N/A"/>
    <x v="1"/>
    <x v="6"/>
    <x v="1"/>
    <x v="1"/>
  </r>
  <r>
    <n v="66"/>
    <x v="38"/>
    <s v="Uniphore"/>
    <x v="37"/>
    <s v="Speech Recognition"/>
    <x v="19"/>
    <x v="50"/>
    <s v="Series C"/>
    <n v="38080000"/>
    <s v="N/A"/>
    <x v="0"/>
    <x v="12"/>
    <x v="1"/>
    <x v="1"/>
  </r>
  <r>
    <n v="67"/>
    <x v="40"/>
    <s v="Daalchini Technologies"/>
    <x v="16"/>
    <s v="Digital Vending Machine"/>
    <x v="2"/>
    <x v="62"/>
    <s v="Seed Round"/>
    <n v="500000"/>
    <s v="N/A"/>
    <x v="2"/>
    <x v="19"/>
    <x v="1"/>
    <x v="1"/>
  </r>
  <r>
    <n v="68"/>
    <x v="41"/>
    <s v="Byju'S"/>
    <x v="33"/>
    <s v="Education"/>
    <x v="0"/>
    <x v="63"/>
    <s v="Private Equity Round"/>
    <n v="150000000"/>
    <s v="N/A"/>
    <x v="0"/>
    <x v="5"/>
    <x v="1"/>
    <x v="1"/>
  </r>
  <r>
    <n v="69"/>
    <x v="42"/>
    <s v="Moglix"/>
    <x v="2"/>
    <s v="Industrial Tools And Equipments"/>
    <x v="18"/>
    <x v="64"/>
    <s v="Series D"/>
    <n v="60000000"/>
    <s v="N/A"/>
    <x v="0"/>
    <x v="8"/>
    <x v="1"/>
    <x v="1"/>
  </r>
  <r>
    <n v="70"/>
    <x v="41"/>
    <s v="Ezyhaul"/>
    <x v="38"/>
    <s v="Logistics"/>
    <x v="18"/>
    <x v="65"/>
    <s v="Series B"/>
    <n v="16000000"/>
    <s v="N/A"/>
    <x v="0"/>
    <x v="11"/>
    <x v="0"/>
    <x v="1"/>
  </r>
  <r>
    <n v="71"/>
    <x v="41"/>
    <s v="Indus Os"/>
    <x v="38"/>
    <s v="Smartphone Operating System"/>
    <x v="20"/>
    <x v="66"/>
    <s v="Series B"/>
    <n v="5750000"/>
    <s v="N/A"/>
    <x v="1"/>
    <x v="12"/>
    <x v="1"/>
    <x v="1"/>
  </r>
  <r>
    <n v="72"/>
    <x v="41"/>
    <s v="Healthassure"/>
    <x v="39"/>
    <s v="Primary Care Medical Network"/>
    <x v="3"/>
    <x v="67"/>
    <s v="Series A"/>
    <n v="2500000"/>
    <s v="N/A"/>
    <x v="1"/>
    <x v="19"/>
    <x v="1"/>
    <x v="1"/>
  </r>
  <r>
    <n v="73"/>
    <x v="43"/>
    <s v="House Of Msasaba"/>
    <x v="40"/>
    <s v="Clothes And Apparel"/>
    <x v="3"/>
    <x v="68"/>
    <s v="Series A"/>
    <n v="1000000"/>
    <s v="N/A"/>
    <x v="1"/>
    <x v="12"/>
    <x v="0"/>
    <x v="1"/>
  </r>
  <r>
    <n v="74"/>
    <x v="44"/>
    <s v="Board Infinity"/>
    <x v="33"/>
    <s v="Full-Stack Career Platform"/>
    <x v="21"/>
    <x v="69"/>
    <s v="Angel Round"/>
    <n v="319605"/>
    <s v="N/A"/>
    <x v="2"/>
    <x v="15"/>
    <x v="0"/>
    <x v="1"/>
  </r>
  <r>
    <n v="75"/>
    <x v="45"/>
    <s v="Nobroker"/>
    <x v="2"/>
    <s v="Real Estate"/>
    <x v="0"/>
    <x v="70"/>
    <s v="Series C"/>
    <n v="51000000"/>
    <s v="N/A"/>
    <x v="0"/>
    <x v="12"/>
    <x v="0"/>
    <x v="1"/>
  </r>
  <r>
    <n v="76"/>
    <x v="46"/>
    <s v="Bira91"/>
    <x v="16"/>
    <s v="Brewery"/>
    <x v="2"/>
    <x v="71"/>
    <s v="Debt Funding"/>
    <n v="10000000"/>
    <s v="N/A"/>
    <x v="1"/>
    <x v="22"/>
    <x v="1"/>
    <x v="1"/>
  </r>
  <r>
    <n v="77"/>
    <x v="47"/>
    <s v="Fabhotels"/>
    <x v="2"/>
    <s v="Hospitality"/>
    <x v="1"/>
    <x v="72"/>
    <s v="N/A"/>
    <n v="4889976"/>
    <s v="N/A"/>
    <x v="1"/>
    <x v="21"/>
    <x v="1"/>
    <x v="1"/>
  </r>
  <r>
    <n v="78"/>
    <x v="47"/>
    <s v="Avail Finace"/>
    <x v="10"/>
    <s v="Fintech"/>
    <x v="0"/>
    <x v="73"/>
    <s v="Series A"/>
    <n v="9000000"/>
    <s v="N/A"/>
    <x v="1"/>
    <x v="26"/>
    <x v="1"/>
    <x v="1"/>
  </r>
  <r>
    <n v="79"/>
    <x v="46"/>
    <s v="Bharatpe"/>
    <x v="10"/>
    <s v="Fintech"/>
    <x v="2"/>
    <x v="74"/>
    <s v="Series B"/>
    <n v="75000000"/>
    <s v="N/A"/>
    <x v="0"/>
    <x v="0"/>
    <x v="1"/>
    <x v="1"/>
  </r>
  <r>
    <n v="80"/>
    <x v="46"/>
    <s v="Recykal"/>
    <x v="41"/>
    <s v="Optimization"/>
    <x v="13"/>
    <x v="75"/>
    <s v="Pre-Series A"/>
    <n v="26000000"/>
    <s v="N/A"/>
    <x v="0"/>
    <x v="12"/>
    <x v="1"/>
    <x v="1"/>
  </r>
  <r>
    <n v="81"/>
    <x v="47"/>
    <s v="Agara Labs"/>
    <x v="42"/>
    <s v="Artificial Intelligence"/>
    <x v="0"/>
    <x v="76"/>
    <s v="Pre-Series A"/>
    <n v="2500000"/>
    <s v="N/A"/>
    <x v="1"/>
    <x v="24"/>
    <x v="1"/>
    <x v="1"/>
  </r>
  <r>
    <n v="82"/>
    <x v="48"/>
    <s v="Sistema.Bio"/>
    <x v="43"/>
    <s v="Hybrid Reactor Biodigestor"/>
    <x v="22"/>
    <x v="77"/>
    <s v="N/A"/>
    <n v="2739035"/>
    <s v="N/A"/>
    <x v="1"/>
    <x v="16"/>
    <x v="1"/>
    <x v="1"/>
  </r>
  <r>
    <n v="83"/>
    <x v="48"/>
    <s v="Chakr Innovation"/>
    <x v="44"/>
    <s v="Renewable Energy"/>
    <x v="2"/>
    <x v="78"/>
    <s v="Series A"/>
    <n v="26000000"/>
    <s v="N/A"/>
    <x v="0"/>
    <x v="13"/>
    <x v="1"/>
    <x v="1"/>
  </r>
  <r>
    <n v="84"/>
    <x v="48"/>
    <s v="Pratilipi"/>
    <x v="45"/>
    <s v="E-Books"/>
    <x v="0"/>
    <x v="79"/>
    <s v="Series B"/>
    <n v="15109500"/>
    <s v="N/A"/>
    <x v="0"/>
    <x v="7"/>
    <x v="1"/>
    <x v="1"/>
  </r>
  <r>
    <n v="85"/>
    <x v="49"/>
    <s v="Bolo App"/>
    <x v="45"/>
    <s v="Video Platform"/>
    <x v="0"/>
    <x v="80"/>
    <s v="Seed Funding"/>
    <n v="430200"/>
    <s v="N/A"/>
    <x v="2"/>
    <x v="12"/>
    <x v="1"/>
    <x v="1"/>
  </r>
  <r>
    <n v="86"/>
    <x v="49"/>
    <s v="Okcredit"/>
    <x v="3"/>
    <s v="Finacial Services"/>
    <x v="23"/>
    <x v="0"/>
    <s v="Series A"/>
    <n v="15500000"/>
    <s v="N/A"/>
    <x v="0"/>
    <x v="3"/>
    <x v="0"/>
    <x v="1"/>
  </r>
  <r>
    <n v="87"/>
    <x v="48"/>
    <s v="Biz2Credit"/>
    <x v="3"/>
    <s v="Online Lending Platform"/>
    <x v="24"/>
    <x v="57"/>
    <s v="Series B"/>
    <n v="52000000"/>
    <s v="N/A"/>
    <x v="0"/>
    <x v="18"/>
    <x v="1"/>
    <x v="1"/>
  </r>
  <r>
    <n v="88"/>
    <x v="50"/>
    <s v="Vogo Automotive Pvt. Ltd."/>
    <x v="1"/>
    <s v="Dockless Scooter Rental Company"/>
    <x v="25"/>
    <x v="81"/>
    <s v="Debt Funding"/>
    <n v="3584000"/>
    <s v="N/A"/>
    <x v="1"/>
    <x v="2"/>
    <x v="1"/>
    <x v="1"/>
  </r>
  <r>
    <n v="89"/>
    <x v="46"/>
    <s v="Leegality"/>
    <x v="34"/>
    <s v="Digital Documentation"/>
    <x v="26"/>
    <x v="82"/>
    <s v="Series A"/>
    <n v="3400000"/>
    <s v="N/A"/>
    <x v="1"/>
    <x v="11"/>
    <x v="0"/>
    <x v="1"/>
  </r>
  <r>
    <n v="90"/>
    <x v="51"/>
    <s v="Ola Electric"/>
    <x v="36"/>
    <s v="Cabs"/>
    <x v="0"/>
    <x v="83"/>
    <s v="Series A"/>
    <s v="N/A"/>
    <s v="N/A"/>
    <x v="3"/>
    <x v="5"/>
    <x v="3"/>
    <x v="1"/>
  </r>
  <r>
    <n v="91"/>
    <x v="51"/>
    <s v="Saahas Zero Waste"/>
    <x v="41"/>
    <s v="Optimization"/>
    <x v="0"/>
    <x v="84"/>
    <s v="Venture - Series Unknown"/>
    <n v="868600"/>
    <s v="N/A"/>
    <x v="2"/>
    <x v="9"/>
    <x v="1"/>
    <x v="1"/>
  </r>
  <r>
    <n v="92"/>
    <x v="52"/>
    <s v="Styledotme"/>
    <x v="2"/>
    <s v="Fashion And Shopping"/>
    <x v="2"/>
    <x v="85"/>
    <s v="Bridge Round"/>
    <s v="N/A"/>
    <s v="N/A"/>
    <x v="3"/>
    <x v="23"/>
    <x v="1"/>
    <x v="1"/>
  </r>
  <r>
    <n v="93"/>
    <x v="53"/>
    <s v="Blackbuck"/>
    <x v="36"/>
    <s v="Logistics"/>
    <x v="0"/>
    <x v="86"/>
    <s v="Series D"/>
    <n v="150000000"/>
    <s v="N/A"/>
    <x v="0"/>
    <x v="24"/>
    <x v="1"/>
    <x v="1"/>
  </r>
  <r>
    <n v="94"/>
    <x v="54"/>
    <s v="Zenoti"/>
    <x v="19"/>
    <s v="Beauty And Wellness Industry"/>
    <x v="13"/>
    <x v="0"/>
    <s v="Series C"/>
    <n v="50000000"/>
    <s v="N/A"/>
    <x v="0"/>
    <x v="12"/>
    <x v="0"/>
    <x v="1"/>
  </r>
  <r>
    <n v="95"/>
    <x v="55"/>
    <s v="Ather Energy"/>
    <x v="46"/>
    <s v="Electric Vehicle"/>
    <x v="0"/>
    <x v="87"/>
    <s v="Series C"/>
    <n v="51000000"/>
    <s v="N/A"/>
    <x v="0"/>
    <x v="19"/>
    <x v="0"/>
    <x v="1"/>
  </r>
  <r>
    <n v="96"/>
    <x v="55"/>
    <s v="Freshvnf"/>
    <x v="47"/>
    <s v="Fresh Agriculture Produces"/>
    <x v="3"/>
    <x v="88"/>
    <s v="Seed Round"/>
    <n v="140000000"/>
    <s v="N/A"/>
    <x v="0"/>
    <x v="21"/>
    <x v="1"/>
    <x v="1"/>
  </r>
  <r>
    <n v="97"/>
    <x v="56"/>
    <s v="Glowroad"/>
    <x v="2"/>
    <s v="Retail"/>
    <x v="0"/>
    <x v="89"/>
    <s v="Series B"/>
    <n v="11500000"/>
    <s v="N/A"/>
    <x v="0"/>
    <x v="26"/>
    <x v="1"/>
    <x v="1"/>
  </r>
  <r>
    <n v="98"/>
    <x v="57"/>
    <s v="Bira91"/>
    <x v="16"/>
    <s v="Brewery"/>
    <x v="2"/>
    <x v="90"/>
    <s v="Series B"/>
    <n v="5600000"/>
    <s v="N/A"/>
    <x v="1"/>
    <x v="22"/>
    <x v="1"/>
    <x v="1"/>
  </r>
  <r>
    <n v="99"/>
    <x v="58"/>
    <s v="Kuvera"/>
    <x v="10"/>
    <s v="Wealth Management"/>
    <x v="0"/>
    <x v="91"/>
    <s v="Series A"/>
    <n v="45000000"/>
    <s v="N/A"/>
    <x v="0"/>
    <x v="8"/>
    <x v="0"/>
    <x v="1"/>
  </r>
  <r>
    <n v="100"/>
    <x v="59"/>
    <s v="Medlife"/>
    <x v="2"/>
    <s v="Online Medicine"/>
    <x v="0"/>
    <x v="92"/>
    <s v="Private Equity"/>
    <n v="17000000"/>
    <s v="N/A"/>
    <x v="0"/>
    <x v="24"/>
    <x v="0"/>
    <x v="1"/>
  </r>
  <r>
    <n v="101"/>
    <x v="60"/>
    <s v="Kabadiwala"/>
    <x v="2"/>
    <s v="Waste Management"/>
    <x v="27"/>
    <x v="93"/>
    <s v="Private Equity"/>
    <n v="430665"/>
    <s v="N/A"/>
    <x v="2"/>
    <x v="18"/>
    <x v="1"/>
    <x v="1"/>
  </r>
  <r>
    <n v="102"/>
    <x v="61"/>
    <s v="Tripoto"/>
    <x v="48"/>
    <s v="Travel"/>
    <x v="2"/>
    <x v="94"/>
    <s v="Series B"/>
    <n v="3591375"/>
    <s v="N/A"/>
    <x v="1"/>
    <x v="16"/>
    <x v="1"/>
    <x v="1"/>
  </r>
  <r>
    <n v="103"/>
    <x v="59"/>
    <s v="Azah"/>
    <x v="14"/>
    <s v="Organic Wellness"/>
    <x v="1"/>
    <x v="95"/>
    <s v="Seed Funding"/>
    <n v="200000"/>
    <s v="N/A"/>
    <x v="2"/>
    <x v="17"/>
    <x v="0"/>
    <x v="1"/>
  </r>
  <r>
    <n v="104"/>
    <x v="62"/>
    <s v="Setu"/>
    <x v="3"/>
    <s v="Banking"/>
    <x v="0"/>
    <x v="96"/>
    <s v="Seed Funding"/>
    <n v="3500000"/>
    <s v="N/A"/>
    <x v="1"/>
    <x v="24"/>
    <x v="1"/>
    <x v="1"/>
  </r>
  <r>
    <n v="105"/>
    <x v="60"/>
    <s v="Toppr"/>
    <x v="33"/>
    <s v="E-Learning"/>
    <x v="3"/>
    <x v="97"/>
    <s v="Debt And Preference Capital"/>
    <n v="6320820"/>
    <s v="N/A"/>
    <x v="1"/>
    <x v="3"/>
    <x v="0"/>
    <x v="1"/>
  </r>
  <r>
    <n v="106"/>
    <x v="60"/>
    <s v="Craftsvilla"/>
    <x v="2"/>
    <s v="Fashion And Apparel"/>
    <x v="3"/>
    <x v="98"/>
    <s v="Inhouse Funding"/>
    <n v="2443495"/>
    <s v="N/A"/>
    <x v="1"/>
    <x v="18"/>
    <x v="3"/>
    <x v="1"/>
  </r>
  <r>
    <n v="107"/>
    <x v="60"/>
    <s v="Unacademy"/>
    <x v="33"/>
    <s v="E-Learning"/>
    <x v="0"/>
    <x v="99"/>
    <s v="Seed Angel Funding"/>
    <n v="307000"/>
    <s v="N/A"/>
    <x v="2"/>
    <x v="20"/>
    <x v="0"/>
    <x v="1"/>
  </r>
  <r>
    <n v="108"/>
    <x v="62"/>
    <s v="Clevertap"/>
    <x v="19"/>
    <s v="Mobile Analytics And Marketing"/>
    <x v="3"/>
    <x v="100"/>
    <s v="Series B"/>
    <n v="26000000"/>
    <s v="N/A"/>
    <x v="0"/>
    <x v="26"/>
    <x v="1"/>
    <x v="1"/>
  </r>
  <r>
    <n v="109"/>
    <x v="63"/>
    <s v="My Healthcare"/>
    <x v="2"/>
    <s v="Software Solutions"/>
    <x v="28"/>
    <x v="90"/>
    <s v="Series A"/>
    <n v="3000000"/>
    <s v="N/A"/>
    <x v="1"/>
    <x v="21"/>
    <x v="1"/>
    <x v="1"/>
  </r>
  <r>
    <n v="110"/>
    <x v="63"/>
    <s v="Krazybee"/>
    <x v="2"/>
    <s v="Lending Platform"/>
    <x v="0"/>
    <x v="101"/>
    <s v="Debt"/>
    <n v="14342000"/>
    <s v="N/A"/>
    <x v="0"/>
    <x v="24"/>
    <x v="1"/>
    <x v="1"/>
  </r>
  <r>
    <n v="111"/>
    <x v="64"/>
    <s v="Shuttl"/>
    <x v="1"/>
    <s v="Bus Aggregation"/>
    <x v="1"/>
    <x v="102"/>
    <s v="Venture Round"/>
    <n v="5000000"/>
    <s v="N/A"/>
    <x v="1"/>
    <x v="0"/>
    <x v="1"/>
    <x v="1"/>
  </r>
  <r>
    <n v="112"/>
    <x v="64"/>
    <s v="Increff"/>
    <x v="7"/>
    <s v="Supply-Chain Technology Solutions"/>
    <x v="0"/>
    <x v="103"/>
    <s v="Series A"/>
    <n v="3000000"/>
    <s v="N/A"/>
    <x v="1"/>
    <x v="25"/>
    <x v="2"/>
    <x v="1"/>
  </r>
  <r>
    <n v="113"/>
    <x v="65"/>
    <s v="Fleetx"/>
    <x v="49"/>
    <s v="Logistics"/>
    <x v="1"/>
    <x v="104"/>
    <s v="Pre Series A"/>
    <s v="N/A"/>
    <s v="N/A"/>
    <x v="3"/>
    <x v="0"/>
    <x v="1"/>
    <x v="1"/>
  </r>
  <r>
    <n v="114"/>
    <x v="66"/>
    <s v="Zilingo"/>
    <x v="2"/>
    <s v="Fashion &amp; Apparel"/>
    <x v="29"/>
    <x v="105"/>
    <s v="Series D"/>
    <n v="226000000"/>
    <s v="N/A"/>
    <x v="0"/>
    <x v="27"/>
    <x v="1"/>
    <x v="1"/>
  </r>
  <r>
    <n v="115"/>
    <x v="67"/>
    <s v="naoclean Global"/>
    <x v="50"/>
    <s v="Anti-Pollution"/>
    <x v="2"/>
    <x v="106"/>
    <s v="Series A"/>
    <n v="600000"/>
    <s v="N/A"/>
    <x v="2"/>
    <x v="3"/>
    <x v="1"/>
    <x v="1"/>
  </r>
  <r>
    <n v="116"/>
    <x v="68"/>
    <s v="Oyorooms"/>
    <x v="6"/>
    <s v="Budget Rooms"/>
    <x v="1"/>
    <x v="107"/>
    <s v="Equity"/>
    <n v="100000000"/>
    <s v="N/A"/>
    <x v="0"/>
    <x v="25"/>
    <x v="0"/>
    <x v="2"/>
  </r>
  <r>
    <n v="117"/>
    <x v="69"/>
    <s v="Cardekho"/>
    <x v="46"/>
    <s v="Online Marketplace"/>
    <x v="30"/>
    <x v="108"/>
    <s v="Series C"/>
    <n v="110000000"/>
    <s v="N/A"/>
    <x v="0"/>
    <x v="3"/>
    <x v="1"/>
    <x v="1"/>
  </r>
  <r>
    <n v="118"/>
    <x v="70"/>
    <s v="Vyome Therapeutics Inc."/>
    <x v="14"/>
    <s v="Specialty Pharmaceutical"/>
    <x v="31"/>
    <x v="109"/>
    <s v="Series D"/>
    <n v="22000000"/>
    <s v="N/A"/>
    <x v="0"/>
    <x v="8"/>
    <x v="1"/>
    <x v="1"/>
  </r>
  <r>
    <n v="119"/>
    <x v="70"/>
    <s v="Samunnati Finacial Intermediation &amp; Services Pvt. Ltd"/>
    <x v="10"/>
    <s v="Non-Banking Finacial Company"/>
    <x v="4"/>
    <x v="110"/>
    <s v="Debt-Funding"/>
    <n v="5000000"/>
    <s v="N/A"/>
    <x v="1"/>
    <x v="4"/>
    <x v="1"/>
    <x v="1"/>
  </r>
  <r>
    <n v="120"/>
    <x v="71"/>
    <s v="Manch"/>
    <x v="48"/>
    <s v="Hyperlocal Content"/>
    <x v="2"/>
    <x v="111"/>
    <s v="Seed Funding"/>
    <n v="700000"/>
    <s v="N/A"/>
    <x v="2"/>
    <x v="13"/>
    <x v="1"/>
    <x v="2"/>
  </r>
  <r>
    <n v="121"/>
    <x v="72"/>
    <s v="Urbanclap Technologies Pvt. Ltd"/>
    <x v="51"/>
    <s v="Home Services Marketplace"/>
    <x v="2"/>
    <x v="112"/>
    <s v="Series D"/>
    <n v="50000000"/>
    <s v="N/A"/>
    <x v="0"/>
    <x v="5"/>
    <x v="1"/>
    <x v="2"/>
  </r>
  <r>
    <n v="122"/>
    <x v="73"/>
    <s v="Guiddoo"/>
    <x v="52"/>
    <s v="Platform For Travel Agents"/>
    <x v="3"/>
    <x v="113"/>
    <s v="Pre-Series A"/>
    <n v="800000"/>
    <s v="N/A"/>
    <x v="2"/>
    <x v="3"/>
    <x v="0"/>
    <x v="2"/>
  </r>
  <r>
    <n v="123"/>
    <x v="73"/>
    <s v="Career Anna"/>
    <x v="53"/>
    <s v="Video-Based Certification, Trainings"/>
    <x v="1"/>
    <x v="113"/>
    <s v="Pre-Series A"/>
    <n v="572000"/>
    <s v="N/A"/>
    <x v="2"/>
    <x v="10"/>
    <x v="0"/>
    <x v="2"/>
  </r>
  <r>
    <n v="124"/>
    <x v="71"/>
    <s v="Nagpur Wholesale"/>
    <x v="54"/>
    <s v="Ecommerce"/>
    <x v="32"/>
    <x v="114"/>
    <s v="Seed Funding"/>
    <n v="143000"/>
    <s v="N/A"/>
    <x v="2"/>
    <x v="23"/>
    <x v="1"/>
    <x v="2"/>
  </r>
  <r>
    <n v="125"/>
    <x v="74"/>
    <s v="Shopkirana"/>
    <x v="23"/>
    <s v="Ecommerce"/>
    <x v="33"/>
    <x v="115"/>
    <s v="Seed Funding"/>
    <n v="2000000"/>
    <s v="N/A"/>
    <x v="1"/>
    <x v="28"/>
    <x v="1"/>
    <x v="2"/>
  </r>
  <r>
    <n v="126"/>
    <x v="74"/>
    <s v="Buildsupply"/>
    <x v="55"/>
    <s v="Real Estate, Erp"/>
    <x v="1"/>
    <x v="116"/>
    <s v="Series A"/>
    <n v="3500000"/>
    <s v="N/A"/>
    <x v="1"/>
    <x v="22"/>
    <x v="1"/>
    <x v="2"/>
  </r>
  <r>
    <n v="127"/>
    <x v="75"/>
    <s v="Godesi"/>
    <x v="16"/>
    <s v="Regional Flavours"/>
    <x v="0"/>
    <x v="117"/>
    <s v="Seed Angel Funding"/>
    <n v="138995"/>
    <s v="N/A"/>
    <x v="2"/>
    <x v="8"/>
    <x v="0"/>
    <x v="2"/>
  </r>
  <r>
    <n v="128"/>
    <x v="76"/>
    <s v="Veritas Finace Ltd."/>
    <x v="56"/>
    <s v="Msme Finace"/>
    <x v="4"/>
    <x v="118"/>
    <s v="Series D"/>
    <n v="27799000"/>
    <s v="N/A"/>
    <x v="0"/>
    <x v="19"/>
    <x v="1"/>
    <x v="2"/>
  </r>
  <r>
    <n v="129"/>
    <x v="77"/>
    <s v="Meesho"/>
    <x v="2"/>
    <s v="Social Commerce"/>
    <x v="0"/>
    <x v="119"/>
    <s v="Series C"/>
    <n v="50000000"/>
    <s v="N/A"/>
    <x v="0"/>
    <x v="13"/>
    <x v="1"/>
    <x v="2"/>
  </r>
  <r>
    <n v="130"/>
    <x v="78"/>
    <s v="Mobile Premier League"/>
    <x v="12"/>
    <s v="Mobile E-Sports"/>
    <x v="0"/>
    <x v="65"/>
    <s v="Series A"/>
    <n v="500000"/>
    <s v="N/A"/>
    <x v="2"/>
    <x v="13"/>
    <x v="0"/>
    <x v="2"/>
  </r>
  <r>
    <n v="131"/>
    <x v="78"/>
    <s v="A&amp;R Bon Vivants"/>
    <x v="57"/>
    <s v="Meat Retail Chain"/>
    <x v="30"/>
    <x v="120"/>
    <s v="Equity"/>
    <n v="1000000"/>
    <s v="N/A"/>
    <x v="1"/>
    <x v="5"/>
    <x v="1"/>
    <x v="2"/>
  </r>
  <r>
    <n v="132"/>
    <x v="79"/>
    <s v="Blackbuck"/>
    <x v="58"/>
    <s v="Pos For Online Ordering"/>
    <x v="34"/>
    <x v="121"/>
    <s v="Series A"/>
    <n v="1000000"/>
    <s v="N/A"/>
    <x v="1"/>
    <x v="24"/>
    <x v="0"/>
    <x v="2"/>
  </r>
  <r>
    <n v="133"/>
    <x v="79"/>
    <s v="Milkbasket"/>
    <x v="57"/>
    <s v="Micro-Delivery Grocery Service"/>
    <x v="2"/>
    <x v="122"/>
    <s v="Series B"/>
    <n v="1300000"/>
    <s v="N/A"/>
    <x v="1"/>
    <x v="19"/>
    <x v="1"/>
    <x v="2"/>
  </r>
  <r>
    <n v="134"/>
    <x v="80"/>
    <s v="Driveu"/>
    <x v="36"/>
    <s v="On-Demand Drivers"/>
    <x v="0"/>
    <x v="123"/>
    <s v="Mezzanine"/>
    <n v="1000000"/>
    <s v="N/A"/>
    <x v="1"/>
    <x v="28"/>
    <x v="1"/>
    <x v="2"/>
  </r>
  <r>
    <n v="135"/>
    <x v="81"/>
    <s v="Cleansecar"/>
    <x v="34"/>
    <s v="Car Wash"/>
    <x v="0"/>
    <x v="124"/>
    <s v="Seed Angel Funding"/>
    <n v="500000"/>
    <s v="N/A"/>
    <x v="2"/>
    <x v="6"/>
    <x v="1"/>
    <x v="2"/>
  </r>
  <r>
    <n v="136"/>
    <x v="82"/>
    <s v="Automation Anywhere"/>
    <x v="59"/>
    <s v="Robotics"/>
    <x v="35"/>
    <x v="16"/>
    <s v="Series B"/>
    <n v="300000000"/>
    <s v="N/A"/>
    <x v="0"/>
    <x v="26"/>
    <x v="1"/>
    <x v="2"/>
  </r>
  <r>
    <n v="137"/>
    <x v="83"/>
    <s v="Healthifyme"/>
    <x v="14"/>
    <s v="Wellness Coach"/>
    <x v="0"/>
    <x v="125"/>
    <s v="Series B (Extension)"/>
    <n v="6000000"/>
    <s v="N/A"/>
    <x v="1"/>
    <x v="4"/>
    <x v="1"/>
    <x v="2"/>
  </r>
  <r>
    <n v="138"/>
    <x v="84"/>
    <s v="Genius Corner"/>
    <x v="15"/>
    <s v="Personalized Learning"/>
    <x v="6"/>
    <x v="113"/>
    <s v="Seed Funding"/>
    <n v="278000"/>
    <s v="N/A"/>
    <x v="2"/>
    <x v="20"/>
    <x v="0"/>
    <x v="2"/>
  </r>
  <r>
    <n v="139"/>
    <x v="85"/>
    <s v="Aavishkaar-Intellecap Group"/>
    <x v="60"/>
    <s v="Sme Funding"/>
    <x v="3"/>
    <x v="126"/>
    <s v="Equity Based Funding"/>
    <n v="31000000"/>
    <s v="N/A"/>
    <x v="0"/>
    <x v="11"/>
    <x v="2"/>
    <x v="2"/>
  </r>
  <r>
    <n v="140"/>
    <x v="85"/>
    <s v="Skillbox"/>
    <x v="61"/>
    <s v="Art"/>
    <x v="1"/>
    <x v="113"/>
    <s v="Seed Funding"/>
    <s v="N/A"/>
    <s v="N/A"/>
    <x v="3"/>
    <x v="15"/>
    <x v="0"/>
    <x v="2"/>
  </r>
  <r>
    <n v="141"/>
    <x v="86"/>
    <s v="Signzy"/>
    <x v="62"/>
    <s v="Digital Onboarding Solution"/>
    <x v="26"/>
    <x v="127"/>
    <s v="Series A"/>
    <n v="3400000"/>
    <s v="N/A"/>
    <x v="1"/>
    <x v="2"/>
    <x v="1"/>
    <x v="2"/>
  </r>
  <r>
    <n v="142"/>
    <x v="87"/>
    <s v="Engineer.Ai"/>
    <x v="13"/>
    <s v="Ai Platform"/>
    <x v="31"/>
    <x v="128"/>
    <s v="Series A"/>
    <n v="29500000"/>
    <s v="N/A"/>
    <x v="0"/>
    <x v="6"/>
    <x v="1"/>
    <x v="2"/>
  </r>
  <r>
    <n v="143"/>
    <x v="88"/>
    <s v="Incred Finace"/>
    <x v="10"/>
    <s v="Sme Lending"/>
    <x v="36"/>
    <x v="129"/>
    <s v="Private Equity"/>
    <n v="42000000"/>
    <s v="N/A"/>
    <x v="0"/>
    <x v="4"/>
    <x v="1"/>
    <x v="2"/>
  </r>
  <r>
    <n v="144"/>
    <x v="88"/>
    <s v="Roposo"/>
    <x v="48"/>
    <s v="Video Sharing"/>
    <x v="2"/>
    <x v="130"/>
    <s v="Series B"/>
    <n v="1700000"/>
    <s v="N/A"/>
    <x v="1"/>
    <x v="17"/>
    <x v="1"/>
    <x v="2"/>
  </r>
  <r>
    <n v="145"/>
    <x v="89"/>
    <s v="Northmist"/>
    <x v="63"/>
    <s v="Mens Wear"/>
    <x v="2"/>
    <x v="131"/>
    <s v="Seed Angel Funding"/>
    <s v="N/A"/>
    <s v="N/A"/>
    <x v="3"/>
    <x v="29"/>
    <x v="0"/>
    <x v="2"/>
  </r>
  <r>
    <n v="146"/>
    <x v="90"/>
    <s v="Origo Commodities India Pvt. Ltd"/>
    <x v="5"/>
    <s v="Supply Chain"/>
    <x v="13"/>
    <x v="132"/>
    <s v="Seed/ Angel Funding"/>
    <n v="11000000"/>
    <s v="N/A"/>
    <x v="0"/>
    <x v="14"/>
    <x v="1"/>
    <x v="2"/>
  </r>
  <r>
    <n v="147"/>
    <x v="91"/>
    <s v="Grover Zampa"/>
    <x v="57"/>
    <s v="Wine"/>
    <x v="3"/>
    <x v="133"/>
    <s v="Private Equity"/>
    <n v="8200000"/>
    <s v="N/A"/>
    <x v="1"/>
    <x v="27"/>
    <x v="0"/>
    <x v="2"/>
  </r>
  <r>
    <n v="148"/>
    <x v="92"/>
    <s v="Droom"/>
    <x v="46"/>
    <s v="New And Used Cars Platform"/>
    <x v="1"/>
    <x v="134"/>
    <s v="Series E"/>
    <n v="3000000"/>
    <s v="N/A"/>
    <x v="1"/>
    <x v="3"/>
    <x v="0"/>
    <x v="2"/>
  </r>
  <r>
    <n v="149"/>
    <x v="93"/>
    <s v="Innov8"/>
    <x v="64"/>
    <s v="Co-Working"/>
    <x v="2"/>
    <x v="135"/>
    <s v="Pre-Series A"/>
    <n v="4000000"/>
    <s v="N/A"/>
    <x v="1"/>
    <x v="9"/>
    <x v="0"/>
    <x v="2"/>
  </r>
  <r>
    <n v="150"/>
    <x v="94"/>
    <s v="Blackbuck"/>
    <x v="65"/>
    <s v="Largest Trucking Platform"/>
    <x v="0"/>
    <x v="2"/>
    <s v="Private Funding"/>
    <n v="14680000"/>
    <s v="N/A"/>
    <x v="0"/>
    <x v="24"/>
    <x v="1"/>
    <x v="2"/>
  </r>
  <r>
    <n v="151"/>
    <x v="94"/>
    <s v="Letstransport"/>
    <x v="65"/>
    <s v="Book Trucks Online"/>
    <x v="0"/>
    <x v="136"/>
    <s v="Series C"/>
    <n v="12000000"/>
    <s v="N/A"/>
    <x v="0"/>
    <x v="26"/>
    <x v="0"/>
    <x v="2"/>
  </r>
  <r>
    <n v="152"/>
    <x v="95"/>
    <s v="Netmeds"/>
    <x v="66"/>
    <s v="Online Pharmacy Chain"/>
    <x v="4"/>
    <x v="137"/>
    <s v="Private Equity"/>
    <n v="35000000"/>
    <s v="N/A"/>
    <x v="0"/>
    <x v="26"/>
    <x v="1"/>
    <x v="2"/>
  </r>
  <r>
    <n v="153"/>
    <x v="96"/>
    <s v="Udaan"/>
    <x v="67"/>
    <s v="Logistics And Shipping"/>
    <x v="0"/>
    <x v="138"/>
    <s v="Private Equity"/>
    <n v="225000000"/>
    <s v="N/A"/>
    <x v="0"/>
    <x v="19"/>
    <x v="1"/>
    <x v="2"/>
  </r>
  <r>
    <n v="154"/>
    <x v="96"/>
    <s v="Daily Hunt"/>
    <x v="66"/>
    <s v="News And Ebooks Mobile App"/>
    <x v="0"/>
    <x v="139"/>
    <s v="Private Equity"/>
    <n v="6390000"/>
    <s v="N/A"/>
    <x v="1"/>
    <x v="6"/>
    <x v="0"/>
    <x v="2"/>
  </r>
  <r>
    <n v="155"/>
    <x v="97"/>
    <s v="3Hcare"/>
    <x v="21"/>
    <s v="Healthcare Service Provider"/>
    <x v="2"/>
    <x v="13"/>
    <s v="Seed/ Angel Funding"/>
    <n v="1000000"/>
    <s v="N/A"/>
    <x v="1"/>
    <x v="29"/>
    <x v="2"/>
    <x v="2"/>
  </r>
  <r>
    <n v="156"/>
    <x v="97"/>
    <s v="Happygoeasy"/>
    <x v="66"/>
    <s v="Online Travel Agecy"/>
    <x v="1"/>
    <x v="140"/>
    <s v="Private Equity"/>
    <s v="N/A"/>
    <s v="N/A"/>
    <x v="3"/>
    <x v="28"/>
    <x v="1"/>
    <x v="2"/>
  </r>
  <r>
    <n v="157"/>
    <x v="98"/>
    <s v="Nykaa"/>
    <x v="66"/>
    <s v="Online Marketplace For Multi-Brand Beauty Cosmetic And Wellness Products"/>
    <x v="3"/>
    <x v="141"/>
    <s v="Private Equity"/>
    <n v="157200000"/>
    <s v="N/A"/>
    <x v="0"/>
    <x v="21"/>
    <x v="0"/>
    <x v="2"/>
  </r>
  <r>
    <n v="158"/>
    <x v="98"/>
    <s v="Mad Street Den"/>
    <x v="7"/>
    <s v="Computer Vision And Artificial Intelligence (Ai) Platform"/>
    <x v="4"/>
    <x v="142"/>
    <s v="Private Equity"/>
    <s v="N/A"/>
    <s v="N/A"/>
    <x v="3"/>
    <x v="15"/>
    <x v="0"/>
    <x v="2"/>
  </r>
  <r>
    <n v="159"/>
    <x v="99"/>
    <s v="Dream11"/>
    <x v="66"/>
    <s v="Online Gaming Platform"/>
    <x v="3"/>
    <x v="143"/>
    <s v="Private Equity"/>
    <n v="100000000"/>
    <s v="N/A"/>
    <x v="0"/>
    <x v="9"/>
    <x v="1"/>
    <x v="2"/>
  </r>
  <r>
    <n v="160"/>
    <x v="100"/>
    <s v="Mamaearth"/>
    <x v="21"/>
    <s v="Online Marketplace For Mother And Babycare Products"/>
    <x v="1"/>
    <x v="144"/>
    <s v="Private Equity"/>
    <n v="4000000"/>
    <s v="N/A"/>
    <x v="1"/>
    <x v="1"/>
    <x v="1"/>
    <x v="2"/>
  </r>
  <r>
    <n v="161"/>
    <x v="101"/>
    <s v="Autogrid"/>
    <x v="7"/>
    <s v="Ai-Based Energy Optimisation And Control Provider"/>
    <x v="0"/>
    <x v="145"/>
    <s v="Private Equity"/>
    <n v="32000000"/>
    <s v="N/A"/>
    <x v="0"/>
    <x v="6"/>
    <x v="1"/>
    <x v="2"/>
  </r>
  <r>
    <n v="162"/>
    <x v="101"/>
    <s v="Pharmeasy"/>
    <x v="66"/>
    <s v="Online Marketplace For Pharmaceutical Products"/>
    <x v="3"/>
    <x v="146"/>
    <s v="Debt Funding"/>
    <n v="5500000"/>
    <s v="N/A"/>
    <x v="1"/>
    <x v="13"/>
    <x v="1"/>
    <x v="2"/>
  </r>
  <r>
    <n v="163"/>
    <x v="101"/>
    <s v="Upwards"/>
    <x v="68"/>
    <s v="Online Micro Lending Marketplace"/>
    <x v="3"/>
    <x v="147"/>
    <s v="Private Equity"/>
    <n v="5000000"/>
    <s v="N/A"/>
    <x v="1"/>
    <x v="16"/>
    <x v="1"/>
    <x v="2"/>
  </r>
  <r>
    <n v="164"/>
    <x v="102"/>
    <s v="Kissht"/>
    <x v="68"/>
    <s v="Online Lending Platform"/>
    <x v="3"/>
    <x v="148"/>
    <s v="Private Equity"/>
    <n v="30000000"/>
    <s v="N/A"/>
    <x v="0"/>
    <x v="28"/>
    <x v="1"/>
    <x v="2"/>
  </r>
  <r>
    <n v="165"/>
    <x v="103"/>
    <s v="Dishq"/>
    <x v="69"/>
    <s v="Personalisation Technology Firm Focusing On The Food And Beverage Industry"/>
    <x v="0"/>
    <x v="149"/>
    <s v="Seed/ Angel Funding"/>
    <n v="400000"/>
    <s v="N/A"/>
    <x v="2"/>
    <x v="13"/>
    <x v="1"/>
    <x v="2"/>
  </r>
  <r>
    <n v="166"/>
    <x v="103"/>
    <s v="Healthfin"/>
    <x v="10"/>
    <s v="Patient Finacing Platform"/>
    <x v="5"/>
    <x v="150"/>
    <s v="Seed/ Angel Funding"/>
    <s v="N/A"/>
    <s v="N/A"/>
    <x v="3"/>
    <x v="3"/>
    <x v="1"/>
    <x v="2"/>
  </r>
  <r>
    <n v="167"/>
    <x v="104"/>
    <s v="Samosa Labs"/>
    <x v="66"/>
    <s v="Social Media And Chat Entertainment Platform"/>
    <x v="13"/>
    <x v="151"/>
    <s v="Private Equity"/>
    <n v="7000000"/>
    <s v="N/A"/>
    <x v="1"/>
    <x v="10"/>
    <x v="1"/>
    <x v="2"/>
  </r>
  <r>
    <n v="168"/>
    <x v="105"/>
    <s v="Ziffyhomes"/>
    <x v="66"/>
    <s v="Online Home Rental Marketplace"/>
    <x v="1"/>
    <x v="152"/>
    <s v="Private Equity"/>
    <n v="120000"/>
    <s v="N/A"/>
    <x v="2"/>
    <x v="8"/>
    <x v="0"/>
    <x v="2"/>
  </r>
  <r>
    <n v="169"/>
    <x v="106"/>
    <s v="My Omnamo"/>
    <x v="66"/>
    <s v="Holy Platform Offering Customised Puja Packages To Individuals And Corporates"/>
    <x v="3"/>
    <x v="13"/>
    <s v="Seed/ Angel Funding"/>
    <n v="1000000"/>
    <s v="N/A"/>
    <x v="1"/>
    <x v="27"/>
    <x v="2"/>
    <x v="2"/>
  </r>
  <r>
    <n v="170"/>
    <x v="106"/>
    <s v="Shopx"/>
    <x v="66"/>
    <s v="Assisted E-Commerce Platform"/>
    <x v="0"/>
    <x v="153"/>
    <s v="Private Equity"/>
    <n v="35000000"/>
    <s v="N/A"/>
    <x v="0"/>
    <x v="27"/>
    <x v="1"/>
    <x v="2"/>
  </r>
  <r>
    <n v="171"/>
    <x v="106"/>
    <s v="Makemytrip"/>
    <x v="66"/>
    <s v="Online Travel Aggregator"/>
    <x v="1"/>
    <x v="154"/>
    <s v="Private Equity"/>
    <n v="10000000"/>
    <s v="N/A"/>
    <x v="1"/>
    <x v="27"/>
    <x v="3"/>
    <x v="2"/>
  </r>
  <r>
    <n v="172"/>
    <x v="107"/>
    <s v="Hansel Io"/>
    <x v="66"/>
    <s v="Real-Time Mobile App Management"/>
    <x v="0"/>
    <x v="155"/>
    <s v="Seed/ Angel Funding"/>
    <n v="4000000"/>
    <s v="N/A"/>
    <x v="1"/>
    <x v="15"/>
    <x v="1"/>
    <x v="2"/>
  </r>
  <r>
    <n v="173"/>
    <x v="107"/>
    <s v="Metro Bikes"/>
    <x v="66"/>
    <s v="Online Bike Rental Marketplace"/>
    <x v="0"/>
    <x v="156"/>
    <s v="Private Equity"/>
    <n v="12200000"/>
    <s v="N/A"/>
    <x v="0"/>
    <x v="18"/>
    <x v="1"/>
    <x v="2"/>
  </r>
  <r>
    <n v="174"/>
    <x v="107"/>
    <s v="Phone Pe"/>
    <x v="66"/>
    <s v="Upi Payments App"/>
    <x v="0"/>
    <x v="157"/>
    <s v="Private Equity"/>
    <n v="66000000"/>
    <s v="N/A"/>
    <x v="0"/>
    <x v="0"/>
    <x v="0"/>
    <x v="2"/>
  </r>
  <r>
    <n v="175"/>
    <x v="108"/>
    <s v="Quizizz"/>
    <x v="70"/>
    <s v="E-Learning Platform"/>
    <x v="0"/>
    <x v="158"/>
    <s v="Seed/ Angel Funding"/>
    <n v="3000000"/>
    <s v="N/A"/>
    <x v="1"/>
    <x v="14"/>
    <x v="1"/>
    <x v="2"/>
  </r>
  <r>
    <n v="176"/>
    <x v="108"/>
    <s v="Happy Emi"/>
    <x v="68"/>
    <s v="Consumer Finacing Platform"/>
    <x v="0"/>
    <x v="159"/>
    <s v="Seed/ Angel Funding"/>
    <n v="1000000"/>
    <s v="N/A"/>
    <x v="1"/>
    <x v="25"/>
    <x v="1"/>
    <x v="2"/>
  </r>
  <r>
    <n v="177"/>
    <x v="109"/>
    <s v="Inthree"/>
    <x v="66"/>
    <s v="Rural E-Commerce Platform"/>
    <x v="4"/>
    <x v="160"/>
    <s v="Seed/ Angel Funding"/>
    <n v="4000000"/>
    <s v="N/A"/>
    <x v="1"/>
    <x v="5"/>
    <x v="1"/>
    <x v="2"/>
  </r>
  <r>
    <n v="178"/>
    <x v="109"/>
    <s v="Observe Ai"/>
    <x v="7"/>
    <s v="Ai Based Solutions Platform"/>
    <x v="0"/>
    <x v="161"/>
    <s v="Private Equity"/>
    <n v="8000000"/>
    <s v="N/A"/>
    <x v="1"/>
    <x v="8"/>
    <x v="1"/>
    <x v="2"/>
  </r>
  <r>
    <n v="179"/>
    <x v="110"/>
    <s v="Enakshi"/>
    <x v="66"/>
    <s v="Ai Based Solutions Platform"/>
    <x v="37"/>
    <x v="13"/>
    <s v="Seed/ Angel Funding"/>
    <n v="114811"/>
    <s v="N/A"/>
    <x v="2"/>
    <x v="21"/>
    <x v="2"/>
    <x v="2"/>
  </r>
  <r>
    <n v="180"/>
    <x v="111"/>
    <s v="Eazydiner"/>
    <x v="66"/>
    <s v="Online Restaurant Table Reservation Platform"/>
    <x v="1"/>
    <x v="162"/>
    <s v="Private Equity"/>
    <n v="5850000"/>
    <s v="N/A"/>
    <x v="1"/>
    <x v="12"/>
    <x v="1"/>
    <x v="2"/>
  </r>
  <r>
    <n v="181"/>
    <x v="112"/>
    <s v="Finzy"/>
    <x v="10"/>
    <s v="Online Loan Matchmaking Platform"/>
    <x v="0"/>
    <x v="13"/>
    <s v="Seed/ Angel Funding"/>
    <n v="1000000"/>
    <s v="N/A"/>
    <x v="1"/>
    <x v="1"/>
    <x v="2"/>
    <x v="2"/>
  </r>
  <r>
    <n v="182"/>
    <x v="112"/>
    <s v="Rawpressery"/>
    <x v="66"/>
    <s v="Online Organic Juice Delivery Service"/>
    <x v="3"/>
    <x v="81"/>
    <s v="Debt Funding"/>
    <n v="4800000"/>
    <s v="N/A"/>
    <x v="1"/>
    <x v="26"/>
    <x v="1"/>
    <x v="2"/>
  </r>
  <r>
    <n v="183"/>
    <x v="113"/>
    <s v="Pi Ventures"/>
    <x v="7"/>
    <s v="Applied Artificial Intelligence And Iot Focusedplatform"/>
    <x v="0"/>
    <x v="163"/>
    <s v="Private Equity"/>
    <n v="6000000"/>
    <s v="N/A"/>
    <x v="1"/>
    <x v="11"/>
    <x v="3"/>
    <x v="2"/>
  </r>
  <r>
    <n v="184"/>
    <x v="113"/>
    <s v="Revv"/>
    <x v="66"/>
    <s v="Online Indian Car Rental Platform"/>
    <x v="1"/>
    <x v="164"/>
    <s v="Private Equity"/>
    <n v="14270000"/>
    <s v="N/A"/>
    <x v="0"/>
    <x v="24"/>
    <x v="1"/>
    <x v="2"/>
  </r>
  <r>
    <n v="185"/>
    <x v="114"/>
    <s v="Zestmoney"/>
    <x v="66"/>
    <s v="Online Lending Platform"/>
    <x v="0"/>
    <x v="165"/>
    <s v="Private Equity"/>
    <n v="13400000"/>
    <s v="N/A"/>
    <x v="0"/>
    <x v="28"/>
    <x v="1"/>
    <x v="2"/>
  </r>
  <r>
    <n v="186"/>
    <x v="114"/>
    <s v="Shubh Loans"/>
    <x v="68"/>
    <s v="Customer Sourcing Platform"/>
    <x v="0"/>
    <x v="166"/>
    <s v="Private Equity"/>
    <n v="4200000"/>
    <s v="N/A"/>
    <x v="1"/>
    <x v="12"/>
    <x v="1"/>
    <x v="2"/>
  </r>
  <r>
    <n v="187"/>
    <x v="115"/>
    <s v="Myupchar"/>
    <x v="21"/>
    <s v="Local Language Health Content App"/>
    <x v="2"/>
    <x v="167"/>
    <s v="Private Equity"/>
    <n v="5000000"/>
    <s v="N/A"/>
    <x v="1"/>
    <x v="10"/>
    <x v="1"/>
    <x v="2"/>
  </r>
  <r>
    <n v="188"/>
    <x v="116"/>
    <s v="Narvar"/>
    <x v="71"/>
    <s v="Post-Purchase Customer Engagement Platform"/>
    <x v="0"/>
    <x v="168"/>
    <s v="Private Equity"/>
    <n v="3000000"/>
    <s v="N/A"/>
    <x v="1"/>
    <x v="15"/>
    <x v="1"/>
    <x v="2"/>
  </r>
  <r>
    <n v="189"/>
    <x v="117"/>
    <s v="True North"/>
    <x v="10"/>
    <s v="Private Equity Firm"/>
    <x v="3"/>
    <x v="13"/>
    <s v="Private Equity"/>
    <n v="600000000"/>
    <s v="N/A"/>
    <x v="0"/>
    <x v="4"/>
    <x v="2"/>
    <x v="2"/>
  </r>
  <r>
    <n v="190"/>
    <x v="118"/>
    <s v="Leena Ai"/>
    <x v="7"/>
    <s v="Hr Virtual Agent For Employees"/>
    <x v="1"/>
    <x v="152"/>
    <s v="Seed/ Angel Funding"/>
    <s v="N/A"/>
    <s v="N/A"/>
    <x v="3"/>
    <x v="23"/>
    <x v="0"/>
    <x v="2"/>
  </r>
  <r>
    <n v="191"/>
    <x v="119"/>
    <s v="Biryani By Kilo"/>
    <x v="66"/>
    <s v="Online Food Delivery"/>
    <x v="1"/>
    <x v="169"/>
    <s v="Seed/ Angel Funding"/>
    <n v="1000000"/>
    <s v="N/A"/>
    <x v="1"/>
    <x v="14"/>
    <x v="2"/>
    <x v="2"/>
  </r>
  <r>
    <n v="192"/>
    <x v="120"/>
    <s v="Anchanto"/>
    <x v="71"/>
    <s v="E-Commerce Fulfilment Platform"/>
    <x v="5"/>
    <x v="170"/>
    <s v="Private Equity"/>
    <n v="4000000"/>
    <s v="N/A"/>
    <x v="1"/>
    <x v="4"/>
    <x v="1"/>
    <x v="2"/>
  </r>
  <r>
    <n v="193"/>
    <x v="121"/>
    <s v="Loan Tap"/>
    <x v="66"/>
    <s v="Online Lending Platform For Salaried Professionals"/>
    <x v="3"/>
    <x v="171"/>
    <s v="Private Equity"/>
    <n v="6250000"/>
    <s v="N/A"/>
    <x v="1"/>
    <x v="1"/>
    <x v="1"/>
    <x v="2"/>
  </r>
  <r>
    <n v="194"/>
    <x v="122"/>
    <s v="Policybazaar"/>
    <x v="66"/>
    <s v="Online Insurance Selling Platform"/>
    <x v="1"/>
    <x v="172"/>
    <s v="Private Equity"/>
    <n v="27700000"/>
    <s v="N/A"/>
    <x v="0"/>
    <x v="5"/>
    <x v="3"/>
    <x v="2"/>
  </r>
  <r>
    <n v="195"/>
    <x v="123"/>
    <s v="Zippserv"/>
    <x v="66"/>
    <s v="Online Platform For Risk-Assessment Services For Real Estate Investments"/>
    <x v="0"/>
    <x v="173"/>
    <s v="Seed/ Angel Funding"/>
    <n v="440000"/>
    <s v="N/A"/>
    <x v="2"/>
    <x v="26"/>
    <x v="3"/>
    <x v="2"/>
  </r>
  <r>
    <n v="196"/>
    <x v="123"/>
    <s v="Groww"/>
    <x v="66"/>
    <s v="Online Platform That Sells Direct Plans Of Mutual Funds"/>
    <x v="0"/>
    <x v="174"/>
    <s v="Seed/ Angel Funding"/>
    <n v="1100000"/>
    <s v="N/A"/>
    <x v="1"/>
    <x v="18"/>
    <x v="1"/>
    <x v="2"/>
  </r>
  <r>
    <n v="197"/>
    <x v="124"/>
    <s v="Avenue Growth"/>
    <x v="66"/>
    <s v="Online Platform That Connects Brands With Freelance Sales Professionals"/>
    <x v="1"/>
    <x v="175"/>
    <s v="Seed/ Angel Funding"/>
    <n v="437000"/>
    <s v="N/A"/>
    <x v="2"/>
    <x v="7"/>
    <x v="3"/>
    <x v="2"/>
  </r>
  <r>
    <n v="198"/>
    <x v="124"/>
    <s v="Inicu"/>
    <x v="21"/>
    <s v="Med-Tech Platform Providing Care For Newborns"/>
    <x v="2"/>
    <x v="124"/>
    <s v="Seed/ Angel Funding"/>
    <s v="N/A"/>
    <s v="N/A"/>
    <x v="3"/>
    <x v="9"/>
    <x v="1"/>
    <x v="2"/>
  </r>
  <r>
    <n v="199"/>
    <x v="124"/>
    <s v="Kinara Capital"/>
    <x v="10"/>
    <s v="Lending Platform For Micro And Small Enterprises"/>
    <x v="0"/>
    <x v="176"/>
    <s v="Private Equity"/>
    <n v="5000000"/>
    <s v="N/A"/>
    <x v="1"/>
    <x v="21"/>
    <x v="0"/>
    <x v="2"/>
  </r>
  <r>
    <n v="200"/>
    <x v="124"/>
    <s v="Shop 101"/>
    <x v="66"/>
    <s v="Mobile Storefront And Commerce Platform For Sellers"/>
    <x v="3"/>
    <x v="177"/>
    <s v="Private Equity"/>
    <n v="5000000"/>
    <s v="N/A"/>
    <x v="1"/>
    <x v="22"/>
    <x v="1"/>
    <x v="2"/>
  </r>
  <r>
    <n v="201"/>
    <x v="125"/>
    <s v="Sambandh"/>
    <x v="66"/>
    <s v="Online Micro Lending Platform"/>
    <x v="38"/>
    <x v="178"/>
    <s v="Private Equity"/>
    <n v="2500000"/>
    <s v="N/A"/>
    <x v="1"/>
    <x v="4"/>
    <x v="3"/>
    <x v="2"/>
  </r>
  <r>
    <n v="202"/>
    <x v="126"/>
    <s v="19Th Mile"/>
    <x v="71"/>
    <s v="Artificial Intelligence-Based Sales Acceleration Software Platform"/>
    <x v="1"/>
    <x v="179"/>
    <s v="Seed/ Angel Funding"/>
    <n v="180000"/>
    <s v="N/A"/>
    <x v="2"/>
    <x v="21"/>
    <x v="1"/>
    <x v="2"/>
  </r>
  <r>
    <n v="203"/>
    <x v="126"/>
    <s v="5Th Vital"/>
    <x v="21"/>
    <s v="Home Diagnostics Services Provider"/>
    <x v="0"/>
    <x v="180"/>
    <s v="Seed/ Angel Funding"/>
    <n v="500000"/>
    <s v="N/A"/>
    <x v="2"/>
    <x v="11"/>
    <x v="1"/>
    <x v="2"/>
  </r>
  <r>
    <n v="204"/>
    <x v="127"/>
    <s v="Mengage"/>
    <x v="21"/>
    <s v="A Doctor-Patient Engagement Platform"/>
    <x v="30"/>
    <x v="181"/>
    <s v="Seed/ Angel Funding"/>
    <n v="175000"/>
    <s v="N/A"/>
    <x v="2"/>
    <x v="23"/>
    <x v="2"/>
    <x v="2"/>
  </r>
  <r>
    <n v="205"/>
    <x v="128"/>
    <s v="Ofbusiness"/>
    <x v="10"/>
    <s v="Online Lending Platform For Sme"/>
    <x v="1"/>
    <x v="182"/>
    <s v="Private Equity"/>
    <n v="29000000"/>
    <s v="N/A"/>
    <x v="0"/>
    <x v="28"/>
    <x v="1"/>
    <x v="2"/>
  </r>
  <r>
    <n v="206"/>
    <x v="128"/>
    <s v="Cars24"/>
    <x v="66"/>
    <s v="Online Used Car Marketplace"/>
    <x v="1"/>
    <x v="183"/>
    <s v="Private Equity"/>
    <n v="49700000"/>
    <s v="N/A"/>
    <x v="0"/>
    <x v="24"/>
    <x v="1"/>
    <x v="2"/>
  </r>
  <r>
    <n v="207"/>
    <x v="129"/>
    <s v="The Ken"/>
    <x v="66"/>
    <s v="Subscription-Only News Website"/>
    <x v="0"/>
    <x v="184"/>
    <s v="Seed/ Angel Funding"/>
    <n v="1500000"/>
    <s v="N/A"/>
    <x v="1"/>
    <x v="3"/>
    <x v="2"/>
    <x v="2"/>
  </r>
  <r>
    <n v="208"/>
    <x v="130"/>
    <s v="Book My Show"/>
    <x v="66"/>
    <s v="Online Ticketing Platform"/>
    <x v="3"/>
    <x v="185"/>
    <s v="Private Equity"/>
    <n v="100000000"/>
    <s v="N/A"/>
    <x v="0"/>
    <x v="8"/>
    <x v="1"/>
    <x v="2"/>
  </r>
  <r>
    <n v="209"/>
    <x v="131"/>
    <s v="Housingman"/>
    <x v="66"/>
    <s v="Property Discovery Platform"/>
    <x v="0"/>
    <x v="13"/>
    <s v="Seed/ Angel Funding"/>
    <n v="1500000"/>
    <s v="N/A"/>
    <x v="1"/>
    <x v="26"/>
    <x v="2"/>
    <x v="2"/>
  </r>
  <r>
    <n v="210"/>
    <x v="132"/>
    <s v="Paysense"/>
    <x v="66"/>
    <s v="Online Consumer Lending Platform"/>
    <x v="3"/>
    <x v="186"/>
    <s v="Private Equity"/>
    <n v="18000000"/>
    <s v="N/A"/>
    <x v="0"/>
    <x v="15"/>
    <x v="2"/>
    <x v="2"/>
  </r>
  <r>
    <n v="211"/>
    <x v="133"/>
    <s v="Yulu Bikes"/>
    <x v="7"/>
    <s v="Bicycle-Sharing Platform"/>
    <x v="0"/>
    <x v="13"/>
    <s v="Seed/ Angel Funding"/>
    <s v="N/A"/>
    <s v="N/A"/>
    <x v="3"/>
    <x v="14"/>
    <x v="2"/>
    <x v="2"/>
  </r>
  <r>
    <n v="212"/>
    <x v="133"/>
    <s v="Vtion"/>
    <x v="7"/>
    <s v="Media Analytics"/>
    <x v="1"/>
    <x v="187"/>
    <s v="Seed/ Angel Funding"/>
    <n v="280000"/>
    <s v="N/A"/>
    <x v="2"/>
    <x v="28"/>
    <x v="2"/>
    <x v="2"/>
  </r>
  <r>
    <n v="213"/>
    <x v="133"/>
    <s v="Log9 Materials"/>
    <x v="7"/>
    <s v="naotechnology Company Specializing In Graphene"/>
    <x v="0"/>
    <x v="188"/>
    <s v="Seed/ Angel Funding"/>
    <n v="436000"/>
    <s v="N/A"/>
    <x v="2"/>
    <x v="27"/>
    <x v="1"/>
    <x v="2"/>
  </r>
  <r>
    <n v="214"/>
    <x v="134"/>
    <s v="Kidovators"/>
    <x v="70"/>
    <s v="Skill Learning Platform"/>
    <x v="0"/>
    <x v="189"/>
    <s v="Seed/ Angel Funding"/>
    <n v="180000"/>
    <s v="N/A"/>
    <x v="2"/>
    <x v="22"/>
    <x v="0"/>
    <x v="2"/>
  </r>
  <r>
    <n v="215"/>
    <x v="134"/>
    <s v="Digit"/>
    <x v="66"/>
    <s v="Online Insurance Startup"/>
    <x v="5"/>
    <x v="190"/>
    <s v="Private Equity"/>
    <n v="45000000"/>
    <s v="N/A"/>
    <x v="0"/>
    <x v="20"/>
    <x v="0"/>
    <x v="2"/>
  </r>
  <r>
    <n v="216"/>
    <x v="135"/>
    <s v="Black Soil"/>
    <x v="10"/>
    <s v="Non-Banking Finacial Company"/>
    <x v="3"/>
    <x v="191"/>
    <s v="Private Equity"/>
    <n v="17000000"/>
    <s v="N/A"/>
    <x v="0"/>
    <x v="9"/>
    <x v="3"/>
    <x v="2"/>
  </r>
  <r>
    <n v="217"/>
    <x v="135"/>
    <s v="Trell"/>
    <x v="66"/>
    <s v="Mobile-First Video Blogging App"/>
    <x v="0"/>
    <x v="192"/>
    <s v="Seed/ Angel Funding"/>
    <n v="1250000"/>
    <s v="N/A"/>
    <x v="1"/>
    <x v="2"/>
    <x v="1"/>
    <x v="2"/>
  </r>
  <r>
    <n v="218"/>
    <x v="135"/>
    <s v="Iqlect"/>
    <x v="7"/>
    <s v="Data Analytics Firm"/>
    <x v="0"/>
    <x v="193"/>
    <s v="Seed/ Angel Funding"/>
    <n v="2500000"/>
    <s v="N/A"/>
    <x v="1"/>
    <x v="0"/>
    <x v="1"/>
    <x v="2"/>
  </r>
  <r>
    <n v="219"/>
    <x v="136"/>
    <s v="Entropik"/>
    <x v="71"/>
    <s v="Software-As-A-Service Platform"/>
    <x v="0"/>
    <x v="194"/>
    <s v="Seed/ Angel Funding"/>
    <n v="1100000"/>
    <s v="N/A"/>
    <x v="1"/>
    <x v="20"/>
    <x v="1"/>
    <x v="2"/>
  </r>
  <r>
    <n v="220"/>
    <x v="136"/>
    <s v="Bitla Software"/>
    <x v="7"/>
    <s v="Travel-Focused Tech Startup"/>
    <x v="0"/>
    <x v="195"/>
    <s v="Private Equity"/>
    <s v="N/A"/>
    <s v="N/A"/>
    <x v="3"/>
    <x v="24"/>
    <x v="0"/>
    <x v="2"/>
  </r>
  <r>
    <n v="221"/>
    <x v="136"/>
    <s v="Thecapitalnet"/>
    <x v="68"/>
    <s v="Unified Global Investments Ecosystem"/>
    <x v="13"/>
    <x v="196"/>
    <s v="Private Equity"/>
    <n v="500000"/>
    <s v="N/A"/>
    <x v="2"/>
    <x v="11"/>
    <x v="1"/>
    <x v="2"/>
  </r>
  <r>
    <n v="222"/>
    <x v="137"/>
    <s v="Shuttl"/>
    <x v="66"/>
    <s v="Bus Aggregation Platform"/>
    <x v="1"/>
    <x v="197"/>
    <s v="Private Equity"/>
    <n v="11000000"/>
    <s v="N/A"/>
    <x v="0"/>
    <x v="0"/>
    <x v="1"/>
    <x v="2"/>
  </r>
  <r>
    <n v="223"/>
    <x v="137"/>
    <s v="Cure Fit"/>
    <x v="66"/>
    <s v="Health And Fitness Platform"/>
    <x v="0"/>
    <x v="198"/>
    <s v="Private Equity"/>
    <n v="120000000"/>
    <s v="N/A"/>
    <x v="0"/>
    <x v="6"/>
    <x v="1"/>
    <x v="2"/>
  </r>
  <r>
    <n v="224"/>
    <x v="138"/>
    <s v="Five Star Group"/>
    <x v="68"/>
    <s v="Non-Bank Lending Platform For Sme"/>
    <x v="4"/>
    <x v="199"/>
    <s v="Private Equity"/>
    <n v="100000000"/>
    <s v="N/A"/>
    <x v="0"/>
    <x v="22"/>
    <x v="1"/>
    <x v="2"/>
  </r>
  <r>
    <n v="225"/>
    <x v="138"/>
    <s v="Healthsignz"/>
    <x v="21"/>
    <s v="Health And Well Being Platform"/>
    <x v="13"/>
    <x v="200"/>
    <s v="Seed/ Angel Funding"/>
    <n v="5000000"/>
    <s v="N/A"/>
    <x v="1"/>
    <x v="13"/>
    <x v="0"/>
    <x v="2"/>
  </r>
  <r>
    <n v="226"/>
    <x v="139"/>
    <s v="Cointribe"/>
    <x v="10"/>
    <s v="Credit-Based Lending Marketplace For Small And Medium Enterprises"/>
    <x v="1"/>
    <x v="201"/>
    <s v="Private Equity"/>
    <n v="10000000"/>
    <s v="N/A"/>
    <x v="1"/>
    <x v="12"/>
    <x v="1"/>
    <x v="2"/>
  </r>
  <r>
    <n v="227"/>
    <x v="140"/>
    <s v="Digiconectt"/>
    <x v="7"/>
    <s v="Sales Analytics And Enablement Platform"/>
    <x v="0"/>
    <x v="202"/>
    <s v="Seed/ Angel Funding"/>
    <n v="125000"/>
    <s v="N/A"/>
    <x v="2"/>
    <x v="19"/>
    <x v="3"/>
    <x v="2"/>
  </r>
  <r>
    <n v="228"/>
    <x v="140"/>
    <s v="Kashmir Box"/>
    <x v="2"/>
    <s v="Online Marketplace For Handicrafts, Handlooms And Local Produce"/>
    <x v="39"/>
    <x v="203"/>
    <s v="Seed/ Angel Funding"/>
    <s v="N/A"/>
    <s v="N/A"/>
    <x v="3"/>
    <x v="3"/>
    <x v="2"/>
    <x v="2"/>
  </r>
  <r>
    <n v="229"/>
    <x v="141"/>
    <s v="Crowdera"/>
    <x v="10"/>
    <s v="Online Crowdfunding Platform"/>
    <x v="32"/>
    <x v="204"/>
    <s v="Seed/ Angel Funding"/>
    <s v="N/A"/>
    <s v="N/A"/>
    <x v="3"/>
    <x v="19"/>
    <x v="2"/>
    <x v="2"/>
  </r>
  <r>
    <n v="230"/>
    <x v="141"/>
    <s v="Zoctr"/>
    <x v="21"/>
    <s v="Online Healthcare Aggregator"/>
    <x v="3"/>
    <x v="205"/>
    <s v="Seed/ Angel Funding"/>
    <s v="N/A"/>
    <s v="N/A"/>
    <x v="3"/>
    <x v="16"/>
    <x v="1"/>
    <x v="2"/>
  </r>
  <r>
    <n v="231"/>
    <x v="142"/>
    <s v="Annapurna Finace"/>
    <x v="10"/>
    <s v="Non-Banking Finacial Company"/>
    <x v="40"/>
    <x v="206"/>
    <s v="Private Equity"/>
    <n v="23000000"/>
    <s v="N/A"/>
    <x v="0"/>
    <x v="13"/>
    <x v="1"/>
    <x v="2"/>
  </r>
  <r>
    <n v="232"/>
    <x v="142"/>
    <s v="Meesho"/>
    <x v="66"/>
    <s v="Online Marketplace For Resellers"/>
    <x v="0"/>
    <x v="207"/>
    <s v="Private Equity"/>
    <n v="11500000"/>
    <s v="N/A"/>
    <x v="0"/>
    <x v="13"/>
    <x v="1"/>
    <x v="2"/>
  </r>
  <r>
    <n v="233"/>
    <x v="143"/>
    <s v="Ayefinace"/>
    <x v="10"/>
    <s v="Online Lending Platform"/>
    <x v="1"/>
    <x v="208"/>
    <s v="Private Equity"/>
    <n v="21500000"/>
    <s v="N/A"/>
    <x v="0"/>
    <x v="28"/>
    <x v="1"/>
    <x v="2"/>
  </r>
  <r>
    <n v="234"/>
    <x v="144"/>
    <s v="Theranosis"/>
    <x v="21"/>
    <s v="Specialised Diagnostics Platform"/>
    <x v="13"/>
    <x v="209"/>
    <s v="Seed/ Angel Funding"/>
    <s v="N/A"/>
    <s v="N/A"/>
    <x v="3"/>
    <x v="28"/>
    <x v="0"/>
    <x v="2"/>
  </r>
  <r>
    <n v="235"/>
    <x v="145"/>
    <s v="Alpha Capital"/>
    <x v="10"/>
    <s v="Supplychain Finace"/>
    <x v="3"/>
    <x v="210"/>
    <s v="Private Equity"/>
    <n v="14800000"/>
    <s v="N/A"/>
    <x v="0"/>
    <x v="14"/>
    <x v="1"/>
    <x v="2"/>
  </r>
  <r>
    <n v="236"/>
    <x v="145"/>
    <s v="Eshakti"/>
    <x v="2"/>
    <s v="Fashion E-Tailer"/>
    <x v="4"/>
    <x v="211"/>
    <s v="Private Equity"/>
    <n v="10100000"/>
    <s v="N/A"/>
    <x v="0"/>
    <x v="19"/>
    <x v="1"/>
    <x v="2"/>
  </r>
  <r>
    <n v="237"/>
    <x v="145"/>
    <s v="Daily Ninja"/>
    <x v="66"/>
    <s v="Hyperlocal Delivery Platform"/>
    <x v="0"/>
    <x v="212"/>
    <s v="Seed/ Angel Funding"/>
    <n v="3000000"/>
    <s v="N/A"/>
    <x v="1"/>
    <x v="9"/>
    <x v="1"/>
    <x v="2"/>
  </r>
  <r>
    <n v="238"/>
    <x v="146"/>
    <s v="Nirogstreet"/>
    <x v="21"/>
    <s v="An Online Platform That Connects Ayurveda Doctors With Patients"/>
    <x v="1"/>
    <x v="213"/>
    <s v="Seed/ Angel Funding"/>
    <n v="300000"/>
    <s v="N/A"/>
    <x v="2"/>
    <x v="14"/>
    <x v="1"/>
    <x v="2"/>
  </r>
  <r>
    <n v="239"/>
    <x v="146"/>
    <s v="Nivesh"/>
    <x v="10"/>
    <s v="Mass Market Mutual Fund Investment Platform"/>
    <x v="6"/>
    <x v="214"/>
    <s v="Seed/ Angel Funding"/>
    <n v="450000"/>
    <s v="N/A"/>
    <x v="2"/>
    <x v="1"/>
    <x v="1"/>
    <x v="2"/>
  </r>
  <r>
    <n v="240"/>
    <x v="146"/>
    <s v="Whats Up Life"/>
    <x v="66"/>
    <s v="A Local Discovery App For Dining-Out, Party, Leisure And Events"/>
    <x v="1"/>
    <x v="215"/>
    <s v="Seed/ Angel Funding"/>
    <s v="N/A"/>
    <s v="N/A"/>
    <x v="3"/>
    <x v="9"/>
    <x v="0"/>
    <x v="2"/>
  </r>
  <r>
    <n v="241"/>
    <x v="147"/>
    <s v="Homelane"/>
    <x v="66"/>
    <s v="Online Home Furnishing Solutions"/>
    <x v="0"/>
    <x v="216"/>
    <s v="Seed/ Angel Funding"/>
    <n v="3450000"/>
    <s v="N/A"/>
    <x v="1"/>
    <x v="19"/>
    <x v="1"/>
    <x v="2"/>
  </r>
  <r>
    <n v="242"/>
    <x v="147"/>
    <s v="Network Intelligence"/>
    <x v="7"/>
    <s v="Cybersecurity Specialist"/>
    <x v="3"/>
    <x v="217"/>
    <s v="Private Equity"/>
    <n v="4800000"/>
    <s v="N/A"/>
    <x v="1"/>
    <x v="6"/>
    <x v="1"/>
    <x v="2"/>
  </r>
  <r>
    <n v="243"/>
    <x v="148"/>
    <s v="Tynor Othontics"/>
    <x v="21"/>
    <s v="Prosthetics Manufacturers"/>
    <x v="41"/>
    <x v="218"/>
    <s v="Private Equity"/>
    <n v="21000000"/>
    <s v="N/A"/>
    <x v="0"/>
    <x v="21"/>
    <x v="1"/>
    <x v="2"/>
  </r>
  <r>
    <n v="244"/>
    <x v="148"/>
    <s v="Elucidata"/>
    <x v="71"/>
    <s v="Data Analytics (Saas)"/>
    <x v="42"/>
    <x v="219"/>
    <s v="Seed/ Angel Funding"/>
    <n v="1700000"/>
    <s v="N/A"/>
    <x v="1"/>
    <x v="24"/>
    <x v="1"/>
    <x v="2"/>
  </r>
  <r>
    <n v="245"/>
    <x v="149"/>
    <s v="Chrysalis"/>
    <x v="70"/>
    <s v="Education Services Provider"/>
    <x v="5"/>
    <x v="220"/>
    <s v="Seed/ Angel Funding"/>
    <s v="N/A"/>
    <s v="N/A"/>
    <x v="3"/>
    <x v="8"/>
    <x v="1"/>
    <x v="2"/>
  </r>
  <r>
    <n v="246"/>
    <x v="149"/>
    <s v="Rentsher"/>
    <x v="66"/>
    <s v="Online Rental Marketplace"/>
    <x v="0"/>
    <x v="221"/>
    <s v="Seed/ Angel Funding"/>
    <n v="1100000"/>
    <s v="N/A"/>
    <x v="1"/>
    <x v="5"/>
    <x v="1"/>
    <x v="2"/>
  </r>
  <r>
    <n v="247"/>
    <x v="150"/>
    <s v="Drip Capital"/>
    <x v="10"/>
    <s v="Trade Finace Firm"/>
    <x v="3"/>
    <x v="222"/>
    <s v="Private Equity"/>
    <n v="15000000"/>
    <s v="N/A"/>
    <x v="0"/>
    <x v="23"/>
    <x v="1"/>
    <x v="2"/>
  </r>
  <r>
    <n v="248"/>
    <x v="151"/>
    <s v="Wickedride"/>
    <x v="66"/>
    <s v="Online Motorbike And Scooter Rental Platforms"/>
    <x v="0"/>
    <x v="223"/>
    <s v="Private Equity"/>
    <n v="9100000"/>
    <s v="N/A"/>
    <x v="1"/>
    <x v="6"/>
    <x v="1"/>
    <x v="2"/>
  </r>
  <r>
    <n v="249"/>
    <x v="152"/>
    <s v="Policybazaar"/>
    <x v="66"/>
    <s v="Online Insurance Selling Platform"/>
    <x v="1"/>
    <x v="224"/>
    <s v="Private Equity"/>
    <n v="200000000"/>
    <s v="N/A"/>
    <x v="0"/>
    <x v="5"/>
    <x v="1"/>
    <x v="2"/>
  </r>
  <r>
    <n v="250"/>
    <x v="152"/>
    <s v="Hipbar"/>
    <x v="66"/>
    <s v="Digital Payment Platform For Beverage Delivery"/>
    <x v="0"/>
    <x v="225"/>
    <s v="Private Equity"/>
    <n v="4000000"/>
    <s v="N/A"/>
    <x v="1"/>
    <x v="24"/>
    <x v="0"/>
    <x v="2"/>
  </r>
  <r>
    <n v="251"/>
    <x v="152"/>
    <s v="Sqqrl"/>
    <x v="10"/>
    <s v="App-Based Investment Platform"/>
    <x v="1"/>
    <x v="226"/>
    <s v="Seed/ Angel Funding"/>
    <n v="1000000"/>
    <s v="N/A"/>
    <x v="1"/>
    <x v="5"/>
    <x v="1"/>
    <x v="2"/>
  </r>
  <r>
    <n v="252"/>
    <x v="153"/>
    <s v="Paytm"/>
    <x v="7"/>
    <s v="Digital Payment Platform"/>
    <x v="6"/>
    <x v="227"/>
    <s v="Private Equity"/>
    <n v="8950000"/>
    <s v="N/A"/>
    <x v="1"/>
    <x v="16"/>
    <x v="2"/>
    <x v="2"/>
  </r>
  <r>
    <n v="253"/>
    <x v="153"/>
    <s v="Sigtuple"/>
    <x v="21"/>
    <s v="Data Driven Intelligence Solutions Platform"/>
    <x v="0"/>
    <x v="228"/>
    <s v="Private Equity"/>
    <n v="19000000"/>
    <s v="N/A"/>
    <x v="0"/>
    <x v="18"/>
    <x v="1"/>
    <x v="2"/>
  </r>
  <r>
    <n v="254"/>
    <x v="154"/>
    <s v="Wow Express"/>
    <x v="7"/>
    <s v="E-Commerce Logistics Platform"/>
    <x v="3"/>
    <x v="229"/>
    <s v="Private Equity"/>
    <n v="4500000"/>
    <s v="N/A"/>
    <x v="1"/>
    <x v="25"/>
    <x v="2"/>
    <x v="2"/>
  </r>
  <r>
    <n v="255"/>
    <x v="155"/>
    <s v="Front Desk Ai"/>
    <x v="7"/>
    <s v="An Ai Platform Offering Automated Customer Service Software"/>
    <x v="0"/>
    <x v="230"/>
    <s v="Seed/ Angel Funding"/>
    <n v="1100000"/>
    <s v="N/A"/>
    <x v="1"/>
    <x v="3"/>
    <x v="2"/>
    <x v="2"/>
  </r>
  <r>
    <n v="256"/>
    <x v="155"/>
    <s v="Edureka"/>
    <x v="70"/>
    <s v="Online Education Platform"/>
    <x v="0"/>
    <x v="231"/>
    <s v="Seed/ Angel Funding"/>
    <n v="2000000"/>
    <s v="N/A"/>
    <x v="1"/>
    <x v="1"/>
    <x v="1"/>
    <x v="2"/>
  </r>
  <r>
    <n v="257"/>
    <x v="156"/>
    <s v="Numeroseven"/>
    <x v="7"/>
    <s v="An Artificial Intelligence-Based Recruitment Platform"/>
    <x v="43"/>
    <x v="232"/>
    <s v="Seed/ Angel Funding"/>
    <s v="N/A"/>
    <s v="N/A"/>
    <x v="3"/>
    <x v="2"/>
    <x v="2"/>
    <x v="2"/>
  </r>
  <r>
    <n v="258"/>
    <x v="157"/>
    <s v="Opentap"/>
    <x v="10"/>
    <s v="Online Lending Platform"/>
    <x v="4"/>
    <x v="233"/>
    <s v="Seed/ Angel Funding"/>
    <n v="450000"/>
    <s v="N/A"/>
    <x v="2"/>
    <x v="18"/>
    <x v="0"/>
    <x v="2"/>
  </r>
  <r>
    <n v="259"/>
    <x v="157"/>
    <s v="Bizongo"/>
    <x v="66"/>
    <s v="Aggregator For Packaging Material"/>
    <x v="3"/>
    <x v="234"/>
    <s v="Private Equity"/>
    <n v="22000000"/>
    <s v="N/A"/>
    <x v="0"/>
    <x v="9"/>
    <x v="1"/>
    <x v="2"/>
  </r>
  <r>
    <n v="260"/>
    <x v="158"/>
    <s v="Disprz"/>
    <x v="71"/>
    <s v="Saas"/>
    <x v="4"/>
    <x v="235"/>
    <s v="Seed/ Angel Funding"/>
    <n v="2500000"/>
    <s v="N/A"/>
    <x v="1"/>
    <x v="25"/>
    <x v="1"/>
    <x v="2"/>
  </r>
  <r>
    <n v="261"/>
    <x v="159"/>
    <s v="Paisadukan"/>
    <x v="66"/>
    <s v="P2P Lending Platform"/>
    <x v="3"/>
    <x v="13"/>
    <s v="Seed/ Angel Funding"/>
    <n v="225000"/>
    <s v="N/A"/>
    <x v="2"/>
    <x v="9"/>
    <x v="2"/>
    <x v="2"/>
  </r>
  <r>
    <n v="262"/>
    <x v="160"/>
    <s v="I3Sysytems"/>
    <x v="7"/>
    <s v="Ai Product Company For Health And Life Insurane Companies"/>
    <x v="3"/>
    <x v="236"/>
    <s v="Seed/ Angel Funding"/>
    <n v="1000000"/>
    <s v="N/A"/>
    <x v="1"/>
    <x v="21"/>
    <x v="1"/>
    <x v="2"/>
  </r>
  <r>
    <n v="263"/>
    <x v="161"/>
    <s v="Earth Food"/>
    <x v="66"/>
    <s v="Agri-Tech"/>
    <x v="5"/>
    <x v="237"/>
    <s v="Seed/ Angel Funding"/>
    <n v="949000"/>
    <s v="N/A"/>
    <x v="2"/>
    <x v="17"/>
    <x v="3"/>
    <x v="2"/>
  </r>
  <r>
    <n v="264"/>
    <x v="162"/>
    <s v="Nykaa"/>
    <x v="66"/>
    <s v="Beauty E-Tailer"/>
    <x v="3"/>
    <x v="238"/>
    <s v="Private Equity"/>
    <n v="24000000"/>
    <s v="N/A"/>
    <x v="0"/>
    <x v="21"/>
    <x v="2"/>
    <x v="2"/>
  </r>
  <r>
    <n v="265"/>
    <x v="163"/>
    <s v="Mfine"/>
    <x v="21"/>
    <s v="Doctor-Consultation App"/>
    <x v="0"/>
    <x v="239"/>
    <s v="Private Equity"/>
    <n v="4200000"/>
    <s v="N/A"/>
    <x v="1"/>
    <x v="24"/>
    <x v="1"/>
    <x v="2"/>
  </r>
  <r>
    <n v="266"/>
    <x v="164"/>
    <s v="Rocketium"/>
    <x v="7"/>
    <s v="Online Video Creation Platform"/>
    <x v="0"/>
    <x v="67"/>
    <s v="Seed/ Angel Funding"/>
    <n v="300000"/>
    <s v="N/A"/>
    <x v="2"/>
    <x v="6"/>
    <x v="1"/>
    <x v="2"/>
  </r>
  <r>
    <n v="267"/>
    <x v="164"/>
    <s v="Milkbasket"/>
    <x v="7"/>
    <s v="Micro-Delivery Grocery Startup"/>
    <x v="1"/>
    <x v="240"/>
    <s v="Private Equity"/>
    <n v="7000000"/>
    <s v="N/A"/>
    <x v="1"/>
    <x v="19"/>
    <x v="1"/>
    <x v="2"/>
  </r>
  <r>
    <n v="268"/>
    <x v="165"/>
    <s v="Vola"/>
    <x v="10"/>
    <s v="Micro Lending Platform"/>
    <x v="0"/>
    <x v="241"/>
    <s v="Seed/ Angel Funding"/>
    <n v="500000"/>
    <s v="N/A"/>
    <x v="2"/>
    <x v="25"/>
    <x v="2"/>
    <x v="2"/>
  </r>
  <r>
    <n v="269"/>
    <x v="165"/>
    <s v="Cashkumar"/>
    <x v="66"/>
    <s v="P2P Lending Platform"/>
    <x v="0"/>
    <x v="242"/>
    <s v="Seed/ Angel Funding"/>
    <n v="735000"/>
    <s v="N/A"/>
    <x v="2"/>
    <x v="10"/>
    <x v="1"/>
    <x v="2"/>
  </r>
  <r>
    <n v="270"/>
    <x v="166"/>
    <s v="Edyoo"/>
    <x v="2"/>
    <s v="Products For Shoolgoing Children"/>
    <x v="0"/>
    <x v="243"/>
    <s v="Seed/ Angel Funding"/>
    <n v="735000"/>
    <s v="N/A"/>
    <x v="2"/>
    <x v="26"/>
    <x v="0"/>
    <x v="2"/>
  </r>
  <r>
    <n v="271"/>
    <x v="166"/>
    <s v="Aashiyaan"/>
    <x v="10"/>
    <s v="Housing Finace For Low-Income Families"/>
    <x v="43"/>
    <x v="244"/>
    <s v="Seed/ Angel Funding"/>
    <n v="2000000"/>
    <s v="N/A"/>
    <x v="1"/>
    <x v="21"/>
    <x v="0"/>
    <x v="2"/>
  </r>
  <r>
    <n v="272"/>
    <x v="167"/>
    <s v="Smartivity"/>
    <x v="70"/>
    <s v="Designer Of Toys And Learning Projects For Kids"/>
    <x v="2"/>
    <x v="245"/>
    <s v="Seed/ Angel Funding"/>
    <n v="2000000"/>
    <s v="N/A"/>
    <x v="1"/>
    <x v="1"/>
    <x v="3"/>
    <x v="2"/>
  </r>
  <r>
    <n v="273"/>
    <x v="167"/>
    <s v="Bonphulapl"/>
    <x v="72"/>
    <s v="Oxygen Optimiser Manufacturer"/>
    <x v="2"/>
    <x v="246"/>
    <s v="Seed/ Angel Funding"/>
    <n v="293000"/>
    <s v="N/A"/>
    <x v="2"/>
    <x v="15"/>
    <x v="2"/>
    <x v="2"/>
  </r>
  <r>
    <n v="274"/>
    <x v="168"/>
    <s v="Acko"/>
    <x v="66"/>
    <s v="Online Insurance Platform"/>
    <x v="3"/>
    <x v="247"/>
    <s v="Seed/ Angel Funding"/>
    <n v="12000000"/>
    <s v="N/A"/>
    <x v="0"/>
    <x v="21"/>
    <x v="1"/>
    <x v="2"/>
  </r>
  <r>
    <n v="275"/>
    <x v="169"/>
    <s v="Hwell24"/>
    <x v="21"/>
    <s v="Home Healthcare Aggregator"/>
    <x v="3"/>
    <x v="248"/>
    <s v="Seed/ Angel Funding"/>
    <n v="200000"/>
    <s v="N/A"/>
    <x v="2"/>
    <x v="14"/>
    <x v="3"/>
    <x v="2"/>
  </r>
  <r>
    <n v="276"/>
    <x v="170"/>
    <s v="Toffee"/>
    <x v="66"/>
    <s v="Online Insurance Platform"/>
    <x v="1"/>
    <x v="249"/>
    <s v="Seed/ Angel Funding"/>
    <n v="1500000"/>
    <s v="N/A"/>
    <x v="1"/>
    <x v="0"/>
    <x v="1"/>
    <x v="2"/>
  </r>
  <r>
    <n v="277"/>
    <x v="170"/>
    <s v="Tonetag"/>
    <x v="7"/>
    <s v="Mobile Payments Technology Platform"/>
    <x v="0"/>
    <x v="250"/>
    <s v="Private Equity"/>
    <n v="8000000"/>
    <s v="N/A"/>
    <x v="1"/>
    <x v="28"/>
    <x v="3"/>
    <x v="2"/>
  </r>
  <r>
    <n v="278"/>
    <x v="171"/>
    <s v="Events High"/>
    <x v="66"/>
    <s v="Events And Activities Discovery Platform"/>
    <x v="0"/>
    <x v="251"/>
    <s v="Private Equity"/>
    <s v="N/A"/>
    <s v="N/A"/>
    <x v="3"/>
    <x v="18"/>
    <x v="0"/>
    <x v="2"/>
  </r>
  <r>
    <n v="279"/>
    <x v="171"/>
    <s v="Stellaps"/>
    <x v="7"/>
    <s v="Iot Application Platform In Agriculture"/>
    <x v="0"/>
    <x v="252"/>
    <s v="Private Equity"/>
    <n v="14000000"/>
    <s v="N/A"/>
    <x v="0"/>
    <x v="27"/>
    <x v="1"/>
    <x v="2"/>
  </r>
  <r>
    <n v="280"/>
    <x v="172"/>
    <s v="Credright"/>
    <x v="66"/>
    <s v="Lending Platform For Smes"/>
    <x v="13"/>
    <x v="253"/>
    <s v="Seed/ Angel Funding"/>
    <n v="1300000"/>
    <s v="N/A"/>
    <x v="1"/>
    <x v="15"/>
    <x v="1"/>
    <x v="2"/>
  </r>
  <r>
    <n v="281"/>
    <x v="173"/>
    <s v="Fitternity"/>
    <x v="66"/>
    <s v="Online Fitness Discovey Platform"/>
    <x v="3"/>
    <x v="254"/>
    <s v="Private Equity"/>
    <n v="2000000"/>
    <s v="N/A"/>
    <x v="1"/>
    <x v="23"/>
    <x v="1"/>
    <x v="2"/>
  </r>
  <r>
    <n v="282"/>
    <x v="173"/>
    <s v="Synctag"/>
    <x v="7"/>
    <s v="Social Media Anlaytics Platform"/>
    <x v="44"/>
    <x v="255"/>
    <s v="Seed/ Angel Funding"/>
    <n v="307600"/>
    <s v="N/A"/>
    <x v="2"/>
    <x v="9"/>
    <x v="1"/>
    <x v="2"/>
  </r>
  <r>
    <n v="283"/>
    <x v="173"/>
    <s v="Benepik"/>
    <x v="7"/>
    <s v="Enhanced Employee Engagement Platform"/>
    <x v="1"/>
    <x v="256"/>
    <s v="Seed/ Angel Funding"/>
    <s v="N/A"/>
    <s v="N/A"/>
    <x v="3"/>
    <x v="8"/>
    <x v="2"/>
    <x v="2"/>
  </r>
  <r>
    <n v="284"/>
    <x v="173"/>
    <s v="Finzy"/>
    <x v="66"/>
    <s v="Online Loan Matchmaking Platform"/>
    <x v="0"/>
    <x v="13"/>
    <s v="Seed/ Angel Funding"/>
    <n v="1300000"/>
    <s v="N/A"/>
    <x v="1"/>
    <x v="1"/>
    <x v="2"/>
    <x v="2"/>
  </r>
  <r>
    <n v="285"/>
    <x v="174"/>
    <s v="Varthana"/>
    <x v="10"/>
    <s v="Loans And Services To Affordable Private Schools In India"/>
    <x v="0"/>
    <x v="257"/>
    <s v="Private Equity"/>
    <n v="55000000"/>
    <s v="N/A"/>
    <x v="0"/>
    <x v="0"/>
    <x v="1"/>
    <x v="2"/>
  </r>
  <r>
    <n v="286"/>
    <x v="175"/>
    <s v="Indigolearn"/>
    <x v="70"/>
    <s v="Online Education Platform"/>
    <x v="13"/>
    <x v="258"/>
    <s v="Seed/ Angel Funding"/>
    <n v="150000"/>
    <s v="N/A"/>
    <x v="2"/>
    <x v="22"/>
    <x v="3"/>
    <x v="2"/>
  </r>
  <r>
    <n v="287"/>
    <x v="175"/>
    <s v="Vedantu"/>
    <x v="70"/>
    <s v="Interactive Online Tutoring Platform"/>
    <x v="0"/>
    <x v="259"/>
    <s v="Private Equity"/>
    <n v="10000000"/>
    <s v="N/A"/>
    <x v="1"/>
    <x v="12"/>
    <x v="1"/>
    <x v="2"/>
  </r>
  <r>
    <n v="288"/>
    <x v="176"/>
    <s v="Kaleidofin"/>
    <x v="73"/>
    <s v="Digital Finacial Services Platform"/>
    <x v="4"/>
    <x v="260"/>
    <s v="Seed/ Angel Funding"/>
    <n v="2800000"/>
    <s v="N/A"/>
    <x v="1"/>
    <x v="8"/>
    <x v="1"/>
    <x v="2"/>
  </r>
  <r>
    <n v="289"/>
    <x v="176"/>
    <s v="Pipabella"/>
    <x v="66"/>
    <s v="Fashion Accessories Etailer"/>
    <x v="3"/>
    <x v="261"/>
    <s v="Seed/ Angel Funding"/>
    <n v="1000000"/>
    <s v="N/A"/>
    <x v="1"/>
    <x v="22"/>
    <x v="1"/>
    <x v="2"/>
  </r>
  <r>
    <n v="290"/>
    <x v="176"/>
    <s v="Elemential"/>
    <x v="7"/>
    <s v="Blockchain Platform"/>
    <x v="3"/>
    <x v="262"/>
    <s v="Seed/ Angel Funding"/>
    <s v="N/A"/>
    <s v="N/A"/>
    <x v="3"/>
    <x v="12"/>
    <x v="3"/>
    <x v="2"/>
  </r>
  <r>
    <n v="291"/>
    <x v="176"/>
    <s v="Kriger Campus"/>
    <x v="70"/>
    <s v="Mobile-Based Education Network"/>
    <x v="2"/>
    <x v="13"/>
    <s v="Seed/ Angel Funding"/>
    <n v="46140"/>
    <s v="N/A"/>
    <x v="2"/>
    <x v="22"/>
    <x v="2"/>
    <x v="2"/>
  </r>
  <r>
    <n v="292"/>
    <x v="177"/>
    <s v="Loanzen"/>
    <x v="10"/>
    <s v="Digital Lending Platform In Logistics"/>
    <x v="0"/>
    <x v="263"/>
    <s v="Seed/ Angel Funding"/>
    <s v="N/A"/>
    <s v="N/A"/>
    <x v="3"/>
    <x v="6"/>
    <x v="1"/>
    <x v="2"/>
  </r>
  <r>
    <n v="293"/>
    <x v="177"/>
    <s v="Traveltriangle"/>
    <x v="66"/>
    <s v="Online Travel Marketplace"/>
    <x v="1"/>
    <x v="264"/>
    <s v="Private Equity"/>
    <n v="12000000"/>
    <s v="N/A"/>
    <x v="0"/>
    <x v="22"/>
    <x v="1"/>
    <x v="2"/>
  </r>
  <r>
    <n v="294"/>
    <x v="178"/>
    <s v="Letsmd"/>
    <x v="21"/>
    <s v="Platform To Discover Healthcare Finacing Options"/>
    <x v="2"/>
    <x v="265"/>
    <s v="Seed/ Angel Funding"/>
    <n v="1000000"/>
    <s v="N/A"/>
    <x v="1"/>
    <x v="19"/>
    <x v="1"/>
    <x v="2"/>
  </r>
  <r>
    <n v="295"/>
    <x v="178"/>
    <s v="Ayefinace"/>
    <x v="10"/>
    <s v="Online Lending Platform"/>
    <x v="1"/>
    <x v="266"/>
    <s v="Debt Funding"/>
    <n v="4600000"/>
    <s v="N/A"/>
    <x v="1"/>
    <x v="28"/>
    <x v="3"/>
    <x v="2"/>
  </r>
  <r>
    <n v="296"/>
    <x v="179"/>
    <s v="Mintifi"/>
    <x v="10"/>
    <s v="Online Lending Platform"/>
    <x v="3"/>
    <x v="267"/>
    <s v="Seed/ Angel Funding"/>
    <n v="2000000"/>
    <s v="N/A"/>
    <x v="1"/>
    <x v="8"/>
    <x v="1"/>
    <x v="2"/>
  </r>
  <r>
    <n v="297"/>
    <x v="180"/>
    <s v="Icanstay"/>
    <x v="66"/>
    <s v="Online Platform For Luxury Hotel Stay For Business Travelers"/>
    <x v="2"/>
    <x v="268"/>
    <s v="Seed/ Angel Funding"/>
    <n v="500000"/>
    <s v="N/A"/>
    <x v="2"/>
    <x v="21"/>
    <x v="0"/>
    <x v="2"/>
  </r>
  <r>
    <n v="298"/>
    <x v="180"/>
    <s v="Pregbuddy"/>
    <x v="21"/>
    <s v="Connected Care App For Pregnat Women"/>
    <x v="0"/>
    <x v="269"/>
    <s v="Seed/ Angel Funding"/>
    <s v="N/A"/>
    <s v="N/A"/>
    <x v="3"/>
    <x v="18"/>
    <x v="2"/>
    <x v="2"/>
  </r>
  <r>
    <n v="299"/>
    <x v="181"/>
    <s v="Coverfox"/>
    <x v="66"/>
    <s v="Online Insurance Aggregator"/>
    <x v="3"/>
    <x v="270"/>
    <s v="Private Equity"/>
    <n v="22000000"/>
    <s v="N/A"/>
    <x v="0"/>
    <x v="28"/>
    <x v="3"/>
    <x v="2"/>
  </r>
  <r>
    <n v="300"/>
    <x v="182"/>
    <s v="Lenskart"/>
    <x v="66"/>
    <s v="Online Eyewear Retailer"/>
    <x v="7"/>
    <x v="271"/>
    <s v="Private Equity"/>
    <s v="N/A"/>
    <s v="N/A"/>
    <x v="3"/>
    <x v="22"/>
    <x v="1"/>
    <x v="2"/>
  </r>
  <r>
    <n v="301"/>
    <x v="182"/>
    <s v="Mamaearth"/>
    <x v="21"/>
    <s v="Online Baby Care Products"/>
    <x v="1"/>
    <x v="272"/>
    <s v="Private Equity"/>
    <s v="N/A"/>
    <s v="N/A"/>
    <x v="3"/>
    <x v="1"/>
    <x v="0"/>
    <x v="2"/>
  </r>
  <r>
    <n v="302"/>
    <x v="182"/>
    <s v="Fyle Technologies"/>
    <x v="7"/>
    <s v="Ai Based Expense Management Platform"/>
    <x v="0"/>
    <x v="273"/>
    <s v="Seed/ Angel Funding"/>
    <n v="1100000"/>
    <s v="N/A"/>
    <x v="1"/>
    <x v="25"/>
    <x v="1"/>
    <x v="2"/>
  </r>
  <r>
    <n v="303"/>
    <x v="182"/>
    <s v="True Balance"/>
    <x v="7"/>
    <s v="Mobile Balance Checking App"/>
    <x v="1"/>
    <x v="274"/>
    <s v="Private Equity"/>
    <n v="23000000"/>
    <s v="N/A"/>
    <x v="0"/>
    <x v="19"/>
    <x v="1"/>
    <x v="2"/>
  </r>
  <r>
    <n v="304"/>
    <x v="183"/>
    <s v="Visit"/>
    <x v="21"/>
    <s v="Ai Driven Health Tech Platform"/>
    <x v="2"/>
    <x v="275"/>
    <s v="Private Equity"/>
    <s v="N/A"/>
    <s v="N/A"/>
    <x v="3"/>
    <x v="16"/>
    <x v="2"/>
    <x v="2"/>
  </r>
  <r>
    <n v="305"/>
    <x v="183"/>
    <s v="Doxper"/>
    <x v="21"/>
    <s v="Digitized Health-Tech Solutions For Practitioners"/>
    <x v="3"/>
    <x v="276"/>
    <s v="Seed/ Angel Funding"/>
    <n v="1900000"/>
    <s v="N/A"/>
    <x v="1"/>
    <x v="0"/>
    <x v="0"/>
    <x v="2"/>
  </r>
  <r>
    <n v="306"/>
    <x v="183"/>
    <s v="Nykaa"/>
    <x v="66"/>
    <s v="Beauty E-Tailer"/>
    <x v="3"/>
    <x v="238"/>
    <s v="Private Equity"/>
    <n v="11000000"/>
    <s v="N/A"/>
    <x v="0"/>
    <x v="21"/>
    <x v="2"/>
    <x v="2"/>
  </r>
  <r>
    <n v="307"/>
    <x v="184"/>
    <s v="Mihuru"/>
    <x v="10"/>
    <s v="Online Platform Providing Micro Loans For Air Travel"/>
    <x v="3"/>
    <x v="13"/>
    <s v="Seed/ Angel Funding"/>
    <n v="150000"/>
    <s v="N/A"/>
    <x v="2"/>
    <x v="18"/>
    <x v="2"/>
    <x v="2"/>
  </r>
  <r>
    <n v="308"/>
    <x v="184"/>
    <s v="Capital Float"/>
    <x v="10"/>
    <s v="Online Lending Platform"/>
    <x v="0"/>
    <x v="277"/>
    <s v="Private Equity"/>
    <n v="22000000"/>
    <s v="N/A"/>
    <x v="0"/>
    <x v="12"/>
    <x v="3"/>
    <x v="2"/>
  </r>
  <r>
    <n v="309"/>
    <x v="185"/>
    <s v="Trip Shelf"/>
    <x v="66"/>
    <s v="Online Travel Marketplace"/>
    <x v="2"/>
    <x v="278"/>
    <s v="Seed/ Angel Funding"/>
    <n v="246000"/>
    <s v="N/A"/>
    <x v="2"/>
    <x v="16"/>
    <x v="2"/>
    <x v="2"/>
  </r>
  <r>
    <n v="310"/>
    <x v="186"/>
    <s v="Popxo"/>
    <x v="7"/>
    <s v="Women Focussed Digital Media Platform"/>
    <x v="2"/>
    <x v="279"/>
    <s v="Private Equity"/>
    <n v="5500000"/>
    <s v="N/A"/>
    <x v="1"/>
    <x v="7"/>
    <x v="1"/>
    <x v="2"/>
  </r>
  <r>
    <n v="311"/>
    <x v="186"/>
    <s v="Railyatri"/>
    <x v="66"/>
    <s v="Online Travel Ticketing Platform"/>
    <x v="6"/>
    <x v="280"/>
    <s v="Private Equity"/>
    <s v="N/A"/>
    <s v="N/A"/>
    <x v="3"/>
    <x v="18"/>
    <x v="1"/>
    <x v="2"/>
  </r>
  <r>
    <n v="312"/>
    <x v="187"/>
    <s v="1Mg"/>
    <x v="66"/>
    <s v="Online Pharmacy Store"/>
    <x v="1"/>
    <x v="281"/>
    <s v="Private Equity"/>
    <n v="10000000"/>
    <s v="N/A"/>
    <x v="1"/>
    <x v="20"/>
    <x v="1"/>
    <x v="2"/>
  </r>
  <r>
    <n v="313"/>
    <x v="188"/>
    <s v="Rubique"/>
    <x v="66"/>
    <s v="Online Lending Marketplace"/>
    <x v="3"/>
    <x v="282"/>
    <s v="Private Equity"/>
    <s v="N/A"/>
    <s v="N/A"/>
    <x v="3"/>
    <x v="11"/>
    <x v="1"/>
    <x v="2"/>
  </r>
  <r>
    <n v="314"/>
    <x v="189"/>
    <s v="Samco"/>
    <x v="66"/>
    <s v="Online Stock Broker"/>
    <x v="3"/>
    <x v="283"/>
    <s v="Private Equity"/>
    <n v="7500000"/>
    <s v="N/A"/>
    <x v="1"/>
    <x v="22"/>
    <x v="1"/>
    <x v="2"/>
  </r>
  <r>
    <n v="315"/>
    <x v="189"/>
    <s v="Myloancare"/>
    <x v="10"/>
    <s v="B2C Online Loans Marketplace"/>
    <x v="1"/>
    <x v="284"/>
    <s v="Seed/ Angel Funding"/>
    <n v="978000"/>
    <s v="N/A"/>
    <x v="2"/>
    <x v="18"/>
    <x v="3"/>
    <x v="2"/>
  </r>
  <r>
    <n v="316"/>
    <x v="190"/>
    <s v="Pharmeasy"/>
    <x v="66"/>
    <s v="Online Pharmacy Store"/>
    <x v="3"/>
    <x v="285"/>
    <s v="Private Equity"/>
    <s v="N/A"/>
    <s v="N/A"/>
    <x v="3"/>
    <x v="13"/>
    <x v="1"/>
    <x v="2"/>
  </r>
  <r>
    <n v="317"/>
    <x v="190"/>
    <s v="Buddy4Studdy"/>
    <x v="66"/>
    <s v="Online Scholarship Portal"/>
    <x v="6"/>
    <x v="286"/>
    <s v="Private Equity"/>
    <n v="3000000"/>
    <s v="N/A"/>
    <x v="1"/>
    <x v="19"/>
    <x v="1"/>
    <x v="2"/>
  </r>
  <r>
    <n v="318"/>
    <x v="190"/>
    <s v="Urban Ladder"/>
    <x v="2"/>
    <s v="Online Furniture Store"/>
    <x v="0"/>
    <x v="287"/>
    <s v="Private Equity"/>
    <n v="12000000"/>
    <s v="N/A"/>
    <x v="0"/>
    <x v="29"/>
    <x v="1"/>
    <x v="2"/>
  </r>
  <r>
    <n v="319"/>
    <x v="191"/>
    <s v="Kuvera"/>
    <x v="66"/>
    <s v="Online Finacial Planning"/>
    <x v="0"/>
    <x v="288"/>
    <s v="Seed/ Angel Funding"/>
    <n v="250000"/>
    <s v="N/A"/>
    <x v="2"/>
    <x v="8"/>
    <x v="2"/>
    <x v="2"/>
  </r>
  <r>
    <n v="320"/>
    <x v="192"/>
    <s v="Gramophone"/>
    <x v="7"/>
    <s v="Agri-Tech"/>
    <x v="33"/>
    <x v="289"/>
    <s v="Seed/ Angel Funding"/>
    <n v="1000000"/>
    <s v="N/A"/>
    <x v="1"/>
    <x v="0"/>
    <x v="0"/>
    <x v="2"/>
  </r>
  <r>
    <n v="321"/>
    <x v="193"/>
    <s v="Wellthy"/>
    <x v="21"/>
    <s v="Therapeutics"/>
    <x v="3"/>
    <x v="290"/>
    <s v="Private Equity"/>
    <n v="2100000"/>
    <s v="N/A"/>
    <x v="1"/>
    <x v="14"/>
    <x v="1"/>
    <x v="2"/>
  </r>
  <r>
    <n v="322"/>
    <x v="193"/>
    <s v="Medgenome"/>
    <x v="21"/>
    <s v="Genetic Screening, Dna Diagnostics Labs &amp; Research Centers"/>
    <x v="0"/>
    <x v="291"/>
    <s v="Private Equity"/>
    <n v="10000000"/>
    <s v="N/A"/>
    <x v="1"/>
    <x v="1"/>
    <x v="3"/>
    <x v="2"/>
  </r>
  <r>
    <n v="323"/>
    <x v="193"/>
    <s v="Finova Capital"/>
    <x v="66"/>
    <s v="Online Lending"/>
    <x v="30"/>
    <x v="292"/>
    <s v="Private Equity"/>
    <n v="6000000"/>
    <s v="N/A"/>
    <x v="1"/>
    <x v="4"/>
    <x v="1"/>
    <x v="2"/>
  </r>
  <r>
    <n v="324"/>
    <x v="193"/>
    <s v="Hotelogix"/>
    <x v="7"/>
    <s v="Cloud Based Online Hotel Management Software"/>
    <x v="6"/>
    <x v="293"/>
    <s v="Private Equity"/>
    <n v="5000000"/>
    <s v="N/A"/>
    <x v="1"/>
    <x v="21"/>
    <x v="1"/>
    <x v="2"/>
  </r>
  <r>
    <n v="325"/>
    <x v="192"/>
    <s v="Livehealth"/>
    <x v="66"/>
    <s v="Health Service Aggregator Platform"/>
    <x v="5"/>
    <x v="80"/>
    <s v="Seed/ Angel Funding"/>
    <n v="1100000"/>
    <s v="N/A"/>
    <x v="1"/>
    <x v="7"/>
    <x v="1"/>
    <x v="2"/>
  </r>
  <r>
    <n v="326"/>
    <x v="194"/>
    <s v="Ad2Pro"/>
    <x v="7"/>
    <s v="Creative Design, Brand, Media And Technology Platform Solutions"/>
    <x v="4"/>
    <x v="294"/>
    <s v="Debt Funding"/>
    <n v="9700000"/>
    <s v="N/A"/>
    <x v="1"/>
    <x v="4"/>
    <x v="3"/>
    <x v="2"/>
  </r>
  <r>
    <n v="327"/>
    <x v="194"/>
    <s v="Coverfox"/>
    <x v="66"/>
    <s v="Online Insurance Aggregator"/>
    <x v="3"/>
    <x v="295"/>
    <s v="Private Equity"/>
    <n v="7600000"/>
    <s v="N/A"/>
    <x v="1"/>
    <x v="28"/>
    <x v="0"/>
    <x v="2"/>
  </r>
  <r>
    <n v="328"/>
    <x v="195"/>
    <s v="Pepperfry"/>
    <x v="66"/>
    <s v="Online Furniture Shopping Store"/>
    <x v="3"/>
    <x v="296"/>
    <s v="Private Equity"/>
    <n v="38400000"/>
    <s v="N/A"/>
    <x v="0"/>
    <x v="26"/>
    <x v="0"/>
    <x v="2"/>
  </r>
  <r>
    <n v="329"/>
    <x v="195"/>
    <s v="Magicpin"/>
    <x v="66"/>
    <s v="Hyperlocal Discovery"/>
    <x v="1"/>
    <x v="297"/>
    <s v="Debt Funding"/>
    <n v="1000000"/>
    <s v="N/A"/>
    <x v="1"/>
    <x v="8"/>
    <x v="1"/>
    <x v="2"/>
  </r>
  <r>
    <n v="330"/>
    <x v="196"/>
    <s v="Healthcare"/>
    <x v="66"/>
    <s v="Healthcare Aggregator"/>
    <x v="3"/>
    <x v="298"/>
    <s v="Seed/ Angel Funding"/>
    <n v="1000000"/>
    <s v="N/A"/>
    <x v="1"/>
    <x v="3"/>
    <x v="1"/>
    <x v="2"/>
  </r>
  <r>
    <n v="331"/>
    <x v="197"/>
    <s v="Pinelabs"/>
    <x v="7"/>
    <s v="Digital Payment Platform"/>
    <x v="3"/>
    <x v="299"/>
    <s v="Private Equity"/>
    <n v="82000000"/>
    <s v="N/A"/>
    <x v="0"/>
    <x v="9"/>
    <x v="1"/>
    <x v="2"/>
  </r>
  <r>
    <n v="332"/>
    <x v="198"/>
    <s v="Stumagz"/>
    <x v="66"/>
    <s v="Online Communication And Collaboration Platform For Educational Institutions"/>
    <x v="13"/>
    <x v="300"/>
    <s v="Seed/ Angel Funding"/>
    <s v="N/A"/>
    <s v="N/A"/>
    <x v="3"/>
    <x v="25"/>
    <x v="3"/>
    <x v="2"/>
  </r>
  <r>
    <n v="333"/>
    <x v="198"/>
    <s v="Availfinace"/>
    <x v="66"/>
    <s v="Online Lending Platform"/>
    <x v="0"/>
    <x v="301"/>
    <s v="Private Equity"/>
    <n v="17200000"/>
    <s v="N/A"/>
    <x v="0"/>
    <x v="21"/>
    <x v="1"/>
    <x v="2"/>
  </r>
  <r>
    <n v="334"/>
    <x v="199"/>
    <s v="Grofers"/>
    <x v="66"/>
    <s v="Online Grocery Shop"/>
    <x v="1"/>
    <x v="302"/>
    <s v="Private Equity"/>
    <n v="62000000"/>
    <s v="N/A"/>
    <x v="0"/>
    <x v="0"/>
    <x v="3"/>
    <x v="2"/>
  </r>
  <r>
    <n v="335"/>
    <x v="200"/>
    <s v="Fingerlix"/>
    <x v="66"/>
    <s v="Ready To Cook Food Solution"/>
    <x v="3"/>
    <x v="81"/>
    <s v="Debt Funding"/>
    <n v="1310000"/>
    <s v="N/A"/>
    <x v="1"/>
    <x v="26"/>
    <x v="1"/>
    <x v="2"/>
  </r>
  <r>
    <n v="336"/>
    <x v="200"/>
    <s v="Karma Healthcare"/>
    <x v="21"/>
    <s v="Technology Enabled Equitable Healthcare For India"/>
    <x v="45"/>
    <x v="303"/>
    <s v="Seed/ Angel Funding"/>
    <n v="500000"/>
    <s v="N/A"/>
    <x v="2"/>
    <x v="24"/>
    <x v="1"/>
    <x v="2"/>
  </r>
  <r>
    <n v="337"/>
    <x v="200"/>
    <s v="Zappfresh"/>
    <x v="74"/>
    <s v="Online Raw Meat E-Tailer"/>
    <x v="1"/>
    <x v="304"/>
    <s v="Seed/ Angel Funding"/>
    <n v="3000000"/>
    <s v="N/A"/>
    <x v="1"/>
    <x v="17"/>
    <x v="1"/>
    <x v="2"/>
  </r>
  <r>
    <n v="338"/>
    <x v="200"/>
    <s v="Customersucessbox"/>
    <x v="7"/>
    <s v="Customer Success Software For B2B Saas"/>
    <x v="1"/>
    <x v="305"/>
    <s v="Seed/ Angel Funding"/>
    <n v="1000000"/>
    <s v="N/A"/>
    <x v="1"/>
    <x v="16"/>
    <x v="1"/>
    <x v="2"/>
  </r>
  <r>
    <n v="339"/>
    <x v="201"/>
    <s v="One Labs"/>
    <x v="66"/>
    <s v="Consumer Technology And Artificial Intelligence Based Aggregator App"/>
    <x v="46"/>
    <x v="306"/>
    <s v="Private Equity"/>
    <s v="N/A"/>
    <s v="N/A"/>
    <x v="3"/>
    <x v="10"/>
    <x v="3"/>
    <x v="2"/>
  </r>
  <r>
    <n v="340"/>
    <x v="202"/>
    <s v="Gigindia"/>
    <x v="66"/>
    <s v="Micro Jobs Provider For Students"/>
    <x v="5"/>
    <x v="307"/>
    <s v="Seed/ Angel Funding"/>
    <s v="N/A"/>
    <s v="N/A"/>
    <x v="3"/>
    <x v="29"/>
    <x v="2"/>
    <x v="2"/>
  </r>
  <r>
    <n v="341"/>
    <x v="203"/>
    <s v="Chargebee"/>
    <x v="7"/>
    <s v="Subscription Billing &amp; Recurring Payments Software"/>
    <x v="4"/>
    <x v="308"/>
    <s v="Private Equity"/>
    <n v="18000000"/>
    <s v="N/A"/>
    <x v="0"/>
    <x v="25"/>
    <x v="1"/>
    <x v="2"/>
  </r>
  <r>
    <n v="342"/>
    <x v="203"/>
    <s v="I2I Funding"/>
    <x v="66"/>
    <s v="Online Loan Platform"/>
    <x v="6"/>
    <x v="309"/>
    <s v="Seed/ Angel Funding"/>
    <n v="768000"/>
    <s v="N/A"/>
    <x v="2"/>
    <x v="4"/>
    <x v="1"/>
    <x v="2"/>
  </r>
  <r>
    <n v="343"/>
    <x v="203"/>
    <s v="Slang Labs"/>
    <x v="7"/>
    <s v="Voice-Based Assistant Platform"/>
    <x v="0"/>
    <x v="40"/>
    <s v="Seed/ Angel Funding"/>
    <n v="1240000"/>
    <s v="N/A"/>
    <x v="1"/>
    <x v="20"/>
    <x v="1"/>
    <x v="2"/>
  </r>
  <r>
    <n v="344"/>
    <x v="203"/>
    <s v="Urbanpiper"/>
    <x v="7"/>
    <s v="Online Ordering Solution For Restaurants And Food Chains"/>
    <x v="0"/>
    <x v="310"/>
    <s v="Seed/ Angel Funding"/>
    <s v="N/A"/>
    <s v="N/A"/>
    <x v="3"/>
    <x v="16"/>
    <x v="1"/>
    <x v="2"/>
  </r>
  <r>
    <n v="345"/>
    <x v="204"/>
    <s v="Cash Suvidha"/>
    <x v="66"/>
    <s v="Online Loan Platform"/>
    <x v="2"/>
    <x v="311"/>
    <s v="Seed/ Angel Funding"/>
    <n v="1000000"/>
    <s v="N/A"/>
    <x v="1"/>
    <x v="19"/>
    <x v="1"/>
    <x v="2"/>
  </r>
  <r>
    <n v="346"/>
    <x v="205"/>
    <s v="Roadcast"/>
    <x v="7"/>
    <s v="Fleet Management And Asset Monitoring Platform"/>
    <x v="2"/>
    <x v="13"/>
    <s v="Private Equity"/>
    <n v="250000"/>
    <s v="N/A"/>
    <x v="2"/>
    <x v="22"/>
    <x v="2"/>
    <x v="2"/>
  </r>
  <r>
    <n v="347"/>
    <x v="205"/>
    <s v="Smartcoin"/>
    <x v="10"/>
    <s v="Micro Lending Company"/>
    <x v="0"/>
    <x v="312"/>
    <s v="Seed/ Angel Funding"/>
    <n v="2000000"/>
    <s v="N/A"/>
    <x v="1"/>
    <x v="17"/>
    <x v="1"/>
    <x v="2"/>
  </r>
  <r>
    <n v="348"/>
    <x v="206"/>
    <s v="The Print"/>
    <x v="75"/>
    <s v="News Portal"/>
    <x v="2"/>
    <x v="313"/>
    <s v="Seed/ Angel Funding"/>
    <n v="535000"/>
    <s v="N/A"/>
    <x v="2"/>
    <x v="21"/>
    <x v="3"/>
    <x v="2"/>
  </r>
  <r>
    <n v="349"/>
    <x v="206"/>
    <s v="Driveu"/>
    <x v="7"/>
    <s v="Professional Car Drivers Hiring App"/>
    <x v="0"/>
    <x v="314"/>
    <s v="Private Equity"/>
    <n v="3000000"/>
    <s v="N/A"/>
    <x v="1"/>
    <x v="28"/>
    <x v="1"/>
    <x v="2"/>
  </r>
  <r>
    <n v="350"/>
    <x v="207"/>
    <s v="Fynd"/>
    <x v="66"/>
    <s v="O2O Fashion Ecommerce Platform"/>
    <x v="3"/>
    <x v="315"/>
    <s v="Seed/ Angel Funding"/>
    <s v="N/A"/>
    <s v="N/A"/>
    <x v="3"/>
    <x v="18"/>
    <x v="1"/>
    <x v="2"/>
  </r>
  <r>
    <n v="351"/>
    <x v="208"/>
    <s v="Bigbasket"/>
    <x v="66"/>
    <s v="Online Grocery &amp; Food Store"/>
    <x v="0"/>
    <x v="316"/>
    <s v="Private Equity"/>
    <n v="300000000"/>
    <s v="N/A"/>
    <x v="0"/>
    <x v="27"/>
    <x v="1"/>
    <x v="2"/>
  </r>
  <r>
    <n v="352"/>
    <x v="208"/>
    <s v="Zomato"/>
    <x v="76"/>
    <s v="Food Ordering And Restaurant Discovery"/>
    <x v="1"/>
    <x v="317"/>
    <s v="Private Equity"/>
    <n v="200000000"/>
    <s v="N/A"/>
    <x v="0"/>
    <x v="5"/>
    <x v="0"/>
    <x v="2"/>
  </r>
  <r>
    <n v="353"/>
    <x v="209"/>
    <s v="Pratilipi"/>
    <x v="77"/>
    <s v="E-Publishing"/>
    <x v="0"/>
    <x v="318"/>
    <s v="Private Equity"/>
    <n v="4300000"/>
    <s v="N/A"/>
    <x v="1"/>
    <x v="7"/>
    <x v="0"/>
    <x v="2"/>
  </r>
  <r>
    <n v="354"/>
    <x v="209"/>
    <s v="Asia Institute Of Medical Science"/>
    <x v="21"/>
    <s v="Super-Specialty Hospital"/>
    <x v="7"/>
    <x v="163"/>
    <s v="Private Equity"/>
    <n v="21000000"/>
    <s v="N/A"/>
    <x v="0"/>
    <x v="21"/>
    <x v="3"/>
    <x v="2"/>
  </r>
  <r>
    <n v="355"/>
    <x v="209"/>
    <s v="Collegedekho"/>
    <x v="66"/>
    <s v="Online Platform For Higher Education Services"/>
    <x v="1"/>
    <x v="319"/>
    <s v="Private Equity"/>
    <n v="2000000"/>
    <s v="N/A"/>
    <x v="1"/>
    <x v="27"/>
    <x v="1"/>
    <x v="2"/>
  </r>
  <r>
    <n v="356"/>
    <x v="210"/>
    <s v="Foodmemories"/>
    <x v="66"/>
    <s v="Online Food Marketplace"/>
    <x v="37"/>
    <x v="320"/>
    <s v="Seed Funding"/>
    <s v="N/A"/>
    <s v="N/A"/>
    <x v="3"/>
    <x v="29"/>
    <x v="2"/>
    <x v="2"/>
  </r>
  <r>
    <n v="357"/>
    <x v="210"/>
    <s v="Healthi"/>
    <x v="21"/>
    <s v="Preventive Health Checkup"/>
    <x v="0"/>
    <x v="321"/>
    <s v="Private Equity"/>
    <n v="3100000"/>
    <s v="N/A"/>
    <x v="1"/>
    <x v="14"/>
    <x v="1"/>
    <x v="2"/>
  </r>
  <r>
    <n v="358"/>
    <x v="211"/>
    <s v="Swiggy"/>
    <x v="76"/>
    <s v="Online Food Delivery"/>
    <x v="0"/>
    <x v="48"/>
    <s v="Private Equity"/>
    <n v="100000000"/>
    <s v="N/A"/>
    <x v="0"/>
    <x v="23"/>
    <x v="3"/>
    <x v="2"/>
  </r>
  <r>
    <n v="359"/>
    <x v="212"/>
    <s v="Shape"/>
    <x v="21"/>
    <s v="Online Portal For Diet,Fitness And Beauty"/>
    <x v="5"/>
    <x v="322"/>
    <s v="Seed/ Angel Funding"/>
    <n v="100000000"/>
    <s v="N/A"/>
    <x v="0"/>
    <x v="26"/>
    <x v="0"/>
    <x v="2"/>
  </r>
  <r>
    <n v="360"/>
    <x v="212"/>
    <s v="Icertis"/>
    <x v="66"/>
    <s v="Enterprise Contract Management Platform"/>
    <x v="5"/>
    <x v="323"/>
    <s v="Private Equity"/>
    <n v="50000000"/>
    <s v="N/A"/>
    <x v="0"/>
    <x v="12"/>
    <x v="1"/>
    <x v="2"/>
  </r>
  <r>
    <n v="361"/>
    <x v="213"/>
    <s v="Healthifyme"/>
    <x v="21"/>
    <s v="Mobile Weight Loss Coach"/>
    <x v="0"/>
    <x v="324"/>
    <s v="Private Equity"/>
    <n v="12000000"/>
    <s v="N/A"/>
    <x v="0"/>
    <x v="4"/>
    <x v="1"/>
    <x v="2"/>
  </r>
  <r>
    <n v="362"/>
    <x v="213"/>
    <s v="Medtel"/>
    <x v="21"/>
    <s v="Virtual Health Clinics"/>
    <x v="40"/>
    <x v="325"/>
    <s v="Private Equity"/>
    <s v="N/A"/>
    <s v="N/A"/>
    <x v="3"/>
    <x v="13"/>
    <x v="0"/>
    <x v="2"/>
  </r>
  <r>
    <n v="363"/>
    <x v="213"/>
    <s v="Rupeek"/>
    <x v="66"/>
    <s v="Online Gold Loan"/>
    <x v="0"/>
    <x v="326"/>
    <s v="Private Equity"/>
    <n v="6830000"/>
    <s v="N/A"/>
    <x v="1"/>
    <x v="25"/>
    <x v="1"/>
    <x v="2"/>
  </r>
  <r>
    <n v="364"/>
    <x v="213"/>
    <s v="Webengage"/>
    <x v="7"/>
    <s v="Marketing Cloud For Consumer Businesses"/>
    <x v="3"/>
    <x v="327"/>
    <s v="Private Equity"/>
    <s v="N/A"/>
    <s v="N/A"/>
    <x v="3"/>
    <x v="2"/>
    <x v="1"/>
    <x v="2"/>
  </r>
  <r>
    <n v="365"/>
    <x v="214"/>
    <s v="Lendingkart"/>
    <x v="10"/>
    <s v="Online Lending Platform"/>
    <x v="0"/>
    <x v="328"/>
    <s v="Private Equity"/>
    <n v="87000000"/>
    <s v="N/A"/>
    <x v="0"/>
    <x v="28"/>
    <x v="1"/>
    <x v="2"/>
  </r>
  <r>
    <n v="366"/>
    <x v="214"/>
    <s v="Wydr"/>
    <x v="66"/>
    <s v="B2B Marketplace"/>
    <x v="1"/>
    <x v="329"/>
    <s v="Private Equity"/>
    <s v="N/A"/>
    <s v="N/A"/>
    <x v="3"/>
    <x v="19"/>
    <x v="1"/>
    <x v="2"/>
  </r>
  <r>
    <n v="367"/>
    <x v="214"/>
    <s v="Cashify"/>
    <x v="2"/>
    <s v="Online Selling"/>
    <x v="1"/>
    <x v="297"/>
    <s v="Debt Funding"/>
    <n v="935089"/>
    <s v="N/A"/>
    <x v="2"/>
    <x v="4"/>
    <x v="1"/>
    <x v="2"/>
  </r>
  <r>
    <n v="368"/>
    <x v="215"/>
    <s v="Holachef"/>
    <x v="76"/>
    <s v="Online Food Delivery"/>
    <x v="3"/>
    <x v="330"/>
    <s v="Seed/ Angel Funding"/>
    <n v="311200"/>
    <s v="N/A"/>
    <x v="2"/>
    <x v="15"/>
    <x v="0"/>
    <x v="2"/>
  </r>
  <r>
    <n v="369"/>
    <x v="215"/>
    <s v="Awaaz De"/>
    <x v="7"/>
    <s v="Mobile Solutions For Social Impact"/>
    <x v="37"/>
    <x v="331"/>
    <s v="Seed/ Angel Funding"/>
    <s v="N/A"/>
    <s v="N/A"/>
    <x v="3"/>
    <x v="27"/>
    <x v="1"/>
    <x v="2"/>
  </r>
  <r>
    <n v="370"/>
    <x v="215"/>
    <s v="Imax Program"/>
    <x v="70"/>
    <s v="Individualised Progressive Learning Program"/>
    <x v="0"/>
    <x v="332"/>
    <s v="Private Equity"/>
    <n v="13500000"/>
    <s v="N/A"/>
    <x v="0"/>
    <x v="7"/>
    <x v="1"/>
    <x v="2"/>
  </r>
  <r>
    <n v="371"/>
    <x v="68"/>
    <s v="Littlemore"/>
    <x v="70"/>
    <s v="Online Education Platform"/>
    <x v="4"/>
    <x v="333"/>
    <s v="Private Equity"/>
    <n v="3000000"/>
    <s v="N/A"/>
    <x v="1"/>
    <x v="6"/>
    <x v="0"/>
    <x v="2"/>
  </r>
  <r>
    <n v="372"/>
    <x v="68"/>
    <s v="Toppr"/>
    <x v="70"/>
    <s v="Online Education Platform"/>
    <x v="3"/>
    <x v="334"/>
    <s v="Private Equity"/>
    <n v="100000"/>
    <s v="N/A"/>
    <x v="2"/>
    <x v="3"/>
    <x v="1"/>
    <x v="2"/>
  </r>
  <r>
    <n v="373"/>
    <x v="68"/>
    <s v="Shirsa Labs"/>
    <x v="70"/>
    <s v="Integrated Kids Engagement Company"/>
    <x v="3"/>
    <x v="335"/>
    <s v="Private Equity"/>
    <n v="500000"/>
    <s v="N/A"/>
    <x v="2"/>
    <x v="29"/>
    <x v="2"/>
    <x v="2"/>
  </r>
  <r>
    <n v="374"/>
    <x v="68"/>
    <s v="Moneyonmobile"/>
    <x v="7"/>
    <s v="Mobile Payment Platform"/>
    <x v="3"/>
    <x v="336"/>
    <s v="Private Equity"/>
    <n v="5000000"/>
    <s v="N/A"/>
    <x v="1"/>
    <x v="8"/>
    <x v="3"/>
    <x v="2"/>
  </r>
  <r>
    <n v="375"/>
    <x v="216"/>
    <s v="Petsutra"/>
    <x v="66"/>
    <s v="Online Pet Care Products"/>
    <x v="1"/>
    <x v="337"/>
    <s v="Seed/ Angel Funding"/>
    <n v="148434"/>
    <s v="N/A"/>
    <x v="2"/>
    <x v="27"/>
    <x v="0"/>
    <x v="2"/>
  </r>
  <r>
    <n v="376"/>
    <x v="216"/>
    <s v="Infibeam"/>
    <x v="2"/>
    <s v="Online Retailing"/>
    <x v="37"/>
    <x v="338"/>
    <s v="Private Equity"/>
    <n v="6230000"/>
    <s v="N/A"/>
    <x v="1"/>
    <x v="23"/>
    <x v="2"/>
    <x v="2"/>
  </r>
  <r>
    <n v="377"/>
    <x v="217"/>
    <s v="Happay"/>
    <x v="10"/>
    <s v="Expense Management"/>
    <x v="0"/>
    <x v="339"/>
    <s v="Seed/ Angel Funding"/>
    <n v="250000"/>
    <s v="N/A"/>
    <x v="2"/>
    <x v="20"/>
    <x v="0"/>
    <x v="2"/>
  </r>
  <r>
    <n v="378"/>
    <x v="217"/>
    <s v="Fincash"/>
    <x v="10"/>
    <s v="Fin-Tech"/>
    <x v="3"/>
    <x v="340"/>
    <s v="Seed/ Angel Funding"/>
    <n v="150000"/>
    <s v="N/A"/>
    <x v="2"/>
    <x v="12"/>
    <x v="2"/>
    <x v="2"/>
  </r>
  <r>
    <n v="379"/>
    <x v="218"/>
    <s v="Ayefinace"/>
    <x v="10"/>
    <s v="Online Lending"/>
    <x v="1"/>
    <x v="341"/>
    <s v="Private Equity"/>
    <n v="3800000"/>
    <s v="N/A"/>
    <x v="1"/>
    <x v="28"/>
    <x v="0"/>
    <x v="2"/>
  </r>
  <r>
    <n v="380"/>
    <x v="219"/>
    <s v="Agricxlab"/>
    <x v="43"/>
    <s v="Agri-Tech"/>
    <x v="3"/>
    <x v="342"/>
    <s v="Seed/ Angel Funding"/>
    <n v="500000"/>
    <s v="N/A"/>
    <x v="2"/>
    <x v="11"/>
    <x v="1"/>
    <x v="2"/>
  </r>
  <r>
    <n v="381"/>
    <x v="220"/>
    <s v="Udaan"/>
    <x v="2"/>
    <s v="B2B Marketplace"/>
    <x v="0"/>
    <x v="343"/>
    <s v="Private Equity"/>
    <n v="50000000"/>
    <s v="N/A"/>
    <x v="0"/>
    <x v="19"/>
    <x v="2"/>
    <x v="2"/>
  </r>
  <r>
    <n v="382"/>
    <x v="220"/>
    <s v="Capillary"/>
    <x v="71"/>
    <s v="Saas"/>
    <x v="0"/>
    <x v="344"/>
    <s v="Private Equity"/>
    <n v="20000000"/>
    <s v="N/A"/>
    <x v="0"/>
    <x v="28"/>
    <x v="0"/>
    <x v="2"/>
  </r>
  <r>
    <n v="383"/>
    <x v="220"/>
    <s v="The Healthy Billions"/>
    <x v="21"/>
    <s v="Analytics"/>
    <x v="1"/>
    <x v="345"/>
    <s v="Private Equity"/>
    <n v="2100000"/>
    <s v="N/A"/>
    <x v="1"/>
    <x v="2"/>
    <x v="1"/>
    <x v="2"/>
  </r>
  <r>
    <n v="384"/>
    <x v="220"/>
    <s v="Highradius"/>
    <x v="7"/>
    <s v="Cloud-Based Software"/>
    <x v="13"/>
    <x v="346"/>
    <s v="Private Equity"/>
    <s v="N/A"/>
    <s v="N/A"/>
    <x v="3"/>
    <x v="26"/>
    <x v="1"/>
    <x v="2"/>
  </r>
  <r>
    <n v="385"/>
    <x v="221"/>
    <s v="Avishkaar Box"/>
    <x v="70"/>
    <s v="Education"/>
    <x v="2"/>
    <x v="347"/>
    <s v="Private Equity"/>
    <n v="772500"/>
    <s v="N/A"/>
    <x v="2"/>
    <x v="4"/>
    <x v="0"/>
    <x v="2"/>
  </r>
  <r>
    <n v="386"/>
    <x v="221"/>
    <s v="Planys Technologies"/>
    <x v="7"/>
    <s v="Robotic Inspectionstartup"/>
    <x v="4"/>
    <x v="348"/>
    <s v="Private Equity"/>
    <n v="1040000"/>
    <s v="N/A"/>
    <x v="1"/>
    <x v="24"/>
    <x v="1"/>
    <x v="2"/>
  </r>
  <r>
    <n v="387"/>
    <x v="222"/>
    <s v="Lollypop"/>
    <x v="7"/>
    <s v="Digital Design"/>
    <x v="0"/>
    <x v="349"/>
    <s v="Seed/ Angel Funding"/>
    <s v="N/A"/>
    <s v="N/A"/>
    <x v="3"/>
    <x v="13"/>
    <x v="0"/>
    <x v="2"/>
  </r>
  <r>
    <n v="388"/>
    <x v="222"/>
    <s v="Trilyo"/>
    <x v="7"/>
    <s v="Ai Platform For Hospitality Industry"/>
    <x v="3"/>
    <x v="350"/>
    <s v="Seed/ Angel Funding"/>
    <n v="250000"/>
    <s v="N/A"/>
    <x v="2"/>
    <x v="8"/>
    <x v="2"/>
    <x v="2"/>
  </r>
  <r>
    <n v="389"/>
    <x v="223"/>
    <s v="Gaana"/>
    <x v="7"/>
    <s v="Online Music Streaming"/>
    <x v="1"/>
    <x v="351"/>
    <s v="Private Equity"/>
    <n v="115000000"/>
    <s v="N/A"/>
    <x v="0"/>
    <x v="27"/>
    <x v="1"/>
    <x v="2"/>
  </r>
  <r>
    <n v="390"/>
    <x v="223"/>
    <s v="Credy"/>
    <x v="71"/>
    <s v="Saas"/>
    <x v="0"/>
    <x v="352"/>
    <s v="Seed/ Angel Funding"/>
    <n v="1400000"/>
    <s v="N/A"/>
    <x v="1"/>
    <x v="9"/>
    <x v="1"/>
    <x v="2"/>
  </r>
  <r>
    <n v="391"/>
    <x v="223"/>
    <s v="Predible Health"/>
    <x v="21"/>
    <s v="Cancer Radiology"/>
    <x v="0"/>
    <x v="353"/>
    <s v="Seed/ Angel Funding"/>
    <s v="N/A"/>
    <s v="N/A"/>
    <x v="3"/>
    <x v="25"/>
    <x v="1"/>
    <x v="2"/>
  </r>
  <r>
    <n v="392"/>
    <x v="224"/>
    <s v="Clevertap"/>
    <x v="7"/>
    <s v="Mobile App Analytics"/>
    <x v="3"/>
    <x v="354"/>
    <s v="Seed/ Angel Funding"/>
    <s v="N/A"/>
    <s v="N/A"/>
    <x v="3"/>
    <x v="26"/>
    <x v="1"/>
    <x v="2"/>
  </r>
  <r>
    <n v="393"/>
    <x v="225"/>
    <s v="Earlysalary"/>
    <x v="10"/>
    <s v="Online Lending"/>
    <x v="5"/>
    <x v="355"/>
    <s v="Private"/>
    <n v="15700000"/>
    <s v="N/A"/>
    <x v="0"/>
    <x v="7"/>
    <x v="1"/>
    <x v="2"/>
  </r>
  <r>
    <n v="394"/>
    <x v="226"/>
    <s v="Wotu"/>
    <x v="2"/>
    <s v="Food And Beverages"/>
    <x v="0"/>
    <x v="356"/>
    <s v="Seed/ Angel Funding"/>
    <s v="N/A"/>
    <s v="N/A"/>
    <x v="3"/>
    <x v="10"/>
    <x v="1"/>
    <x v="2"/>
  </r>
  <r>
    <n v="395"/>
    <x v="227"/>
    <s v="Daaki"/>
    <x v="2"/>
    <s v="Sports Nutrition Supplement Etailer"/>
    <x v="0"/>
    <x v="357"/>
    <s v="Seed/ Angel Funding"/>
    <s v="N/A"/>
    <s v="N/A"/>
    <x v="3"/>
    <x v="10"/>
    <x v="0"/>
    <x v="2"/>
  </r>
  <r>
    <n v="396"/>
    <x v="228"/>
    <s v="Lendingkart"/>
    <x v="10"/>
    <s v="Online Lending"/>
    <x v="37"/>
    <x v="358"/>
    <s v="Debt Funding"/>
    <n v="4700000"/>
    <s v="N/A"/>
    <x v="1"/>
    <x v="28"/>
    <x v="2"/>
    <x v="2"/>
  </r>
  <r>
    <n v="397"/>
    <x v="228"/>
    <s v="Kinsane Entertainment Inc"/>
    <x v="78"/>
    <s v="Digital Entertainment For Children"/>
    <x v="3"/>
    <x v="13"/>
    <s v="Seed/ Angel Funding"/>
    <n v="2500000"/>
    <s v="N/A"/>
    <x v="1"/>
    <x v="20"/>
    <x v="2"/>
    <x v="2"/>
  </r>
  <r>
    <n v="398"/>
    <x v="229"/>
    <s v="Tapzo"/>
    <x v="7"/>
    <s v="Personal Assistant"/>
    <x v="0"/>
    <x v="359"/>
    <s v="Private Equity"/>
    <n v="1930000"/>
    <s v="N/A"/>
    <x v="1"/>
    <x v="3"/>
    <x v="2"/>
    <x v="2"/>
  </r>
  <r>
    <n v="399"/>
    <x v="229"/>
    <s v="Appario Retail Pvt Ltd."/>
    <x v="2"/>
    <s v="Retail"/>
    <x v="2"/>
    <x v="360"/>
    <s v="Private Equity"/>
    <n v="18840000"/>
    <s v="N/A"/>
    <x v="0"/>
    <x v="8"/>
    <x v="3"/>
    <x v="2"/>
  </r>
  <r>
    <n v="400"/>
    <x v="229"/>
    <s v="Samunnati"/>
    <x v="10"/>
    <s v="Agricultural Loan"/>
    <x v="4"/>
    <x v="361"/>
    <s v="Private Equity"/>
    <n v="23500000"/>
    <s v="N/A"/>
    <x v="0"/>
    <x v="18"/>
    <x v="1"/>
    <x v="2"/>
  </r>
  <r>
    <n v="401"/>
    <x v="229"/>
    <s v="Sahajanad Medical Technologies"/>
    <x v="7"/>
    <s v="Medical Devices"/>
    <x v="47"/>
    <x v="362"/>
    <s v="Private Equity"/>
    <n v="36230000"/>
    <s v="N/A"/>
    <x v="0"/>
    <x v="4"/>
    <x v="1"/>
    <x v="2"/>
  </r>
  <r>
    <n v="402"/>
    <x v="230"/>
    <s v="Kuants"/>
    <x v="7"/>
    <s v="Algorithmic Trading"/>
    <x v="1"/>
    <x v="363"/>
    <s v="Seed/ Angel Funding"/>
    <n v="80000"/>
    <s v="N/A"/>
    <x v="2"/>
    <x v="26"/>
    <x v="0"/>
    <x v="2"/>
  </r>
  <r>
    <n v="403"/>
    <x v="230"/>
    <s v="Razorpay"/>
    <x v="7"/>
    <s v="Payment Gateway"/>
    <x v="0"/>
    <x v="364"/>
    <s v="Private Equity"/>
    <n v="20000000"/>
    <s v="N/A"/>
    <x v="0"/>
    <x v="18"/>
    <x v="0"/>
    <x v="2"/>
  </r>
  <r>
    <n v="404"/>
    <x v="231"/>
    <s v="Streak"/>
    <x v="7"/>
    <s v="Algorithmic Trading"/>
    <x v="0"/>
    <x v="365"/>
    <s v="Seed/ Angel Funding"/>
    <n v="354600"/>
    <s v="N/A"/>
    <x v="2"/>
    <x v="9"/>
    <x v="1"/>
    <x v="2"/>
  </r>
  <r>
    <n v="405"/>
    <x v="231"/>
    <s v="Pi Ventures"/>
    <x v="10"/>
    <s v="Venture Capital"/>
    <x v="0"/>
    <x v="366"/>
    <s v="Private Equity"/>
    <n v="25000000"/>
    <s v="N/A"/>
    <x v="0"/>
    <x v="11"/>
    <x v="1"/>
    <x v="2"/>
  </r>
  <r>
    <n v="406"/>
    <x v="231"/>
    <s v="Newgen Software"/>
    <x v="7"/>
    <s v="It"/>
    <x v="2"/>
    <x v="367"/>
    <s v="Private Equity"/>
    <n v="20000000"/>
    <s v="N/A"/>
    <x v="0"/>
    <x v="29"/>
    <x v="1"/>
    <x v="2"/>
  </r>
  <r>
    <n v="407"/>
    <x v="232"/>
    <s v="Rubix"/>
    <x v="7"/>
    <s v="Education"/>
    <x v="5"/>
    <x v="368"/>
    <s v="Private Equity"/>
    <n v="1000000"/>
    <s v="N/A"/>
    <x v="1"/>
    <x v="17"/>
    <x v="1"/>
    <x v="2"/>
  </r>
  <r>
    <n v="408"/>
    <x v="233"/>
    <s v="Sharechat"/>
    <x v="7"/>
    <s v="Social"/>
    <x v="0"/>
    <x v="369"/>
    <s v="Private Equity"/>
    <n v="18200000"/>
    <s v="N/A"/>
    <x v="0"/>
    <x v="29"/>
    <x v="1"/>
    <x v="2"/>
  </r>
  <r>
    <n v="409"/>
    <x v="234"/>
    <s v="Paperflite"/>
    <x v="7"/>
    <s v="It"/>
    <x v="4"/>
    <x v="370"/>
    <s v="Seed/ Angel Funding"/>
    <n v="400000"/>
    <s v="N/A"/>
    <x v="2"/>
    <x v="0"/>
    <x v="0"/>
    <x v="2"/>
  </r>
  <r>
    <n v="410"/>
    <x v="234"/>
    <s v="Hungerbox"/>
    <x v="66"/>
    <s v="Food And Beverages"/>
    <x v="0"/>
    <x v="371"/>
    <s v="Private Equity"/>
    <n v="2500000"/>
    <s v="N/A"/>
    <x v="1"/>
    <x v="15"/>
    <x v="1"/>
    <x v="2"/>
  </r>
  <r>
    <n v="411"/>
    <x v="234"/>
    <s v="Skillate"/>
    <x v="7"/>
    <s v="Artificial Intellegence"/>
    <x v="0"/>
    <x v="372"/>
    <s v="Private Equity"/>
    <s v="N/A"/>
    <s v="N/A"/>
    <x v="3"/>
    <x v="13"/>
    <x v="1"/>
    <x v="2"/>
  </r>
  <r>
    <n v="412"/>
    <x v="234"/>
    <s v="Optacredit"/>
    <x v="10"/>
    <s v="Alternative Lending"/>
    <x v="4"/>
    <x v="373"/>
    <s v="Private Equity"/>
    <n v="4000000"/>
    <s v="N/A"/>
    <x v="1"/>
    <x v="17"/>
    <x v="0"/>
    <x v="2"/>
  </r>
  <r>
    <n v="413"/>
    <x v="234"/>
    <s v="Aeon Learning"/>
    <x v="7"/>
    <s v="Education"/>
    <x v="0"/>
    <x v="374"/>
    <s v="Private Equity"/>
    <n v="3200000"/>
    <s v="N/A"/>
    <x v="1"/>
    <x v="13"/>
    <x v="0"/>
    <x v="2"/>
  </r>
  <r>
    <n v="414"/>
    <x v="235"/>
    <s v="Milkbasket"/>
    <x v="2"/>
    <s v="Online Grocery"/>
    <x v="1"/>
    <x v="375"/>
    <s v="Private Equity"/>
    <n v="3000000"/>
    <s v="N/A"/>
    <x v="1"/>
    <x v="19"/>
    <x v="1"/>
    <x v="2"/>
  </r>
  <r>
    <n v="415"/>
    <x v="236"/>
    <s v="Neogrowth Credit"/>
    <x v="10"/>
    <s v="Digital Lending"/>
    <x v="3"/>
    <x v="376"/>
    <s v="Private Equity"/>
    <n v="47000000"/>
    <s v="N/A"/>
    <x v="0"/>
    <x v="14"/>
    <x v="1"/>
    <x v="2"/>
  </r>
  <r>
    <n v="416"/>
    <x v="236"/>
    <s v="Rao Iit Academy"/>
    <x v="15"/>
    <s v="Coaching Services"/>
    <x v="3"/>
    <x v="377"/>
    <s v="Structured Debt"/>
    <n v="8600000"/>
    <s v="N/A"/>
    <x v="1"/>
    <x v="1"/>
    <x v="0"/>
    <x v="2"/>
  </r>
  <r>
    <n v="417"/>
    <x v="236"/>
    <s v="Aye Finace"/>
    <x v="10"/>
    <s v="Online Lending"/>
    <x v="1"/>
    <x v="378"/>
    <s v="Term Loan"/>
    <n v="6240000"/>
    <s v="N/A"/>
    <x v="1"/>
    <x v="7"/>
    <x v="1"/>
    <x v="2"/>
  </r>
  <r>
    <n v="418"/>
    <x v="237"/>
    <s v="Glassic"/>
    <x v="2"/>
    <s v="Eyewear"/>
    <x v="0"/>
    <x v="379"/>
    <s v="Seed/ Angel Funding"/>
    <s v="N/A"/>
    <s v="N/A"/>
    <x v="3"/>
    <x v="20"/>
    <x v="1"/>
    <x v="2"/>
  </r>
  <r>
    <n v="419"/>
    <x v="237"/>
    <s v="Greyatom"/>
    <x v="7"/>
    <s v="Education"/>
    <x v="3"/>
    <x v="380"/>
    <s v="Private Equity"/>
    <n v="1000000"/>
    <s v="N/A"/>
    <x v="1"/>
    <x v="2"/>
    <x v="1"/>
    <x v="2"/>
  </r>
  <r>
    <n v="420"/>
    <x v="238"/>
    <s v="Axio"/>
    <x v="21"/>
    <s v="Hemostatic Dressing Solutions"/>
    <x v="0"/>
    <x v="381"/>
    <s v="Private Equity"/>
    <n v="7400000"/>
    <s v="N/A"/>
    <x v="1"/>
    <x v="16"/>
    <x v="1"/>
    <x v="2"/>
  </r>
  <r>
    <n v="421"/>
    <x v="239"/>
    <s v="Ekincare"/>
    <x v="21"/>
    <s v="Technology"/>
    <x v="13"/>
    <x v="382"/>
    <s v="Private Equity"/>
    <n v="1500000"/>
    <s v="N/A"/>
    <x v="1"/>
    <x v="23"/>
    <x v="1"/>
    <x v="2"/>
  </r>
  <r>
    <n v="422"/>
    <x v="239"/>
    <s v="The Wedding Brigade"/>
    <x v="66"/>
    <s v="Online Services"/>
    <x v="3"/>
    <x v="67"/>
    <s v="Private Equity"/>
    <n v="1000000"/>
    <s v="N/A"/>
    <x v="1"/>
    <x v="22"/>
    <x v="1"/>
    <x v="2"/>
  </r>
  <r>
    <n v="423"/>
    <x v="240"/>
    <s v="Peesafe"/>
    <x v="21"/>
    <s v="Hygiene"/>
    <x v="1"/>
    <x v="383"/>
    <s v="Private Equity"/>
    <n v="1000000"/>
    <s v="N/A"/>
    <x v="1"/>
    <x v="28"/>
    <x v="1"/>
    <x v="2"/>
  </r>
  <r>
    <n v="424"/>
    <x v="240"/>
    <s v="Browserstack"/>
    <x v="7"/>
    <s v="Browser Testing"/>
    <x v="3"/>
    <x v="384"/>
    <s v="Private Equity"/>
    <n v="50000000"/>
    <s v="N/A"/>
    <x v="0"/>
    <x v="20"/>
    <x v="1"/>
    <x v="2"/>
  </r>
  <r>
    <n v="425"/>
    <x v="240"/>
    <s v="Scapic"/>
    <x v="7"/>
    <s v="Virtual Reality"/>
    <x v="0"/>
    <x v="385"/>
    <s v="Seed/ Angel Funding"/>
    <n v="500000"/>
    <s v="N/A"/>
    <x v="2"/>
    <x v="15"/>
    <x v="1"/>
    <x v="2"/>
  </r>
  <r>
    <n v="426"/>
    <x v="240"/>
    <s v="Moneyonmobile"/>
    <x v="7"/>
    <s v="Mobile Payment Platform"/>
    <x v="3"/>
    <x v="386"/>
    <s v="Private Equity"/>
    <n v="7600000"/>
    <s v="N/A"/>
    <x v="1"/>
    <x v="8"/>
    <x v="0"/>
    <x v="2"/>
  </r>
  <r>
    <n v="427"/>
    <x v="240"/>
    <s v="Curefit"/>
    <x v="21"/>
    <s v="Fitness"/>
    <x v="0"/>
    <x v="387"/>
    <s v="Debt Funding"/>
    <n v="10000000"/>
    <s v="N/A"/>
    <x v="1"/>
    <x v="2"/>
    <x v="3"/>
    <x v="2"/>
  </r>
  <r>
    <n v="428"/>
    <x v="241"/>
    <s v="Inurture"/>
    <x v="7"/>
    <s v="Education Solutions"/>
    <x v="0"/>
    <x v="66"/>
    <s v="Private Equity"/>
    <n v="4400000"/>
    <s v="N/A"/>
    <x v="1"/>
    <x v="15"/>
    <x v="1"/>
    <x v="2"/>
  </r>
  <r>
    <n v="429"/>
    <x v="242"/>
    <s v="Strata Enviro"/>
    <x v="7"/>
    <s v="Iot Based Air Pollution Controller"/>
    <x v="3"/>
    <x v="388"/>
    <s v="Private Equity"/>
    <s v="N/A"/>
    <s v="N/A"/>
    <x v="3"/>
    <x v="12"/>
    <x v="0"/>
    <x v="3"/>
  </r>
  <r>
    <n v="430"/>
    <x v="243"/>
    <s v="Dunzo"/>
    <x v="7"/>
    <s v="Daily Task Management Mobile App"/>
    <x v="0"/>
    <x v="389"/>
    <s v="Private Equity"/>
    <n v="12300000"/>
    <s v="N/A"/>
    <x v="0"/>
    <x v="4"/>
    <x v="3"/>
    <x v="3"/>
  </r>
  <r>
    <n v="431"/>
    <x v="243"/>
    <s v="Tata Housing"/>
    <x v="64"/>
    <s v="Residential Project"/>
    <x v="3"/>
    <x v="390"/>
    <s v="Private Equity"/>
    <n v="23000000"/>
    <s v="N/A"/>
    <x v="0"/>
    <x v="4"/>
    <x v="0"/>
    <x v="3"/>
  </r>
  <r>
    <n v="432"/>
    <x v="243"/>
    <s v="Handytrain"/>
    <x v="7"/>
    <s v="Mobile Learning Management Platform"/>
    <x v="48"/>
    <x v="391"/>
    <s v="Private Equity"/>
    <n v="1000000"/>
    <s v="N/A"/>
    <x v="1"/>
    <x v="13"/>
    <x v="1"/>
    <x v="3"/>
  </r>
  <r>
    <n v="433"/>
    <x v="243"/>
    <s v="Mobycy"/>
    <x v="7"/>
    <s v="Bicycle Sharing Platform"/>
    <x v="1"/>
    <x v="386"/>
    <s v="Seed/ Angel Funding"/>
    <n v="500000"/>
    <s v="N/A"/>
    <x v="2"/>
    <x v="26"/>
    <x v="0"/>
    <x v="3"/>
  </r>
  <r>
    <n v="434"/>
    <x v="244"/>
    <s v="Greenlight Planet"/>
    <x v="7"/>
    <s v="Off-Grid Solar Products Platform"/>
    <x v="3"/>
    <x v="392"/>
    <s v="Private Equity"/>
    <n v="60000000"/>
    <s v="N/A"/>
    <x v="0"/>
    <x v="8"/>
    <x v="1"/>
    <x v="3"/>
  </r>
  <r>
    <n v="435"/>
    <x v="244"/>
    <s v="Fintobox"/>
    <x v="7"/>
    <s v="Child Learning &amp; Development Platform"/>
    <x v="4"/>
    <x v="32"/>
    <s v="Private Equity"/>
    <n v="7000000"/>
    <s v="N/A"/>
    <x v="1"/>
    <x v="4"/>
    <x v="0"/>
    <x v="3"/>
  </r>
  <r>
    <n v="436"/>
    <x v="245"/>
    <s v="Mswipe"/>
    <x v="7"/>
    <s v="Mobile Point Of Sale Services Provider"/>
    <x v="3"/>
    <x v="393"/>
    <s v="Private Equity"/>
    <n v="10000000"/>
    <s v="N/A"/>
    <x v="1"/>
    <x v="8"/>
    <x v="0"/>
    <x v="3"/>
  </r>
  <r>
    <n v="437"/>
    <x v="245"/>
    <s v="The Label Life"/>
    <x v="2"/>
    <s v="Home Decor And Online Fashion Portal"/>
    <x v="3"/>
    <x v="394"/>
    <s v="Private Equity"/>
    <n v="3100000"/>
    <s v="N/A"/>
    <x v="1"/>
    <x v="29"/>
    <x v="0"/>
    <x v="3"/>
  </r>
  <r>
    <n v="438"/>
    <x v="245"/>
    <s v="Cygnus Hospitals"/>
    <x v="21"/>
    <s v="Super Speciality Hospitals"/>
    <x v="1"/>
    <x v="395"/>
    <s v="Seed/ Angel Funding"/>
    <n v="750000"/>
    <s v="N/A"/>
    <x v="2"/>
    <x v="2"/>
    <x v="1"/>
    <x v="3"/>
  </r>
  <r>
    <n v="439"/>
    <x v="245"/>
    <s v="Eshakti"/>
    <x v="2"/>
    <s v="Women'S Fashion Clothing Online Platform"/>
    <x v="4"/>
    <x v="396"/>
    <s v="Debt Funding"/>
    <n v="2300000"/>
    <s v="N/A"/>
    <x v="1"/>
    <x v="19"/>
    <x v="1"/>
    <x v="3"/>
  </r>
  <r>
    <n v="440"/>
    <x v="246"/>
    <s v="Inshorts"/>
    <x v="7"/>
    <s v="Mobile News Curation App"/>
    <x v="6"/>
    <x v="121"/>
    <s v="Private Equity"/>
    <n v="5000000"/>
    <s v="N/A"/>
    <x v="1"/>
    <x v="20"/>
    <x v="0"/>
    <x v="3"/>
  </r>
  <r>
    <n v="441"/>
    <x v="247"/>
    <s v="Vahdam Tea"/>
    <x v="2"/>
    <s v="Online Platform Selling Indian Tea Globally"/>
    <x v="2"/>
    <x v="397"/>
    <s v="Private Equity"/>
    <n v="1500000"/>
    <s v="N/A"/>
    <x v="1"/>
    <x v="14"/>
    <x v="1"/>
    <x v="3"/>
  </r>
  <r>
    <n v="442"/>
    <x v="247"/>
    <s v="Logic Roots"/>
    <x v="7"/>
    <s v="Educational Platform To Learn Mathematics"/>
    <x v="3"/>
    <x v="398"/>
    <s v="Seed/ Angel Funding"/>
    <n v="50000"/>
    <s v="N/A"/>
    <x v="2"/>
    <x v="10"/>
    <x v="1"/>
    <x v="3"/>
  </r>
  <r>
    <n v="443"/>
    <x v="247"/>
    <s v="Project Mudra"/>
    <x v="7"/>
    <s v="Assisting Visually Impaired To Learn Through Braille"/>
    <x v="0"/>
    <x v="398"/>
    <s v="Seed/ Angel Funding"/>
    <n v="50000"/>
    <s v="N/A"/>
    <x v="2"/>
    <x v="18"/>
    <x v="1"/>
    <x v="3"/>
  </r>
  <r>
    <n v="444"/>
    <x v="247"/>
    <s v="Furlenco"/>
    <x v="7"/>
    <s v="Furniture Rental Platform"/>
    <x v="0"/>
    <x v="399"/>
    <s v="Debt Funding"/>
    <n v="1200000"/>
    <s v="N/A"/>
    <x v="1"/>
    <x v="4"/>
    <x v="0"/>
    <x v="3"/>
  </r>
  <r>
    <n v="445"/>
    <x v="248"/>
    <s v="I Can Stay"/>
    <x v="7"/>
    <s v="Hotel Aggregator Platform"/>
    <x v="2"/>
    <x v="400"/>
    <s v="Private Equity"/>
    <n v="1800000"/>
    <s v="N/A"/>
    <x v="1"/>
    <x v="23"/>
    <x v="3"/>
    <x v="3"/>
  </r>
  <r>
    <n v="446"/>
    <x v="248"/>
    <s v="Fracktal Works"/>
    <x v="7"/>
    <s v="Platform Based On 3D Printing And Digital Manufacturing"/>
    <x v="0"/>
    <x v="401"/>
    <s v="Seed/ Angel Funding"/>
    <s v="N/A"/>
    <s v="N/A"/>
    <x v="3"/>
    <x v="10"/>
    <x v="0"/>
    <x v="3"/>
  </r>
  <r>
    <n v="447"/>
    <x v="248"/>
    <s v="Simility"/>
    <x v="7"/>
    <s v="Adaptive Fraud Intelligence Platform"/>
    <x v="13"/>
    <x v="384"/>
    <s v="Private Equity"/>
    <n v="17500000"/>
    <s v="N/A"/>
    <x v="0"/>
    <x v="7"/>
    <x v="1"/>
    <x v="3"/>
  </r>
  <r>
    <n v="448"/>
    <x v="248"/>
    <s v="Shopholix"/>
    <x v="2"/>
    <s v="Fashion And Lifestyle Coupon Platform"/>
    <x v="1"/>
    <x v="402"/>
    <s v="Seed/ Angel Funding"/>
    <n v="233000"/>
    <s v="N/A"/>
    <x v="2"/>
    <x v="10"/>
    <x v="0"/>
    <x v="3"/>
  </r>
  <r>
    <n v="449"/>
    <x v="249"/>
    <s v="Mindtickle"/>
    <x v="7"/>
    <s v="Gamification Platform To Train Sales People"/>
    <x v="5"/>
    <x v="403"/>
    <s v="Private Equity"/>
    <n v="27000000"/>
    <s v="N/A"/>
    <x v="0"/>
    <x v="9"/>
    <x v="1"/>
    <x v="3"/>
  </r>
  <r>
    <n v="450"/>
    <x v="249"/>
    <s v="Nazara Technologies"/>
    <x v="7"/>
    <s v="Mobile Games Development Firm"/>
    <x v="3"/>
    <x v="404"/>
    <s v="Private Equity"/>
    <n v="27000000"/>
    <s v="N/A"/>
    <x v="0"/>
    <x v="22"/>
    <x v="0"/>
    <x v="3"/>
  </r>
  <r>
    <n v="451"/>
    <x v="249"/>
    <s v="Docsapp"/>
    <x v="7"/>
    <s v="Mobile Application For Doctor Consultation"/>
    <x v="0"/>
    <x v="405"/>
    <s v="Private Equity"/>
    <n v="7200000"/>
    <s v="N/A"/>
    <x v="1"/>
    <x v="18"/>
    <x v="1"/>
    <x v="3"/>
  </r>
  <r>
    <n v="452"/>
    <x v="249"/>
    <s v="Capita World"/>
    <x v="7"/>
    <s v="Artificial Intelligence Platform To Raise Funds"/>
    <x v="3"/>
    <x v="406"/>
    <s v="Private Equity"/>
    <s v="N/A"/>
    <s v="N/A"/>
    <x v="3"/>
    <x v="14"/>
    <x v="2"/>
    <x v="3"/>
  </r>
  <r>
    <n v="453"/>
    <x v="250"/>
    <s v="Tea Box"/>
    <x v="2"/>
    <s v="Fresh Indian Tea Selling Platform Across 112 Countries"/>
    <x v="0"/>
    <x v="20"/>
    <s v="Private Equity"/>
    <n v="7000000"/>
    <s v="N/A"/>
    <x v="1"/>
    <x v="11"/>
    <x v="1"/>
    <x v="3"/>
  </r>
  <r>
    <n v="454"/>
    <x v="250"/>
    <s v="Transversal Technologies"/>
    <x v="7"/>
    <s v="Hyperlocal Video Information Sharing Platform"/>
    <x v="0"/>
    <x v="73"/>
    <s v="Private Equity"/>
    <n v="6000000"/>
    <s v="N/A"/>
    <x v="1"/>
    <x v="25"/>
    <x v="1"/>
    <x v="3"/>
  </r>
  <r>
    <n v="455"/>
    <x v="250"/>
    <s v="Curofy"/>
    <x v="7"/>
    <s v="Mobile App For Network Of Doctors"/>
    <x v="1"/>
    <x v="407"/>
    <s v="Seed/ Angel Funding"/>
    <n v="250000"/>
    <s v="N/A"/>
    <x v="2"/>
    <x v="5"/>
    <x v="1"/>
    <x v="3"/>
  </r>
  <r>
    <n v="456"/>
    <x v="250"/>
    <s v="Homelane"/>
    <x v="2"/>
    <s v="Online Furniture Marketplace"/>
    <x v="0"/>
    <x v="408"/>
    <s v="Private Equity"/>
    <n v="10000000"/>
    <s v="N/A"/>
    <x v="1"/>
    <x v="19"/>
    <x v="1"/>
    <x v="3"/>
  </r>
  <r>
    <n v="457"/>
    <x v="250"/>
    <s v="Wedosky"/>
    <x v="7"/>
    <s v="Provides Business Insights Using Drone Imaginary"/>
    <x v="2"/>
    <x v="209"/>
    <s v="Private Equity"/>
    <s v="N/A"/>
    <s v="N/A"/>
    <x v="3"/>
    <x v="16"/>
    <x v="0"/>
    <x v="3"/>
  </r>
  <r>
    <n v="458"/>
    <x v="251"/>
    <s v="Purplle"/>
    <x v="2"/>
    <s v="Beauty Products Online Marketplace"/>
    <x v="3"/>
    <x v="409"/>
    <s v="Seed/ Angel Funding"/>
    <n v="537000"/>
    <s v="N/A"/>
    <x v="2"/>
    <x v="21"/>
    <x v="1"/>
    <x v="3"/>
  </r>
  <r>
    <n v="459"/>
    <x v="251"/>
    <s v="Cash Suvidha"/>
    <x v="2"/>
    <s v="Online Micro-Lending Platform"/>
    <x v="2"/>
    <x v="13"/>
    <s v="Debt Funding"/>
    <n v="2700000"/>
    <s v="N/A"/>
    <x v="1"/>
    <x v="19"/>
    <x v="2"/>
    <x v="3"/>
  </r>
  <r>
    <n v="460"/>
    <x v="252"/>
    <s v="Sky Met Weather"/>
    <x v="7"/>
    <s v="Weather Forecast Platform"/>
    <x v="6"/>
    <x v="410"/>
    <s v="Private Equity"/>
    <s v="N/A"/>
    <s v="N/A"/>
    <x v="3"/>
    <x v="25"/>
    <x v="1"/>
    <x v="3"/>
  </r>
  <r>
    <n v="461"/>
    <x v="253"/>
    <s v="Springboard"/>
    <x v="7"/>
    <s v="Online Courses And Mentoring From Experts"/>
    <x v="0"/>
    <x v="411"/>
    <s v="Private Equity"/>
    <n v="9500000"/>
    <s v="N/A"/>
    <x v="1"/>
    <x v="0"/>
    <x v="1"/>
    <x v="3"/>
  </r>
  <r>
    <n v="462"/>
    <x v="253"/>
    <s v="Peel Works"/>
    <x v="7"/>
    <s v="Saas Based Big Data Analytics Platform"/>
    <x v="3"/>
    <x v="375"/>
    <s v="Private Equity"/>
    <s v="N/A"/>
    <s v="N/A"/>
    <x v="3"/>
    <x v="26"/>
    <x v="1"/>
    <x v="3"/>
  </r>
  <r>
    <n v="463"/>
    <x v="253"/>
    <s v="9Stacks"/>
    <x v="7"/>
    <s v="Online Poker Platform"/>
    <x v="2"/>
    <x v="412"/>
    <s v="Private Equity"/>
    <n v="1500000"/>
    <s v="N/A"/>
    <x v="1"/>
    <x v="18"/>
    <x v="2"/>
    <x v="3"/>
  </r>
  <r>
    <n v="464"/>
    <x v="254"/>
    <s v="Your Quote"/>
    <x v="7"/>
    <s v="Vernacular And Video Content Platform"/>
    <x v="0"/>
    <x v="413"/>
    <s v="Private Equity"/>
    <n v="1000000"/>
    <s v="N/A"/>
    <x v="1"/>
    <x v="12"/>
    <x v="1"/>
    <x v="3"/>
  </r>
  <r>
    <n v="465"/>
    <x v="254"/>
    <s v="Spandana Sphoorty"/>
    <x v="10"/>
    <s v="Micro Finace Institution Providing Small Ticket Unsecured Loans To Women"/>
    <x v="13"/>
    <x v="414"/>
    <s v="Private Equity"/>
    <n v="19500000"/>
    <s v="N/A"/>
    <x v="0"/>
    <x v="28"/>
    <x v="1"/>
    <x v="3"/>
  </r>
  <r>
    <n v="466"/>
    <x v="255"/>
    <s v="Indus Os"/>
    <x v="7"/>
    <s v="Regional Operating System For Smartphones"/>
    <x v="3"/>
    <x v="318"/>
    <s v="Private Equity"/>
    <n v="4000000"/>
    <s v="N/A"/>
    <x v="1"/>
    <x v="12"/>
    <x v="0"/>
    <x v="3"/>
  </r>
  <r>
    <n v="467"/>
    <x v="255"/>
    <s v="Easyecom"/>
    <x v="2"/>
    <s v="Ecommerce Enabler Platform"/>
    <x v="0"/>
    <x v="415"/>
    <s v="Seed/ Angel Funding"/>
    <n v="150000"/>
    <s v="N/A"/>
    <x v="2"/>
    <x v="16"/>
    <x v="1"/>
    <x v="3"/>
  </r>
  <r>
    <n v="468"/>
    <x v="255"/>
    <s v="Igp.Com"/>
    <x v="2"/>
    <s v="Online Gifting Platform"/>
    <x v="49"/>
    <x v="124"/>
    <s v="Private Equity"/>
    <s v="N/A"/>
    <s v="N/A"/>
    <x v="3"/>
    <x v="13"/>
    <x v="1"/>
    <x v="3"/>
  </r>
  <r>
    <n v="469"/>
    <x v="256"/>
    <s v="Specsmakers"/>
    <x v="2"/>
    <s v="Online Spects Platform For Men And Women"/>
    <x v="4"/>
    <x v="355"/>
    <s v="Private Equity"/>
    <n v="10000000"/>
    <s v="N/A"/>
    <x v="1"/>
    <x v="17"/>
    <x v="1"/>
    <x v="3"/>
  </r>
  <r>
    <n v="470"/>
    <x v="257"/>
    <s v="Garage On Road"/>
    <x v="2"/>
    <s v="Online Vehicle Service Booking Platform"/>
    <x v="6"/>
    <x v="416"/>
    <s v="Private Equity"/>
    <s v="N/A"/>
    <s v="N/A"/>
    <x v="3"/>
    <x v="21"/>
    <x v="0"/>
    <x v="3"/>
  </r>
  <r>
    <n v="471"/>
    <x v="257"/>
    <s v="Foyr.Com"/>
    <x v="7"/>
    <s v="Realty Tech Startup Solving Real Life Interior Designing Problems"/>
    <x v="13"/>
    <x v="417"/>
    <s v="Private Equity"/>
    <n v="3800000"/>
    <s v="N/A"/>
    <x v="1"/>
    <x v="20"/>
    <x v="0"/>
    <x v="3"/>
  </r>
  <r>
    <n v="472"/>
    <x v="258"/>
    <s v="Prest Loans"/>
    <x v="10"/>
    <s v="Business &amp; Sme Loans Provider"/>
    <x v="2"/>
    <x v="418"/>
    <s v="Seed Funding"/>
    <n v="570000"/>
    <s v="N/A"/>
    <x v="2"/>
    <x v="23"/>
    <x v="2"/>
    <x v="3"/>
  </r>
  <r>
    <n v="473"/>
    <x v="258"/>
    <s v="Aadharapi.Com"/>
    <x v="7"/>
    <s v="Aadhaar-Based Api Provider"/>
    <x v="5"/>
    <x v="419"/>
    <s v="Seed Funding"/>
    <s v="N/A"/>
    <s v="N/A"/>
    <x v="3"/>
    <x v="19"/>
    <x v="1"/>
    <x v="3"/>
  </r>
  <r>
    <n v="474"/>
    <x v="258"/>
    <s v="Freshboxx"/>
    <x v="2"/>
    <s v="Online Grocery Store"/>
    <x v="0"/>
    <x v="420"/>
    <s v="Seed Funding"/>
    <s v="N/A"/>
    <s v="N/A"/>
    <x v="3"/>
    <x v="20"/>
    <x v="0"/>
    <x v="3"/>
  </r>
  <r>
    <n v="475"/>
    <x v="259"/>
    <s v="Vagupu"/>
    <x v="7"/>
    <s v="Online Tutorial Marketplace"/>
    <x v="0"/>
    <x v="386"/>
    <s v="Seed Funding"/>
    <n v="1000000"/>
    <s v="N/A"/>
    <x v="1"/>
    <x v="28"/>
    <x v="0"/>
    <x v="3"/>
  </r>
  <r>
    <n v="476"/>
    <x v="259"/>
    <s v="Halaplay"/>
    <x v="66"/>
    <s v="Online Fantasy Games"/>
    <x v="3"/>
    <x v="421"/>
    <s v="Seed Funding"/>
    <s v="N/A"/>
    <s v="N/A"/>
    <x v="3"/>
    <x v="27"/>
    <x v="1"/>
    <x v="3"/>
  </r>
  <r>
    <n v="477"/>
    <x v="259"/>
    <s v="Kalpnik Technologies"/>
    <x v="7"/>
    <s v="Vr Based Spiritual Platform"/>
    <x v="0"/>
    <x v="124"/>
    <s v="Seed Funding"/>
    <n v="500000"/>
    <s v="N/A"/>
    <x v="2"/>
    <x v="23"/>
    <x v="1"/>
    <x v="3"/>
  </r>
  <r>
    <n v="478"/>
    <x v="260"/>
    <s v="Hevo Data"/>
    <x v="7"/>
    <s v="Real Time Data Analytics &amp; Reporting"/>
    <x v="0"/>
    <x v="422"/>
    <s v="Private Equity"/>
    <n v="1000000"/>
    <s v="N/A"/>
    <x v="1"/>
    <x v="14"/>
    <x v="1"/>
    <x v="3"/>
  </r>
  <r>
    <n v="479"/>
    <x v="261"/>
    <s v="Smart Karma"/>
    <x v="7"/>
    <s v="Finacial Technology Research Platform"/>
    <x v="0"/>
    <x v="422"/>
    <s v="Private Equity"/>
    <s v="N/A"/>
    <s v="N/A"/>
    <x v="3"/>
    <x v="3"/>
    <x v="1"/>
    <x v="3"/>
  </r>
  <r>
    <n v="480"/>
    <x v="261"/>
    <s v="Leverage Edu"/>
    <x v="2"/>
    <s v="Online Platform For Higher Education Services"/>
    <x v="2"/>
    <x v="423"/>
    <s v="Seed Funding"/>
    <s v="N/A"/>
    <s v="N/A"/>
    <x v="3"/>
    <x v="26"/>
    <x v="2"/>
    <x v="3"/>
  </r>
  <r>
    <n v="481"/>
    <x v="262"/>
    <s v="Crayon Data"/>
    <x v="7"/>
    <s v="Customer Engagement Platform"/>
    <x v="2"/>
    <x v="424"/>
    <s v="Seed Funding"/>
    <s v="N/A"/>
    <s v="N/A"/>
    <x v="3"/>
    <x v="23"/>
    <x v="3"/>
    <x v="3"/>
  </r>
  <r>
    <n v="482"/>
    <x v="262"/>
    <s v="Doctalk"/>
    <x v="7"/>
    <s v="Doctor Patient Communication Platform"/>
    <x v="3"/>
    <x v="425"/>
    <s v="Private Equity"/>
    <n v="5000000"/>
    <s v="N/A"/>
    <x v="1"/>
    <x v="7"/>
    <x v="1"/>
    <x v="3"/>
  </r>
  <r>
    <n v="483"/>
    <x v="262"/>
    <s v="Coveiot"/>
    <x v="7"/>
    <s v="Wearable Tech And Internet Of Things Platform"/>
    <x v="0"/>
    <x v="426"/>
    <s v="Private Equity"/>
    <n v="5000000"/>
    <s v="N/A"/>
    <x v="1"/>
    <x v="5"/>
    <x v="3"/>
    <x v="3"/>
  </r>
  <r>
    <n v="484"/>
    <x v="263"/>
    <s v="Talentedge"/>
    <x v="7"/>
    <s v="Distance Education Learning Platform"/>
    <x v="0"/>
    <x v="427"/>
    <s v="Private Equity"/>
    <n v="7600000"/>
    <s v="N/A"/>
    <x v="1"/>
    <x v="5"/>
    <x v="1"/>
    <x v="3"/>
  </r>
  <r>
    <n v="485"/>
    <x v="263"/>
    <s v="Fisdom"/>
    <x v="10"/>
    <s v="Mutual Fund Investment App"/>
    <x v="0"/>
    <x v="428"/>
    <s v="Private Equity"/>
    <n v="3000000"/>
    <s v="N/A"/>
    <x v="1"/>
    <x v="4"/>
    <x v="1"/>
    <x v="3"/>
  </r>
  <r>
    <n v="486"/>
    <x v="263"/>
    <s v="Farmlink"/>
    <x v="2"/>
    <s v="Online Platform For Agricultural Products"/>
    <x v="3"/>
    <x v="429"/>
    <s v="Private Equity"/>
    <n v="3000000"/>
    <s v="N/A"/>
    <x v="1"/>
    <x v="22"/>
    <x v="1"/>
    <x v="3"/>
  </r>
  <r>
    <n v="487"/>
    <x v="263"/>
    <s v="Openapp"/>
    <x v="7"/>
    <s v="Iot Based Tech Startup"/>
    <x v="0"/>
    <x v="430"/>
    <s v="Private Equity"/>
    <n v="3600000"/>
    <s v="N/A"/>
    <x v="1"/>
    <x v="2"/>
    <x v="1"/>
    <x v="3"/>
  </r>
  <r>
    <n v="488"/>
    <x v="264"/>
    <s v="Nopaperforms"/>
    <x v="7"/>
    <s v="Enrolment Management Platform"/>
    <x v="2"/>
    <x v="431"/>
    <s v="Seed Funding"/>
    <n v="872000"/>
    <s v="N/A"/>
    <x v="2"/>
    <x v="0"/>
    <x v="0"/>
    <x v="3"/>
  </r>
  <r>
    <n v="489"/>
    <x v="264"/>
    <s v="Tilite Technologies Pvt. Ltd"/>
    <x v="7"/>
    <s v="Saas Based Corporate Travel Management Solution"/>
    <x v="0"/>
    <x v="73"/>
    <s v="Seed Funding"/>
    <s v="N/A"/>
    <s v="N/A"/>
    <x v="3"/>
    <x v="3"/>
    <x v="1"/>
    <x v="3"/>
  </r>
  <r>
    <n v="490"/>
    <x v="264"/>
    <s v="Mobiliz Ar"/>
    <x v="7"/>
    <s v="Augmented Reality Based Tech Platform"/>
    <x v="0"/>
    <x v="432"/>
    <s v="Private Equity"/>
    <s v="N/A"/>
    <s v="N/A"/>
    <x v="3"/>
    <x v="12"/>
    <x v="1"/>
    <x v="3"/>
  </r>
  <r>
    <n v="491"/>
    <x v="265"/>
    <s v="Qubole"/>
    <x v="7"/>
    <s v="Big Data Based Analytics Platform"/>
    <x v="0"/>
    <x v="433"/>
    <s v="Private Equity"/>
    <n v="25000000"/>
    <s v="N/A"/>
    <x v="0"/>
    <x v="29"/>
    <x v="1"/>
    <x v="3"/>
  </r>
  <r>
    <n v="492"/>
    <x v="265"/>
    <s v="Happily Unmarried"/>
    <x v="2"/>
    <s v="Online Gifting Platform"/>
    <x v="2"/>
    <x v="434"/>
    <s v="Private Equity"/>
    <s v="N/A"/>
    <s v="N/A"/>
    <x v="3"/>
    <x v="0"/>
    <x v="3"/>
    <x v="3"/>
  </r>
  <r>
    <n v="493"/>
    <x v="266"/>
    <s v="Universal Sportsbiz Pvt. Ltd"/>
    <x v="2"/>
    <s v="Celebrity Fashion Accessories And Merchandise"/>
    <x v="3"/>
    <x v="384"/>
    <s v="Privateequity"/>
    <n v="15000000"/>
    <s v="N/A"/>
    <x v="0"/>
    <x v="22"/>
    <x v="1"/>
    <x v="3"/>
  </r>
  <r>
    <n v="494"/>
    <x v="267"/>
    <s v="Hungry Foal"/>
    <x v="2"/>
    <s v="Healthy &amp; Nutrition Based Snacks Online Platform"/>
    <x v="1"/>
    <x v="435"/>
    <s v="Seed Funding"/>
    <s v="N/A"/>
    <s v="N/A"/>
    <x v="3"/>
    <x v="20"/>
    <x v="3"/>
    <x v="3"/>
  </r>
  <r>
    <n v="495"/>
    <x v="267"/>
    <s v="Active Ai"/>
    <x v="7"/>
    <s v="Ai Based Fintech Platform"/>
    <x v="0"/>
    <x v="155"/>
    <s v="Private Equity"/>
    <n v="8250000"/>
    <s v="N/A"/>
    <x v="1"/>
    <x v="17"/>
    <x v="1"/>
    <x v="3"/>
  </r>
  <r>
    <n v="496"/>
    <x v="268"/>
    <s v="Sumeru"/>
    <x v="7"/>
    <s v="Banking Software License Platform"/>
    <x v="0"/>
    <x v="386"/>
    <s v="Seed Funding"/>
    <n v="900000"/>
    <s v="N/A"/>
    <x v="2"/>
    <x v="14"/>
    <x v="0"/>
    <x v="3"/>
  </r>
  <r>
    <n v="497"/>
    <x v="268"/>
    <s v="Elderaid Wellness"/>
    <x v="39"/>
    <s v="Social Healthcare Enterprise"/>
    <x v="0"/>
    <x v="436"/>
    <s v="Angel Funding"/>
    <s v="N/A"/>
    <s v="N/A"/>
    <x v="3"/>
    <x v="28"/>
    <x v="0"/>
    <x v="3"/>
  </r>
  <r>
    <n v="498"/>
    <x v="268"/>
    <s v="Omnia Information"/>
    <x v="7"/>
    <s v="Wifi Analytics Platform"/>
    <x v="2"/>
    <x v="318"/>
    <s v="Private Equity"/>
    <n v="3000000"/>
    <s v="N/A"/>
    <x v="1"/>
    <x v="19"/>
    <x v="0"/>
    <x v="3"/>
  </r>
  <r>
    <n v="499"/>
    <x v="268"/>
    <s v="Josh Talks"/>
    <x v="79"/>
    <s v="Storytelling Platform"/>
    <x v="1"/>
    <x v="437"/>
    <s v="Private Equity"/>
    <s v="N/A"/>
    <s v="N/A"/>
    <x v="3"/>
    <x v="7"/>
    <x v="2"/>
    <x v="3"/>
  </r>
  <r>
    <n v="500"/>
    <x v="268"/>
    <s v="Reniso"/>
    <x v="7"/>
    <s v="End-To-End Property Management For Landlords Living Away"/>
    <x v="2"/>
    <x v="438"/>
    <s v="Seed Funding"/>
    <s v="N/A"/>
    <s v="N/A"/>
    <x v="3"/>
    <x v="12"/>
    <x v="0"/>
    <x v="3"/>
  </r>
  <r>
    <n v="501"/>
    <x v="269"/>
    <s v="Kanhaiya"/>
    <x v="79"/>
    <s v="Storytelling Platform"/>
    <x v="13"/>
    <x v="386"/>
    <s v="Seed/ Angel Funding"/>
    <n v="200000"/>
    <s v="N/A"/>
    <x v="2"/>
    <x v="0"/>
    <x v="0"/>
    <x v="3"/>
  </r>
  <r>
    <n v="502"/>
    <x v="269"/>
    <s v="Perspectico"/>
    <x v="7"/>
    <s v="Placement Preparation And Career Growth Training Platform"/>
    <x v="2"/>
    <x v="439"/>
    <s v="Seed/ Angel Funding"/>
    <s v="N/A"/>
    <s v="N/A"/>
    <x v="3"/>
    <x v="26"/>
    <x v="2"/>
    <x v="3"/>
  </r>
  <r>
    <n v="503"/>
    <x v="270"/>
    <s v="Onn Bikes"/>
    <x v="7"/>
    <s v="Self Riding Bike Rental Program"/>
    <x v="3"/>
    <x v="440"/>
    <s v="Seed/ Angel Funding"/>
    <n v="692000"/>
    <s v="N/A"/>
    <x v="2"/>
    <x v="13"/>
    <x v="0"/>
    <x v="3"/>
  </r>
  <r>
    <n v="504"/>
    <x v="271"/>
    <s v="Rapido"/>
    <x v="7"/>
    <s v="Bike And Taxi Pooling Online Platform"/>
    <x v="13"/>
    <x v="441"/>
    <s v="Seed/ Angel Funding"/>
    <n v="329230"/>
    <s v="N/A"/>
    <x v="2"/>
    <x v="10"/>
    <x v="1"/>
    <x v="3"/>
  </r>
  <r>
    <n v="505"/>
    <x v="271"/>
    <s v="Heckyl"/>
    <x v="7"/>
    <s v="Big Data Analytics Platform"/>
    <x v="3"/>
    <x v="442"/>
    <s v="Private Equity"/>
    <n v="2700000"/>
    <s v="N/A"/>
    <x v="1"/>
    <x v="11"/>
    <x v="1"/>
    <x v="3"/>
  </r>
  <r>
    <n v="506"/>
    <x v="271"/>
    <s v="Nuvepro"/>
    <x v="7"/>
    <s v="Managed Cloud Environment Solutions"/>
    <x v="3"/>
    <x v="443"/>
    <s v="Seed/ Angel Funding"/>
    <n v="400000"/>
    <s v="N/A"/>
    <x v="2"/>
    <x v="29"/>
    <x v="2"/>
    <x v="3"/>
  </r>
  <r>
    <n v="507"/>
    <x v="271"/>
    <s v="Redbook"/>
    <x v="7"/>
    <s v="Ai Based Pharmacy Drugs Insights Platform"/>
    <x v="3"/>
    <x v="444"/>
    <s v="Seed/ Angel Funding"/>
    <n v="250000"/>
    <s v="N/A"/>
    <x v="2"/>
    <x v="19"/>
    <x v="1"/>
    <x v="3"/>
  </r>
  <r>
    <n v="508"/>
    <x v="271"/>
    <s v="Portea"/>
    <x v="21"/>
    <s v="Healthcare Facilities At Doorstep"/>
    <x v="0"/>
    <x v="445"/>
    <s v="Private Equity"/>
    <n v="26000000"/>
    <s v="N/A"/>
    <x v="0"/>
    <x v="27"/>
    <x v="1"/>
    <x v="3"/>
  </r>
  <r>
    <n v="509"/>
    <x v="271"/>
    <s v="Credit Mate"/>
    <x v="7"/>
    <s v="Vehicle Loan Approval Platform"/>
    <x v="3"/>
    <x v="446"/>
    <s v="Private Equity"/>
    <s v="N/A"/>
    <s v="N/A"/>
    <x v="3"/>
    <x v="24"/>
    <x v="0"/>
    <x v="3"/>
  </r>
  <r>
    <n v="510"/>
    <x v="271"/>
    <s v="Epiq Capital"/>
    <x v="10"/>
    <s v="Tech Based Investor Firm"/>
    <x v="3"/>
    <x v="447"/>
    <s v="Private Equity"/>
    <n v="200000000"/>
    <s v="N/A"/>
    <x v="0"/>
    <x v="24"/>
    <x v="0"/>
    <x v="3"/>
  </r>
  <r>
    <n v="511"/>
    <x v="272"/>
    <s v="Mistay"/>
    <x v="7"/>
    <s v="Online Hotel Reservation Platform"/>
    <x v="0"/>
    <x v="448"/>
    <s v="Seed/ Angel Funding"/>
    <s v="N/A"/>
    <s v="N/A"/>
    <x v="3"/>
    <x v="1"/>
    <x v="1"/>
    <x v="3"/>
  </r>
  <r>
    <n v="512"/>
    <x v="273"/>
    <s v="Wittyfeed"/>
    <x v="80"/>
    <s v="Viral Content And Storytelling Platform"/>
    <x v="33"/>
    <x v="449"/>
    <s v="Seed/ Angel Funding"/>
    <s v="N/A"/>
    <s v="N/A"/>
    <x v="3"/>
    <x v="6"/>
    <x v="0"/>
    <x v="3"/>
  </r>
  <r>
    <n v="513"/>
    <x v="274"/>
    <s v="Idg Ventures"/>
    <x v="10"/>
    <s v="Venture Capitalist"/>
    <x v="0"/>
    <x v="450"/>
    <s v="Private Equity"/>
    <n v="10000000"/>
    <s v="N/A"/>
    <x v="1"/>
    <x v="23"/>
    <x v="1"/>
    <x v="3"/>
  </r>
  <r>
    <n v="514"/>
    <x v="274"/>
    <s v="Tempgo"/>
    <x v="7"/>
    <s v="Iot And Saas Based Transportation Platform"/>
    <x v="48"/>
    <x v="451"/>
    <s v="Seed/ Angel Funding"/>
    <n v="250000"/>
    <s v="N/A"/>
    <x v="2"/>
    <x v="23"/>
    <x v="1"/>
    <x v="3"/>
  </r>
  <r>
    <n v="515"/>
    <x v="275"/>
    <s v="Edelweiss"/>
    <x v="10"/>
    <s v="Diversified Finacial"/>
    <x v="3"/>
    <x v="386"/>
    <s v="Private Equity"/>
    <n v="270000000"/>
    <s v="N/A"/>
    <x v="0"/>
    <x v="16"/>
    <x v="0"/>
    <x v="3"/>
  </r>
  <r>
    <n v="516"/>
    <x v="275"/>
    <s v="Era"/>
    <x v="7"/>
    <s v="Identity Management Platform"/>
    <x v="3"/>
    <x v="452"/>
    <s v="Seed/ Angel Funding"/>
    <n v="39000"/>
    <s v="N/A"/>
    <x v="2"/>
    <x v="9"/>
    <x v="0"/>
    <x v="3"/>
  </r>
  <r>
    <n v="517"/>
    <x v="275"/>
    <s v="Smaaash"/>
    <x v="7"/>
    <s v="Virtual Reality Based Gaming Platform"/>
    <x v="3"/>
    <x v="90"/>
    <s v="Private Equity"/>
    <n v="3800000"/>
    <s v="N/A"/>
    <x v="1"/>
    <x v="25"/>
    <x v="1"/>
    <x v="3"/>
  </r>
  <r>
    <n v="518"/>
    <x v="276"/>
    <s v="Chumbak"/>
    <x v="81"/>
    <s v="Designer-Led Consumer Products"/>
    <x v="0"/>
    <x v="453"/>
    <s v="Private Equity"/>
    <n v="13000000"/>
    <s v="N/A"/>
    <x v="0"/>
    <x v="18"/>
    <x v="1"/>
    <x v="3"/>
  </r>
  <r>
    <n v="519"/>
    <x v="276"/>
    <s v="Fr8"/>
    <x v="7"/>
    <s v="Online Truck Aggregator Platform"/>
    <x v="4"/>
    <x v="378"/>
    <s v="Debt Funding"/>
    <n v="1500000"/>
    <s v="N/A"/>
    <x v="1"/>
    <x v="7"/>
    <x v="1"/>
    <x v="3"/>
  </r>
  <r>
    <n v="520"/>
    <x v="276"/>
    <s v="Mobiefit"/>
    <x v="21"/>
    <s v="Health And Fitness Based Mobile App"/>
    <x v="48"/>
    <x v="454"/>
    <s v="Seed/ Angel Funding"/>
    <n v="1350000"/>
    <s v="N/A"/>
    <x v="1"/>
    <x v="27"/>
    <x v="1"/>
    <x v="3"/>
  </r>
  <r>
    <n v="521"/>
    <x v="276"/>
    <s v="Stanza Living"/>
    <x v="7"/>
    <s v="Student Accommodation Platform"/>
    <x v="2"/>
    <x v="455"/>
    <s v="Private Equity"/>
    <n v="2000000"/>
    <s v="N/A"/>
    <x v="1"/>
    <x v="21"/>
    <x v="1"/>
    <x v="3"/>
  </r>
  <r>
    <n v="522"/>
    <x v="277"/>
    <s v="Chqbook"/>
    <x v="66"/>
    <s v="Home Loans Aggregation Platform"/>
    <x v="1"/>
    <x v="456"/>
    <s v="Seed Funding"/>
    <s v="N/A"/>
    <s v="N/A"/>
    <x v="3"/>
    <x v="13"/>
    <x v="2"/>
    <x v="3"/>
  </r>
  <r>
    <n v="523"/>
    <x v="277"/>
    <s v="Homecapital"/>
    <x v="66"/>
    <s v="Home Loan Down Payment Assistance Program"/>
    <x v="3"/>
    <x v="124"/>
    <s v="Seed Funding"/>
    <s v="N/A"/>
    <s v="N/A"/>
    <x v="3"/>
    <x v="13"/>
    <x v="1"/>
    <x v="3"/>
  </r>
  <r>
    <n v="524"/>
    <x v="277"/>
    <s v="Ola Cabs"/>
    <x v="66"/>
    <s v="App Based Cab Hailing Services"/>
    <x v="0"/>
    <x v="457"/>
    <s v="Private Equity"/>
    <n v="110000000"/>
    <s v="N/A"/>
    <x v="0"/>
    <x v="6"/>
    <x v="3"/>
    <x v="3"/>
  </r>
  <r>
    <n v="525"/>
    <x v="278"/>
    <s v="Elanic"/>
    <x v="66"/>
    <s v="P2P Platform For Fashion Sales"/>
    <x v="0"/>
    <x v="458"/>
    <s v="Seed Funding"/>
    <s v="N/A"/>
    <s v="N/A"/>
    <x v="3"/>
    <x v="27"/>
    <x v="0"/>
    <x v="3"/>
  </r>
  <r>
    <n v="526"/>
    <x v="278"/>
    <s v="Collpoll"/>
    <x v="66"/>
    <s v="Education Collaboration Platform"/>
    <x v="0"/>
    <x v="459"/>
    <s v="Seed Funding"/>
    <n v="306000"/>
    <s v="N/A"/>
    <x v="2"/>
    <x v="16"/>
    <x v="0"/>
    <x v="3"/>
  </r>
  <r>
    <n v="527"/>
    <x v="278"/>
    <s v="Phonepe"/>
    <x v="66"/>
    <s v="Digital Wallet"/>
    <x v="0"/>
    <x v="157"/>
    <s v="Private Equity"/>
    <n v="38700000"/>
    <s v="N/A"/>
    <x v="0"/>
    <x v="16"/>
    <x v="0"/>
    <x v="3"/>
  </r>
  <r>
    <n v="528"/>
    <x v="279"/>
    <s v="Little Black Book"/>
    <x v="66"/>
    <s v="Local Recommendations And Discoveries Platform"/>
    <x v="2"/>
    <x v="460"/>
    <s v="Private Equity"/>
    <n v="1000000"/>
    <s v="N/A"/>
    <x v="1"/>
    <x v="18"/>
    <x v="1"/>
    <x v="3"/>
  </r>
  <r>
    <n v="529"/>
    <x v="279"/>
    <s v="Oorjan"/>
    <x v="7"/>
    <s v="Rooftop Solar Platform"/>
    <x v="3"/>
    <x v="461"/>
    <s v="Seed Funding"/>
    <n v="450000"/>
    <s v="N/A"/>
    <x v="2"/>
    <x v="26"/>
    <x v="0"/>
    <x v="3"/>
  </r>
  <r>
    <n v="530"/>
    <x v="279"/>
    <s v="Zefo"/>
    <x v="2"/>
    <s v="Ecommerce Portal For Used Goods"/>
    <x v="0"/>
    <x v="462"/>
    <s v="Private Equity"/>
    <n v="9200000"/>
    <s v="N/A"/>
    <x v="1"/>
    <x v="22"/>
    <x v="1"/>
    <x v="3"/>
  </r>
  <r>
    <n v="531"/>
    <x v="280"/>
    <s v="Yaantra"/>
    <x v="2"/>
    <s v="Mobile Repair And Refurbishment Platform"/>
    <x v="2"/>
    <x v="463"/>
    <s v="Private Equity"/>
    <n v="3100000"/>
    <s v="N/A"/>
    <x v="1"/>
    <x v="12"/>
    <x v="1"/>
    <x v="3"/>
  </r>
  <r>
    <n v="532"/>
    <x v="280"/>
    <s v="Farm Taaza"/>
    <x v="7"/>
    <s v="Fresh Produce Scm Company"/>
    <x v="0"/>
    <x v="464"/>
    <s v="Private Equity"/>
    <n v="8000000"/>
    <s v="N/A"/>
    <x v="1"/>
    <x v="27"/>
    <x v="1"/>
    <x v="3"/>
  </r>
  <r>
    <n v="533"/>
    <x v="280"/>
    <s v="Drivezy"/>
    <x v="66"/>
    <s v="Self Drive Car And Bike Rental Platform"/>
    <x v="0"/>
    <x v="465"/>
    <s v="Private Equity"/>
    <n v="10000000"/>
    <s v="N/A"/>
    <x v="1"/>
    <x v="26"/>
    <x v="1"/>
    <x v="3"/>
  </r>
  <r>
    <n v="534"/>
    <x v="280"/>
    <s v="Slice Pay"/>
    <x v="66"/>
    <s v="Student Micro-Finacing Platform"/>
    <x v="0"/>
    <x v="466"/>
    <s v="Private Equity"/>
    <n v="2000000"/>
    <s v="N/A"/>
    <x v="1"/>
    <x v="24"/>
    <x v="1"/>
    <x v="3"/>
  </r>
  <r>
    <n v="535"/>
    <x v="281"/>
    <s v="Agrowave"/>
    <x v="7"/>
    <s v="Agriculture Supply Chain Management Solutions"/>
    <x v="1"/>
    <x v="467"/>
    <s v="Seed Funding"/>
    <s v="N/A"/>
    <s v="N/A"/>
    <x v="3"/>
    <x v="29"/>
    <x v="0"/>
    <x v="3"/>
  </r>
  <r>
    <n v="536"/>
    <x v="281"/>
    <s v="Mygubbi"/>
    <x v="2"/>
    <s v="Home Interior Designing Seller"/>
    <x v="0"/>
    <x v="468"/>
    <s v="Private Equity"/>
    <n v="2700000"/>
    <s v="N/A"/>
    <x v="1"/>
    <x v="10"/>
    <x v="2"/>
    <x v="3"/>
  </r>
  <r>
    <n v="537"/>
    <x v="281"/>
    <s v="Ibsfintech"/>
    <x v="7"/>
    <s v="Treasury Risk Management Solution"/>
    <x v="0"/>
    <x v="469"/>
    <s v="Seed Funding"/>
    <s v="N/A"/>
    <s v="N/A"/>
    <x v="3"/>
    <x v="20"/>
    <x v="0"/>
    <x v="3"/>
  </r>
  <r>
    <n v="538"/>
    <x v="281"/>
    <s v="Letsservice"/>
    <x v="66"/>
    <s v="Auto Service Logistics &amp; Saas Platform"/>
    <x v="0"/>
    <x v="470"/>
    <s v="Private Equity"/>
    <s v="N/A"/>
    <s v="N/A"/>
    <x v="3"/>
    <x v="24"/>
    <x v="3"/>
    <x v="3"/>
  </r>
  <r>
    <n v="539"/>
    <x v="281"/>
    <s v="Onestepup"/>
    <x v="7"/>
    <s v="Education Technology Platform"/>
    <x v="2"/>
    <x v="471"/>
    <s v="Seed Funding"/>
    <n v="336000"/>
    <s v="N/A"/>
    <x v="2"/>
    <x v="7"/>
    <x v="0"/>
    <x v="3"/>
  </r>
  <r>
    <n v="540"/>
    <x v="281"/>
    <s v="Thirdwatch"/>
    <x v="7"/>
    <s v="Ai-Powered Anti-Fraud Solutions"/>
    <x v="1"/>
    <x v="472"/>
    <s v="Seed Funding"/>
    <s v="N/A"/>
    <s v="N/A"/>
    <x v="3"/>
    <x v="0"/>
    <x v="2"/>
    <x v="3"/>
  </r>
  <r>
    <n v="541"/>
    <x v="282"/>
    <s v="Parallel Dots"/>
    <x v="7"/>
    <s v="Ai-Powered Deep Learning Solutions"/>
    <x v="1"/>
    <x v="473"/>
    <s v="Private Equity"/>
    <n v="1400000"/>
    <s v="N/A"/>
    <x v="1"/>
    <x v="10"/>
    <x v="1"/>
    <x v="3"/>
  </r>
  <r>
    <n v="542"/>
    <x v="282"/>
    <s v="Easy Diner"/>
    <x v="66"/>
    <s v="Online Restaurant Reservation Platform"/>
    <x v="1"/>
    <x v="474"/>
    <s v="Private Equity"/>
    <n v="4500000"/>
    <s v="N/A"/>
    <x v="1"/>
    <x v="25"/>
    <x v="1"/>
    <x v="3"/>
  </r>
  <r>
    <n v="543"/>
    <x v="283"/>
    <s v="Meesho"/>
    <x v="2"/>
    <s v="Online Reseller Network"/>
    <x v="0"/>
    <x v="475"/>
    <s v="Private Equity"/>
    <n v="3100000"/>
    <s v="N/A"/>
    <x v="1"/>
    <x v="13"/>
    <x v="1"/>
    <x v="3"/>
  </r>
  <r>
    <n v="544"/>
    <x v="283"/>
    <s v="Stanplus"/>
    <x v="5"/>
    <s v="Medical Transportation Services"/>
    <x v="13"/>
    <x v="476"/>
    <s v="Private Equity"/>
    <n v="1100000"/>
    <s v="N/A"/>
    <x v="1"/>
    <x v="25"/>
    <x v="1"/>
    <x v="3"/>
  </r>
  <r>
    <n v="545"/>
    <x v="284"/>
    <s v="Uclid"/>
    <x v="7"/>
    <s v="Education Network For Institutions, Teachers &amp; Students"/>
    <x v="13"/>
    <x v="386"/>
    <s v="Seed Funding"/>
    <n v="235000"/>
    <s v="N/A"/>
    <x v="2"/>
    <x v="19"/>
    <x v="0"/>
    <x v="3"/>
  </r>
  <r>
    <n v="546"/>
    <x v="285"/>
    <s v="Policy Bazaar"/>
    <x v="66"/>
    <s v="Online Insurance Policy Aggregator"/>
    <x v="1"/>
    <x v="477"/>
    <s v="Private Equity"/>
    <n v="77000000"/>
    <s v="N/A"/>
    <x v="0"/>
    <x v="16"/>
    <x v="1"/>
    <x v="3"/>
  </r>
  <r>
    <n v="547"/>
    <x v="285"/>
    <s v="Gapoon"/>
    <x v="66"/>
    <s v="Home Maintenace Services Platform"/>
    <x v="0"/>
    <x v="478"/>
    <s v="Seed Funding"/>
    <n v="250000"/>
    <s v="N/A"/>
    <x v="2"/>
    <x v="8"/>
    <x v="1"/>
    <x v="3"/>
  </r>
  <r>
    <n v="548"/>
    <x v="285"/>
    <s v="Chaayos"/>
    <x v="2"/>
    <s v="Online Chai Ordering Platform"/>
    <x v="1"/>
    <x v="0"/>
    <s v="Private Equity"/>
    <n v="2000000"/>
    <s v="N/A"/>
    <x v="1"/>
    <x v="25"/>
    <x v="0"/>
    <x v="3"/>
  </r>
  <r>
    <n v="549"/>
    <x v="286"/>
    <s v="Krazybee"/>
    <x v="66"/>
    <s v="Micro-Lending Platform"/>
    <x v="0"/>
    <x v="479"/>
    <s v="Private Equity"/>
    <n v="8000000"/>
    <s v="N/A"/>
    <x v="1"/>
    <x v="24"/>
    <x v="1"/>
    <x v="3"/>
  </r>
  <r>
    <n v="550"/>
    <x v="286"/>
    <s v="Renew Buy"/>
    <x v="66"/>
    <s v="Online Insurance Aggregator"/>
    <x v="2"/>
    <x v="480"/>
    <s v="Private Equity"/>
    <n v="9200000"/>
    <s v="N/A"/>
    <x v="1"/>
    <x v="12"/>
    <x v="1"/>
    <x v="3"/>
  </r>
  <r>
    <n v="551"/>
    <x v="287"/>
    <s v="Fingerlix"/>
    <x v="66"/>
    <s v="Food Ordering Portal"/>
    <x v="0"/>
    <x v="481"/>
    <s v="Private Equity"/>
    <n v="7000000"/>
    <s v="N/A"/>
    <x v="1"/>
    <x v="26"/>
    <x v="1"/>
    <x v="3"/>
  </r>
  <r>
    <n v="552"/>
    <x v="288"/>
    <s v="Bank Bazaar"/>
    <x v="66"/>
    <s v="Online Finacial Marketplace"/>
    <x v="4"/>
    <x v="482"/>
    <s v="Private Equity"/>
    <n v="7000000"/>
    <s v="N/A"/>
    <x v="1"/>
    <x v="0"/>
    <x v="0"/>
    <x v="3"/>
  </r>
  <r>
    <n v="553"/>
    <x v="288"/>
    <s v="Hasura"/>
    <x v="7"/>
    <s v="App Building Platform"/>
    <x v="4"/>
    <x v="483"/>
    <s v="Private Equity"/>
    <s v="N/A"/>
    <s v="N/A"/>
    <x v="3"/>
    <x v="5"/>
    <x v="1"/>
    <x v="3"/>
  </r>
  <r>
    <n v="554"/>
    <x v="288"/>
    <s v="Blackbuck"/>
    <x v="5"/>
    <s v="B2B Logistics Provider"/>
    <x v="0"/>
    <x v="146"/>
    <s v="Private Equity"/>
    <n v="7700000"/>
    <s v="N/A"/>
    <x v="1"/>
    <x v="24"/>
    <x v="1"/>
    <x v="3"/>
  </r>
  <r>
    <n v="555"/>
    <x v="288"/>
    <s v="Lenden Club"/>
    <x v="66"/>
    <s v="Online Peer-To-Peer Lending Platform"/>
    <x v="3"/>
    <x v="484"/>
    <s v="Seed Funding"/>
    <n v="500000"/>
    <s v="N/A"/>
    <x v="2"/>
    <x v="9"/>
    <x v="0"/>
    <x v="3"/>
  </r>
  <r>
    <n v="556"/>
    <x v="289"/>
    <s v="Toppr"/>
    <x v="66"/>
    <s v="Mobile Based Learning App"/>
    <x v="3"/>
    <x v="485"/>
    <s v="Private Equity"/>
    <n v="7000000"/>
    <s v="N/A"/>
    <x v="1"/>
    <x v="3"/>
    <x v="1"/>
    <x v="3"/>
  </r>
  <r>
    <n v="557"/>
    <x v="289"/>
    <s v="Raw Pressery"/>
    <x v="82"/>
    <s v="Cold Pressed Juice Maker"/>
    <x v="3"/>
    <x v="486"/>
    <s v="Private Equity"/>
    <n v="6000000"/>
    <s v="N/A"/>
    <x v="1"/>
    <x v="13"/>
    <x v="1"/>
    <x v="3"/>
  </r>
  <r>
    <n v="558"/>
    <x v="289"/>
    <s v="Cashe"/>
    <x v="66"/>
    <s v="App-Only Lending Platform"/>
    <x v="3"/>
    <x v="378"/>
    <s v="Debt Funding"/>
    <n v="3100000"/>
    <s v="N/A"/>
    <x v="1"/>
    <x v="12"/>
    <x v="1"/>
    <x v="3"/>
  </r>
  <r>
    <n v="559"/>
    <x v="289"/>
    <s v="Park Easy"/>
    <x v="66"/>
    <s v="Machine Learning Based Parking Discovery"/>
    <x v="43"/>
    <x v="487"/>
    <s v="Seed Funding"/>
    <n v="118000"/>
    <s v="N/A"/>
    <x v="2"/>
    <x v="27"/>
    <x v="1"/>
    <x v="3"/>
  </r>
  <r>
    <n v="560"/>
    <x v="290"/>
    <s v="Tagbox"/>
    <x v="7"/>
    <s v="Cold Chain Monitoring Solution"/>
    <x v="0"/>
    <x v="488"/>
    <s v="Seed Funding"/>
    <s v="N/A"/>
    <s v="N/A"/>
    <x v="3"/>
    <x v="6"/>
    <x v="1"/>
    <x v="3"/>
  </r>
  <r>
    <n v="561"/>
    <x v="290"/>
    <s v="Fyre"/>
    <x v="82"/>
    <s v="Herbal Energy Shot Maker"/>
    <x v="3"/>
    <x v="124"/>
    <s v="Seed Funding"/>
    <n v="500000"/>
    <s v="N/A"/>
    <x v="2"/>
    <x v="21"/>
    <x v="1"/>
    <x v="3"/>
  </r>
  <r>
    <n v="562"/>
    <x v="290"/>
    <s v="Ziploan"/>
    <x v="66"/>
    <s v="Sme Lending Platform"/>
    <x v="2"/>
    <x v="489"/>
    <s v="Private Equity"/>
    <n v="3000000"/>
    <s v="N/A"/>
    <x v="1"/>
    <x v="28"/>
    <x v="1"/>
    <x v="3"/>
  </r>
  <r>
    <n v="563"/>
    <x v="290"/>
    <s v="Skillenza"/>
    <x v="66"/>
    <s v="Online Learning Platform"/>
    <x v="0"/>
    <x v="490"/>
    <s v="Seed Funding"/>
    <n v="722000"/>
    <s v="N/A"/>
    <x v="2"/>
    <x v="2"/>
    <x v="1"/>
    <x v="3"/>
  </r>
  <r>
    <n v="564"/>
    <x v="290"/>
    <s v="Chevon"/>
    <x v="82"/>
    <s v="Frozen Meat Provider"/>
    <x v="3"/>
    <x v="491"/>
    <s v="Private Equity"/>
    <s v="N/A"/>
    <s v="N/A"/>
    <x v="3"/>
    <x v="23"/>
    <x v="0"/>
    <x v="3"/>
  </r>
  <r>
    <n v="565"/>
    <x v="291"/>
    <s v="Propstory"/>
    <x v="66"/>
    <s v="Real Estate Content Portal"/>
    <x v="1"/>
    <x v="492"/>
    <s v="Seed Funding"/>
    <s v="N/A"/>
    <s v="N/A"/>
    <x v="3"/>
    <x v="4"/>
    <x v="2"/>
    <x v="3"/>
  </r>
  <r>
    <n v="566"/>
    <x v="291"/>
    <s v="Spotdraft"/>
    <x v="66"/>
    <s v="Contract Automation"/>
    <x v="1"/>
    <x v="493"/>
    <s v="Seed Funding"/>
    <n v="550000"/>
    <s v="N/A"/>
    <x v="2"/>
    <x v="19"/>
    <x v="1"/>
    <x v="3"/>
  </r>
  <r>
    <n v="567"/>
    <x v="292"/>
    <s v="Big Basket"/>
    <x v="2"/>
    <s v="Online Grocery Portal"/>
    <x v="0"/>
    <x v="494"/>
    <s v="Private Equity"/>
    <n v="5000000"/>
    <s v="N/A"/>
    <x v="1"/>
    <x v="26"/>
    <x v="1"/>
    <x v="3"/>
  </r>
  <r>
    <n v="568"/>
    <x v="293"/>
    <s v="Ofbusiness"/>
    <x v="7"/>
    <s v="B2B Finace &amp; Fulfilment Network"/>
    <x v="1"/>
    <x v="495"/>
    <s v="Debt Funding"/>
    <n v="3800000"/>
    <s v="N/A"/>
    <x v="1"/>
    <x v="28"/>
    <x v="3"/>
    <x v="3"/>
  </r>
  <r>
    <n v="569"/>
    <x v="293"/>
    <s v="Olly Credit"/>
    <x v="7"/>
    <s v="Credit + Payment Mobile App"/>
    <x v="2"/>
    <x v="496"/>
    <s v="Seed Funding"/>
    <s v="N/A"/>
    <s v="N/A"/>
    <x v="3"/>
    <x v="6"/>
    <x v="1"/>
    <x v="3"/>
  </r>
  <r>
    <n v="570"/>
    <x v="294"/>
    <s v="Cashfree"/>
    <x v="7"/>
    <s v="Payments Platform For Marketplaces And Fintechs"/>
    <x v="2"/>
    <x v="152"/>
    <s v="Seed Funding"/>
    <n v="120000"/>
    <s v="N/A"/>
    <x v="2"/>
    <x v="28"/>
    <x v="0"/>
    <x v="3"/>
  </r>
  <r>
    <n v="571"/>
    <x v="294"/>
    <s v="Ola Cabs"/>
    <x v="66"/>
    <s v="App Based Cab Hailing Services"/>
    <x v="0"/>
    <x v="497"/>
    <s v="Private Equity"/>
    <n v="7700000"/>
    <s v="N/A"/>
    <x v="1"/>
    <x v="6"/>
    <x v="3"/>
    <x v="3"/>
  </r>
  <r>
    <n v="572"/>
    <x v="295"/>
    <s v="Goldfarm"/>
    <x v="82"/>
    <s v="Agriculture Technology"/>
    <x v="44"/>
    <x v="498"/>
    <s v="Private Equity"/>
    <n v="2000000"/>
    <s v="N/A"/>
    <x v="1"/>
    <x v="22"/>
    <x v="1"/>
    <x v="3"/>
  </r>
  <r>
    <n v="573"/>
    <x v="296"/>
    <s v="Netmeds"/>
    <x v="2"/>
    <s v="Online Pharmacy"/>
    <x v="4"/>
    <x v="499"/>
    <s v="Private Equity"/>
    <n v="14000000"/>
    <s v="N/A"/>
    <x v="0"/>
    <x v="26"/>
    <x v="1"/>
    <x v="3"/>
  </r>
  <r>
    <n v="574"/>
    <x v="296"/>
    <s v="Mse"/>
    <x v="10"/>
    <s v="Equity Stock Exchange"/>
    <x v="3"/>
    <x v="500"/>
    <s v="Private Equity"/>
    <n v="32000000"/>
    <s v="N/A"/>
    <x v="0"/>
    <x v="6"/>
    <x v="1"/>
    <x v="3"/>
  </r>
  <r>
    <n v="575"/>
    <x v="297"/>
    <s v="Aahaa Stores"/>
    <x v="2"/>
    <s v="Online B2B Store For Office Supplies"/>
    <x v="4"/>
    <x v="501"/>
    <s v="Private Equity"/>
    <n v="1000000"/>
    <s v="N/A"/>
    <x v="1"/>
    <x v="7"/>
    <x v="1"/>
    <x v="3"/>
  </r>
  <r>
    <n v="576"/>
    <x v="297"/>
    <s v="Mfine"/>
    <x v="66"/>
    <s v="Online Doctor Discovery Platform"/>
    <x v="0"/>
    <x v="502"/>
    <s v="Private Equity"/>
    <n v="1500000"/>
    <s v="N/A"/>
    <x v="1"/>
    <x v="24"/>
    <x v="1"/>
    <x v="3"/>
  </r>
  <r>
    <n v="577"/>
    <x v="297"/>
    <s v="Canvera"/>
    <x v="66"/>
    <s v="Online Photography Platform"/>
    <x v="3"/>
    <x v="289"/>
    <s v="Private Equity"/>
    <n v="1300000"/>
    <s v="N/A"/>
    <x v="1"/>
    <x v="27"/>
    <x v="0"/>
    <x v="3"/>
  </r>
  <r>
    <n v="578"/>
    <x v="298"/>
    <s v="Primaryio"/>
    <x v="7"/>
    <s v="Application Performance Acceleration"/>
    <x v="5"/>
    <x v="503"/>
    <s v="Private Equity"/>
    <n v="5600000"/>
    <s v="N/A"/>
    <x v="1"/>
    <x v="24"/>
    <x v="1"/>
    <x v="3"/>
  </r>
  <r>
    <n v="579"/>
    <x v="299"/>
    <s v="Shubh Loans"/>
    <x v="66"/>
    <s v="Online Lending Platform"/>
    <x v="0"/>
    <x v="504"/>
    <s v="Private Equity"/>
    <n v="1500000"/>
    <s v="N/A"/>
    <x v="1"/>
    <x v="12"/>
    <x v="1"/>
    <x v="3"/>
  </r>
  <r>
    <n v="580"/>
    <x v="299"/>
    <s v="Nest Education"/>
    <x v="7"/>
    <s v="Edutech Platform"/>
    <x v="1"/>
    <x v="505"/>
    <s v="Seed Funding"/>
    <n v="600000"/>
    <s v="N/A"/>
    <x v="2"/>
    <x v="16"/>
    <x v="3"/>
    <x v="3"/>
  </r>
  <r>
    <n v="581"/>
    <x v="300"/>
    <s v="Lending Kart"/>
    <x v="66"/>
    <s v="Online Lending Platform"/>
    <x v="37"/>
    <x v="506"/>
    <s v="Private Equity"/>
    <n v="10750000"/>
    <s v="N/A"/>
    <x v="0"/>
    <x v="13"/>
    <x v="1"/>
    <x v="3"/>
  </r>
  <r>
    <n v="582"/>
    <x v="300"/>
    <s v="Gofro"/>
    <x v="66"/>
    <s v="Online Travel Booking Platform"/>
    <x v="2"/>
    <x v="507"/>
    <s v="Private Equity"/>
    <n v="10000000"/>
    <s v="N/A"/>
    <x v="1"/>
    <x v="28"/>
    <x v="3"/>
    <x v="3"/>
  </r>
  <r>
    <n v="583"/>
    <x v="300"/>
    <s v="Oncostem"/>
    <x v="21"/>
    <s v="Medical Diagnostic Solutions"/>
    <x v="0"/>
    <x v="508"/>
    <s v="Private Equity"/>
    <n v="6000000"/>
    <s v="N/A"/>
    <x v="1"/>
    <x v="18"/>
    <x v="1"/>
    <x v="3"/>
  </r>
  <r>
    <n v="584"/>
    <x v="300"/>
    <s v="Power2Sme"/>
    <x v="2"/>
    <s v="Buying Club For Small Businesses"/>
    <x v="1"/>
    <x v="509"/>
    <s v="Private Equity"/>
    <n v="26000000"/>
    <s v="N/A"/>
    <x v="0"/>
    <x v="12"/>
    <x v="1"/>
    <x v="3"/>
  </r>
  <r>
    <n v="585"/>
    <x v="301"/>
    <s v="Credit Vidya"/>
    <x v="66"/>
    <s v="Online Credit Scoring Platform"/>
    <x v="3"/>
    <x v="73"/>
    <s v="Private Equity"/>
    <n v="5000000"/>
    <s v="N/A"/>
    <x v="1"/>
    <x v="14"/>
    <x v="1"/>
    <x v="3"/>
  </r>
  <r>
    <n v="586"/>
    <x v="301"/>
    <s v="Tails Life"/>
    <x v="66"/>
    <s v="Pet Care Portal &amp; Mobile App"/>
    <x v="0"/>
    <x v="510"/>
    <s v="Private Equity"/>
    <s v="N/A"/>
    <s v="N/A"/>
    <x v="3"/>
    <x v="12"/>
    <x v="0"/>
    <x v="3"/>
  </r>
  <r>
    <n v="587"/>
    <x v="301"/>
    <s v="Oyo Rooms"/>
    <x v="66"/>
    <s v="Branded Budget Hotels Marketplace"/>
    <x v="1"/>
    <x v="511"/>
    <s v="Private Equity"/>
    <n v="250000000"/>
    <s v="N/A"/>
    <x v="0"/>
    <x v="1"/>
    <x v="1"/>
    <x v="3"/>
  </r>
  <r>
    <n v="588"/>
    <x v="301"/>
    <s v="Early Salary"/>
    <x v="66"/>
    <s v="Online Unsecured Lending Platform"/>
    <x v="5"/>
    <x v="378"/>
    <s v="Debt Funding"/>
    <n v="780000"/>
    <s v="N/A"/>
    <x v="2"/>
    <x v="1"/>
    <x v="1"/>
    <x v="3"/>
  </r>
  <r>
    <n v="589"/>
    <x v="301"/>
    <s v="Mamaearth"/>
    <x v="2"/>
    <s v="Online Babycare Products Marketplace"/>
    <x v="1"/>
    <x v="261"/>
    <s v="Seed Funding"/>
    <s v="N/A"/>
    <s v="N/A"/>
    <x v="3"/>
    <x v="1"/>
    <x v="1"/>
    <x v="3"/>
  </r>
  <r>
    <n v="590"/>
    <x v="301"/>
    <s v="Seniority"/>
    <x v="2"/>
    <s v="Ecommerce Portal For Senior Citizens"/>
    <x v="5"/>
    <x v="512"/>
    <s v="Private Equity"/>
    <n v="1000000"/>
    <s v="N/A"/>
    <x v="1"/>
    <x v="20"/>
    <x v="0"/>
    <x v="3"/>
  </r>
  <r>
    <n v="591"/>
    <x v="302"/>
    <s v="Aye Finace"/>
    <x v="66"/>
    <s v="Micro Lending Platform"/>
    <x v="2"/>
    <x v="513"/>
    <s v="Debt Funding"/>
    <n v="6900000"/>
    <s v="N/A"/>
    <x v="1"/>
    <x v="7"/>
    <x v="1"/>
    <x v="3"/>
  </r>
  <r>
    <n v="592"/>
    <x v="302"/>
    <s v="Farmizen"/>
    <x v="7"/>
    <s v="Agre-Tech Mobile App"/>
    <x v="0"/>
    <x v="514"/>
    <s v="Seed Funding"/>
    <s v="N/A"/>
    <s v="N/A"/>
    <x v="3"/>
    <x v="12"/>
    <x v="1"/>
    <x v="3"/>
  </r>
  <r>
    <n v="593"/>
    <x v="303"/>
    <s v="Ecom Express"/>
    <x v="5"/>
    <s v="Logistics Solutions Provider"/>
    <x v="2"/>
    <x v="515"/>
    <s v="Private Equity"/>
    <n v="30000000"/>
    <s v="N/A"/>
    <x v="0"/>
    <x v="25"/>
    <x v="0"/>
    <x v="3"/>
  </r>
  <r>
    <n v="594"/>
    <x v="303"/>
    <s v="Call Health"/>
    <x v="66"/>
    <s v="Healthcare Services Aggregator"/>
    <x v="13"/>
    <x v="516"/>
    <s v="Private Equity"/>
    <n v="6200000"/>
    <s v="N/A"/>
    <x v="1"/>
    <x v="25"/>
    <x v="2"/>
    <x v="3"/>
  </r>
  <r>
    <n v="595"/>
    <x v="304"/>
    <s v="Sattviko"/>
    <x v="2"/>
    <s v="Health Food Etailer"/>
    <x v="2"/>
    <x v="517"/>
    <s v="Seed Funding"/>
    <s v="N/A"/>
    <s v="N/A"/>
    <x v="3"/>
    <x v="2"/>
    <x v="2"/>
    <x v="3"/>
  </r>
  <r>
    <n v="596"/>
    <x v="304"/>
    <s v="3Hcare"/>
    <x v="66"/>
    <s v="Healthcare Services Portal"/>
    <x v="2"/>
    <x v="484"/>
    <s v="Seed Funding"/>
    <n v="100000"/>
    <s v="N/A"/>
    <x v="2"/>
    <x v="29"/>
    <x v="0"/>
    <x v="3"/>
  </r>
  <r>
    <n v="597"/>
    <x v="304"/>
    <s v="Tonbo Imaging"/>
    <x v="7"/>
    <s v="Imaging Technology For Armed Forces"/>
    <x v="0"/>
    <x v="518"/>
    <s v="Private Equity"/>
    <n v="17000000"/>
    <s v="N/A"/>
    <x v="0"/>
    <x v="7"/>
    <x v="1"/>
    <x v="3"/>
  </r>
  <r>
    <n v="598"/>
    <x v="304"/>
    <s v="Get My Parking"/>
    <x v="66"/>
    <s v="Smart Parking Enabler"/>
    <x v="2"/>
    <x v="519"/>
    <s v="Private Equity"/>
    <n v="3000000"/>
    <s v="N/A"/>
    <x v="1"/>
    <x v="3"/>
    <x v="1"/>
    <x v="3"/>
  </r>
  <r>
    <n v="599"/>
    <x v="305"/>
    <s v="Wittyfeed"/>
    <x v="7"/>
    <s v="Content Marketing Platform"/>
    <x v="33"/>
    <x v="520"/>
    <s v="Seed Funding"/>
    <s v="N/A"/>
    <s v="N/A"/>
    <x v="3"/>
    <x v="6"/>
    <x v="2"/>
    <x v="3"/>
  </r>
  <r>
    <n v="600"/>
    <x v="305"/>
    <s v="Glowroad"/>
    <x v="66"/>
    <s v="Women Focussed Customer-To-Customer Reseller Network"/>
    <x v="0"/>
    <x v="521"/>
    <s v="Private Equity"/>
    <n v="2000000"/>
    <s v="N/A"/>
    <x v="1"/>
    <x v="26"/>
    <x v="1"/>
    <x v="3"/>
  </r>
  <r>
    <n v="601"/>
    <x v="305"/>
    <s v="Oyo Rooms"/>
    <x v="66"/>
    <s v="Udget Hotel Marketplace"/>
    <x v="1"/>
    <x v="522"/>
    <s v="Private Equity"/>
    <n v="10000000"/>
    <s v="N/A"/>
    <x v="1"/>
    <x v="1"/>
    <x v="3"/>
    <x v="3"/>
  </r>
  <r>
    <n v="602"/>
    <x v="305"/>
    <s v="Unacademy"/>
    <x v="66"/>
    <s v="Online Learning Platform"/>
    <x v="3"/>
    <x v="523"/>
    <s v="Private Equity"/>
    <n v="11500000"/>
    <s v="N/A"/>
    <x v="0"/>
    <x v="20"/>
    <x v="1"/>
    <x v="3"/>
  </r>
  <r>
    <n v="603"/>
    <x v="305"/>
    <s v="Heterogenous"/>
    <x v="7"/>
    <s v="Telecom &amp; Iot Platform"/>
    <x v="4"/>
    <x v="524"/>
    <s v="Seed Funding"/>
    <n v="780000"/>
    <s v="N/A"/>
    <x v="2"/>
    <x v="16"/>
    <x v="2"/>
    <x v="3"/>
  </r>
  <r>
    <n v="604"/>
    <x v="306"/>
    <s v="Gurukul"/>
    <x v="66"/>
    <s v="Co-Working Space Provider"/>
    <x v="2"/>
    <x v="525"/>
    <s v="Seed Funding"/>
    <s v="N/A"/>
    <s v="N/A"/>
    <x v="3"/>
    <x v="22"/>
    <x v="2"/>
    <x v="3"/>
  </r>
  <r>
    <n v="605"/>
    <x v="306"/>
    <s v="Smaaash"/>
    <x v="7"/>
    <s v="Virtual Reality Gaming And Entertainment Platform"/>
    <x v="3"/>
    <x v="526"/>
    <s v="Private Equity"/>
    <n v="44000000"/>
    <s v="N/A"/>
    <x v="0"/>
    <x v="25"/>
    <x v="0"/>
    <x v="3"/>
  </r>
  <r>
    <n v="606"/>
    <x v="306"/>
    <s v="Wheelstreet"/>
    <x v="83"/>
    <s v="Bike Rental Platform"/>
    <x v="0"/>
    <x v="152"/>
    <s v="Seed Funding"/>
    <n v="120000"/>
    <s v="N/A"/>
    <x v="2"/>
    <x v="26"/>
    <x v="0"/>
    <x v="3"/>
  </r>
  <r>
    <n v="607"/>
    <x v="306"/>
    <s v="Xprep"/>
    <x v="66"/>
    <s v="Online Tutoring Platform"/>
    <x v="2"/>
    <x v="527"/>
    <s v="Private Equity"/>
    <s v="N/A"/>
    <s v="N/A"/>
    <x v="3"/>
    <x v="19"/>
    <x v="2"/>
    <x v="3"/>
  </r>
  <r>
    <n v="608"/>
    <x v="307"/>
    <s v="The Moms Co"/>
    <x v="2"/>
    <s v="Pregnacy &amp; Baby Care Product Etailer"/>
    <x v="1"/>
    <x v="528"/>
    <s v="Private Equity"/>
    <n v="1000000"/>
    <s v="N/A"/>
    <x v="1"/>
    <x v="19"/>
    <x v="1"/>
    <x v="3"/>
  </r>
  <r>
    <n v="609"/>
    <x v="308"/>
    <s v="Noticeboard"/>
    <x v="7"/>
    <s v="Mobile-First Communication Platform For On-Field Staff,"/>
    <x v="0"/>
    <x v="529"/>
    <s v="Seed Funding"/>
    <s v="N/A"/>
    <s v="N/A"/>
    <x v="3"/>
    <x v="17"/>
    <x v="0"/>
    <x v="3"/>
  </r>
  <r>
    <n v="610"/>
    <x v="308"/>
    <s v="High Radius"/>
    <x v="7"/>
    <s v="Integrated Receivables Software Solutions"/>
    <x v="13"/>
    <x v="530"/>
    <s v="Private Equity"/>
    <n v="50000000"/>
    <s v="N/A"/>
    <x v="0"/>
    <x v="25"/>
    <x v="1"/>
    <x v="3"/>
  </r>
  <r>
    <n v="611"/>
    <x v="309"/>
    <s v="Hwell24 Plus"/>
    <x v="21"/>
    <s v="Technology-Empowered Healthcare Solutions"/>
    <x v="3"/>
    <x v="386"/>
    <s v="Seed Funding"/>
    <s v="N/A"/>
    <s v="N/A"/>
    <x v="3"/>
    <x v="21"/>
    <x v="0"/>
    <x v="3"/>
  </r>
  <r>
    <n v="612"/>
    <x v="310"/>
    <s v="Savebc"/>
    <x v="10"/>
    <s v="Finacial Services Firm"/>
    <x v="50"/>
    <x v="531"/>
    <s v="Private Equity"/>
    <n v="6000000"/>
    <s v="N/A"/>
    <x v="1"/>
    <x v="14"/>
    <x v="1"/>
    <x v="3"/>
  </r>
  <r>
    <n v="613"/>
    <x v="310"/>
    <s v="Gaming Monk"/>
    <x v="66"/>
    <s v="E-Sports Platform"/>
    <x v="2"/>
    <x v="532"/>
    <s v="Private Equity"/>
    <s v="N/A"/>
    <s v="N/A"/>
    <x v="3"/>
    <x v="15"/>
    <x v="0"/>
    <x v="3"/>
  </r>
  <r>
    <n v="614"/>
    <x v="310"/>
    <s v="91Springboard"/>
    <x v="66"/>
    <s v="Co-Working Spaces"/>
    <x v="2"/>
    <x v="533"/>
    <s v="Private Equity"/>
    <s v="N/A"/>
    <s v="N/A"/>
    <x v="3"/>
    <x v="18"/>
    <x v="1"/>
    <x v="3"/>
  </r>
  <r>
    <n v="615"/>
    <x v="310"/>
    <s v="Homergize"/>
    <x v="2"/>
    <s v="Home Furnishing &amp; Building Material Marketplace"/>
    <x v="0"/>
    <x v="534"/>
    <s v="Private Equity"/>
    <n v="1000000"/>
    <s v="N/A"/>
    <x v="1"/>
    <x v="6"/>
    <x v="0"/>
    <x v="3"/>
  </r>
  <r>
    <n v="616"/>
    <x v="311"/>
    <s v="Yatra.Com"/>
    <x v="2"/>
    <s v="Online Travel Agency"/>
    <x v="1"/>
    <x v="535"/>
    <s v="Debt Funding"/>
    <n v="15400000"/>
    <s v="N/A"/>
    <x v="0"/>
    <x v="29"/>
    <x v="1"/>
    <x v="3"/>
  </r>
  <r>
    <n v="617"/>
    <x v="311"/>
    <s v="Ace Turtle"/>
    <x v="7"/>
    <s v="Omni-Channel Web Commerce Solutions Provider"/>
    <x v="0"/>
    <x v="146"/>
    <s v="Private Equity"/>
    <s v="N/A"/>
    <s v="N/A"/>
    <x v="3"/>
    <x v="0"/>
    <x v="1"/>
    <x v="3"/>
  </r>
  <r>
    <n v="618"/>
    <x v="312"/>
    <s v="Vogo"/>
    <x v="66"/>
    <s v="Scooter Rental Platform"/>
    <x v="0"/>
    <x v="536"/>
    <s v="Seed Funding"/>
    <s v="N/A"/>
    <s v="N/A"/>
    <x v="3"/>
    <x v="22"/>
    <x v="3"/>
    <x v="3"/>
  </r>
  <r>
    <n v="619"/>
    <x v="312"/>
    <s v="Synup"/>
    <x v="7"/>
    <s v="Sme Marketing Management Solution"/>
    <x v="0"/>
    <x v="537"/>
    <s v="Private Equity"/>
    <n v="6000000"/>
    <s v="N/A"/>
    <x v="1"/>
    <x v="2"/>
    <x v="1"/>
    <x v="3"/>
  </r>
  <r>
    <n v="620"/>
    <x v="312"/>
    <s v="Tinmen"/>
    <x v="66"/>
    <s v="Food Delivery Platform"/>
    <x v="13"/>
    <x v="538"/>
    <s v="Private Equity"/>
    <s v="N/A"/>
    <s v="N/A"/>
    <x v="3"/>
    <x v="20"/>
    <x v="3"/>
    <x v="3"/>
  </r>
  <r>
    <n v="621"/>
    <x v="312"/>
    <s v="Cropin"/>
    <x v="7"/>
    <s v="Crop Technology Solutions"/>
    <x v="0"/>
    <x v="539"/>
    <s v="Private Equity"/>
    <s v="N/A"/>
    <s v="N/A"/>
    <x v="3"/>
    <x v="1"/>
    <x v="0"/>
    <x v="3"/>
  </r>
  <r>
    <n v="622"/>
    <x v="312"/>
    <s v="Rapido"/>
    <x v="66"/>
    <s v="Bike Aggregator Mobile App"/>
    <x v="0"/>
    <x v="540"/>
    <s v="Seed Funding"/>
    <n v="422000"/>
    <s v="N/A"/>
    <x v="2"/>
    <x v="10"/>
    <x v="1"/>
    <x v="3"/>
  </r>
  <r>
    <n v="623"/>
    <x v="312"/>
    <s v="Sportobuddy"/>
    <x v="66"/>
    <s v="Sports &amp; Sport Related Equipment Portal"/>
    <x v="3"/>
    <x v="541"/>
    <s v="Seed Funding"/>
    <n v="150000"/>
    <s v="N/A"/>
    <x v="2"/>
    <x v="7"/>
    <x v="0"/>
    <x v="3"/>
  </r>
  <r>
    <n v="624"/>
    <x v="313"/>
    <s v="Credifiable"/>
    <x v="66"/>
    <s v="Online Consumer Lending Platform"/>
    <x v="0"/>
    <x v="542"/>
    <s v="Private Equity"/>
    <s v="N/A"/>
    <s v="N/A"/>
    <x v="3"/>
    <x v="24"/>
    <x v="1"/>
    <x v="3"/>
  </r>
  <r>
    <n v="625"/>
    <x v="313"/>
    <s v="Inclov"/>
    <x v="66"/>
    <s v="Matchmaking App For The Differently Abled"/>
    <x v="1"/>
    <x v="543"/>
    <s v="Seed Funding"/>
    <s v="N/A"/>
    <s v="N/A"/>
    <x v="3"/>
    <x v="21"/>
    <x v="2"/>
    <x v="3"/>
  </r>
  <r>
    <n v="626"/>
    <x v="313"/>
    <s v="Multibhashi"/>
    <x v="66"/>
    <s v="Language Learning Mobile App"/>
    <x v="0"/>
    <x v="544"/>
    <s v="Seed Funding"/>
    <s v="N/A"/>
    <s v="N/A"/>
    <x v="3"/>
    <x v="1"/>
    <x v="0"/>
    <x v="3"/>
  </r>
  <r>
    <n v="627"/>
    <x v="314"/>
    <s v="Transerve"/>
    <x v="7"/>
    <s v="Geospatial Technology-Based Saas Solutions"/>
    <x v="3"/>
    <x v="545"/>
    <s v="Private Equity"/>
    <n v="1600000"/>
    <s v="N/A"/>
    <x v="1"/>
    <x v="15"/>
    <x v="1"/>
    <x v="3"/>
  </r>
  <r>
    <n v="628"/>
    <x v="314"/>
    <s v="Fashalot"/>
    <x v="66"/>
    <s v="O2O Fashion Discovery Platform"/>
    <x v="1"/>
    <x v="546"/>
    <s v="Private Equity"/>
    <s v="N/A"/>
    <s v="N/A"/>
    <x v="3"/>
    <x v="2"/>
    <x v="1"/>
    <x v="3"/>
  </r>
  <r>
    <n v="629"/>
    <x v="314"/>
    <s v="Pitstop"/>
    <x v="66"/>
    <s v="Car Repair And Servicing Platform"/>
    <x v="0"/>
    <x v="547"/>
    <s v="Private Equity"/>
    <n v="1000000"/>
    <s v="N/A"/>
    <x v="1"/>
    <x v="0"/>
    <x v="1"/>
    <x v="3"/>
  </r>
  <r>
    <n v="630"/>
    <x v="314"/>
    <s v="Gochoppers"/>
    <x v="66"/>
    <s v="Luxury Helicopter Tourism Services Portal"/>
    <x v="1"/>
    <x v="548"/>
    <s v="Seed Funding"/>
    <s v="N/A"/>
    <s v="N/A"/>
    <x v="3"/>
    <x v="23"/>
    <x v="1"/>
    <x v="3"/>
  </r>
  <r>
    <n v="631"/>
    <x v="314"/>
    <s v="Myupchar"/>
    <x v="66"/>
    <s v="Local Language Health Information Portal"/>
    <x v="2"/>
    <x v="242"/>
    <s v="Seed Funding"/>
    <n v="300000"/>
    <s v="N/A"/>
    <x v="2"/>
    <x v="10"/>
    <x v="1"/>
    <x v="3"/>
  </r>
  <r>
    <n v="632"/>
    <x v="315"/>
    <s v="Aadyah"/>
    <x v="7"/>
    <s v="Defense Tech &amp; Aerospace Startup"/>
    <x v="0"/>
    <x v="549"/>
    <s v="Private Equity"/>
    <n v="1000000"/>
    <s v="N/A"/>
    <x v="1"/>
    <x v="24"/>
    <x v="0"/>
    <x v="3"/>
  </r>
  <r>
    <n v="633"/>
    <x v="316"/>
    <s v="Touchkin"/>
    <x v="7"/>
    <s v="Predictive Care Platform"/>
    <x v="0"/>
    <x v="542"/>
    <s v="Private Equity"/>
    <n v="1300000"/>
    <s v="N/A"/>
    <x v="1"/>
    <x v="0"/>
    <x v="1"/>
    <x v="3"/>
  </r>
  <r>
    <n v="634"/>
    <x v="317"/>
    <s v="Ethinos"/>
    <x v="7"/>
    <s v="Digital Marketing Agency"/>
    <x v="3"/>
    <x v="550"/>
    <s v="Private Equity"/>
    <s v="N/A"/>
    <s v="N/A"/>
    <x v="3"/>
    <x v="12"/>
    <x v="1"/>
    <x v="3"/>
  </r>
  <r>
    <n v="635"/>
    <x v="317"/>
    <s v="Leverage Edu"/>
    <x v="66"/>
    <s v="Online Platform For Higher Education Services"/>
    <x v="2"/>
    <x v="551"/>
    <s v="Seed Funding"/>
    <s v="N/A"/>
    <s v="N/A"/>
    <x v="3"/>
    <x v="26"/>
    <x v="2"/>
    <x v="3"/>
  </r>
  <r>
    <n v="636"/>
    <x v="317"/>
    <s v="Zepo"/>
    <x v="66"/>
    <s v="Diy Ecommerce Platform"/>
    <x v="3"/>
    <x v="552"/>
    <s v="Seed Funding"/>
    <n v="500000"/>
    <s v="N/A"/>
    <x v="2"/>
    <x v="15"/>
    <x v="1"/>
    <x v="3"/>
  </r>
  <r>
    <n v="637"/>
    <x v="317"/>
    <s v="Click2Clinic"/>
    <x v="66"/>
    <s v="Healthcare Service Aggregator"/>
    <x v="13"/>
    <x v="553"/>
    <s v="Seed Funding"/>
    <n v="850000"/>
    <s v="N/A"/>
    <x v="2"/>
    <x v="13"/>
    <x v="0"/>
    <x v="3"/>
  </r>
  <r>
    <n v="638"/>
    <x v="318"/>
    <s v="Speedbox"/>
    <x v="5"/>
    <s v="On-Demand Logistics Service Provider"/>
    <x v="3"/>
    <x v="554"/>
    <s v="Seed Funding"/>
    <n v="300000"/>
    <s v="N/A"/>
    <x v="2"/>
    <x v="9"/>
    <x v="3"/>
    <x v="3"/>
  </r>
  <r>
    <n v="639"/>
    <x v="318"/>
    <s v="Skill Connect"/>
    <x v="66"/>
    <s v="Recruitment Portal"/>
    <x v="30"/>
    <x v="555"/>
    <s v="Seed Funding"/>
    <s v="N/A"/>
    <s v="N/A"/>
    <x v="3"/>
    <x v="21"/>
    <x v="0"/>
    <x v="3"/>
  </r>
  <r>
    <n v="640"/>
    <x v="318"/>
    <s v="Chai Point"/>
    <x v="66"/>
    <s v="Tea Delivery Portal &amp; Offline Stores"/>
    <x v="0"/>
    <x v="556"/>
    <s v="Private Equity"/>
    <s v="N/A"/>
    <s v="N/A"/>
    <x v="3"/>
    <x v="3"/>
    <x v="1"/>
    <x v="3"/>
  </r>
  <r>
    <n v="641"/>
    <x v="318"/>
    <s v="Zoctr"/>
    <x v="66"/>
    <s v="Health Products &amp; Services Aggregator"/>
    <x v="3"/>
    <x v="557"/>
    <s v="Private Equity"/>
    <s v="N/A"/>
    <s v="N/A"/>
    <x v="3"/>
    <x v="16"/>
    <x v="0"/>
    <x v="3"/>
  </r>
  <r>
    <n v="642"/>
    <x v="319"/>
    <s v="Lime Tray"/>
    <x v="7"/>
    <s v="Restaurant Management Solutions"/>
    <x v="2"/>
    <x v="558"/>
    <s v="Private Equity"/>
    <s v="N/A"/>
    <s v="N/A"/>
    <x v="3"/>
    <x v="17"/>
    <x v="1"/>
    <x v="3"/>
  </r>
  <r>
    <n v="643"/>
    <x v="319"/>
    <s v="Coutloot"/>
    <x v="2"/>
    <s v="Fashion Resale Marketplace"/>
    <x v="3"/>
    <x v="559"/>
    <s v="Seed Funding"/>
    <s v="N/A"/>
    <s v="N/A"/>
    <x v="3"/>
    <x v="18"/>
    <x v="1"/>
    <x v="3"/>
  </r>
  <r>
    <n v="644"/>
    <x v="319"/>
    <s v="Box My Space"/>
    <x v="5"/>
    <s v="Warehouse Aggregator"/>
    <x v="3"/>
    <x v="560"/>
    <s v="Seed Funding"/>
    <s v="N/A"/>
    <s v="N/A"/>
    <x v="3"/>
    <x v="13"/>
    <x v="1"/>
    <x v="3"/>
  </r>
  <r>
    <n v="645"/>
    <x v="320"/>
    <s v="Curatio"/>
    <x v="21"/>
    <s v="Skincare Speciality Services"/>
    <x v="4"/>
    <x v="71"/>
    <s v="Private Equity"/>
    <s v="N/A"/>
    <s v="N/A"/>
    <x v="3"/>
    <x v="25"/>
    <x v="1"/>
    <x v="3"/>
  </r>
  <r>
    <n v="646"/>
    <x v="321"/>
    <s v="New Castle Technologies"/>
    <x v="7"/>
    <s v="Hospital Management Software"/>
    <x v="4"/>
    <x v="386"/>
    <s v="Seed Funding"/>
    <n v="243000"/>
    <s v="N/A"/>
    <x v="2"/>
    <x v="12"/>
    <x v="0"/>
    <x v="3"/>
  </r>
  <r>
    <n v="647"/>
    <x v="321"/>
    <s v="My Forex Eye"/>
    <x v="66"/>
    <s v="Foreign Exchange Services"/>
    <x v="2"/>
    <x v="561"/>
    <s v="Seed Funding"/>
    <n v="220000"/>
    <s v="N/A"/>
    <x v="2"/>
    <x v="3"/>
    <x v="2"/>
    <x v="3"/>
  </r>
  <r>
    <n v="648"/>
    <x v="322"/>
    <s v="Truxapp"/>
    <x v="5"/>
    <s v="Mobile Based Logistics Service"/>
    <x v="2"/>
    <x v="562"/>
    <s v="Seed Funding"/>
    <n v="3100000"/>
    <s v="N/A"/>
    <x v="1"/>
    <x v="0"/>
    <x v="2"/>
    <x v="3"/>
  </r>
  <r>
    <n v="649"/>
    <x v="322"/>
    <s v="Crofarm"/>
    <x v="7"/>
    <s v="Agriculture Supply Chain Solutions"/>
    <x v="1"/>
    <x v="563"/>
    <s v="Seed Funding"/>
    <n v="783000"/>
    <s v="N/A"/>
    <x v="2"/>
    <x v="18"/>
    <x v="1"/>
    <x v="3"/>
  </r>
  <r>
    <n v="650"/>
    <x v="322"/>
    <s v="Doodhwala"/>
    <x v="66"/>
    <s v="Online Milk Delivery"/>
    <x v="0"/>
    <x v="564"/>
    <s v="Seed Funding"/>
    <s v="N/A"/>
    <s v="N/A"/>
    <x v="3"/>
    <x v="25"/>
    <x v="0"/>
    <x v="3"/>
  </r>
  <r>
    <n v="651"/>
    <x v="323"/>
    <s v="Stayabode"/>
    <x v="66"/>
    <s v="Co-Living Space Aggregator"/>
    <x v="0"/>
    <x v="565"/>
    <s v="Private Equity"/>
    <s v="N/A"/>
    <s v="N/A"/>
    <x v="3"/>
    <x v="24"/>
    <x v="1"/>
    <x v="3"/>
  </r>
  <r>
    <n v="652"/>
    <x v="324"/>
    <s v="Flipkart"/>
    <x v="2"/>
    <s v="Online Marketplace"/>
    <x v="0"/>
    <x v="566"/>
    <s v="Private Equity"/>
    <n v="2500000000"/>
    <s v="N/A"/>
    <x v="0"/>
    <x v="23"/>
    <x v="3"/>
    <x v="3"/>
  </r>
  <r>
    <n v="653"/>
    <x v="324"/>
    <s v="Moong Labs"/>
    <x v="7"/>
    <s v="Mobile Games Developer"/>
    <x v="2"/>
    <x v="567"/>
    <s v="Private Equity"/>
    <s v="N/A"/>
    <s v="N/A"/>
    <x v="3"/>
    <x v="29"/>
    <x v="0"/>
    <x v="3"/>
  </r>
  <r>
    <n v="654"/>
    <x v="324"/>
    <s v="Ola Cabs"/>
    <x v="66"/>
    <s v="App Based Cab Aggregation Service"/>
    <x v="1"/>
    <x v="568"/>
    <s v="Private Equity"/>
    <n v="36000000"/>
    <s v="N/A"/>
    <x v="0"/>
    <x v="6"/>
    <x v="1"/>
    <x v="3"/>
  </r>
  <r>
    <n v="655"/>
    <x v="325"/>
    <s v="Sports Flashes"/>
    <x v="66"/>
    <s v="Sports Content Mobile App"/>
    <x v="2"/>
    <x v="569"/>
    <s v="Private Equity"/>
    <s v="N/A"/>
    <s v="N/A"/>
    <x v="3"/>
    <x v="11"/>
    <x v="3"/>
    <x v="3"/>
  </r>
  <r>
    <n v="656"/>
    <x v="325"/>
    <s v="Digilend"/>
    <x v="7"/>
    <s v="Personal Loans &amp; Emi Solutions Platform"/>
    <x v="3"/>
    <x v="570"/>
    <s v="Seed Funding"/>
    <n v="312000"/>
    <s v="N/A"/>
    <x v="2"/>
    <x v="24"/>
    <x v="3"/>
    <x v="3"/>
  </r>
  <r>
    <n v="657"/>
    <x v="326"/>
    <s v="Knab Finace"/>
    <x v="66"/>
    <s v="Unsecured Small Business Loans"/>
    <x v="0"/>
    <x v="571"/>
    <s v="Seed Funding"/>
    <n v="385000"/>
    <s v="N/A"/>
    <x v="2"/>
    <x v="17"/>
    <x v="2"/>
    <x v="3"/>
  </r>
  <r>
    <n v="658"/>
    <x v="327"/>
    <s v="Get Simpl"/>
    <x v="66"/>
    <s v="Payment Solution Mobile App"/>
    <x v="3"/>
    <x v="572"/>
    <s v="Seed Funding"/>
    <s v="N/A"/>
    <s v="N/A"/>
    <x v="3"/>
    <x v="17"/>
    <x v="1"/>
    <x v="3"/>
  </r>
  <r>
    <n v="659"/>
    <x v="328"/>
    <s v="Rootefy"/>
    <x v="2"/>
    <s v="Building Material Online Store"/>
    <x v="2"/>
    <x v="573"/>
    <s v="Seed Funding"/>
    <n v="187000"/>
    <s v="N/A"/>
    <x v="2"/>
    <x v="6"/>
    <x v="0"/>
    <x v="3"/>
  </r>
  <r>
    <n v="660"/>
    <x v="329"/>
    <s v="Uniphore"/>
    <x v="7"/>
    <s v="Speech Recognition Startup"/>
    <x v="4"/>
    <x v="396"/>
    <s v="Private Equity"/>
    <n v="6800000"/>
    <s v="N/A"/>
    <x v="1"/>
    <x v="12"/>
    <x v="1"/>
    <x v="3"/>
  </r>
  <r>
    <n v="661"/>
    <x v="329"/>
    <s v="Cerebroz"/>
    <x v="66"/>
    <s v="E-Tech Platform"/>
    <x v="51"/>
    <x v="574"/>
    <s v="Seed Funding"/>
    <n v="734000"/>
    <s v="N/A"/>
    <x v="2"/>
    <x v="4"/>
    <x v="0"/>
    <x v="3"/>
  </r>
  <r>
    <n v="662"/>
    <x v="330"/>
    <s v="Flochat"/>
    <x v="66"/>
    <s v="Instant Messaging Platform"/>
    <x v="3"/>
    <x v="575"/>
    <s v="Seed Funding"/>
    <s v="N/A"/>
    <s v="N/A"/>
    <x v="3"/>
    <x v="27"/>
    <x v="0"/>
    <x v="3"/>
  </r>
  <r>
    <n v="663"/>
    <x v="330"/>
    <s v="Easygov"/>
    <x v="66"/>
    <s v="Govt Service Application Portal"/>
    <x v="6"/>
    <x v="576"/>
    <s v="Seed Funding"/>
    <s v="N/A"/>
    <s v="N/A"/>
    <x v="3"/>
    <x v="5"/>
    <x v="2"/>
    <x v="3"/>
  </r>
  <r>
    <n v="664"/>
    <x v="331"/>
    <s v="Milk Basket"/>
    <x v="66"/>
    <s v="Online Grocery Platform"/>
    <x v="1"/>
    <x v="577"/>
    <s v="Seed Funding"/>
    <s v="N/A"/>
    <s v="N/A"/>
    <x v="3"/>
    <x v="8"/>
    <x v="1"/>
    <x v="3"/>
  </r>
  <r>
    <n v="665"/>
    <x v="331"/>
    <s v="Dhruva"/>
    <x v="7"/>
    <s v="Cloud Data Protection And Management Solutions"/>
    <x v="5"/>
    <x v="578"/>
    <s v="Private Equity"/>
    <n v="80000000"/>
    <s v="N/A"/>
    <x v="0"/>
    <x v="15"/>
    <x v="1"/>
    <x v="3"/>
  </r>
  <r>
    <n v="666"/>
    <x v="331"/>
    <s v="Bombay Shaving Company"/>
    <x v="2"/>
    <s v="Men Grooming Product Etailer"/>
    <x v="2"/>
    <x v="261"/>
    <s v="Private Equity"/>
    <n v="2300000"/>
    <s v="N/A"/>
    <x v="1"/>
    <x v="28"/>
    <x v="1"/>
    <x v="3"/>
  </r>
  <r>
    <n v="667"/>
    <x v="331"/>
    <s v="Awign"/>
    <x v="7"/>
    <s v="Operations And Manpower Outsourcing"/>
    <x v="0"/>
    <x v="579"/>
    <s v="Seed Funding"/>
    <s v="N/A"/>
    <s v="N/A"/>
    <x v="3"/>
    <x v="21"/>
    <x v="2"/>
    <x v="3"/>
  </r>
  <r>
    <n v="668"/>
    <x v="331"/>
    <s v="Indiez"/>
    <x v="7"/>
    <s v="Software &amp; Mobile App Development Platform"/>
    <x v="0"/>
    <x v="580"/>
    <s v="Seed Funding"/>
    <n v="500000"/>
    <s v="N/A"/>
    <x v="2"/>
    <x v="0"/>
    <x v="0"/>
    <x v="3"/>
  </r>
  <r>
    <n v="669"/>
    <x v="332"/>
    <s v="Ezetap"/>
    <x v="7"/>
    <s v="Mpos Solutions Provider"/>
    <x v="0"/>
    <x v="581"/>
    <s v="Private Equity"/>
    <n v="16000000"/>
    <s v="N/A"/>
    <x v="0"/>
    <x v="16"/>
    <x v="1"/>
    <x v="3"/>
  </r>
  <r>
    <n v="670"/>
    <x v="333"/>
    <s v="Ink Monk"/>
    <x v="66"/>
    <s v="Online Printing Marketplace"/>
    <x v="4"/>
    <x v="582"/>
    <s v="Seed Funding"/>
    <n v="750000"/>
    <s v="N/A"/>
    <x v="2"/>
    <x v="25"/>
    <x v="1"/>
    <x v="3"/>
  </r>
  <r>
    <n v="671"/>
    <x v="333"/>
    <s v="Medinfi"/>
    <x v="66"/>
    <s v="Online Doctor Discovery Platform"/>
    <x v="0"/>
    <x v="583"/>
    <s v="Seed Funding"/>
    <n v="125000"/>
    <s v="N/A"/>
    <x v="2"/>
    <x v="27"/>
    <x v="0"/>
    <x v="3"/>
  </r>
  <r>
    <n v="672"/>
    <x v="334"/>
    <s v="Mobikon"/>
    <x v="7"/>
    <s v="Restaurant &amp; Hotel Crm Platform"/>
    <x v="5"/>
    <x v="584"/>
    <s v="Private Equity"/>
    <n v="7000000"/>
    <s v="N/A"/>
    <x v="1"/>
    <x v="3"/>
    <x v="1"/>
    <x v="3"/>
  </r>
  <r>
    <n v="673"/>
    <x v="335"/>
    <s v="Curefit"/>
    <x v="66"/>
    <s v="End To End Health And Wellness Platform."/>
    <x v="0"/>
    <x v="585"/>
    <s v="Private Equity"/>
    <n v="25000000"/>
    <s v="N/A"/>
    <x v="0"/>
    <x v="2"/>
    <x v="1"/>
    <x v="3"/>
  </r>
  <r>
    <n v="674"/>
    <x v="335"/>
    <s v="Doxper"/>
    <x v="7"/>
    <s v="Healthtech Iot Platform"/>
    <x v="3"/>
    <x v="586"/>
    <s v="Seed Funding"/>
    <n v="750000"/>
    <s v="N/A"/>
    <x v="2"/>
    <x v="0"/>
    <x v="1"/>
    <x v="3"/>
  </r>
  <r>
    <n v="675"/>
    <x v="335"/>
    <s v="Fieldassist"/>
    <x v="7"/>
    <s v="Saas Based Sales Force Automation Services"/>
    <x v="1"/>
    <x v="587"/>
    <s v="Debt Funding"/>
    <s v="N/A"/>
    <s v="N/A"/>
    <x v="3"/>
    <x v="21"/>
    <x v="3"/>
    <x v="3"/>
  </r>
  <r>
    <n v="676"/>
    <x v="336"/>
    <s v="Treebo"/>
    <x v="66"/>
    <s v="Budget Hotel Aggregator Platform"/>
    <x v="0"/>
    <x v="588"/>
    <s v="Private Equity"/>
    <n v="34000000"/>
    <s v="N/A"/>
    <x v="0"/>
    <x v="15"/>
    <x v="1"/>
    <x v="3"/>
  </r>
  <r>
    <n v="677"/>
    <x v="336"/>
    <s v="Medgenome"/>
    <x v="7"/>
    <s v="Genomics Research And Diagnostics Solutions"/>
    <x v="0"/>
    <x v="589"/>
    <s v="Private Equity"/>
    <n v="30000000"/>
    <s v="N/A"/>
    <x v="0"/>
    <x v="1"/>
    <x v="1"/>
    <x v="3"/>
  </r>
  <r>
    <n v="678"/>
    <x v="337"/>
    <s v="Billion Loans"/>
    <x v="66"/>
    <s v="Peer To Peer Lending Platform"/>
    <x v="0"/>
    <x v="590"/>
    <s v="Seed Funding"/>
    <n v="1000000"/>
    <s v="N/A"/>
    <x v="1"/>
    <x v="5"/>
    <x v="3"/>
    <x v="3"/>
  </r>
  <r>
    <n v="679"/>
    <x v="338"/>
    <s v="Ecolibriumenergy"/>
    <x v="7"/>
    <s v="Energy Management Solutions Provider"/>
    <x v="37"/>
    <x v="591"/>
    <s v="Private Equity"/>
    <n v="2600000"/>
    <s v="N/A"/>
    <x v="1"/>
    <x v="16"/>
    <x v="1"/>
    <x v="3"/>
  </r>
  <r>
    <n v="680"/>
    <x v="339"/>
    <s v="Droom"/>
    <x v="2"/>
    <s v="Online Marketplace For Automobiles"/>
    <x v="1"/>
    <x v="592"/>
    <s v="Private Equity"/>
    <n v="20000000"/>
    <s v="N/A"/>
    <x v="0"/>
    <x v="3"/>
    <x v="3"/>
    <x v="3"/>
  </r>
  <r>
    <n v="681"/>
    <x v="340"/>
    <s v="Jumbotail"/>
    <x v="2"/>
    <s v="Online Marketplace For Food And Grocery"/>
    <x v="0"/>
    <x v="593"/>
    <s v="Private Equity"/>
    <n v="8500000"/>
    <s v="N/A"/>
    <x v="1"/>
    <x v="3"/>
    <x v="1"/>
    <x v="3"/>
  </r>
  <r>
    <n v="682"/>
    <x v="340"/>
    <s v="Moglix"/>
    <x v="2"/>
    <s v="B2B Marketplace For Industrial Products"/>
    <x v="6"/>
    <x v="594"/>
    <s v="Private Equity"/>
    <n v="12000000"/>
    <s v="N/A"/>
    <x v="0"/>
    <x v="8"/>
    <x v="1"/>
    <x v="3"/>
  </r>
  <r>
    <n v="683"/>
    <x v="340"/>
    <s v="Timesaverz"/>
    <x v="66"/>
    <s v="Hyperlocal Home Services Provider"/>
    <x v="3"/>
    <x v="595"/>
    <s v="Private Equity"/>
    <n v="1000000"/>
    <s v="N/A"/>
    <x v="1"/>
    <x v="16"/>
    <x v="0"/>
    <x v="3"/>
  </r>
  <r>
    <n v="684"/>
    <x v="341"/>
    <s v="Minjar"/>
    <x v="7"/>
    <s v="Cloud Solutions Provider"/>
    <x v="0"/>
    <x v="596"/>
    <s v="Seed Funding"/>
    <s v="N/A"/>
    <s v="N/A"/>
    <x v="3"/>
    <x v="18"/>
    <x v="1"/>
    <x v="3"/>
  </r>
  <r>
    <n v="685"/>
    <x v="341"/>
    <s v="Mycity4Kids"/>
    <x v="66"/>
    <s v="Parenting Blog And Kids Events Discovery Platform"/>
    <x v="1"/>
    <x v="13"/>
    <s v="Seed Funding"/>
    <s v="N/A"/>
    <s v="N/A"/>
    <x v="3"/>
    <x v="16"/>
    <x v="2"/>
    <x v="3"/>
  </r>
  <r>
    <n v="686"/>
    <x v="342"/>
    <s v="Clip App"/>
    <x v="66"/>
    <s v="Digital Media Video Platform"/>
    <x v="0"/>
    <x v="597"/>
    <s v="Seed Funding"/>
    <n v="1000000"/>
    <s v="N/A"/>
    <x v="1"/>
    <x v="16"/>
    <x v="1"/>
    <x v="3"/>
  </r>
  <r>
    <n v="687"/>
    <x v="342"/>
    <s v="Upwardly.In"/>
    <x v="66"/>
    <s v="Mf Investment Platform"/>
    <x v="0"/>
    <x v="598"/>
    <s v="Seed Funding"/>
    <s v="N/A"/>
    <s v="N/A"/>
    <x v="3"/>
    <x v="29"/>
    <x v="1"/>
    <x v="3"/>
  </r>
  <r>
    <n v="688"/>
    <x v="343"/>
    <s v="Autorox.Co"/>
    <x v="7"/>
    <s v="Workshop Management Software Platform"/>
    <x v="13"/>
    <x v="599"/>
    <s v="Private Equity"/>
    <n v="3000000"/>
    <s v="N/A"/>
    <x v="1"/>
    <x v="2"/>
    <x v="2"/>
    <x v="3"/>
  </r>
  <r>
    <n v="689"/>
    <x v="344"/>
    <s v="Fabogo"/>
    <x v="66"/>
    <s v="Salon &amp; Spa Aggregation &amp; Discovery Platform"/>
    <x v="5"/>
    <x v="600"/>
    <s v="Private Equity"/>
    <n v="2250000"/>
    <s v="N/A"/>
    <x v="1"/>
    <x v="21"/>
    <x v="1"/>
    <x v="3"/>
  </r>
  <r>
    <n v="690"/>
    <x v="344"/>
    <s v="Flickstree"/>
    <x v="66"/>
    <s v="Video Content Discovery Platform"/>
    <x v="3"/>
    <x v="601"/>
    <s v="Seed Funding"/>
    <n v="464000"/>
    <s v="N/A"/>
    <x v="2"/>
    <x v="27"/>
    <x v="1"/>
    <x v="3"/>
  </r>
  <r>
    <n v="691"/>
    <x v="344"/>
    <s v="Design Cafe"/>
    <x v="66"/>
    <s v="Online Interior Design Platform"/>
    <x v="0"/>
    <x v="602"/>
    <s v="Seed Funding"/>
    <s v="N/A"/>
    <s v="N/A"/>
    <x v="3"/>
    <x v="20"/>
    <x v="1"/>
    <x v="3"/>
  </r>
  <r>
    <n v="692"/>
    <x v="345"/>
    <s v="Innoviti"/>
    <x v="7"/>
    <s v="Digital Payments Solutions"/>
    <x v="0"/>
    <x v="603"/>
    <s v="Private Equity"/>
    <n v="18500000"/>
    <s v="N/A"/>
    <x v="0"/>
    <x v="4"/>
    <x v="1"/>
    <x v="3"/>
  </r>
  <r>
    <n v="693"/>
    <x v="345"/>
    <s v="Vdeliver"/>
    <x v="5"/>
    <s v="Door Step Delivery Platform"/>
    <x v="13"/>
    <x v="604"/>
    <s v="Private Equity"/>
    <s v="N/A"/>
    <s v="N/A"/>
    <x v="3"/>
    <x v="19"/>
    <x v="1"/>
    <x v="3"/>
  </r>
  <r>
    <n v="694"/>
    <x v="345"/>
    <s v="Bottr.Me"/>
    <x v="7"/>
    <s v="Chatbot Creation Tool"/>
    <x v="0"/>
    <x v="605"/>
    <s v="Seed Funding"/>
    <s v="N/A"/>
    <s v="N/A"/>
    <x v="3"/>
    <x v="17"/>
    <x v="1"/>
    <x v="3"/>
  </r>
  <r>
    <n v="695"/>
    <x v="345"/>
    <s v="Arcatron"/>
    <x v="7"/>
    <s v="Next Gen Mobility Device Manufacturer"/>
    <x v="5"/>
    <x v="606"/>
    <s v="Seed Funding"/>
    <s v="N/A"/>
    <s v="N/A"/>
    <x v="3"/>
    <x v="8"/>
    <x v="1"/>
    <x v="3"/>
  </r>
  <r>
    <n v="696"/>
    <x v="346"/>
    <s v="Qwikspec"/>
    <x v="7"/>
    <s v="Construction Site Operations And Analytics Platform"/>
    <x v="0"/>
    <x v="607"/>
    <s v="Seed Funding"/>
    <n v="540000"/>
    <s v="N/A"/>
    <x v="2"/>
    <x v="22"/>
    <x v="2"/>
    <x v="3"/>
  </r>
  <r>
    <n v="697"/>
    <x v="346"/>
    <s v="Chumbak"/>
    <x v="2"/>
    <s v="Designer Consumer Products Marketplace"/>
    <x v="0"/>
    <x v="608"/>
    <s v="Private Equity"/>
    <n v="1700000"/>
    <s v="N/A"/>
    <x v="1"/>
    <x v="18"/>
    <x v="1"/>
    <x v="3"/>
  </r>
  <r>
    <n v="698"/>
    <x v="347"/>
    <s v="Increff"/>
    <x v="7"/>
    <s v="Sales Solutions For Fashion Brands"/>
    <x v="0"/>
    <x v="609"/>
    <s v="Seed Funding"/>
    <n v="2000000"/>
    <s v="N/A"/>
    <x v="1"/>
    <x v="25"/>
    <x v="1"/>
    <x v="3"/>
  </r>
  <r>
    <n v="699"/>
    <x v="347"/>
    <s v="Vayana"/>
    <x v="7"/>
    <s v="Enterprise Banking Solutions"/>
    <x v="5"/>
    <x v="610"/>
    <s v="Private Equity"/>
    <n v="4000000"/>
    <s v="N/A"/>
    <x v="1"/>
    <x v="4"/>
    <x v="1"/>
    <x v="3"/>
  </r>
  <r>
    <n v="700"/>
    <x v="348"/>
    <s v="Mobiquest"/>
    <x v="7"/>
    <s v="Mobile Services &amp; Solutions"/>
    <x v="6"/>
    <x v="611"/>
    <s v="Private Equity"/>
    <s v="N/A"/>
    <s v="N/A"/>
    <x v="3"/>
    <x v="18"/>
    <x v="3"/>
    <x v="3"/>
  </r>
  <r>
    <n v="701"/>
    <x v="348"/>
    <s v="Ambee"/>
    <x v="66"/>
    <s v="Ambulance Aggregation Services"/>
    <x v="13"/>
    <x v="612"/>
    <s v="Seed Funding"/>
    <s v="N/A"/>
    <s v="N/A"/>
    <x v="3"/>
    <x v="6"/>
    <x v="1"/>
    <x v="3"/>
  </r>
  <r>
    <n v="702"/>
    <x v="348"/>
    <s v="Ideal Insurance"/>
    <x v="66"/>
    <s v="Online Insurance Platform"/>
    <x v="43"/>
    <x v="613"/>
    <s v="Seed Funding"/>
    <s v="N/A"/>
    <s v="N/A"/>
    <x v="3"/>
    <x v="28"/>
    <x v="0"/>
    <x v="3"/>
  </r>
  <r>
    <n v="703"/>
    <x v="348"/>
    <s v="Hypernova Interactive"/>
    <x v="7"/>
    <s v="Mobile Games Creator"/>
    <x v="0"/>
    <x v="542"/>
    <s v="Seed Funding"/>
    <s v="N/A"/>
    <s v="N/A"/>
    <x v="3"/>
    <x v="15"/>
    <x v="1"/>
    <x v="3"/>
  </r>
  <r>
    <n v="704"/>
    <x v="349"/>
    <s v="Rentomojo"/>
    <x v="66"/>
    <s v="Consumer Leasing Platform"/>
    <x v="0"/>
    <x v="614"/>
    <s v="Private Equity"/>
    <n v="10000000"/>
    <s v="N/A"/>
    <x v="1"/>
    <x v="20"/>
    <x v="1"/>
    <x v="3"/>
  </r>
  <r>
    <n v="705"/>
    <x v="349"/>
    <s v="Aircto"/>
    <x v="66"/>
    <s v="Ai Powered Recruitment Platform"/>
    <x v="0"/>
    <x v="615"/>
    <s v="Seed Funding"/>
    <s v="N/A"/>
    <s v="N/A"/>
    <x v="3"/>
    <x v="6"/>
    <x v="0"/>
    <x v="3"/>
  </r>
  <r>
    <n v="706"/>
    <x v="349"/>
    <s v="Playablo"/>
    <x v="7"/>
    <s v="Gamified Learning App"/>
    <x v="0"/>
    <x v="616"/>
    <s v="Seed Funding"/>
    <n v="600000"/>
    <s v="N/A"/>
    <x v="2"/>
    <x v="25"/>
    <x v="3"/>
    <x v="3"/>
  </r>
  <r>
    <n v="707"/>
    <x v="350"/>
    <s v="Trupay"/>
    <x v="7"/>
    <s v="Online Payments Platform"/>
    <x v="1"/>
    <x v="617"/>
    <s v="Seed Funding"/>
    <n v="700000"/>
    <s v="N/A"/>
    <x v="2"/>
    <x v="18"/>
    <x v="1"/>
    <x v="3"/>
  </r>
  <r>
    <n v="708"/>
    <x v="351"/>
    <s v="Brick2Wall"/>
    <x v="2"/>
    <s v="Online Marketplace For Construction Material"/>
    <x v="1"/>
    <x v="618"/>
    <s v="Seed Funding"/>
    <n v="200000"/>
    <s v="N/A"/>
    <x v="2"/>
    <x v="15"/>
    <x v="2"/>
    <x v="3"/>
  </r>
  <r>
    <n v="709"/>
    <x v="351"/>
    <s v="Fablestreet"/>
    <x v="2"/>
    <s v="Women Work Wear Etailer"/>
    <x v="2"/>
    <x v="619"/>
    <s v="Seed Funding"/>
    <s v="N/A"/>
    <s v="N/A"/>
    <x v="3"/>
    <x v="29"/>
    <x v="1"/>
    <x v="3"/>
  </r>
  <r>
    <n v="710"/>
    <x v="351"/>
    <s v="Monsoon Fintech"/>
    <x v="7"/>
    <s v="Machine Learning Access Platform"/>
    <x v="2"/>
    <x v="620"/>
    <s v="Seed Funding"/>
    <s v="N/A"/>
    <s v="N/A"/>
    <x v="3"/>
    <x v="10"/>
    <x v="2"/>
    <x v="3"/>
  </r>
  <r>
    <n v="711"/>
    <x v="351"/>
    <s v="Monkeybox"/>
    <x v="66"/>
    <s v="Healthy Food Delivery Platform"/>
    <x v="0"/>
    <x v="621"/>
    <s v="Seed Funding"/>
    <s v="N/A"/>
    <s v="N/A"/>
    <x v="3"/>
    <x v="8"/>
    <x v="1"/>
    <x v="3"/>
  </r>
  <r>
    <n v="712"/>
    <x v="352"/>
    <s v="Noticeboard"/>
    <x v="66"/>
    <s v="Mobile-First Enterprise Communication Platform"/>
    <x v="0"/>
    <x v="622"/>
    <s v="Private Equity"/>
    <n v="1200000"/>
    <s v="N/A"/>
    <x v="1"/>
    <x v="17"/>
    <x v="1"/>
    <x v="3"/>
  </r>
  <r>
    <n v="713"/>
    <x v="352"/>
    <s v="Byjus"/>
    <x v="66"/>
    <s v="Mobile Learning App"/>
    <x v="0"/>
    <x v="623"/>
    <s v="Private Equity"/>
    <n v="35000000"/>
    <s v="N/A"/>
    <x v="0"/>
    <x v="6"/>
    <x v="1"/>
    <x v="3"/>
  </r>
  <r>
    <n v="714"/>
    <x v="353"/>
    <s v="Creators Gurukul"/>
    <x v="84"/>
    <s v="Co-Working Space Provider"/>
    <x v="2"/>
    <x v="624"/>
    <s v="Seed Funding"/>
    <s v="N/A"/>
    <s v="N/A"/>
    <x v="3"/>
    <x v="17"/>
    <x v="0"/>
    <x v="3"/>
  </r>
  <r>
    <n v="715"/>
    <x v="353"/>
    <s v="Fab Hotels"/>
    <x v="66"/>
    <s v="Budget Hotels Brand &amp; Aggregator Platform"/>
    <x v="2"/>
    <x v="625"/>
    <s v="Private Equity"/>
    <n v="25000000"/>
    <s v="N/A"/>
    <x v="0"/>
    <x v="21"/>
    <x v="0"/>
    <x v="3"/>
  </r>
  <r>
    <n v="716"/>
    <x v="353"/>
    <s v="Thinkerbell"/>
    <x v="66"/>
    <s v="Assisted Learning Startup"/>
    <x v="0"/>
    <x v="626"/>
    <s v="Seed Funding"/>
    <n v="200000"/>
    <s v="N/A"/>
    <x v="2"/>
    <x v="19"/>
    <x v="1"/>
    <x v="3"/>
  </r>
  <r>
    <n v="717"/>
    <x v="354"/>
    <s v="1Mg"/>
    <x v="2"/>
    <s v="Online Pharmacy"/>
    <x v="1"/>
    <x v="627"/>
    <s v="Private Equity"/>
    <n v="15000000"/>
    <s v="N/A"/>
    <x v="0"/>
    <x v="20"/>
    <x v="1"/>
    <x v="3"/>
  </r>
  <r>
    <n v="718"/>
    <x v="355"/>
    <s v="Jhakaas"/>
    <x v="66"/>
    <s v="App-Based Aggregator Of Offline Businesses"/>
    <x v="3"/>
    <x v="628"/>
    <s v="Seed Funding"/>
    <s v="N/A"/>
    <s v="N/A"/>
    <x v="3"/>
    <x v="9"/>
    <x v="0"/>
    <x v="3"/>
  </r>
  <r>
    <n v="719"/>
    <x v="355"/>
    <s v="Bigstylist"/>
    <x v="66"/>
    <s v="Beauty Services Marketplace"/>
    <x v="3"/>
    <x v="173"/>
    <s v="Private Equity"/>
    <n v="1250000"/>
    <s v="N/A"/>
    <x v="1"/>
    <x v="24"/>
    <x v="3"/>
    <x v="3"/>
  </r>
  <r>
    <n v="720"/>
    <x v="355"/>
    <s v="Gympik.Com"/>
    <x v="66"/>
    <s v="Online Marketplace For Discovering Fitness Centres"/>
    <x v="0"/>
    <x v="629"/>
    <s v="Seed Funding"/>
    <s v="N/A"/>
    <s v="N/A"/>
    <x v="3"/>
    <x v="11"/>
    <x v="1"/>
    <x v="3"/>
  </r>
  <r>
    <n v="721"/>
    <x v="356"/>
    <s v="Tripeur"/>
    <x v="7"/>
    <s v="Mobile Based Travel Erp Platform"/>
    <x v="0"/>
    <x v="630"/>
    <s v="Seed Funding"/>
    <s v="N/A"/>
    <s v="N/A"/>
    <x v="3"/>
    <x v="28"/>
    <x v="1"/>
    <x v="3"/>
  </r>
  <r>
    <n v="722"/>
    <x v="357"/>
    <s v="Rentongo"/>
    <x v="2"/>
    <s v="Online Marketplace For Renting Bikes, Electronics &amp; Appliances"/>
    <x v="0"/>
    <x v="631"/>
    <s v="Seed Funding"/>
    <n v="234000"/>
    <s v="N/A"/>
    <x v="2"/>
    <x v="3"/>
    <x v="3"/>
    <x v="3"/>
  </r>
  <r>
    <n v="723"/>
    <x v="358"/>
    <s v="Goomo"/>
    <x v="66"/>
    <s v="Online Travel &amp; Holiday Booking Platform"/>
    <x v="3"/>
    <x v="632"/>
    <s v="Private Equity"/>
    <n v="50000000"/>
    <s v="N/A"/>
    <x v="0"/>
    <x v="20"/>
    <x v="0"/>
    <x v="3"/>
  </r>
  <r>
    <n v="724"/>
    <x v="358"/>
    <s v="Maxmywealth"/>
    <x v="66"/>
    <s v="Online Wealth Management &amp; Savings Platform"/>
    <x v="3"/>
    <x v="633"/>
    <s v="Private Equity"/>
    <s v="N/A"/>
    <s v="N/A"/>
    <x v="3"/>
    <x v="11"/>
    <x v="2"/>
    <x v="3"/>
  </r>
  <r>
    <n v="725"/>
    <x v="359"/>
    <s v="Spinny"/>
    <x v="2"/>
    <s v="Online Used Car Marketplace"/>
    <x v="1"/>
    <x v="634"/>
    <s v="Private Equity"/>
    <n v="1000000"/>
    <s v="N/A"/>
    <x v="1"/>
    <x v="26"/>
    <x v="1"/>
    <x v="3"/>
  </r>
  <r>
    <n v="726"/>
    <x v="359"/>
    <s v="Healthbuds"/>
    <x v="66"/>
    <s v="Healthcare Discovery &amp; Booking Platform"/>
    <x v="43"/>
    <x v="635"/>
    <s v="Seed Funding"/>
    <s v="N/A"/>
    <s v="N/A"/>
    <x v="3"/>
    <x v="27"/>
    <x v="0"/>
    <x v="3"/>
  </r>
  <r>
    <n v="727"/>
    <x v="359"/>
    <s v="Ftcash"/>
    <x v="66"/>
    <s v="Mobile Payments Platform"/>
    <x v="3"/>
    <x v="636"/>
    <s v="Private Equity"/>
    <s v="N/A"/>
    <s v="N/A"/>
    <x v="3"/>
    <x v="5"/>
    <x v="1"/>
    <x v="3"/>
  </r>
  <r>
    <n v="728"/>
    <x v="359"/>
    <s v="Bhive Workspace"/>
    <x v="66"/>
    <s v="Co-Working Spaces"/>
    <x v="0"/>
    <x v="67"/>
    <s v="Private Equity"/>
    <n v="1200000"/>
    <s v="N/A"/>
    <x v="1"/>
    <x v="19"/>
    <x v="1"/>
    <x v="3"/>
  </r>
  <r>
    <n v="729"/>
    <x v="359"/>
    <s v="Wayforward"/>
    <x v="66"/>
    <s v="Mobile App For Mental Health"/>
    <x v="2"/>
    <x v="637"/>
    <s v="Seed Funding"/>
    <n v="1000000"/>
    <s v="N/A"/>
    <x v="1"/>
    <x v="3"/>
    <x v="2"/>
    <x v="3"/>
  </r>
  <r>
    <n v="730"/>
    <x v="359"/>
    <s v="Gyandhan"/>
    <x v="66"/>
    <s v="Education Marketplace"/>
    <x v="2"/>
    <x v="638"/>
    <s v="Private Equity"/>
    <s v="N/A"/>
    <s v="N/A"/>
    <x v="3"/>
    <x v="7"/>
    <x v="1"/>
    <x v="3"/>
  </r>
  <r>
    <n v="731"/>
    <x v="359"/>
    <s v="Hungry Foal"/>
    <x v="66"/>
    <s v="For Profit Social Venture"/>
    <x v="1"/>
    <x v="639"/>
    <s v="Private Equity"/>
    <s v="N/A"/>
    <s v="N/A"/>
    <x v="3"/>
    <x v="20"/>
    <x v="2"/>
    <x v="3"/>
  </r>
  <r>
    <n v="732"/>
    <x v="360"/>
    <s v="Ziploan"/>
    <x v="66"/>
    <s v="Online Lending Platform"/>
    <x v="2"/>
    <x v="59"/>
    <s v="Seed Funding"/>
    <n v="650000"/>
    <s v="N/A"/>
    <x v="2"/>
    <x v="28"/>
    <x v="1"/>
    <x v="3"/>
  </r>
  <r>
    <n v="733"/>
    <x v="360"/>
    <s v="Growfitter"/>
    <x v="66"/>
    <s v="Health And Fitness Discovery Platform"/>
    <x v="3"/>
    <x v="640"/>
    <s v="Seed Funding"/>
    <n v="600000"/>
    <s v="N/A"/>
    <x v="2"/>
    <x v="27"/>
    <x v="1"/>
    <x v="3"/>
  </r>
  <r>
    <n v="734"/>
    <x v="361"/>
    <s v="Stratfit"/>
    <x v="66"/>
    <s v="Health Coaching Programs"/>
    <x v="13"/>
    <x v="641"/>
    <s v="Seed Funding"/>
    <n v="232000"/>
    <s v="N/A"/>
    <x v="2"/>
    <x v="22"/>
    <x v="3"/>
    <x v="3"/>
  </r>
  <r>
    <n v="735"/>
    <x v="361"/>
    <s v="Multiplier Solutions"/>
    <x v="7"/>
    <s v="Crm Software For Healthcare Space"/>
    <x v="13"/>
    <x v="642"/>
    <s v="Private Equity"/>
    <n v="1500000"/>
    <s v="N/A"/>
    <x v="1"/>
    <x v="27"/>
    <x v="1"/>
    <x v="3"/>
  </r>
  <r>
    <n v="736"/>
    <x v="361"/>
    <s v="Abi Health"/>
    <x v="7"/>
    <s v="Unified Digital Health Platform"/>
    <x v="0"/>
    <x v="642"/>
    <s v="Private Equity"/>
    <n v="1500000"/>
    <s v="N/A"/>
    <x v="1"/>
    <x v="3"/>
    <x v="1"/>
    <x v="3"/>
  </r>
  <r>
    <n v="737"/>
    <x v="361"/>
    <s v="Stockal"/>
    <x v="66"/>
    <s v="App-Based Investment Advisory Services"/>
    <x v="0"/>
    <x v="643"/>
    <s v="Seed Funding"/>
    <n v="350000"/>
    <s v="N/A"/>
    <x v="2"/>
    <x v="2"/>
    <x v="2"/>
    <x v="3"/>
  </r>
  <r>
    <n v="738"/>
    <x v="362"/>
    <s v="Guidoo"/>
    <x v="66"/>
    <s v="Travel &amp; Adventure Planning Platform"/>
    <x v="3"/>
    <x v="644"/>
    <s v="Seed Funding"/>
    <n v="300000"/>
    <s v="N/A"/>
    <x v="2"/>
    <x v="16"/>
    <x v="2"/>
    <x v="3"/>
  </r>
  <r>
    <n v="739"/>
    <x v="362"/>
    <s v="Esahai.In"/>
    <x v="66"/>
    <s v="Ambulance Aggregator And Medical Taxi Provider"/>
    <x v="13"/>
    <x v="645"/>
    <s v="Seed Funding"/>
    <n v="250000"/>
    <s v="N/A"/>
    <x v="2"/>
    <x v="5"/>
    <x v="2"/>
    <x v="3"/>
  </r>
  <r>
    <n v="740"/>
    <x v="363"/>
    <s v="Loanmeet"/>
    <x v="66"/>
    <s v="Online Peer-To-Peer Lending Platform"/>
    <x v="0"/>
    <x v="646"/>
    <s v="Seed Funding"/>
    <s v="N/A"/>
    <s v="N/A"/>
    <x v="3"/>
    <x v="28"/>
    <x v="2"/>
    <x v="3"/>
  </r>
  <r>
    <n v="741"/>
    <x v="363"/>
    <s v="Lendingkart"/>
    <x v="66"/>
    <s v="Online Lending Platform"/>
    <x v="37"/>
    <x v="647"/>
    <s v="Debt Funding"/>
    <n v="7800000"/>
    <s v="N/A"/>
    <x v="1"/>
    <x v="28"/>
    <x v="3"/>
    <x v="3"/>
  </r>
  <r>
    <n v="742"/>
    <x v="363"/>
    <s v="Boxx.Ai"/>
    <x v="7"/>
    <s v="Artificial Intelligence"/>
    <x v="0"/>
    <x v="648"/>
    <s v="Private Equity"/>
    <n v="500000"/>
    <s v="N/A"/>
    <x v="2"/>
    <x v="22"/>
    <x v="1"/>
    <x v="3"/>
  </r>
  <r>
    <n v="743"/>
    <x v="363"/>
    <s v="Peesafe.In"/>
    <x v="21"/>
    <s v="Hygiene Care Product Manufacturer"/>
    <x v="2"/>
    <x v="649"/>
    <s v="Private Equity"/>
    <n v="1000000"/>
    <s v="N/A"/>
    <x v="1"/>
    <x v="24"/>
    <x v="1"/>
    <x v="3"/>
  </r>
  <r>
    <n v="744"/>
    <x v="363"/>
    <s v="Vista Rooms"/>
    <x v="66"/>
    <s v="Online Rooms Aggregation Platform"/>
    <x v="3"/>
    <x v="650"/>
    <s v="Seed Funding"/>
    <n v="776000"/>
    <s v="N/A"/>
    <x v="2"/>
    <x v="20"/>
    <x v="1"/>
    <x v="3"/>
  </r>
  <r>
    <n v="745"/>
    <x v="363"/>
    <s v="Coverfox"/>
    <x v="66"/>
    <s v="Online Insurance Brokerage Platform"/>
    <x v="3"/>
    <x v="651"/>
    <s v="Private Equity"/>
    <n v="15000000"/>
    <s v="N/A"/>
    <x v="0"/>
    <x v="28"/>
    <x v="0"/>
    <x v="3"/>
  </r>
  <r>
    <n v="746"/>
    <x v="364"/>
    <s v="Hypertrack"/>
    <x v="7"/>
    <s v="Location Tracking Solutions"/>
    <x v="2"/>
    <x v="652"/>
    <s v="Private Equity"/>
    <s v="N/A"/>
    <s v="N/A"/>
    <x v="3"/>
    <x v="20"/>
    <x v="1"/>
    <x v="3"/>
  </r>
  <r>
    <n v="747"/>
    <x v="364"/>
    <s v="Goodera"/>
    <x v="7"/>
    <s v="Csr And Sustainability Management Platform"/>
    <x v="0"/>
    <x v="653"/>
    <s v="Private Equity"/>
    <n v="5500000"/>
    <s v="N/A"/>
    <x v="1"/>
    <x v="10"/>
    <x v="1"/>
    <x v="3"/>
  </r>
  <r>
    <n v="748"/>
    <x v="364"/>
    <s v="Digit"/>
    <x v="7"/>
    <s v="Tech Driven Insurance Platform"/>
    <x v="0"/>
    <x v="654"/>
    <s v="Private Equity"/>
    <s v="N/A"/>
    <s v="N/A"/>
    <x v="3"/>
    <x v="20"/>
    <x v="1"/>
    <x v="3"/>
  </r>
  <r>
    <n v="749"/>
    <x v="365"/>
    <s v="Ola"/>
    <x v="66"/>
    <s v="Cab Aggregation App"/>
    <x v="0"/>
    <x v="655"/>
    <s v="Private Equity"/>
    <n v="50000000"/>
    <s v="N/A"/>
    <x v="0"/>
    <x v="21"/>
    <x v="1"/>
    <x v="3"/>
  </r>
  <r>
    <n v="750"/>
    <x v="365"/>
    <s v="Vanitycask"/>
    <x v="66"/>
    <s v="Beauty Products Discovery Platform"/>
    <x v="3"/>
    <x v="20"/>
    <s v="Seed Funding"/>
    <s v="N/A"/>
    <s v="N/A"/>
    <x v="3"/>
    <x v="25"/>
    <x v="1"/>
    <x v="3"/>
  </r>
  <r>
    <n v="751"/>
    <x v="365"/>
    <s v="Mrneeds"/>
    <x v="66"/>
    <s v="Micro Food Delivery Platform"/>
    <x v="6"/>
    <x v="386"/>
    <s v="Seed Funding"/>
    <n v="500000"/>
    <s v="N/A"/>
    <x v="2"/>
    <x v="8"/>
    <x v="0"/>
    <x v="3"/>
  </r>
  <r>
    <n v="752"/>
    <x v="366"/>
    <s v="Moneytap"/>
    <x v="66"/>
    <s v="Money Lending Platform"/>
    <x v="0"/>
    <x v="656"/>
    <s v="Private Equity"/>
    <n v="12300000"/>
    <s v="N/A"/>
    <x v="0"/>
    <x v="23"/>
    <x v="1"/>
    <x v="3"/>
  </r>
  <r>
    <n v="753"/>
    <x v="367"/>
    <s v="Goodbox"/>
    <x v="2"/>
    <s v="Mobile Saas Ecommerce Platform For Smes"/>
    <x v="0"/>
    <x v="657"/>
    <s v="Private Equity"/>
    <n v="1000000"/>
    <s v="N/A"/>
    <x v="1"/>
    <x v="18"/>
    <x v="1"/>
    <x v="3"/>
  </r>
  <r>
    <n v="754"/>
    <x v="367"/>
    <s v="Fincash"/>
    <x v="66"/>
    <s v="Personal Finace Platform"/>
    <x v="3"/>
    <x v="340"/>
    <s v="Seed Funding"/>
    <n v="100000"/>
    <s v="N/A"/>
    <x v="2"/>
    <x v="12"/>
    <x v="2"/>
    <x v="3"/>
  </r>
  <r>
    <n v="755"/>
    <x v="367"/>
    <s v="Portdesk"/>
    <x v="7"/>
    <s v="Maritime Solutions"/>
    <x v="6"/>
    <x v="658"/>
    <s v="Seed Funding"/>
    <n v="2000000"/>
    <s v="N/A"/>
    <x v="1"/>
    <x v="14"/>
    <x v="3"/>
    <x v="3"/>
  </r>
  <r>
    <n v="756"/>
    <x v="367"/>
    <s v="Edgefx"/>
    <x v="2"/>
    <s v="Diy Project Kits Seller"/>
    <x v="13"/>
    <x v="659"/>
    <s v="Seed Funding"/>
    <s v="N/A"/>
    <s v="N/A"/>
    <x v="3"/>
    <x v="11"/>
    <x v="2"/>
    <x v="3"/>
  </r>
  <r>
    <n v="757"/>
    <x v="367"/>
    <s v="Eazydiner"/>
    <x v="66"/>
    <s v="Online Restaurant Reservation Platform"/>
    <x v="1"/>
    <x v="660"/>
    <s v="Seed Funding"/>
    <s v="N/A"/>
    <s v="N/A"/>
    <x v="3"/>
    <x v="12"/>
    <x v="1"/>
    <x v="3"/>
  </r>
  <r>
    <n v="758"/>
    <x v="367"/>
    <s v="Healthintel"/>
    <x v="21"/>
    <s v="Online Pharmacy"/>
    <x v="2"/>
    <x v="661"/>
    <s v="Seed Funding"/>
    <s v="N/A"/>
    <s v="N/A"/>
    <x v="3"/>
    <x v="17"/>
    <x v="0"/>
    <x v="3"/>
  </r>
  <r>
    <n v="759"/>
    <x v="368"/>
    <s v="Unbxd"/>
    <x v="7"/>
    <s v="Cloud-Based Product Discovery Platform"/>
    <x v="0"/>
    <x v="662"/>
    <s v="Private Equity"/>
    <n v="12500000"/>
    <s v="N/A"/>
    <x v="0"/>
    <x v="16"/>
    <x v="1"/>
    <x v="3"/>
  </r>
  <r>
    <n v="760"/>
    <x v="368"/>
    <s v="Darwinbox"/>
    <x v="7"/>
    <s v="Enterprise Human Resources Management Platform"/>
    <x v="13"/>
    <x v="663"/>
    <s v="Private Equity"/>
    <n v="4000000"/>
    <s v="N/A"/>
    <x v="1"/>
    <x v="4"/>
    <x v="1"/>
    <x v="3"/>
  </r>
  <r>
    <n v="761"/>
    <x v="369"/>
    <s v="Forevershop"/>
    <x v="66"/>
    <s v="Mobile Based Ecommerce Platform"/>
    <x v="0"/>
    <x v="664"/>
    <s v="Seed Funding"/>
    <n v="300000"/>
    <s v="N/A"/>
    <x v="2"/>
    <x v="2"/>
    <x v="2"/>
    <x v="3"/>
  </r>
  <r>
    <n v="762"/>
    <x v="369"/>
    <s v="Insider.In"/>
    <x v="66"/>
    <s v="Events Ticketing Platform"/>
    <x v="3"/>
    <x v="446"/>
    <s v="Private Equity"/>
    <n v="5200000"/>
    <s v="N/A"/>
    <x v="1"/>
    <x v="9"/>
    <x v="0"/>
    <x v="3"/>
  </r>
  <r>
    <n v="763"/>
    <x v="370"/>
    <s v="Fynd"/>
    <x v="2"/>
    <s v="Fashion Etailer"/>
    <x v="3"/>
    <x v="665"/>
    <s v="Private Equity"/>
    <n v="2400000"/>
    <s v="N/A"/>
    <x v="1"/>
    <x v="18"/>
    <x v="1"/>
    <x v="3"/>
  </r>
  <r>
    <n v="764"/>
    <x v="370"/>
    <s v="Grow Fit"/>
    <x v="66"/>
    <s v="Health-Tech Platform"/>
    <x v="0"/>
    <x v="666"/>
    <s v="Private Equity"/>
    <n v="4500000"/>
    <s v="N/A"/>
    <x v="1"/>
    <x v="22"/>
    <x v="3"/>
    <x v="3"/>
  </r>
  <r>
    <n v="765"/>
    <x v="370"/>
    <s v="Fabulyst"/>
    <x v="7"/>
    <s v="Artificial Intelligence Based Platform"/>
    <x v="13"/>
    <x v="667"/>
    <s v="Seed Funding"/>
    <n v="215000"/>
    <s v="N/A"/>
    <x v="2"/>
    <x v="5"/>
    <x v="0"/>
    <x v="3"/>
  </r>
  <r>
    <n v="766"/>
    <x v="370"/>
    <s v="Mswipe"/>
    <x v="7"/>
    <s v="Point-Of-Sale Services"/>
    <x v="3"/>
    <x v="668"/>
    <s v="Private Equity"/>
    <n v="31000000"/>
    <s v="N/A"/>
    <x v="0"/>
    <x v="8"/>
    <x v="1"/>
    <x v="3"/>
  </r>
  <r>
    <n v="767"/>
    <x v="370"/>
    <s v="Oneassist"/>
    <x v="66"/>
    <s v="Credit Card Fraud Protection"/>
    <x v="3"/>
    <x v="292"/>
    <s v="Private Equity"/>
    <s v="N/A"/>
    <s v="N/A"/>
    <x v="3"/>
    <x v="19"/>
    <x v="1"/>
    <x v="3"/>
  </r>
  <r>
    <n v="768"/>
    <x v="371"/>
    <s v="Julia Computing"/>
    <x v="7"/>
    <s v="Open Source Language For Data Science And Machine Learning"/>
    <x v="0"/>
    <x v="669"/>
    <s v="Private Equity"/>
    <n v="4600000"/>
    <s v="N/A"/>
    <x v="1"/>
    <x v="15"/>
    <x v="0"/>
    <x v="3"/>
  </r>
  <r>
    <n v="769"/>
    <x v="371"/>
    <s v="Kissht"/>
    <x v="66"/>
    <s v="Consumer Lending Platform"/>
    <x v="3"/>
    <x v="670"/>
    <s v="Private Equity"/>
    <n v="2000000"/>
    <s v="N/A"/>
    <x v="1"/>
    <x v="28"/>
    <x v="1"/>
    <x v="3"/>
  </r>
  <r>
    <n v="770"/>
    <x v="371"/>
    <s v="Explore Life Traveling"/>
    <x v="66"/>
    <s v="Local Homes Booking Platform"/>
    <x v="0"/>
    <x v="671"/>
    <s v="Seed Funding"/>
    <n v="500000"/>
    <s v="N/A"/>
    <x v="2"/>
    <x v="11"/>
    <x v="2"/>
    <x v="3"/>
  </r>
  <r>
    <n v="771"/>
    <x v="372"/>
    <s v="Loantap"/>
    <x v="66"/>
    <s v="Lending Platform For Salaried Professionals"/>
    <x v="3"/>
    <x v="672"/>
    <s v="Private Equity"/>
    <n v="4000000"/>
    <s v="N/A"/>
    <x v="1"/>
    <x v="9"/>
    <x v="1"/>
    <x v="3"/>
  </r>
  <r>
    <n v="772"/>
    <x v="372"/>
    <s v="Voxweb"/>
    <x v="66"/>
    <s v="Mobile Based Social Networking Platform"/>
    <x v="3"/>
    <x v="386"/>
    <s v="Seed Funding"/>
    <n v="1000000"/>
    <s v="N/A"/>
    <x v="1"/>
    <x v="22"/>
    <x v="0"/>
    <x v="3"/>
  </r>
  <r>
    <n v="773"/>
    <x v="373"/>
    <s v="Hug Innovations"/>
    <x v="7"/>
    <s v="Gesture Based Smartwatch Manufacturer"/>
    <x v="13"/>
    <x v="673"/>
    <s v="Private Equity"/>
    <n v="5000000"/>
    <s v="N/A"/>
    <x v="1"/>
    <x v="11"/>
    <x v="2"/>
    <x v="3"/>
  </r>
  <r>
    <n v="774"/>
    <x v="373"/>
    <s v="Flipkart"/>
    <x v="2"/>
    <s v="Online Marketplace"/>
    <x v="0"/>
    <x v="48"/>
    <s v="Private Equity"/>
    <n v="71000000"/>
    <s v="N/A"/>
    <x v="0"/>
    <x v="23"/>
    <x v="3"/>
    <x v="3"/>
  </r>
  <r>
    <n v="775"/>
    <x v="373"/>
    <s v="V Resorts"/>
    <x v="66"/>
    <s v="Holiday &amp; Vacation Resort Aggregator"/>
    <x v="6"/>
    <x v="674"/>
    <s v="Private Equity"/>
    <n v="4000000"/>
    <s v="N/A"/>
    <x v="1"/>
    <x v="17"/>
    <x v="1"/>
    <x v="3"/>
  </r>
  <r>
    <n v="776"/>
    <x v="374"/>
    <s v="Stashfin"/>
    <x v="66"/>
    <s v="Personal Finace App"/>
    <x v="2"/>
    <x v="675"/>
    <s v="Private Equity"/>
    <n v="5000000"/>
    <s v="N/A"/>
    <x v="1"/>
    <x v="25"/>
    <x v="1"/>
    <x v="3"/>
  </r>
  <r>
    <n v="777"/>
    <x v="374"/>
    <s v="Formcept"/>
    <x v="66"/>
    <s v="Unified Data Analysis Platform"/>
    <x v="0"/>
    <x v="676"/>
    <s v="Private Equity"/>
    <s v="N/A"/>
    <s v="N/A"/>
    <x v="3"/>
    <x v="21"/>
    <x v="1"/>
    <x v="3"/>
  </r>
  <r>
    <n v="778"/>
    <x v="374"/>
    <s v="Spares Hub"/>
    <x v="2"/>
    <s v="Automobile Parts Marketplace"/>
    <x v="5"/>
    <x v="677"/>
    <s v="Seed Funding"/>
    <n v="311000"/>
    <s v="N/A"/>
    <x v="2"/>
    <x v="3"/>
    <x v="1"/>
    <x v="3"/>
  </r>
  <r>
    <n v="779"/>
    <x v="375"/>
    <s v="Fitraq"/>
    <x v="66"/>
    <s v="Fitness Centre Discovery Platform"/>
    <x v="2"/>
    <x v="678"/>
    <s v="Seed Funding"/>
    <s v="N/A"/>
    <s v="N/A"/>
    <x v="3"/>
    <x v="5"/>
    <x v="0"/>
    <x v="3"/>
  </r>
  <r>
    <n v="780"/>
    <x v="375"/>
    <s v="Rubique"/>
    <x v="66"/>
    <s v="Online Marketplace For Finacial Products"/>
    <x v="3"/>
    <x v="679"/>
    <s v="Private Equity"/>
    <n v="3000000"/>
    <s v="N/A"/>
    <x v="1"/>
    <x v="11"/>
    <x v="1"/>
    <x v="3"/>
  </r>
  <r>
    <n v="781"/>
    <x v="375"/>
    <s v="Niki.Ai"/>
    <x v="66"/>
    <s v="Ai Based Personal Assistant"/>
    <x v="0"/>
    <x v="680"/>
    <s v="Private Equity"/>
    <n v="2000000"/>
    <s v="N/A"/>
    <x v="1"/>
    <x v="9"/>
    <x v="1"/>
    <x v="3"/>
  </r>
  <r>
    <n v="782"/>
    <x v="376"/>
    <s v="Fitpass"/>
    <x v="66"/>
    <s v="Online Fitness Marketplace"/>
    <x v="2"/>
    <x v="681"/>
    <s v="Private Equity"/>
    <n v="1000000"/>
    <s v="N/A"/>
    <x v="1"/>
    <x v="28"/>
    <x v="0"/>
    <x v="3"/>
  </r>
  <r>
    <n v="783"/>
    <x v="376"/>
    <s v="Zinghr"/>
    <x v="7"/>
    <s v="Digital Employee Solutions,"/>
    <x v="3"/>
    <x v="682"/>
    <s v="Private Equity"/>
    <s v="N/A"/>
    <s v="N/A"/>
    <x v="3"/>
    <x v="25"/>
    <x v="0"/>
    <x v="3"/>
  </r>
  <r>
    <n v="784"/>
    <x v="377"/>
    <s v="Tagos Design"/>
    <x v="7"/>
    <s v="In-Video Discovery Platform"/>
    <x v="0"/>
    <x v="386"/>
    <s v="Private Equity"/>
    <n v="5000000"/>
    <s v="N/A"/>
    <x v="1"/>
    <x v="2"/>
    <x v="0"/>
    <x v="3"/>
  </r>
  <r>
    <n v="785"/>
    <x v="377"/>
    <s v="Urbanclap"/>
    <x v="66"/>
    <s v="Mobile Services Marketplace"/>
    <x v="1"/>
    <x v="683"/>
    <s v="Private Equity"/>
    <n v="21000000"/>
    <s v="N/A"/>
    <x v="0"/>
    <x v="12"/>
    <x v="1"/>
    <x v="3"/>
  </r>
  <r>
    <n v="786"/>
    <x v="378"/>
    <s v="Ace2Three"/>
    <x v="66"/>
    <s v="Online Rummy Playing Website"/>
    <x v="13"/>
    <x v="684"/>
    <s v="Private Equity"/>
    <n v="73700000"/>
    <s v="N/A"/>
    <x v="0"/>
    <x v="25"/>
    <x v="3"/>
    <x v="3"/>
  </r>
  <r>
    <n v="787"/>
    <x v="378"/>
    <s v="Power2Sme"/>
    <x v="2"/>
    <s v="Buying Portal For Smes"/>
    <x v="1"/>
    <x v="685"/>
    <s v="Private Equity"/>
    <n v="10000000"/>
    <s v="N/A"/>
    <x v="1"/>
    <x v="12"/>
    <x v="3"/>
    <x v="3"/>
  </r>
  <r>
    <n v="788"/>
    <x v="379"/>
    <s v="Innovapptive"/>
    <x v="7"/>
    <s v="Enterprise Mobility Solutions"/>
    <x v="13"/>
    <x v="401"/>
    <s v="Seed Funding"/>
    <n v="1500000"/>
    <s v="N/A"/>
    <x v="1"/>
    <x v="27"/>
    <x v="0"/>
    <x v="3"/>
  </r>
  <r>
    <n v="789"/>
    <x v="379"/>
    <s v="4Tigo"/>
    <x v="5"/>
    <s v="Truck Network Company"/>
    <x v="0"/>
    <x v="686"/>
    <s v="Private Equity"/>
    <n v="10000000"/>
    <s v="N/A"/>
    <x v="1"/>
    <x v="26"/>
    <x v="1"/>
    <x v="3"/>
  </r>
  <r>
    <n v="790"/>
    <x v="379"/>
    <s v="Smecorner"/>
    <x v="66"/>
    <s v="Online Platform For Small Business Loans"/>
    <x v="3"/>
    <x v="687"/>
    <s v="Private Equity"/>
    <s v="N/A"/>
    <s v="N/A"/>
    <x v="3"/>
    <x v="29"/>
    <x v="1"/>
    <x v="3"/>
  </r>
  <r>
    <n v="791"/>
    <x v="379"/>
    <s v="Zippserve"/>
    <x v="66"/>
    <s v="Real Estate Risk Assessment Platform"/>
    <x v="0"/>
    <x v="386"/>
    <s v="Seed Funding"/>
    <n v="390000"/>
    <s v="N/A"/>
    <x v="2"/>
    <x v="13"/>
    <x v="0"/>
    <x v="3"/>
  </r>
  <r>
    <n v="792"/>
    <x v="380"/>
    <s v="Ola"/>
    <x v="66"/>
    <s v="Cab Aggregation App"/>
    <x v="0"/>
    <x v="688"/>
    <s v="Private Equity"/>
    <n v="104500000"/>
    <s v="N/A"/>
    <x v="0"/>
    <x v="21"/>
    <x v="1"/>
    <x v="3"/>
  </r>
  <r>
    <n v="793"/>
    <x v="380"/>
    <s v="Sumeru"/>
    <x v="7"/>
    <s v="Software &amp; Mobile Development Services"/>
    <x v="0"/>
    <x v="386"/>
    <s v="Seed Funding"/>
    <n v="1000000"/>
    <s v="N/A"/>
    <x v="1"/>
    <x v="14"/>
    <x v="0"/>
    <x v="3"/>
  </r>
  <r>
    <n v="794"/>
    <x v="381"/>
    <s v="Healthians"/>
    <x v="66"/>
    <s v="Online Diagnostics And Wellness Platform"/>
    <x v="2"/>
    <x v="689"/>
    <s v="Private Equity"/>
    <s v="N/A"/>
    <s v="N/A"/>
    <x v="3"/>
    <x v="9"/>
    <x v="1"/>
    <x v="3"/>
  </r>
  <r>
    <n v="795"/>
    <x v="382"/>
    <s v="Healthmir"/>
    <x v="66"/>
    <s v="Ai-Based Health Content Platform"/>
    <x v="2"/>
    <x v="690"/>
    <s v="Seed Funding"/>
    <s v="N/A"/>
    <s v="N/A"/>
    <x v="3"/>
    <x v="8"/>
    <x v="0"/>
    <x v="3"/>
  </r>
  <r>
    <n v="796"/>
    <x v="382"/>
    <s v="Uactive"/>
    <x v="66"/>
    <s v="Health-Based Social Networking &amp; Discovery App"/>
    <x v="3"/>
    <x v="691"/>
    <s v="Seed Funding"/>
    <s v="N/A"/>
    <s v="N/A"/>
    <x v="3"/>
    <x v="22"/>
    <x v="0"/>
    <x v="3"/>
  </r>
  <r>
    <n v="797"/>
    <x v="382"/>
    <s v="I-Lend"/>
    <x v="66"/>
    <s v="Peer-To-Peer Lending Platform"/>
    <x v="13"/>
    <x v="692"/>
    <s v="Seed Funding"/>
    <s v="N/A"/>
    <s v="N/A"/>
    <x v="3"/>
    <x v="0"/>
    <x v="1"/>
    <x v="3"/>
  </r>
  <r>
    <n v="798"/>
    <x v="382"/>
    <s v="Good Methods Global"/>
    <x v="7"/>
    <s v="Cloud Based Practice Management Software"/>
    <x v="52"/>
    <x v="384"/>
    <s v="Private Equity"/>
    <s v="N/A"/>
    <s v="N/A"/>
    <x v="3"/>
    <x v="28"/>
    <x v="1"/>
    <x v="3"/>
  </r>
  <r>
    <n v="799"/>
    <x v="382"/>
    <s v="Balance App"/>
    <x v="66"/>
    <s v="Money Savings &amp; Management App"/>
    <x v="0"/>
    <x v="693"/>
    <s v="Seed Funding"/>
    <n v="233000"/>
    <s v="N/A"/>
    <x v="2"/>
    <x v="11"/>
    <x v="0"/>
    <x v="3"/>
  </r>
  <r>
    <n v="800"/>
    <x v="383"/>
    <s v="Yepme"/>
    <x v="2"/>
    <s v="Private Label Fashion Etailer"/>
    <x v="1"/>
    <x v="694"/>
    <s v="Private Equity"/>
    <n v="700000"/>
    <s v="N/A"/>
    <x v="2"/>
    <x v="1"/>
    <x v="3"/>
    <x v="3"/>
  </r>
  <r>
    <n v="801"/>
    <x v="383"/>
    <s v="Nightstay"/>
    <x v="66"/>
    <s v="Last Minute Hotel Booking Mobile App"/>
    <x v="2"/>
    <x v="695"/>
    <s v="Seed Funding"/>
    <s v="N/A"/>
    <s v="N/A"/>
    <x v="3"/>
    <x v="18"/>
    <x v="1"/>
    <x v="3"/>
  </r>
  <r>
    <n v="802"/>
    <x v="383"/>
    <s v="Devourin"/>
    <x v="7"/>
    <s v="Restaurant Automation Solution"/>
    <x v="5"/>
    <x v="696"/>
    <s v="Seed Funding"/>
    <s v="N/A"/>
    <s v="N/A"/>
    <x v="3"/>
    <x v="8"/>
    <x v="0"/>
    <x v="3"/>
  </r>
  <r>
    <n v="803"/>
    <x v="383"/>
    <s v="Mygreens"/>
    <x v="82"/>
    <s v="Cold-Press Juices Manufacturer"/>
    <x v="2"/>
    <x v="697"/>
    <s v="Seed Funding"/>
    <n v="1000000"/>
    <s v="N/A"/>
    <x v="1"/>
    <x v="22"/>
    <x v="1"/>
    <x v="3"/>
  </r>
  <r>
    <n v="804"/>
    <x v="383"/>
    <s v="Ace Turtle"/>
    <x v="7"/>
    <s v="Omni-Channel Platform"/>
    <x v="0"/>
    <x v="698"/>
    <s v="Private Equity"/>
    <n v="5000000"/>
    <s v="N/A"/>
    <x v="1"/>
    <x v="0"/>
    <x v="1"/>
    <x v="3"/>
  </r>
  <r>
    <n v="805"/>
    <x v="383"/>
    <s v="Curefit"/>
    <x v="7"/>
    <s v="Health-Tech Platform"/>
    <x v="0"/>
    <x v="699"/>
    <s v="Private Equity"/>
    <n v="3200000"/>
    <s v="N/A"/>
    <x v="1"/>
    <x v="2"/>
    <x v="1"/>
    <x v="3"/>
  </r>
  <r>
    <n v="806"/>
    <x v="384"/>
    <s v="Curie Labs"/>
    <x v="7"/>
    <s v="Energy Analytics Startup"/>
    <x v="2"/>
    <x v="700"/>
    <s v="Seed Funding"/>
    <n v="50000"/>
    <s v="N/A"/>
    <x v="2"/>
    <x v="10"/>
    <x v="0"/>
    <x v="3"/>
  </r>
  <r>
    <n v="807"/>
    <x v="384"/>
    <s v="Uncanny Vision"/>
    <x v="7"/>
    <s v="Computer Vision On Embedded Systems"/>
    <x v="0"/>
    <x v="701"/>
    <s v="Seed Funding"/>
    <s v="N/A"/>
    <s v="N/A"/>
    <x v="3"/>
    <x v="14"/>
    <x v="0"/>
    <x v="3"/>
  </r>
  <r>
    <n v="808"/>
    <x v="384"/>
    <s v="Anchanto"/>
    <x v="7"/>
    <s v="Ecommerce Fulfilment And Technology Platform"/>
    <x v="5"/>
    <x v="702"/>
    <s v="Private Equity"/>
    <s v="N/A"/>
    <s v="N/A"/>
    <x v="3"/>
    <x v="4"/>
    <x v="3"/>
    <x v="3"/>
  </r>
  <r>
    <n v="809"/>
    <x v="384"/>
    <s v="Sequretek"/>
    <x v="7"/>
    <s v="It Security &amp; Data Management Services"/>
    <x v="3"/>
    <x v="703"/>
    <s v="Private Equity"/>
    <s v="N/A"/>
    <s v="N/A"/>
    <x v="3"/>
    <x v="28"/>
    <x v="1"/>
    <x v="3"/>
  </r>
  <r>
    <n v="810"/>
    <x v="385"/>
    <s v="Lucideus"/>
    <x v="7"/>
    <s v="Cyber Security Startup"/>
    <x v="2"/>
    <x v="704"/>
    <s v="Seed Funding"/>
    <s v="N/A"/>
    <s v="N/A"/>
    <x v="3"/>
    <x v="15"/>
    <x v="2"/>
    <x v="3"/>
  </r>
  <r>
    <n v="811"/>
    <x v="385"/>
    <s v="Vidooly"/>
    <x v="66"/>
    <s v="Video Intelligence Platform"/>
    <x v="6"/>
    <x v="705"/>
    <s v="Private Equity"/>
    <n v="1400000"/>
    <s v="N/A"/>
    <x v="1"/>
    <x v="22"/>
    <x v="3"/>
    <x v="3"/>
  </r>
  <r>
    <n v="812"/>
    <x v="385"/>
    <s v="Shopclues"/>
    <x v="2"/>
    <s v="Online Marketplace"/>
    <x v="1"/>
    <x v="146"/>
    <s v="Private Equity"/>
    <n v="7700000"/>
    <s v="N/A"/>
    <x v="1"/>
    <x v="10"/>
    <x v="1"/>
    <x v="3"/>
  </r>
  <r>
    <n v="813"/>
    <x v="385"/>
    <s v="Fourth Ambit"/>
    <x v="66"/>
    <s v="Community Building Platform"/>
    <x v="0"/>
    <x v="443"/>
    <s v="Seed Funding"/>
    <n v="600000"/>
    <s v="N/A"/>
    <x v="2"/>
    <x v="5"/>
    <x v="2"/>
    <x v="3"/>
  </r>
  <r>
    <n v="814"/>
    <x v="385"/>
    <s v="Chymera Vr"/>
    <x v="7"/>
    <s v="Advertising Platform For Virtual Reality"/>
    <x v="0"/>
    <x v="706"/>
    <s v="Seed Funding"/>
    <s v="N/A"/>
    <s v="N/A"/>
    <x v="3"/>
    <x v="10"/>
    <x v="2"/>
    <x v="3"/>
  </r>
  <r>
    <n v="815"/>
    <x v="386"/>
    <s v="Early Salary"/>
    <x v="66"/>
    <s v="Online Lending Platform"/>
    <x v="5"/>
    <x v="707"/>
    <s v="Private Equity"/>
    <n v="4000000"/>
    <s v="N/A"/>
    <x v="1"/>
    <x v="1"/>
    <x v="1"/>
    <x v="3"/>
  </r>
  <r>
    <n v="816"/>
    <x v="386"/>
    <s v="Book My Diamond"/>
    <x v="2"/>
    <s v="Diamond B2B Etailer"/>
    <x v="3"/>
    <x v="708"/>
    <s v="Seed Funding"/>
    <s v="N/A"/>
    <s v="N/A"/>
    <x v="3"/>
    <x v="3"/>
    <x v="2"/>
    <x v="3"/>
  </r>
  <r>
    <n v="817"/>
    <x v="386"/>
    <s v="Ion Energy"/>
    <x v="7"/>
    <s v="Clean Tech Startup"/>
    <x v="3"/>
    <x v="709"/>
    <s v="Seed Funding"/>
    <s v="N/A"/>
    <s v="N/A"/>
    <x v="3"/>
    <x v="19"/>
    <x v="2"/>
    <x v="3"/>
  </r>
  <r>
    <n v="818"/>
    <x v="387"/>
    <s v="Legal Raasta"/>
    <x v="66"/>
    <s v="Legal Services To Smes &amp; Individuals"/>
    <x v="2"/>
    <x v="710"/>
    <s v="Private Equity"/>
    <n v="5000000"/>
    <s v="N/A"/>
    <x v="1"/>
    <x v="27"/>
    <x v="1"/>
    <x v="3"/>
  </r>
  <r>
    <n v="819"/>
    <x v="387"/>
    <s v="Log 9 Materials"/>
    <x v="7"/>
    <s v="naotech Product Developer"/>
    <x v="0"/>
    <x v="711"/>
    <s v="Seed Funding"/>
    <s v="N/A"/>
    <s v="N/A"/>
    <x v="3"/>
    <x v="11"/>
    <x v="0"/>
    <x v="3"/>
  </r>
  <r>
    <n v="820"/>
    <x v="387"/>
    <s v="Remit Guru"/>
    <x v="66"/>
    <s v="Digital Money Transfer Platform"/>
    <x v="3"/>
    <x v="712"/>
    <s v="Private Equity"/>
    <n v="466000"/>
    <s v="N/A"/>
    <x v="2"/>
    <x v="8"/>
    <x v="0"/>
    <x v="3"/>
  </r>
  <r>
    <n v="821"/>
    <x v="387"/>
    <s v="Aequm"/>
    <x v="2"/>
    <s v="Cloud Ecommerce Platform"/>
    <x v="0"/>
    <x v="386"/>
    <s v="Seed Funding"/>
    <n v="1000000"/>
    <s v="N/A"/>
    <x v="1"/>
    <x v="19"/>
    <x v="0"/>
    <x v="3"/>
  </r>
  <r>
    <n v="822"/>
    <x v="388"/>
    <s v="Zapty"/>
    <x v="7"/>
    <s v="Project Management Tool"/>
    <x v="0"/>
    <x v="713"/>
    <s v="Seed Funding"/>
    <n v="500000"/>
    <s v="N/A"/>
    <x v="2"/>
    <x v="18"/>
    <x v="1"/>
    <x v="3"/>
  </r>
  <r>
    <n v="823"/>
    <x v="388"/>
    <s v="Vernacular.Ai"/>
    <x v="7"/>
    <s v="Multi-Lingual Ai Platform For Businesses"/>
    <x v="0"/>
    <x v="476"/>
    <s v="Seed Funding"/>
    <s v="N/A"/>
    <s v="N/A"/>
    <x v="3"/>
    <x v="14"/>
    <x v="1"/>
    <x v="3"/>
  </r>
  <r>
    <n v="824"/>
    <x v="389"/>
    <s v="Niki.Ai"/>
    <x v="7"/>
    <s v="Ai-Based Chatbot"/>
    <x v="0"/>
    <x v="714"/>
    <s v="Private Equity"/>
    <s v="N/A"/>
    <s v="N/A"/>
    <x v="3"/>
    <x v="9"/>
    <x v="0"/>
    <x v="3"/>
  </r>
  <r>
    <n v="825"/>
    <x v="389"/>
    <s v="Telr"/>
    <x v="7"/>
    <s v="Online Payment Gateway"/>
    <x v="3"/>
    <x v="715"/>
    <s v="Private Equity"/>
    <n v="3000000"/>
    <s v="N/A"/>
    <x v="1"/>
    <x v="20"/>
    <x v="0"/>
    <x v="3"/>
  </r>
  <r>
    <n v="826"/>
    <x v="389"/>
    <s v="Fynd"/>
    <x v="2"/>
    <s v="Fashion Ecommerce Portal"/>
    <x v="3"/>
    <x v="716"/>
    <s v="Private Equity"/>
    <n v="500000"/>
    <s v="N/A"/>
    <x v="2"/>
    <x v="18"/>
    <x v="0"/>
    <x v="3"/>
  </r>
  <r>
    <n v="827"/>
    <x v="390"/>
    <s v="Genie"/>
    <x v="66"/>
    <s v="Hyperlocal Delivery And Logistics Mobile App"/>
    <x v="4"/>
    <x v="386"/>
    <s v="Seed Funding"/>
    <n v="250000"/>
    <s v="N/A"/>
    <x v="2"/>
    <x v="4"/>
    <x v="0"/>
    <x v="3"/>
  </r>
  <r>
    <n v="828"/>
    <x v="390"/>
    <s v="Paysense"/>
    <x v="66"/>
    <s v="Online Lending Platform"/>
    <x v="3"/>
    <x v="717"/>
    <s v="Private Equity"/>
    <n v="5300000"/>
    <s v="N/A"/>
    <x v="1"/>
    <x v="15"/>
    <x v="1"/>
    <x v="3"/>
  </r>
  <r>
    <n v="829"/>
    <x v="391"/>
    <s v="The Good Life"/>
    <x v="2"/>
    <s v="Online Luxury Tea Etailer"/>
    <x v="3"/>
    <x v="718"/>
    <s v="Seed Funding"/>
    <n v="1000000"/>
    <s v="N/A"/>
    <x v="1"/>
    <x v="26"/>
    <x v="2"/>
    <x v="3"/>
  </r>
  <r>
    <n v="830"/>
    <x v="391"/>
    <s v="Pumpkart"/>
    <x v="2"/>
    <s v="Online Water Pumps Etailer"/>
    <x v="41"/>
    <x v="719"/>
    <s v="Seed Funding"/>
    <s v="N/A"/>
    <s v="N/A"/>
    <x v="3"/>
    <x v="13"/>
    <x v="0"/>
    <x v="3"/>
  </r>
  <r>
    <n v="831"/>
    <x v="391"/>
    <s v="Paytm"/>
    <x v="2"/>
    <s v="Mobile Wallet &amp; Ecommerce Platform"/>
    <x v="0"/>
    <x v="720"/>
    <s v="Private Equity"/>
    <n v="1400000000"/>
    <s v="N/A"/>
    <x v="0"/>
    <x v="16"/>
    <x v="3"/>
    <x v="3"/>
  </r>
  <r>
    <n v="832"/>
    <x v="392"/>
    <s v="Ezcred"/>
    <x v="66"/>
    <s v="Consumer Lending Platform"/>
    <x v="0"/>
    <x v="721"/>
    <s v="Seed Funding"/>
    <n v="1000000"/>
    <s v="N/A"/>
    <x v="1"/>
    <x v="11"/>
    <x v="2"/>
    <x v="3"/>
  </r>
  <r>
    <n v="833"/>
    <x v="392"/>
    <s v="Healthsutra"/>
    <x v="82"/>
    <s v="Health Food Maker"/>
    <x v="13"/>
    <x v="722"/>
    <s v="Seed Funding"/>
    <s v="N/A"/>
    <s v="N/A"/>
    <x v="3"/>
    <x v="18"/>
    <x v="1"/>
    <x v="3"/>
  </r>
  <r>
    <n v="834"/>
    <x v="393"/>
    <s v="Yepme"/>
    <x v="2"/>
    <s v="Private Fashion Brand Etailer"/>
    <x v="2"/>
    <x v="723"/>
    <s v="Private Equity"/>
    <s v="N/A"/>
    <s v="N/A"/>
    <x v="3"/>
    <x v="1"/>
    <x v="3"/>
    <x v="3"/>
  </r>
  <r>
    <n v="835"/>
    <x v="394"/>
    <s v="Delhivery"/>
    <x v="5"/>
    <s v="Ecommerce Logistics Provider"/>
    <x v="2"/>
    <x v="136"/>
    <s v="Private Equity"/>
    <n v="30000000"/>
    <s v="N/A"/>
    <x v="0"/>
    <x v="29"/>
    <x v="0"/>
    <x v="3"/>
  </r>
  <r>
    <n v="836"/>
    <x v="394"/>
    <s v="Zipgrid"/>
    <x v="66"/>
    <s v="Cashless, Paperless Solutions For Housing Societies"/>
    <x v="3"/>
    <x v="724"/>
    <s v="Seed Funding"/>
    <n v="500000"/>
    <s v="N/A"/>
    <x v="2"/>
    <x v="27"/>
    <x v="2"/>
    <x v="3"/>
  </r>
  <r>
    <n v="837"/>
    <x v="395"/>
    <s v="Travelspice"/>
    <x v="2"/>
    <s v="Travel Ecommerce Portal"/>
    <x v="13"/>
    <x v="725"/>
    <s v="Seed Funding"/>
    <s v="N/A"/>
    <s v="N/A"/>
    <x v="3"/>
    <x v="2"/>
    <x v="1"/>
    <x v="3"/>
  </r>
  <r>
    <n v="838"/>
    <x v="395"/>
    <s v="Magicpin"/>
    <x v="66"/>
    <s v="Hyperlocal Discovery Platform"/>
    <x v="1"/>
    <x v="726"/>
    <s v="Private Equity"/>
    <n v="6600000"/>
    <s v="N/A"/>
    <x v="1"/>
    <x v="8"/>
    <x v="1"/>
    <x v="3"/>
  </r>
  <r>
    <n v="839"/>
    <x v="395"/>
    <s v="The Print"/>
    <x v="66"/>
    <s v="News Portal"/>
    <x v="2"/>
    <x v="727"/>
    <s v="Seed Funding"/>
    <s v="N/A"/>
    <s v="N/A"/>
    <x v="3"/>
    <x v="21"/>
    <x v="3"/>
    <x v="3"/>
  </r>
  <r>
    <n v="840"/>
    <x v="395"/>
    <s v="Box8"/>
    <x v="66"/>
    <s v="Food Delivery Platform"/>
    <x v="3"/>
    <x v="297"/>
    <s v="Private Equity"/>
    <n v="1000000"/>
    <s v="N/A"/>
    <x v="1"/>
    <x v="18"/>
    <x v="1"/>
    <x v="3"/>
  </r>
  <r>
    <n v="841"/>
    <x v="396"/>
    <s v="Gennext Students"/>
    <x v="66"/>
    <s v="Online Tutoring Services"/>
    <x v="3"/>
    <x v="386"/>
    <s v="Seed Funding"/>
    <n v="580000"/>
    <s v="N/A"/>
    <x v="2"/>
    <x v="3"/>
    <x v="0"/>
    <x v="3"/>
  </r>
  <r>
    <n v="842"/>
    <x v="397"/>
    <s v="Aye Finace"/>
    <x v="10"/>
    <s v="Non-Banking Finacial Company"/>
    <x v="1"/>
    <x v="728"/>
    <s v="Private Equity"/>
    <n v="8000000"/>
    <s v="N/A"/>
    <x v="1"/>
    <x v="7"/>
    <x v="0"/>
    <x v="3"/>
  </r>
  <r>
    <n v="843"/>
    <x v="398"/>
    <s v="Whatsloan"/>
    <x v="66"/>
    <s v="Online Lending Mobile App"/>
    <x v="0"/>
    <x v="729"/>
    <s v="Seed Funding"/>
    <s v="N/A"/>
    <s v="N/A"/>
    <x v="3"/>
    <x v="26"/>
    <x v="0"/>
    <x v="3"/>
  </r>
  <r>
    <n v="844"/>
    <x v="399"/>
    <s v="Cube Consumer Services"/>
    <x v="66"/>
    <s v="Finace Management Mobile App"/>
    <x v="3"/>
    <x v="13"/>
    <s v="Seed Funding"/>
    <s v="N/A"/>
    <s v="N/A"/>
    <x v="3"/>
    <x v="29"/>
    <x v="2"/>
    <x v="3"/>
  </r>
  <r>
    <n v="845"/>
    <x v="399"/>
    <s v="Nivesh"/>
    <x v="66"/>
    <s v="Online Mf Investment Platform"/>
    <x v="6"/>
    <x v="730"/>
    <s v="Seed Funding"/>
    <s v="N/A"/>
    <s v="N/A"/>
    <x v="3"/>
    <x v="1"/>
    <x v="2"/>
    <x v="3"/>
  </r>
  <r>
    <n v="846"/>
    <x v="399"/>
    <s v="Wowflux"/>
    <x v="7"/>
    <s v="Image Processing Solution"/>
    <x v="2"/>
    <x v="386"/>
    <s v="Seed Funding"/>
    <s v="N/A"/>
    <s v="N/A"/>
    <x v="3"/>
    <x v="29"/>
    <x v="0"/>
    <x v="3"/>
  </r>
  <r>
    <n v="847"/>
    <x v="399"/>
    <s v="Collateral Medical"/>
    <x v="2"/>
    <s v="Online Medical Equipment Supplier"/>
    <x v="3"/>
    <x v="463"/>
    <s v="Private Equity"/>
    <n v="3500000"/>
    <s v="N/A"/>
    <x v="1"/>
    <x v="26"/>
    <x v="1"/>
    <x v="3"/>
  </r>
  <r>
    <n v="848"/>
    <x v="400"/>
    <s v="Loadshare"/>
    <x v="5"/>
    <s v="Express Logistics Network"/>
    <x v="0"/>
    <x v="73"/>
    <s v="Seed Funding"/>
    <s v="N/A"/>
    <s v="N/A"/>
    <x v="3"/>
    <x v="17"/>
    <x v="1"/>
    <x v="3"/>
  </r>
  <r>
    <n v="849"/>
    <x v="400"/>
    <s v="Simplilend"/>
    <x v="66"/>
    <s v="Online Lending Platform"/>
    <x v="2"/>
    <x v="386"/>
    <s v="Seed Funding"/>
    <s v="N/A"/>
    <s v="N/A"/>
    <x v="3"/>
    <x v="28"/>
    <x v="0"/>
    <x v="3"/>
  </r>
  <r>
    <n v="850"/>
    <x v="400"/>
    <s v="Supr Daily"/>
    <x v="66"/>
    <s v="Subscription Based Delivery Platform"/>
    <x v="3"/>
    <x v="731"/>
    <s v="Private Equity"/>
    <n v="1500000"/>
    <s v="N/A"/>
    <x v="1"/>
    <x v="20"/>
    <x v="1"/>
    <x v="3"/>
  </r>
  <r>
    <n v="851"/>
    <x v="400"/>
    <s v="Swiggy"/>
    <x v="66"/>
    <s v="Online Food Delivery Platform"/>
    <x v="0"/>
    <x v="732"/>
    <s v="Private Equity"/>
    <n v="80000000"/>
    <s v="N/A"/>
    <x v="0"/>
    <x v="23"/>
    <x v="1"/>
    <x v="3"/>
  </r>
  <r>
    <n v="852"/>
    <x v="401"/>
    <s v="Sastasundar"/>
    <x v="2"/>
    <s v="Online Pharmacy"/>
    <x v="43"/>
    <x v="733"/>
    <s v="Private Equity"/>
    <n v="5000000"/>
    <s v="N/A"/>
    <x v="1"/>
    <x v="18"/>
    <x v="0"/>
    <x v="3"/>
  </r>
  <r>
    <n v="853"/>
    <x v="401"/>
    <s v="Magicpin"/>
    <x v="66"/>
    <s v="Hyperlocal Discovery &amp; Rewards Platform"/>
    <x v="1"/>
    <x v="734"/>
    <s v="Private Equity"/>
    <n v="7000000"/>
    <s v="N/A"/>
    <x v="1"/>
    <x v="8"/>
    <x v="1"/>
    <x v="3"/>
  </r>
  <r>
    <n v="854"/>
    <x v="402"/>
    <s v="Cashe"/>
    <x v="66"/>
    <s v="Online &amp; Mobile Based Lending Platform"/>
    <x v="3"/>
    <x v="735"/>
    <s v="Private Equity"/>
    <n v="3800000"/>
    <s v="N/A"/>
    <x v="1"/>
    <x v="12"/>
    <x v="0"/>
    <x v="3"/>
  </r>
  <r>
    <n v="855"/>
    <x v="403"/>
    <s v="Eruditus"/>
    <x v="15"/>
    <s v="Executive Education Provider"/>
    <x v="3"/>
    <x v="736"/>
    <s v="Private Equity"/>
    <n v="8200000"/>
    <s v="N/A"/>
    <x v="1"/>
    <x v="29"/>
    <x v="0"/>
    <x v="3"/>
  </r>
  <r>
    <n v="856"/>
    <x v="403"/>
    <s v="Testbook"/>
    <x v="66"/>
    <s v="Online Test Preparation Platform"/>
    <x v="3"/>
    <x v="737"/>
    <s v="Private Equity"/>
    <s v="N/A"/>
    <s v="N/A"/>
    <x v="3"/>
    <x v="24"/>
    <x v="1"/>
    <x v="3"/>
  </r>
  <r>
    <n v="857"/>
    <x v="403"/>
    <s v="Healthcare At Home"/>
    <x v="21"/>
    <s v="Home Healthcare Provider"/>
    <x v="6"/>
    <x v="738"/>
    <s v="Private Equity"/>
    <n v="40000000"/>
    <s v="N/A"/>
    <x v="0"/>
    <x v="24"/>
    <x v="1"/>
    <x v="3"/>
  </r>
  <r>
    <n v="858"/>
    <x v="403"/>
    <s v="Tyre Express"/>
    <x v="7"/>
    <s v="Enterprise Iot Solutions For Tyre Performance"/>
    <x v="3"/>
    <x v="739"/>
    <s v="Seed Funding"/>
    <s v="N/A"/>
    <s v="N/A"/>
    <x v="3"/>
    <x v="21"/>
    <x v="0"/>
    <x v="3"/>
  </r>
  <r>
    <n v="859"/>
    <x v="403"/>
    <s v="Smartcoin"/>
    <x v="66"/>
    <s v="Micro Lending Platform"/>
    <x v="0"/>
    <x v="740"/>
    <s v="Private Equity"/>
    <s v="N/A"/>
    <s v="N/A"/>
    <x v="3"/>
    <x v="17"/>
    <x v="1"/>
    <x v="3"/>
  </r>
  <r>
    <n v="860"/>
    <x v="404"/>
    <s v="Waycool"/>
    <x v="82"/>
    <s v="Fresh-Produce Distribution Platform"/>
    <x v="4"/>
    <x v="741"/>
    <s v="Private Equity"/>
    <n v="2700000"/>
    <s v="N/A"/>
    <x v="1"/>
    <x v="19"/>
    <x v="1"/>
    <x v="3"/>
  </r>
  <r>
    <n v="861"/>
    <x v="404"/>
    <s v="Perfios"/>
    <x v="7"/>
    <s v="Fin-Tech Solutions"/>
    <x v="0"/>
    <x v="405"/>
    <s v="Private Equity"/>
    <n v="6100000"/>
    <s v="N/A"/>
    <x v="1"/>
    <x v="26"/>
    <x v="1"/>
    <x v="3"/>
  </r>
  <r>
    <n v="862"/>
    <x v="404"/>
    <s v="Whatfix"/>
    <x v="7"/>
    <s v="Interactive Tech-Support Guides"/>
    <x v="0"/>
    <x v="742"/>
    <s v="Private Equity"/>
    <n v="3690000"/>
    <s v="N/A"/>
    <x v="1"/>
    <x v="5"/>
    <x v="1"/>
    <x v="3"/>
  </r>
  <r>
    <n v="863"/>
    <x v="404"/>
    <s v="Elastirun"/>
    <x v="7"/>
    <s v="App Based Logistics &amp; Distribution Platform"/>
    <x v="5"/>
    <x v="743"/>
    <s v="Private Equity"/>
    <n v="7000000"/>
    <s v="N/A"/>
    <x v="1"/>
    <x v="15"/>
    <x v="1"/>
    <x v="3"/>
  </r>
  <r>
    <n v="864"/>
    <x v="404"/>
    <s v="Trukky"/>
    <x v="66"/>
    <s v="Online Truck Aggregator &amp; Booking Platform"/>
    <x v="37"/>
    <x v="744"/>
    <s v="Seed Funding"/>
    <n v="500000"/>
    <s v="N/A"/>
    <x v="2"/>
    <x v="20"/>
    <x v="0"/>
    <x v="3"/>
  </r>
  <r>
    <n v="865"/>
    <x v="404"/>
    <s v="Konsult App"/>
    <x v="66"/>
    <s v="App Based Doctor Consulting Platform"/>
    <x v="2"/>
    <x v="745"/>
    <s v="Seed Funding"/>
    <n v="500000"/>
    <s v="N/A"/>
    <x v="2"/>
    <x v="23"/>
    <x v="2"/>
    <x v="3"/>
  </r>
  <r>
    <n v="866"/>
    <x v="405"/>
    <s v="Credit Sudhaar"/>
    <x v="66"/>
    <s v="Credit Score Improvement Platform"/>
    <x v="3"/>
    <x v="746"/>
    <s v="Seed Funding"/>
    <s v="N/A"/>
    <s v="N/A"/>
    <x v="3"/>
    <x v="5"/>
    <x v="0"/>
    <x v="3"/>
  </r>
  <r>
    <n v="867"/>
    <x v="405"/>
    <s v="Fingerlix"/>
    <x v="66"/>
    <s v="Food Delivery Platform"/>
    <x v="3"/>
    <x v="747"/>
    <s v="Private Equity"/>
    <n v="3000000"/>
    <s v="N/A"/>
    <x v="1"/>
    <x v="26"/>
    <x v="0"/>
    <x v="3"/>
  </r>
  <r>
    <n v="868"/>
    <x v="405"/>
    <s v="Dataweave"/>
    <x v="7"/>
    <s v="Business Intelligence Solutions"/>
    <x v="0"/>
    <x v="748"/>
    <s v="Private Equity"/>
    <s v="N/A"/>
    <s v="N/A"/>
    <x v="3"/>
    <x v="19"/>
    <x v="1"/>
    <x v="3"/>
  </r>
  <r>
    <n v="869"/>
    <x v="406"/>
    <s v="Medwell Ventures"/>
    <x v="21"/>
    <s v="Home-Based Healthcare Provider"/>
    <x v="0"/>
    <x v="749"/>
    <s v="Private Equity"/>
    <n v="21000000"/>
    <s v="N/A"/>
    <x v="0"/>
    <x v="4"/>
    <x v="1"/>
    <x v="3"/>
  </r>
  <r>
    <n v="870"/>
    <x v="406"/>
    <s v="Mech Mocha"/>
    <x v="66"/>
    <s v="Mobile Gaming Startup"/>
    <x v="0"/>
    <x v="750"/>
    <s v="Private Equity"/>
    <n v="5000000"/>
    <s v="N/A"/>
    <x v="1"/>
    <x v="2"/>
    <x v="1"/>
    <x v="3"/>
  </r>
  <r>
    <n v="871"/>
    <x v="407"/>
    <s v="Startup Buddy"/>
    <x v="66"/>
    <s v="Startup Support Platform"/>
    <x v="1"/>
    <x v="751"/>
    <s v="Seed Funding"/>
    <s v="N/A"/>
    <s v="N/A"/>
    <x v="3"/>
    <x v="12"/>
    <x v="1"/>
    <x v="3"/>
  </r>
  <r>
    <n v="872"/>
    <x v="407"/>
    <s v="Qorqi"/>
    <x v="21"/>
    <s v="Online Healthcare Provider"/>
    <x v="6"/>
    <x v="446"/>
    <s v="Seed Funding"/>
    <s v="N/A"/>
    <s v="N/A"/>
    <x v="3"/>
    <x v="2"/>
    <x v="0"/>
    <x v="3"/>
  </r>
  <r>
    <n v="873"/>
    <x v="407"/>
    <s v="Twenty Two Motors"/>
    <x v="7"/>
    <s v="Smart Scooter Manufacturer"/>
    <x v="1"/>
    <x v="752"/>
    <s v="Seed Funding"/>
    <s v="N/A"/>
    <s v="N/A"/>
    <x v="3"/>
    <x v="18"/>
    <x v="0"/>
    <x v="3"/>
  </r>
  <r>
    <n v="874"/>
    <x v="407"/>
    <s v="Pharmeasy"/>
    <x v="2"/>
    <s v="Online Pharmacy"/>
    <x v="3"/>
    <x v="753"/>
    <s v="Private Equity"/>
    <n v="18000000"/>
    <s v="N/A"/>
    <x v="0"/>
    <x v="13"/>
    <x v="1"/>
    <x v="3"/>
  </r>
  <r>
    <n v="875"/>
    <x v="408"/>
    <s v="Wonderchef"/>
    <x v="2"/>
    <s v="Online Marketplace For Kitchen Products"/>
    <x v="3"/>
    <x v="754"/>
    <s v="Private Equity"/>
    <s v="N/A"/>
    <s v="N/A"/>
    <x v="3"/>
    <x v="4"/>
    <x v="0"/>
    <x v="3"/>
  </r>
  <r>
    <n v="876"/>
    <x v="408"/>
    <s v="Fastfox"/>
    <x v="66"/>
    <s v="Online Rental Discovery Platform"/>
    <x v="1"/>
    <x v="755"/>
    <s v="Private Equity"/>
    <n v="4600000"/>
    <s v="N/A"/>
    <x v="1"/>
    <x v="3"/>
    <x v="1"/>
    <x v="3"/>
  </r>
  <r>
    <n v="877"/>
    <x v="409"/>
    <s v="Omnify"/>
    <x v="7"/>
    <s v="Saas Platform For Smes"/>
    <x v="0"/>
    <x v="756"/>
    <s v="Seed Funding"/>
    <n v="150000"/>
    <s v="N/A"/>
    <x v="2"/>
    <x v="19"/>
    <x v="2"/>
    <x v="3"/>
  </r>
  <r>
    <n v="878"/>
    <x v="409"/>
    <s v="Capital Float"/>
    <x v="66"/>
    <s v="Online Lending Platform For Sme"/>
    <x v="0"/>
    <x v="757"/>
    <s v="Private Equity"/>
    <n v="2300000"/>
    <s v="N/A"/>
    <x v="1"/>
    <x v="12"/>
    <x v="3"/>
    <x v="3"/>
  </r>
  <r>
    <n v="879"/>
    <x v="410"/>
    <s v="Ninjacart"/>
    <x v="2"/>
    <s v="B2B Agri-Marketing Platform"/>
    <x v="0"/>
    <x v="758"/>
    <s v="Private Equity"/>
    <n v="5500000"/>
    <s v="N/A"/>
    <x v="1"/>
    <x v="15"/>
    <x v="1"/>
    <x v="3"/>
  </r>
  <r>
    <n v="880"/>
    <x v="410"/>
    <s v="Mergerware"/>
    <x v="7"/>
    <s v="Software Solutions For M&amp;As"/>
    <x v="0"/>
    <x v="759"/>
    <s v="Seed Funding"/>
    <n v="100000"/>
    <s v="N/A"/>
    <x v="2"/>
    <x v="4"/>
    <x v="0"/>
    <x v="3"/>
  </r>
  <r>
    <n v="881"/>
    <x v="410"/>
    <s v="Sports Flashes"/>
    <x v="66"/>
    <s v="Online Sports Portal &amp; Mobile App"/>
    <x v="2"/>
    <x v="760"/>
    <s v="Seed Funding"/>
    <s v="N/A"/>
    <s v="N/A"/>
    <x v="3"/>
    <x v="11"/>
    <x v="0"/>
    <x v="3"/>
  </r>
  <r>
    <n v="882"/>
    <x v="411"/>
    <s v="Clovia"/>
    <x v="2"/>
    <s v="Online Lingerie &amp; Sleepwear Etailer"/>
    <x v="2"/>
    <x v="761"/>
    <s v="Private Equity"/>
    <n v="4000000"/>
    <s v="N/A"/>
    <x v="1"/>
    <x v="20"/>
    <x v="1"/>
    <x v="3"/>
  </r>
  <r>
    <n v="883"/>
    <x v="411"/>
    <s v="Emiza"/>
    <x v="5"/>
    <s v="Third Party Logistics Provider"/>
    <x v="3"/>
    <x v="762"/>
    <s v="Private Equity"/>
    <n v="4500000"/>
    <s v="N/A"/>
    <x v="1"/>
    <x v="9"/>
    <x v="2"/>
    <x v="3"/>
  </r>
  <r>
    <n v="884"/>
    <x v="411"/>
    <s v="Hackerearth"/>
    <x v="66"/>
    <s v="Online Skill Assessment Platform"/>
    <x v="0"/>
    <x v="763"/>
    <s v="Private Equity"/>
    <n v="4500000"/>
    <s v="N/A"/>
    <x v="1"/>
    <x v="3"/>
    <x v="1"/>
    <x v="3"/>
  </r>
  <r>
    <n v="885"/>
    <x v="411"/>
    <s v="Squadrun"/>
    <x v="7"/>
    <s v="Software-As-A-Service Platform"/>
    <x v="6"/>
    <x v="764"/>
    <s v="Private Equity"/>
    <n v="2100000"/>
    <s v="N/A"/>
    <x v="1"/>
    <x v="12"/>
    <x v="1"/>
    <x v="3"/>
  </r>
  <r>
    <n v="886"/>
    <x v="411"/>
    <s v="Tinmen"/>
    <x v="66"/>
    <s v="Food Delivery Platform"/>
    <x v="13"/>
    <x v="765"/>
    <s v="Seed Funding"/>
    <s v="N/A"/>
    <s v="N/A"/>
    <x v="3"/>
    <x v="20"/>
    <x v="1"/>
    <x v="3"/>
  </r>
  <r>
    <n v="887"/>
    <x v="411"/>
    <s v="Scoutmytrip"/>
    <x v="66"/>
    <s v="Online Travel Planner"/>
    <x v="3"/>
    <x v="440"/>
    <s v="Seed Funding"/>
    <s v="N/A"/>
    <s v="N/A"/>
    <x v="3"/>
    <x v="9"/>
    <x v="0"/>
    <x v="3"/>
  </r>
  <r>
    <n v="888"/>
    <x v="412"/>
    <s v="Safetykart"/>
    <x v="2"/>
    <s v="Safety &amp; Hygiene Products Etailer"/>
    <x v="1"/>
    <x v="766"/>
    <s v="Private Equity"/>
    <s v="N/A"/>
    <s v="N/A"/>
    <x v="3"/>
    <x v="4"/>
    <x v="1"/>
    <x v="3"/>
  </r>
  <r>
    <n v="889"/>
    <x v="412"/>
    <s v="Weareholidays"/>
    <x v="66"/>
    <s v="Travel Packages &amp; Planner Marketplace"/>
    <x v="1"/>
    <x v="767"/>
    <s v="Private Equity"/>
    <n v="7700000"/>
    <s v="N/A"/>
    <x v="1"/>
    <x v="7"/>
    <x v="0"/>
    <x v="3"/>
  </r>
  <r>
    <n v="890"/>
    <x v="413"/>
    <s v="Ola Cabs"/>
    <x v="66"/>
    <s v="Cab Aggregator App"/>
    <x v="0"/>
    <x v="768"/>
    <s v="Private Equity"/>
    <n v="260000000"/>
    <s v="N/A"/>
    <x v="0"/>
    <x v="6"/>
    <x v="0"/>
    <x v="3"/>
  </r>
  <r>
    <n v="891"/>
    <x v="414"/>
    <s v="Myly"/>
    <x v="66"/>
    <s v="Mobile App For Schools"/>
    <x v="30"/>
    <x v="769"/>
    <s v="Seed Funding"/>
    <n v="310000"/>
    <s v="N/A"/>
    <x v="2"/>
    <x v="8"/>
    <x v="3"/>
    <x v="3"/>
  </r>
  <r>
    <n v="892"/>
    <x v="415"/>
    <s v="Credihealth"/>
    <x v="66"/>
    <s v="Online Medical Assistance Platform"/>
    <x v="1"/>
    <x v="770"/>
    <s v="Private Equity"/>
    <n v="1500000"/>
    <s v="N/A"/>
    <x v="1"/>
    <x v="23"/>
    <x v="1"/>
    <x v="3"/>
  </r>
  <r>
    <n v="893"/>
    <x v="415"/>
    <s v="Navia Life Care"/>
    <x v="7"/>
    <s v="Health Technology Platform"/>
    <x v="2"/>
    <x v="771"/>
    <s v="Seed Funding"/>
    <s v="N/A"/>
    <s v="N/A"/>
    <x v="3"/>
    <x v="20"/>
    <x v="1"/>
    <x v="3"/>
  </r>
  <r>
    <n v="894"/>
    <x v="415"/>
    <s v="Raw Pressery"/>
    <x v="74"/>
    <s v="Raw Pressed Juices Manufacturer"/>
    <x v="3"/>
    <x v="772"/>
    <s v="Seed Funding"/>
    <s v="N/A"/>
    <s v="N/A"/>
    <x v="3"/>
    <x v="13"/>
    <x v="0"/>
    <x v="3"/>
  </r>
  <r>
    <n v="895"/>
    <x v="415"/>
    <s v="Snackible"/>
    <x v="74"/>
    <s v="Healthy Snacks Manufacturer"/>
    <x v="3"/>
    <x v="773"/>
    <s v="Seed Funding"/>
    <n v="175000"/>
    <s v="N/A"/>
    <x v="2"/>
    <x v="24"/>
    <x v="2"/>
    <x v="3"/>
  </r>
  <r>
    <n v="896"/>
    <x v="415"/>
    <s v="Be U Salons"/>
    <x v="66"/>
    <s v="Online Salon Discovery &amp; Booking Services"/>
    <x v="2"/>
    <x v="774"/>
    <s v="Seed Funding"/>
    <n v="620000"/>
    <s v="N/A"/>
    <x v="2"/>
    <x v="24"/>
    <x v="2"/>
    <x v="3"/>
  </r>
  <r>
    <n v="897"/>
    <x v="415"/>
    <s v="Simulanis"/>
    <x v="66"/>
    <s v="Elearning &amp; Skills Development Plat"/>
    <x v="2"/>
    <x v="398"/>
    <s v="Seed Funding"/>
    <s v="N/A"/>
    <s v="N/A"/>
    <x v="3"/>
    <x v="21"/>
    <x v="1"/>
    <x v="3"/>
  </r>
  <r>
    <n v="898"/>
    <x v="415"/>
    <s v="Lendingkart"/>
    <x v="66"/>
    <s v="Lending Platform For Small Businesses"/>
    <x v="37"/>
    <x v="71"/>
    <s v="Private Equity"/>
    <n v="4650000"/>
    <s v="N/A"/>
    <x v="1"/>
    <x v="28"/>
    <x v="1"/>
    <x v="3"/>
  </r>
  <r>
    <n v="899"/>
    <x v="416"/>
    <s v="Innefu Security Consulting"/>
    <x v="7"/>
    <s v="Cyber Security Solutions Using Ai"/>
    <x v="2"/>
    <x v="775"/>
    <s v="Private Equity"/>
    <n v="2000000"/>
    <s v="N/A"/>
    <x v="1"/>
    <x v="27"/>
    <x v="1"/>
    <x v="3"/>
  </r>
  <r>
    <n v="900"/>
    <x v="416"/>
    <s v="Whodat"/>
    <x v="7"/>
    <s v="Markerless Ar Platform"/>
    <x v="0"/>
    <x v="713"/>
    <s v="Private Equity"/>
    <n v="600000"/>
    <s v="N/A"/>
    <x v="2"/>
    <x v="17"/>
    <x v="1"/>
    <x v="3"/>
  </r>
  <r>
    <n v="901"/>
    <x v="416"/>
    <s v="Absentia Vr"/>
    <x v="7"/>
    <s v="Virtual Reality Startup"/>
    <x v="0"/>
    <x v="38"/>
    <s v="Private Equity"/>
    <n v="1250000"/>
    <s v="N/A"/>
    <x v="1"/>
    <x v="23"/>
    <x v="1"/>
    <x v="3"/>
  </r>
  <r>
    <n v="902"/>
    <x v="417"/>
    <s v="Iotrek"/>
    <x v="7"/>
    <s v="Iot Platform For Bus"/>
    <x v="2"/>
    <x v="484"/>
    <s v="Seed Funding"/>
    <n v="155000"/>
    <s v="N/A"/>
    <x v="2"/>
    <x v="17"/>
    <x v="0"/>
    <x v="3"/>
  </r>
  <r>
    <n v="903"/>
    <x v="418"/>
    <s v="Holachef"/>
    <x v="66"/>
    <s v="Online Food Delivery"/>
    <x v="3"/>
    <x v="776"/>
    <s v="Private Equity"/>
    <n v="3000000"/>
    <s v="N/A"/>
    <x v="1"/>
    <x v="15"/>
    <x v="1"/>
    <x v="3"/>
  </r>
  <r>
    <n v="904"/>
    <x v="418"/>
    <s v="Wooplr"/>
    <x v="2"/>
    <s v="Social Commerce Fashion Platform"/>
    <x v="0"/>
    <x v="777"/>
    <s v="Private Equity"/>
    <s v="N/A"/>
    <s v="N/A"/>
    <x v="3"/>
    <x v="15"/>
    <x v="0"/>
    <x v="3"/>
  </r>
  <r>
    <n v="905"/>
    <x v="419"/>
    <s v="Video Ken"/>
    <x v="66"/>
    <s v="Video Based Collaborative Learning"/>
    <x v="0"/>
    <x v="778"/>
    <s v="Seed Funding"/>
    <n v="1000000"/>
    <s v="N/A"/>
    <x v="1"/>
    <x v="6"/>
    <x v="2"/>
    <x v="3"/>
  </r>
  <r>
    <n v="906"/>
    <x v="420"/>
    <s v="Faasos"/>
    <x v="82"/>
    <s v="Qsr Chain And Online Food Delivery"/>
    <x v="5"/>
    <x v="779"/>
    <s v="Private Equity"/>
    <n v="6300000"/>
    <s v="N/A"/>
    <x v="1"/>
    <x v="25"/>
    <x v="1"/>
    <x v="3"/>
  </r>
  <r>
    <n v="907"/>
    <x v="420"/>
    <s v="Oyo Rooms"/>
    <x v="66"/>
    <s v="Branded Budget Hotels Aggregator"/>
    <x v="1"/>
    <x v="780"/>
    <s v="Private Equity"/>
    <n v="250000000"/>
    <s v="N/A"/>
    <x v="0"/>
    <x v="1"/>
    <x v="1"/>
    <x v="3"/>
  </r>
  <r>
    <n v="908"/>
    <x v="420"/>
    <s v="Toppr"/>
    <x v="66"/>
    <s v="Learning Mobile App For Students"/>
    <x v="3"/>
    <x v="781"/>
    <s v="Private Equity"/>
    <n v="3200000"/>
    <s v="N/A"/>
    <x v="1"/>
    <x v="3"/>
    <x v="0"/>
    <x v="3"/>
  </r>
  <r>
    <n v="909"/>
    <x v="420"/>
    <s v="Niramai"/>
    <x v="21"/>
    <s v="Breast Cancer Screening Solutions"/>
    <x v="0"/>
    <x v="782"/>
    <s v="Seed Funding"/>
    <s v="N/A"/>
    <s v="N/A"/>
    <x v="3"/>
    <x v="5"/>
    <x v="1"/>
    <x v="3"/>
  </r>
  <r>
    <n v="910"/>
    <x v="421"/>
    <s v="The Office Pass"/>
    <x v="66"/>
    <s v="Coworking Spaces Booking Platform"/>
    <x v="1"/>
    <x v="783"/>
    <s v="Seed Funding"/>
    <n v="245000"/>
    <s v="N/A"/>
    <x v="2"/>
    <x v="4"/>
    <x v="0"/>
    <x v="3"/>
  </r>
  <r>
    <n v="911"/>
    <x v="421"/>
    <s v="Urbanclap"/>
    <x v="66"/>
    <s v="Mobile Services Marketplace"/>
    <x v="1"/>
    <x v="297"/>
    <s v="Private Equity"/>
    <n v="3100000"/>
    <s v="N/A"/>
    <x v="1"/>
    <x v="12"/>
    <x v="1"/>
    <x v="3"/>
  </r>
  <r>
    <n v="912"/>
    <x v="422"/>
    <s v="Awfis"/>
    <x v="66"/>
    <s v="Collaborative Co-Working Spaces"/>
    <x v="3"/>
    <x v="45"/>
    <s v="Private Equity"/>
    <n v="20000000"/>
    <s v="N/A"/>
    <x v="0"/>
    <x v="8"/>
    <x v="0"/>
    <x v="3"/>
  </r>
  <r>
    <n v="913"/>
    <x v="422"/>
    <s v="Myra"/>
    <x v="66"/>
    <s v="Online Pharmacy"/>
    <x v="0"/>
    <x v="784"/>
    <s v="Private Equity"/>
    <s v="N/A"/>
    <s v="N/A"/>
    <x v="3"/>
    <x v="20"/>
    <x v="1"/>
    <x v="3"/>
  </r>
  <r>
    <n v="914"/>
    <x v="422"/>
    <s v="Flytxt"/>
    <x v="7"/>
    <s v="Customer Data Analytics Software"/>
    <x v="3"/>
    <x v="785"/>
    <s v="Private Equity"/>
    <n v="11000000"/>
    <s v="N/A"/>
    <x v="0"/>
    <x v="8"/>
    <x v="0"/>
    <x v="3"/>
  </r>
  <r>
    <n v="915"/>
    <x v="422"/>
    <s v="Howdy Ventures"/>
    <x v="66"/>
    <s v="Public And Private Events Creation App"/>
    <x v="4"/>
    <x v="786"/>
    <s v="Seed Funding"/>
    <n v="1500000"/>
    <s v="N/A"/>
    <x v="1"/>
    <x v="7"/>
    <x v="0"/>
    <x v="3"/>
  </r>
  <r>
    <n v="916"/>
    <x v="422"/>
    <s v="Stalkbuylove"/>
    <x v="2"/>
    <s v="Online Fashion Marketplace"/>
    <x v="2"/>
    <x v="297"/>
    <s v="Private Equity"/>
    <n v="1000000"/>
    <s v="N/A"/>
    <x v="1"/>
    <x v="6"/>
    <x v="1"/>
    <x v="3"/>
  </r>
  <r>
    <n v="917"/>
    <x v="422"/>
    <s v="Zipgo"/>
    <x v="66"/>
    <s v="Bus Pooling Services Platform"/>
    <x v="0"/>
    <x v="787"/>
    <s v="Private Equity"/>
    <s v="N/A"/>
    <s v="N/A"/>
    <x v="3"/>
    <x v="2"/>
    <x v="1"/>
    <x v="3"/>
  </r>
  <r>
    <n v="918"/>
    <x v="423"/>
    <s v="Scootsy"/>
    <x v="66"/>
    <s v="On-Demand Food Delivery"/>
    <x v="3"/>
    <x v="788"/>
    <s v="Private Equity"/>
    <n v="3600000"/>
    <s v="N/A"/>
    <x v="1"/>
    <x v="8"/>
    <x v="1"/>
    <x v="3"/>
  </r>
  <r>
    <n v="919"/>
    <x v="423"/>
    <s v="Autobix"/>
    <x v="7"/>
    <s v="Software Solutions For Auto Dealership"/>
    <x v="5"/>
    <x v="789"/>
    <s v="Seed Funding"/>
    <s v="N/A"/>
    <s v="N/A"/>
    <x v="3"/>
    <x v="22"/>
    <x v="0"/>
    <x v="3"/>
  </r>
  <r>
    <n v="920"/>
    <x v="423"/>
    <s v="Eshiksha"/>
    <x v="7"/>
    <s v="Education Institution Management Solutions"/>
    <x v="30"/>
    <x v="790"/>
    <s v="Seed Funding"/>
    <s v="N/A"/>
    <s v="N/A"/>
    <x v="3"/>
    <x v="20"/>
    <x v="2"/>
    <x v="3"/>
  </r>
  <r>
    <n v="921"/>
    <x v="423"/>
    <s v="Inurture"/>
    <x v="66"/>
    <s v="Online Educational Courses"/>
    <x v="0"/>
    <x v="608"/>
    <s v="Private Equity"/>
    <n v="1500000"/>
    <s v="N/A"/>
    <x v="1"/>
    <x v="15"/>
    <x v="1"/>
    <x v="3"/>
  </r>
  <r>
    <n v="922"/>
    <x v="424"/>
    <s v="Sepalika"/>
    <x v="66"/>
    <s v="Healthcare Related Content Platform"/>
    <x v="2"/>
    <x v="384"/>
    <s v="Seed Funding"/>
    <n v="750000"/>
    <s v="N/A"/>
    <x v="2"/>
    <x v="25"/>
    <x v="1"/>
    <x v="3"/>
  </r>
  <r>
    <n v="923"/>
    <x v="424"/>
    <s v="Mintwalk"/>
    <x v="66"/>
    <s v="Finacial Advisory Mobile App"/>
    <x v="3"/>
    <x v="791"/>
    <s v="Seed Funding"/>
    <s v="N/A"/>
    <s v="N/A"/>
    <x v="3"/>
    <x v="21"/>
    <x v="0"/>
    <x v="3"/>
  </r>
  <r>
    <n v="924"/>
    <x v="425"/>
    <s v="Qriyo"/>
    <x v="66"/>
    <s v="Tutor Discovery &amp; Booking Platform"/>
    <x v="30"/>
    <x v="391"/>
    <s v="Private Equity"/>
    <s v="N/A"/>
    <s v="N/A"/>
    <x v="3"/>
    <x v="4"/>
    <x v="1"/>
    <x v="3"/>
  </r>
  <r>
    <n v="925"/>
    <x v="426"/>
    <s v="Ola"/>
    <x v="66"/>
    <s v="App Based Cab Aggregator"/>
    <x v="0"/>
    <x v="792"/>
    <s v="Private Equity"/>
    <n v="330000000"/>
    <s v="N/A"/>
    <x v="0"/>
    <x v="21"/>
    <x v="3"/>
    <x v="3"/>
  </r>
  <r>
    <n v="926"/>
    <x v="426"/>
    <s v="Belong"/>
    <x v="66"/>
    <s v="Online Jon Portal"/>
    <x v="0"/>
    <x v="2"/>
    <s v="Private Equity"/>
    <n v="10000000"/>
    <s v="N/A"/>
    <x v="1"/>
    <x v="18"/>
    <x v="1"/>
    <x v="3"/>
  </r>
  <r>
    <n v="927"/>
    <x v="426"/>
    <s v="Seenit"/>
    <x v="66"/>
    <s v="Ai Based Fashion Search Portal"/>
    <x v="43"/>
    <x v="793"/>
    <s v="Seed Funding"/>
    <s v="N/A"/>
    <s v="N/A"/>
    <x v="3"/>
    <x v="27"/>
    <x v="1"/>
    <x v="3"/>
  </r>
  <r>
    <n v="928"/>
    <x v="426"/>
    <s v="Paalak"/>
    <x v="2"/>
    <s v="Fresh Produce Selling Portal"/>
    <x v="2"/>
    <x v="794"/>
    <s v="Seed Funding"/>
    <s v="N/A"/>
    <s v="N/A"/>
    <x v="3"/>
    <x v="17"/>
    <x v="2"/>
    <x v="3"/>
  </r>
  <r>
    <n v="929"/>
    <x v="427"/>
    <s v="Celes Care"/>
    <x v="66"/>
    <s v="Women Healthcare &amp; Information Portal"/>
    <x v="13"/>
    <x v="795"/>
    <s v="Private Equity"/>
    <n v="1500000"/>
    <s v="N/A"/>
    <x v="1"/>
    <x v="8"/>
    <x v="1"/>
    <x v="3"/>
  </r>
  <r>
    <n v="930"/>
    <x v="427"/>
    <s v="Karomi"/>
    <x v="7"/>
    <s v="Packaging Artwork Management Software"/>
    <x v="4"/>
    <x v="713"/>
    <s v="Seed Funding"/>
    <n v="500000"/>
    <s v="N/A"/>
    <x v="2"/>
    <x v="18"/>
    <x v="1"/>
    <x v="3"/>
  </r>
  <r>
    <n v="931"/>
    <x v="427"/>
    <s v="Red Carpet"/>
    <x v="66"/>
    <s v="Micro Lending Platform"/>
    <x v="1"/>
    <x v="796"/>
    <s v="Private Equity"/>
    <n v="2500000"/>
    <s v="N/A"/>
    <x v="1"/>
    <x v="13"/>
    <x v="1"/>
    <x v="3"/>
  </r>
  <r>
    <n v="932"/>
    <x v="427"/>
    <s v="Kreate Konnect"/>
    <x v="7"/>
    <s v="End-To-End Seller E-Commerce Solutions Provider"/>
    <x v="51"/>
    <x v="797"/>
    <s v="Seed Funding"/>
    <s v="N/A"/>
    <s v="N/A"/>
    <x v="3"/>
    <x v="27"/>
    <x v="0"/>
    <x v="3"/>
  </r>
  <r>
    <n v="933"/>
    <x v="427"/>
    <s v="Creditmantri"/>
    <x v="66"/>
    <s v="Online Credit Score &amp; Lending Platform"/>
    <x v="4"/>
    <x v="798"/>
    <s v="Private Equity"/>
    <n v="7600000"/>
    <s v="N/A"/>
    <x v="1"/>
    <x v="17"/>
    <x v="1"/>
    <x v="3"/>
  </r>
  <r>
    <n v="934"/>
    <x v="428"/>
    <s v="Lets Endorse"/>
    <x v="66"/>
    <s v="Online Ecosystem Of Social Innovators"/>
    <x v="0"/>
    <x v="799"/>
    <s v="Seed Funding"/>
    <s v="N/A"/>
    <s v="N/A"/>
    <x v="3"/>
    <x v="14"/>
    <x v="2"/>
    <x v="3"/>
  </r>
  <r>
    <n v="935"/>
    <x v="428"/>
    <s v="Tydy"/>
    <x v="7"/>
    <s v="Employee Onboarding And Engagement Platform"/>
    <x v="0"/>
    <x v="800"/>
    <s v="Seed Funding"/>
    <n v="275000"/>
    <s v="N/A"/>
    <x v="2"/>
    <x v="15"/>
    <x v="2"/>
    <x v="3"/>
  </r>
  <r>
    <n v="936"/>
    <x v="428"/>
    <s v="Nactus"/>
    <x v="66"/>
    <s v="Professional Tutors Discovery &amp; Booking Mobile App"/>
    <x v="30"/>
    <x v="801"/>
    <s v="Seed Funding"/>
    <s v="N/A"/>
    <s v="N/A"/>
    <x v="3"/>
    <x v="11"/>
    <x v="2"/>
    <x v="3"/>
  </r>
  <r>
    <n v="937"/>
    <x v="428"/>
    <s v="Oho Shop"/>
    <x v="7"/>
    <s v="Ecommerce Mobile App Builder"/>
    <x v="37"/>
    <x v="802"/>
    <s v="Private Equity"/>
    <n v="6700000"/>
    <s v="N/A"/>
    <x v="1"/>
    <x v="27"/>
    <x v="3"/>
    <x v="3"/>
  </r>
  <r>
    <n v="938"/>
    <x v="428"/>
    <s v="Emojifi"/>
    <x v="66"/>
    <s v="Mobile App For Live Emoji"/>
    <x v="13"/>
    <x v="803"/>
    <s v="Seed Funding"/>
    <s v="N/A"/>
    <s v="N/A"/>
    <x v="3"/>
    <x v="18"/>
    <x v="0"/>
    <x v="3"/>
  </r>
  <r>
    <n v="939"/>
    <x v="428"/>
    <s v="Paytm Marketplace"/>
    <x v="2"/>
    <s v="Ecommerce Marketplace"/>
    <x v="0"/>
    <x v="804"/>
    <s v="Private Equity"/>
    <n v="200000000"/>
    <s v="N/A"/>
    <x v="0"/>
    <x v="27"/>
    <x v="0"/>
    <x v="3"/>
  </r>
  <r>
    <n v="940"/>
    <x v="429"/>
    <s v="Igenetics"/>
    <x v="21"/>
    <s v="Health Diagnostic Solutions"/>
    <x v="3"/>
    <x v="163"/>
    <s v="Private Equity"/>
    <n v="19500000"/>
    <s v="N/A"/>
    <x v="0"/>
    <x v="20"/>
    <x v="3"/>
    <x v="3"/>
  </r>
  <r>
    <n v="941"/>
    <x v="430"/>
    <s v="Juno Clinic"/>
    <x v="66"/>
    <s v="Online Counseling Platform"/>
    <x v="3"/>
    <x v="805"/>
    <s v="Seed Funding"/>
    <n v="1200000"/>
    <s v="N/A"/>
    <x v="1"/>
    <x v="21"/>
    <x v="0"/>
    <x v="3"/>
  </r>
  <r>
    <n v="942"/>
    <x v="430"/>
    <s v="Summerlabel"/>
    <x v="66"/>
    <s v="Fashion And Lifestyle Discovery Platform"/>
    <x v="1"/>
    <x v="806"/>
    <s v="Seed Funding"/>
    <n v="150000"/>
    <s v="N/A"/>
    <x v="2"/>
    <x v="5"/>
    <x v="0"/>
    <x v="3"/>
  </r>
  <r>
    <n v="943"/>
    <x v="430"/>
    <s v="Pickme"/>
    <x v="66"/>
    <s v="Gadget Insurance &amp; Repair Services Platform"/>
    <x v="3"/>
    <x v="807"/>
    <s v="Private Equity"/>
    <n v="1790000"/>
    <s v="N/A"/>
    <x v="1"/>
    <x v="28"/>
    <x v="1"/>
    <x v="3"/>
  </r>
  <r>
    <n v="944"/>
    <x v="431"/>
    <s v="Agrostar"/>
    <x v="7"/>
    <s v="Direct-To-Farmer Mobile-Based Retail Platform"/>
    <x v="5"/>
    <x v="384"/>
    <s v="Private Equity"/>
    <n v="10000000"/>
    <s v="N/A"/>
    <x v="1"/>
    <x v="9"/>
    <x v="1"/>
    <x v="3"/>
  </r>
  <r>
    <n v="945"/>
    <x v="431"/>
    <s v="Zapr"/>
    <x v="7"/>
    <s v="Dsp, Tv Analytics &amp; Cross-Platform Advertising"/>
    <x v="0"/>
    <x v="808"/>
    <s v="Private Equity"/>
    <n v="10000000"/>
    <s v="N/A"/>
    <x v="1"/>
    <x v="14"/>
    <x v="3"/>
    <x v="3"/>
  </r>
  <r>
    <n v="946"/>
    <x v="431"/>
    <s v="Data Resolve"/>
    <x v="7"/>
    <s v="Cyber Security Solutions"/>
    <x v="6"/>
    <x v="809"/>
    <s v="Private Equity"/>
    <n v="1000000"/>
    <s v="N/A"/>
    <x v="1"/>
    <x v="18"/>
    <x v="1"/>
    <x v="3"/>
  </r>
  <r>
    <n v="947"/>
    <x v="431"/>
    <s v="Book Servicing"/>
    <x v="66"/>
    <s v="Online Vehicle Services Booking Platform"/>
    <x v="2"/>
    <x v="810"/>
    <s v="Seed Funding"/>
    <n v="30000"/>
    <s v="N/A"/>
    <x v="2"/>
    <x v="3"/>
    <x v="3"/>
    <x v="3"/>
  </r>
  <r>
    <n v="948"/>
    <x v="431"/>
    <s v="Blowhorn"/>
    <x v="66"/>
    <s v="Intra-City Logistics Provider"/>
    <x v="0"/>
    <x v="811"/>
    <s v="Private Equity"/>
    <n v="3650000"/>
    <s v="N/A"/>
    <x v="1"/>
    <x v="15"/>
    <x v="1"/>
    <x v="3"/>
  </r>
  <r>
    <n v="949"/>
    <x v="432"/>
    <s v="Rivigo"/>
    <x v="5"/>
    <s v="Technology Enabled Logistics Company"/>
    <x v="1"/>
    <x v="812"/>
    <s v="Private Equity"/>
    <n v="15000000"/>
    <s v="N/A"/>
    <x v="0"/>
    <x v="8"/>
    <x v="1"/>
    <x v="3"/>
  </r>
  <r>
    <n v="950"/>
    <x v="432"/>
    <s v="Pipecandy"/>
    <x v="7"/>
    <s v="Intelligent Sales Prospecting Platform"/>
    <x v="4"/>
    <x v="813"/>
    <s v="Seed Funding"/>
    <n v="1100000"/>
    <s v="N/A"/>
    <x v="1"/>
    <x v="5"/>
    <x v="1"/>
    <x v="3"/>
  </r>
  <r>
    <n v="951"/>
    <x v="432"/>
    <s v="Supr Daily"/>
    <x v="66"/>
    <s v="Subscription Based Home Delivery Platform"/>
    <x v="3"/>
    <x v="152"/>
    <s v="Seed Funding"/>
    <n v="120000"/>
    <s v="N/A"/>
    <x v="2"/>
    <x v="20"/>
    <x v="0"/>
    <x v="3"/>
  </r>
  <r>
    <n v="952"/>
    <x v="432"/>
    <s v="Parentune"/>
    <x v="66"/>
    <s v="Online Community For Parents"/>
    <x v="1"/>
    <x v="814"/>
    <s v="Private Equity"/>
    <s v="N/A"/>
    <s v="N/A"/>
    <x v="3"/>
    <x v="26"/>
    <x v="1"/>
    <x v="3"/>
  </r>
  <r>
    <n v="953"/>
    <x v="433"/>
    <s v="Appbrowzer"/>
    <x v="66"/>
    <s v="Instant Mobile Apps Store"/>
    <x v="0"/>
    <x v="815"/>
    <s v="Seed Funding"/>
    <n v="500000"/>
    <s v="N/A"/>
    <x v="2"/>
    <x v="9"/>
    <x v="0"/>
    <x v="3"/>
  </r>
  <r>
    <n v="954"/>
    <x v="433"/>
    <s v="Magicbricks"/>
    <x v="66"/>
    <s v="Online Real Estate Portal"/>
    <x v="3"/>
    <x v="816"/>
    <s v="Private Equity"/>
    <n v="4500000"/>
    <s v="N/A"/>
    <x v="1"/>
    <x v="22"/>
    <x v="3"/>
    <x v="3"/>
  </r>
  <r>
    <n v="955"/>
    <x v="434"/>
    <s v="Peebuddy"/>
    <x v="21"/>
    <s v="Female Hygiene Product Manufacturer"/>
    <x v="2"/>
    <x v="606"/>
    <s v="Seed Funding"/>
    <n v="443000"/>
    <s v="N/A"/>
    <x v="2"/>
    <x v="14"/>
    <x v="1"/>
    <x v="3"/>
  </r>
  <r>
    <n v="956"/>
    <x v="434"/>
    <s v="Iorderfresh"/>
    <x v="2"/>
    <s v="Online Fresh Fruits And Grocery Store"/>
    <x v="2"/>
    <x v="817"/>
    <s v="Seed Funding"/>
    <s v="N/A"/>
    <s v="N/A"/>
    <x v="3"/>
    <x v="5"/>
    <x v="1"/>
    <x v="3"/>
  </r>
  <r>
    <n v="957"/>
    <x v="434"/>
    <s v="Lavelle Networks"/>
    <x v="7"/>
    <s v="Sdn Solutions"/>
    <x v="0"/>
    <x v="713"/>
    <s v="Seed Funding"/>
    <n v="600000"/>
    <s v="N/A"/>
    <x v="2"/>
    <x v="22"/>
    <x v="1"/>
    <x v="3"/>
  </r>
  <r>
    <n v="958"/>
    <x v="434"/>
    <s v="Propertyshare"/>
    <x v="66"/>
    <s v="Fractional Proerty Ownership &amp; Rental Platform"/>
    <x v="0"/>
    <x v="818"/>
    <s v="Seed Funding"/>
    <s v="N/A"/>
    <s v="N/A"/>
    <x v="3"/>
    <x v="0"/>
    <x v="1"/>
    <x v="3"/>
  </r>
  <r>
    <n v="959"/>
    <x v="435"/>
    <s v="Mydermacy"/>
    <x v="66"/>
    <s v="Online Dermatology Consultation Platform"/>
    <x v="2"/>
    <x v="819"/>
    <s v="Private Equity"/>
    <s v="N/A"/>
    <s v="N/A"/>
    <x v="3"/>
    <x v="5"/>
    <x v="0"/>
    <x v="3"/>
  </r>
  <r>
    <n v="960"/>
    <x v="436"/>
    <s v="Latestone"/>
    <x v="2"/>
    <s v="Tech Accessories E-Tailer"/>
    <x v="13"/>
    <x v="820"/>
    <s v="Private Equity"/>
    <n v="3350000"/>
    <s v="N/A"/>
    <x v="1"/>
    <x v="10"/>
    <x v="2"/>
    <x v="3"/>
  </r>
  <r>
    <n v="961"/>
    <x v="436"/>
    <s v="Frapperz"/>
    <x v="66"/>
    <s v="On-Demand Home Services Provider"/>
    <x v="43"/>
    <x v="484"/>
    <s v="Seed Funding"/>
    <n v="100000"/>
    <s v="N/A"/>
    <x v="2"/>
    <x v="3"/>
    <x v="0"/>
    <x v="3"/>
  </r>
  <r>
    <n v="962"/>
    <x v="437"/>
    <s v="Mpaani"/>
    <x v="66"/>
    <s v="Loyalty Rewards App"/>
    <x v="3"/>
    <x v="821"/>
    <s v="Private Equity"/>
    <n v="1350000"/>
    <s v="N/A"/>
    <x v="1"/>
    <x v="10"/>
    <x v="1"/>
    <x v="3"/>
  </r>
  <r>
    <n v="963"/>
    <x v="437"/>
    <s v="Shilpmis"/>
    <x v="7"/>
    <s v="Virtual Reality Platform"/>
    <x v="47"/>
    <x v="822"/>
    <s v="Seed Funding"/>
    <s v="N/A"/>
    <s v="N/A"/>
    <x v="3"/>
    <x v="21"/>
    <x v="2"/>
    <x v="3"/>
  </r>
  <r>
    <n v="964"/>
    <x v="437"/>
    <s v="Popxo"/>
    <x v="66"/>
    <s v="Digital Media Publication For Women"/>
    <x v="2"/>
    <x v="823"/>
    <s v="Private Equity"/>
    <n v="3100000"/>
    <s v="N/A"/>
    <x v="1"/>
    <x v="7"/>
    <x v="1"/>
    <x v="3"/>
  </r>
  <r>
    <n v="965"/>
    <x v="437"/>
    <s v="Fitso"/>
    <x v="66"/>
    <s v="Fitness Mobile App"/>
    <x v="1"/>
    <x v="824"/>
    <s v="Seed Funding"/>
    <n v="200000"/>
    <s v="N/A"/>
    <x v="2"/>
    <x v="10"/>
    <x v="2"/>
    <x v="3"/>
  </r>
  <r>
    <n v="966"/>
    <x v="438"/>
    <s v="Farmart"/>
    <x v="7"/>
    <s v="Farming Rental Equipment Provider"/>
    <x v="1"/>
    <x v="606"/>
    <s v="Seed Funding"/>
    <s v="N/A"/>
    <s v="N/A"/>
    <x v="3"/>
    <x v="7"/>
    <x v="1"/>
    <x v="3"/>
  </r>
  <r>
    <n v="967"/>
    <x v="439"/>
    <s v="Flipkart"/>
    <x v="2"/>
    <s v="Ecommerce Marketplace"/>
    <x v="0"/>
    <x v="825"/>
    <s v="Private Equity"/>
    <n v="1400000000"/>
    <s v="N/A"/>
    <x v="0"/>
    <x v="23"/>
    <x v="1"/>
    <x v="3"/>
  </r>
  <r>
    <n v="968"/>
    <x v="439"/>
    <s v="Airpay"/>
    <x v="7"/>
    <s v="Online Payment Gateway"/>
    <x v="3"/>
    <x v="826"/>
    <s v="Private Equity"/>
    <n v="3670000"/>
    <s v="N/A"/>
    <x v="1"/>
    <x v="5"/>
    <x v="1"/>
    <x v="3"/>
  </r>
  <r>
    <n v="969"/>
    <x v="439"/>
    <s v="Myglamm"/>
    <x v="66"/>
    <s v="On-Demand Beauty Services"/>
    <x v="3"/>
    <x v="827"/>
    <s v="Private Equity"/>
    <n v="5300000"/>
    <s v="N/A"/>
    <x v="1"/>
    <x v="23"/>
    <x v="0"/>
    <x v="3"/>
  </r>
  <r>
    <n v="970"/>
    <x v="440"/>
    <s v="The Mons Co."/>
    <x v="2"/>
    <s v="Pregnacy &amp; Baby Care Etailer"/>
    <x v="2"/>
    <x v="828"/>
    <s v="Seed Funding"/>
    <s v="N/A"/>
    <s v="N/A"/>
    <x v="3"/>
    <x v="28"/>
    <x v="0"/>
    <x v="3"/>
  </r>
  <r>
    <n v="971"/>
    <x v="440"/>
    <s v="Haqdarshak"/>
    <x v="66"/>
    <s v="Tech-Enabled Social Enterprise"/>
    <x v="0"/>
    <x v="829"/>
    <s v="Seed Funding"/>
    <n v="191000"/>
    <s v="N/A"/>
    <x v="2"/>
    <x v="18"/>
    <x v="0"/>
    <x v="3"/>
  </r>
  <r>
    <n v="972"/>
    <x v="441"/>
    <s v="Ixigo"/>
    <x v="66"/>
    <s v="Online Travel Search Engine"/>
    <x v="1"/>
    <x v="830"/>
    <s v="Private Equity"/>
    <n v="15000000"/>
    <s v="N/A"/>
    <x v="0"/>
    <x v="26"/>
    <x v="1"/>
    <x v="3"/>
  </r>
  <r>
    <n v="973"/>
    <x v="441"/>
    <s v="Markets And Markets"/>
    <x v="7"/>
    <s v="Marketing Research Company"/>
    <x v="5"/>
    <x v="831"/>
    <s v="Private Equity"/>
    <n v="56000000"/>
    <s v="N/A"/>
    <x v="0"/>
    <x v="11"/>
    <x v="1"/>
    <x v="3"/>
  </r>
  <r>
    <n v="974"/>
    <x v="442"/>
    <s v="Bizom"/>
    <x v="7"/>
    <s v="Supply Chain Automation Platform"/>
    <x v="0"/>
    <x v="832"/>
    <s v="Seed Funding"/>
    <n v="382000"/>
    <s v="N/A"/>
    <x v="2"/>
    <x v="28"/>
    <x v="1"/>
    <x v="3"/>
  </r>
  <r>
    <n v="975"/>
    <x v="442"/>
    <s v="Babyonboard"/>
    <x v="66"/>
    <s v="Parenting Mobile App"/>
    <x v="0"/>
    <x v="833"/>
    <s v="Seed Funding"/>
    <s v="N/A"/>
    <s v="N/A"/>
    <x v="3"/>
    <x v="19"/>
    <x v="2"/>
    <x v="3"/>
  </r>
  <r>
    <n v="976"/>
    <x v="442"/>
    <s v="Delhivery"/>
    <x v="7"/>
    <s v="Tech Enabled Fulfilment &amp; Logistics Solutions"/>
    <x v="2"/>
    <x v="834"/>
    <s v="Private Equity"/>
    <n v="100000000"/>
    <s v="N/A"/>
    <x v="0"/>
    <x v="29"/>
    <x v="3"/>
    <x v="3"/>
  </r>
  <r>
    <n v="977"/>
    <x v="443"/>
    <s v="Sport Flashes"/>
    <x v="66"/>
    <s v="Sports Based Online Media Portal"/>
    <x v="2"/>
    <x v="835"/>
    <s v="Seed Funding"/>
    <s v="N/A"/>
    <s v="N/A"/>
    <x v="3"/>
    <x v="28"/>
    <x v="0"/>
    <x v="3"/>
  </r>
  <r>
    <n v="978"/>
    <x v="444"/>
    <s v="Fynd"/>
    <x v="2"/>
    <s v="Online Fashion Marketplace"/>
    <x v="3"/>
    <x v="124"/>
    <s v="Private Equity"/>
    <n v="500000"/>
    <s v="N/A"/>
    <x v="2"/>
    <x v="18"/>
    <x v="1"/>
    <x v="3"/>
  </r>
  <r>
    <n v="979"/>
    <x v="444"/>
    <s v="Wigzo"/>
    <x v="7"/>
    <s v="Enterprise Automation Suite"/>
    <x v="2"/>
    <x v="836"/>
    <s v="Private Equity"/>
    <s v="N/A"/>
    <s v="N/A"/>
    <x v="3"/>
    <x v="26"/>
    <x v="1"/>
    <x v="3"/>
  </r>
  <r>
    <n v="980"/>
    <x v="444"/>
    <s v="Donething"/>
    <x v="66"/>
    <s v="On-Demand Personal Assistant Service"/>
    <x v="1"/>
    <x v="216"/>
    <s v="Private Equity"/>
    <n v="300000"/>
    <s v="N/A"/>
    <x v="2"/>
    <x v="6"/>
    <x v="1"/>
    <x v="3"/>
  </r>
  <r>
    <n v="981"/>
    <x v="445"/>
    <s v="Zapyle"/>
    <x v="2"/>
    <s v="Luxury Fashion Marketplace"/>
    <x v="0"/>
    <x v="386"/>
    <s v="Seed Funding"/>
    <s v="N/A"/>
    <s v="N/A"/>
    <x v="3"/>
    <x v="11"/>
    <x v="0"/>
    <x v="3"/>
  </r>
  <r>
    <n v="982"/>
    <x v="445"/>
    <s v="Ithaka"/>
    <x v="66"/>
    <s v="Vacation Trip Planning Platform"/>
    <x v="3"/>
    <x v="837"/>
    <s v="Seed Funding"/>
    <n v="325000"/>
    <s v="N/A"/>
    <x v="2"/>
    <x v="22"/>
    <x v="0"/>
    <x v="3"/>
  </r>
  <r>
    <n v="983"/>
    <x v="445"/>
    <s v="Perpule"/>
    <x v="2"/>
    <s v="Self-Checkout Ecommerce App"/>
    <x v="0"/>
    <x v="476"/>
    <s v="Seed Funding"/>
    <n v="650000"/>
    <s v="N/A"/>
    <x v="2"/>
    <x v="22"/>
    <x v="1"/>
    <x v="3"/>
  </r>
  <r>
    <n v="984"/>
    <x v="445"/>
    <s v="Byjus"/>
    <x v="66"/>
    <s v="Online Education Platform"/>
    <x v="0"/>
    <x v="838"/>
    <s v="Private Equity"/>
    <s v="N/A"/>
    <s v="N/A"/>
    <x v="3"/>
    <x v="6"/>
    <x v="0"/>
    <x v="3"/>
  </r>
  <r>
    <n v="985"/>
    <x v="445"/>
    <s v="Licious"/>
    <x v="2"/>
    <s v="Online Meat Ordering Platform"/>
    <x v="0"/>
    <x v="839"/>
    <s v="Private Equity"/>
    <n v="10000000"/>
    <s v="N/A"/>
    <x v="1"/>
    <x v="10"/>
    <x v="1"/>
    <x v="3"/>
  </r>
  <r>
    <n v="986"/>
    <x v="445"/>
    <s v="Medinfi"/>
    <x v="66"/>
    <s v="Doctor &amp; Hospital Search Platform"/>
    <x v="0"/>
    <x v="840"/>
    <s v="Seed Funding"/>
    <n v="50000"/>
    <s v="N/A"/>
    <x v="2"/>
    <x v="27"/>
    <x v="2"/>
    <x v="3"/>
  </r>
  <r>
    <n v="987"/>
    <x v="446"/>
    <s v="Indus Os"/>
    <x v="7"/>
    <s v="Mobile Os Creator"/>
    <x v="3"/>
    <x v="841"/>
    <s v="Private Equity"/>
    <s v="N/A"/>
    <s v="N/A"/>
    <x v="3"/>
    <x v="12"/>
    <x v="1"/>
    <x v="3"/>
  </r>
  <r>
    <n v="988"/>
    <x v="446"/>
    <s v="Emflux Motors"/>
    <x v="7"/>
    <s v="Electric Motorcycle Manufacturer"/>
    <x v="0"/>
    <x v="842"/>
    <s v="Seed Funding"/>
    <s v="N/A"/>
    <s v="N/A"/>
    <x v="3"/>
    <x v="4"/>
    <x v="2"/>
    <x v="3"/>
  </r>
  <r>
    <n v="989"/>
    <x v="446"/>
    <s v="Klinic App"/>
    <x v="66"/>
    <s v="Pathology &amp; Diagnostic Tests Portal"/>
    <x v="1"/>
    <x v="843"/>
    <s v="Seed Funding"/>
    <s v="N/A"/>
    <s v="N/A"/>
    <x v="3"/>
    <x v="26"/>
    <x v="0"/>
    <x v="3"/>
  </r>
  <r>
    <n v="990"/>
    <x v="447"/>
    <s v="Jhakaas"/>
    <x v="66"/>
    <s v="Offline Business Aggregator App"/>
    <x v="3"/>
    <x v="844"/>
    <s v="Seed Funding"/>
    <n v="155000"/>
    <s v="N/A"/>
    <x v="2"/>
    <x v="9"/>
    <x v="3"/>
    <x v="3"/>
  </r>
  <r>
    <n v="991"/>
    <x v="447"/>
    <s v="Oriano Solar"/>
    <x v="7"/>
    <s v="Turnkey Solar Solutions"/>
    <x v="3"/>
    <x v="845"/>
    <s v="Private Equity"/>
    <n v="3000000"/>
    <s v="N/A"/>
    <x v="1"/>
    <x v="19"/>
    <x v="1"/>
    <x v="3"/>
  </r>
  <r>
    <n v="992"/>
    <x v="447"/>
    <s v="Bigbasket"/>
    <x v="2"/>
    <s v="Online Grocer"/>
    <x v="0"/>
    <x v="297"/>
    <s v="Private Equity"/>
    <n v="7000000"/>
    <s v="N/A"/>
    <x v="1"/>
    <x v="27"/>
    <x v="1"/>
    <x v="3"/>
  </r>
  <r>
    <n v="993"/>
    <x v="447"/>
    <s v="Rooter"/>
    <x v="66"/>
    <s v="Sports Engagement Platform"/>
    <x v="2"/>
    <x v="846"/>
    <s v="Private Equity"/>
    <s v="N/A"/>
    <s v="N/A"/>
    <x v="3"/>
    <x v="19"/>
    <x v="3"/>
    <x v="3"/>
  </r>
  <r>
    <n v="994"/>
    <x v="447"/>
    <s v="Falconbrick"/>
    <x v="7"/>
    <s v="Real-Estate Workflow Mobile App"/>
    <x v="0"/>
    <x v="847"/>
    <s v="Seed Funding"/>
    <s v="N/A"/>
    <s v="N/A"/>
    <x v="3"/>
    <x v="23"/>
    <x v="1"/>
    <x v="3"/>
  </r>
  <r>
    <n v="995"/>
    <x v="447"/>
    <s v="Icertis"/>
    <x v="7"/>
    <s v="Erp Solutions Provider"/>
    <x v="5"/>
    <x v="848"/>
    <s v="Private Equity"/>
    <n v="25000000"/>
    <s v="N/A"/>
    <x v="0"/>
    <x v="12"/>
    <x v="1"/>
    <x v="3"/>
  </r>
  <r>
    <n v="996"/>
    <x v="448"/>
    <s v="Clodura"/>
    <x v="7"/>
    <s v="Intelligent Sales Assistant"/>
    <x v="5"/>
    <x v="386"/>
    <s v="Seed Funding"/>
    <s v="N/A"/>
    <s v="N/A"/>
    <x v="3"/>
    <x v="29"/>
    <x v="0"/>
    <x v="3"/>
  </r>
  <r>
    <n v="997"/>
    <x v="449"/>
    <s v="Stockroom.Io"/>
    <x v="66"/>
    <s v="Curated Platform For Developers"/>
    <x v="13"/>
    <x v="849"/>
    <s v="Seed Funding"/>
    <s v="N/A"/>
    <s v="N/A"/>
    <x v="3"/>
    <x v="14"/>
    <x v="2"/>
    <x v="3"/>
  </r>
  <r>
    <n v="998"/>
    <x v="450"/>
    <s v="Capital Float"/>
    <x v="66"/>
    <s v="Online Lending Platform"/>
    <x v="0"/>
    <x v="850"/>
    <s v="Private Equity"/>
    <n v="2500000"/>
    <s v="N/A"/>
    <x v="1"/>
    <x v="12"/>
    <x v="1"/>
    <x v="3"/>
  </r>
  <r>
    <n v="999"/>
    <x v="450"/>
    <s v="Imanagemyhotel"/>
    <x v="7"/>
    <s v="Hotel Management Solution"/>
    <x v="43"/>
    <x v="851"/>
    <s v="Seed Funding"/>
    <s v="N/A"/>
    <s v="N/A"/>
    <x v="3"/>
    <x v="8"/>
    <x v="1"/>
    <x v="3"/>
  </r>
  <r>
    <n v="1000"/>
    <x v="451"/>
    <s v="Inner Hour"/>
    <x v="66"/>
    <s v="Online Counselling Platform"/>
    <x v="3"/>
    <x v="852"/>
    <s v="Seed Funding"/>
    <n v="450000"/>
    <s v="N/A"/>
    <x v="2"/>
    <x v="17"/>
    <x v="1"/>
    <x v="3"/>
  </r>
  <r>
    <n v="1001"/>
    <x v="451"/>
    <s v="Travel Triangle"/>
    <x v="66"/>
    <s v="Online Travel Agent Marketplace"/>
    <x v="6"/>
    <x v="853"/>
    <s v="Private Equity"/>
    <n v="10000000"/>
    <s v="N/A"/>
    <x v="1"/>
    <x v="2"/>
    <x v="1"/>
    <x v="3"/>
  </r>
  <r>
    <n v="1002"/>
    <x v="452"/>
    <s v="Wandertrails"/>
    <x v="66"/>
    <s v="Online Travel, Adventure &amp; Activities Portal"/>
    <x v="0"/>
    <x v="854"/>
    <s v="Seed Funding"/>
    <n v="1000000"/>
    <s v="N/A"/>
    <x v="1"/>
    <x v="0"/>
    <x v="1"/>
    <x v="3"/>
  </r>
  <r>
    <n v="1003"/>
    <x v="452"/>
    <s v="Zenatix"/>
    <x v="7"/>
    <s v="Iot Based Energy Monitoring &amp; Control"/>
    <x v="1"/>
    <x v="855"/>
    <s v="Private Equity"/>
    <n v="1200000"/>
    <s v="N/A"/>
    <x v="1"/>
    <x v="26"/>
    <x v="1"/>
    <x v="3"/>
  </r>
  <r>
    <n v="1004"/>
    <x v="452"/>
    <s v="Cartrade"/>
    <x v="66"/>
    <s v="Automobile Classifieds Portal"/>
    <x v="3"/>
    <x v="856"/>
    <s v="Private Equity"/>
    <n v="55000000"/>
    <s v="N/A"/>
    <x v="0"/>
    <x v="21"/>
    <x v="1"/>
    <x v="3"/>
  </r>
  <r>
    <n v="1005"/>
    <x v="452"/>
    <s v="Mindyourfleet"/>
    <x v="7"/>
    <s v="Car Rental Software Solutions"/>
    <x v="6"/>
    <x v="857"/>
    <s v="Seed Funding"/>
    <s v="N/A"/>
    <s v="N/A"/>
    <x v="3"/>
    <x v="7"/>
    <x v="0"/>
    <x v="3"/>
  </r>
  <r>
    <n v="1006"/>
    <x v="452"/>
    <s v="Edurev"/>
    <x v="66"/>
    <s v="Online Education Portal"/>
    <x v="1"/>
    <x v="858"/>
    <s v="Seed Funding"/>
    <n v="40000"/>
    <s v="N/A"/>
    <x v="2"/>
    <x v="7"/>
    <x v="3"/>
    <x v="3"/>
  </r>
  <r>
    <n v="1007"/>
    <x v="453"/>
    <s v="Voonik"/>
    <x v="2"/>
    <s v="Women Apparel &amp; Lifestyle Etailer"/>
    <x v="0"/>
    <x v="859"/>
    <s v="Private Equity"/>
    <n v="6000000"/>
    <s v="N/A"/>
    <x v="1"/>
    <x v="2"/>
    <x v="1"/>
    <x v="3"/>
  </r>
  <r>
    <n v="1008"/>
    <x v="453"/>
    <s v="1Crowd"/>
    <x v="10"/>
    <s v="Startup Crowd-Funding Platform"/>
    <x v="3"/>
    <x v="860"/>
    <s v="Seed Funding"/>
    <s v="N/A"/>
    <s v="N/A"/>
    <x v="3"/>
    <x v="16"/>
    <x v="0"/>
    <x v="3"/>
  </r>
  <r>
    <n v="1009"/>
    <x v="453"/>
    <s v="Wooplr"/>
    <x v="2"/>
    <s v="Women Fashion Portal"/>
    <x v="0"/>
    <x v="861"/>
    <s v="Private Equity"/>
    <n v="8000000"/>
    <s v="N/A"/>
    <x v="1"/>
    <x v="15"/>
    <x v="1"/>
    <x v="3"/>
  </r>
  <r>
    <n v="1010"/>
    <x v="454"/>
    <s v="48East"/>
    <x v="2"/>
    <s v="Online Food Delivery Platform"/>
    <x v="0"/>
    <x v="862"/>
    <s v="Private Equity"/>
    <n v="500000"/>
    <s v="N/A"/>
    <x v="2"/>
    <x v="6"/>
    <x v="0"/>
    <x v="3"/>
  </r>
  <r>
    <n v="1011"/>
    <x v="454"/>
    <s v="Redesyn"/>
    <x v="66"/>
    <s v="Tech Enabler For Artists"/>
    <x v="3"/>
    <x v="863"/>
    <s v="Seed Funding"/>
    <s v="N/A"/>
    <s v="N/A"/>
    <x v="3"/>
    <x v="9"/>
    <x v="0"/>
    <x v="3"/>
  </r>
  <r>
    <n v="1012"/>
    <x v="455"/>
    <s v="Sigtuple"/>
    <x v="7"/>
    <s v="Medical Automation Platform"/>
    <x v="0"/>
    <x v="864"/>
    <s v="Private Equity"/>
    <n v="5800000"/>
    <s v="N/A"/>
    <x v="1"/>
    <x v="18"/>
    <x v="1"/>
    <x v="3"/>
  </r>
  <r>
    <n v="1013"/>
    <x v="455"/>
    <s v="Flutura"/>
    <x v="7"/>
    <s v="Decision Sciences Analytics Solutions"/>
    <x v="0"/>
    <x v="865"/>
    <s v="Private Equity"/>
    <n v="7500000"/>
    <s v="N/A"/>
    <x v="1"/>
    <x v="24"/>
    <x v="1"/>
    <x v="3"/>
  </r>
  <r>
    <n v="1014"/>
    <x v="455"/>
    <s v="Wassup"/>
    <x v="66"/>
    <s v="On Demand Laundry &amp; Dry Cleaning Services"/>
    <x v="4"/>
    <x v="866"/>
    <s v="Private Equity"/>
    <n v="3200000"/>
    <s v="N/A"/>
    <x v="1"/>
    <x v="18"/>
    <x v="2"/>
    <x v="3"/>
  </r>
  <r>
    <n v="1015"/>
    <x v="455"/>
    <s v="Better Mortgage"/>
    <x v="66"/>
    <s v="Mortgage Offering Platform"/>
    <x v="1"/>
    <x v="867"/>
    <s v="Private Equity"/>
    <n v="15000000"/>
    <s v="N/A"/>
    <x v="0"/>
    <x v="27"/>
    <x v="2"/>
    <x v="3"/>
  </r>
  <r>
    <n v="1016"/>
    <x v="455"/>
    <s v="Nurturey"/>
    <x v="66"/>
    <s v="Parenting Mobile App"/>
    <x v="2"/>
    <x v="868"/>
    <s v="Seed Funding"/>
    <n v="330000"/>
    <s v="N/A"/>
    <x v="2"/>
    <x v="24"/>
    <x v="2"/>
    <x v="3"/>
  </r>
  <r>
    <n v="1017"/>
    <x v="455"/>
    <s v="Fyle"/>
    <x v="7"/>
    <s v="Expense Management Solution"/>
    <x v="0"/>
    <x v="380"/>
    <s v="Seed Funding"/>
    <n v="400000"/>
    <s v="N/A"/>
    <x v="2"/>
    <x v="19"/>
    <x v="1"/>
    <x v="3"/>
  </r>
  <r>
    <n v="1018"/>
    <x v="456"/>
    <s v="Gobumpr"/>
    <x v="66"/>
    <s v="Online Bike &amp; Car Services Provider"/>
    <x v="4"/>
    <x v="869"/>
    <s v="Seed Funding"/>
    <n v="300000"/>
    <s v="N/A"/>
    <x v="2"/>
    <x v="18"/>
    <x v="0"/>
    <x v="3"/>
  </r>
  <r>
    <n v="1019"/>
    <x v="456"/>
    <s v="Ccavenue"/>
    <x v="66"/>
    <s v="Online Payment Gateway"/>
    <x v="3"/>
    <x v="870"/>
    <s v="Private Equity"/>
    <n v="22400000"/>
    <s v="N/A"/>
    <x v="0"/>
    <x v="5"/>
    <x v="0"/>
    <x v="3"/>
  </r>
  <r>
    <n v="1020"/>
    <x v="456"/>
    <s v="Connaizen"/>
    <x v="7"/>
    <s v="Data Analytics Platform"/>
    <x v="2"/>
    <x v="871"/>
    <s v="Seed Funding"/>
    <s v="N/A"/>
    <s v="N/A"/>
    <x v="3"/>
    <x v="25"/>
    <x v="0"/>
    <x v="3"/>
  </r>
  <r>
    <n v="1021"/>
    <x v="457"/>
    <s v="Innov8"/>
    <x v="66"/>
    <s v="Co-Working Space Platform"/>
    <x v="2"/>
    <x v="872"/>
    <s v="Seed Funding"/>
    <s v="N/A"/>
    <s v="N/A"/>
    <x v="3"/>
    <x v="9"/>
    <x v="2"/>
    <x v="3"/>
  </r>
  <r>
    <n v="1022"/>
    <x v="457"/>
    <s v="Zestmoney"/>
    <x v="66"/>
    <s v="Online Consumer Lending Platform"/>
    <x v="0"/>
    <x v="873"/>
    <s v="Private Equity"/>
    <n v="6500000"/>
    <s v="N/A"/>
    <x v="1"/>
    <x v="28"/>
    <x v="1"/>
    <x v="3"/>
  </r>
  <r>
    <n v="1023"/>
    <x v="457"/>
    <s v="Airzaar"/>
    <x v="7"/>
    <s v="Drone Operations Management Platform"/>
    <x v="53"/>
    <x v="874"/>
    <s v="Seed Funding"/>
    <n v="350000"/>
    <s v="N/A"/>
    <x v="2"/>
    <x v="19"/>
    <x v="1"/>
    <x v="3"/>
  </r>
  <r>
    <n v="1024"/>
    <x v="458"/>
    <s v="Truebil"/>
    <x v="66"/>
    <s v="Online Marketplace For Used Cars"/>
    <x v="3"/>
    <x v="875"/>
    <s v="Private Equity"/>
    <n v="3000000"/>
    <s v="N/A"/>
    <x v="1"/>
    <x v="17"/>
    <x v="1"/>
    <x v="3"/>
  </r>
  <r>
    <n v="1025"/>
    <x v="458"/>
    <s v="Yourstory"/>
    <x v="66"/>
    <s v="Online Media"/>
    <x v="0"/>
    <x v="876"/>
    <s v="Private Equity"/>
    <n v="3000000"/>
    <s v="N/A"/>
    <x v="1"/>
    <x v="9"/>
    <x v="1"/>
    <x v="3"/>
  </r>
  <r>
    <n v="1026"/>
    <x v="459"/>
    <s v="Imaginate"/>
    <x v="7"/>
    <s v="Ar &amp; Vr Platform"/>
    <x v="13"/>
    <x v="877"/>
    <s v="Seed Funding"/>
    <n v="500000"/>
    <s v="N/A"/>
    <x v="2"/>
    <x v="5"/>
    <x v="1"/>
    <x v="3"/>
  </r>
  <r>
    <n v="1027"/>
    <x v="459"/>
    <s v="The Ken"/>
    <x v="66"/>
    <s v="Online Media Platform"/>
    <x v="0"/>
    <x v="878"/>
    <s v="Seed Funding"/>
    <n v="400000"/>
    <s v="N/A"/>
    <x v="2"/>
    <x v="3"/>
    <x v="2"/>
    <x v="3"/>
  </r>
  <r>
    <n v="1028"/>
    <x v="459"/>
    <s v="Urban Ladder"/>
    <x v="2"/>
    <s v="Online Furniture Store"/>
    <x v="0"/>
    <x v="879"/>
    <s v="Private Equity"/>
    <n v="15200000"/>
    <s v="N/A"/>
    <x v="0"/>
    <x v="29"/>
    <x v="1"/>
    <x v="3"/>
  </r>
  <r>
    <n v="1029"/>
    <x v="459"/>
    <s v="Aisle"/>
    <x v="66"/>
    <s v="Online Match-Making App"/>
    <x v="0"/>
    <x v="880"/>
    <s v="Seed Funding"/>
    <s v="N/A"/>
    <s v="N/A"/>
    <x v="3"/>
    <x v="7"/>
    <x v="1"/>
    <x v="3"/>
  </r>
  <r>
    <n v="1030"/>
    <x v="459"/>
    <s v="Townscript"/>
    <x v="66"/>
    <s v="Diy Event Registration And Ticketing Portal"/>
    <x v="5"/>
    <x v="881"/>
    <s v="Private Equity"/>
    <s v="N/A"/>
    <s v="N/A"/>
    <x v="3"/>
    <x v="9"/>
    <x v="0"/>
    <x v="3"/>
  </r>
  <r>
    <n v="1031"/>
    <x v="459"/>
    <s v="Leopetra"/>
    <x v="2"/>
    <s v="Solution Provider For Pet Needs"/>
    <x v="3"/>
    <x v="882"/>
    <s v="Seed Funding"/>
    <n v="40000"/>
    <s v="N/A"/>
    <x v="2"/>
    <x v="9"/>
    <x v="3"/>
    <x v="3"/>
  </r>
  <r>
    <n v="1032"/>
    <x v="460"/>
    <s v="Blood N Care"/>
    <x v="66"/>
    <s v="First Aid Care App"/>
    <x v="1"/>
    <x v="882"/>
    <s v="Seed Funding"/>
    <n v="40000"/>
    <s v="N/A"/>
    <x v="2"/>
    <x v="1"/>
    <x v="3"/>
    <x v="3"/>
  </r>
  <r>
    <n v="1033"/>
    <x v="461"/>
    <s v="Flipkart"/>
    <x v="2"/>
    <s v="Online Marketplace"/>
    <x v="0"/>
    <x v="883"/>
    <s v="Private Equity"/>
    <n v="38700000"/>
    <s v="N/A"/>
    <x v="0"/>
    <x v="23"/>
    <x v="3"/>
    <x v="3"/>
  </r>
  <r>
    <n v="1034"/>
    <x v="462"/>
    <s v="True Balance"/>
    <x v="66"/>
    <s v="Mobile Balance Checking App"/>
    <x v="1"/>
    <x v="884"/>
    <s v="Private Equity"/>
    <n v="15000000"/>
    <s v="N/A"/>
    <x v="0"/>
    <x v="19"/>
    <x v="1"/>
    <x v="3"/>
  </r>
  <r>
    <n v="1035"/>
    <x v="463"/>
    <s v="Vebbler"/>
    <x v="66"/>
    <s v="Photo Sharing For Groups"/>
    <x v="0"/>
    <x v="882"/>
    <s v="Seed Funding"/>
    <n v="40000"/>
    <s v="N/A"/>
    <x v="2"/>
    <x v="14"/>
    <x v="3"/>
    <x v="3"/>
  </r>
  <r>
    <n v="1036"/>
    <x v="464"/>
    <s v="Get My Parking"/>
    <x v="66"/>
    <s v="Smart Parking Platform"/>
    <x v="2"/>
    <x v="885"/>
    <s v="Private Equity"/>
    <n v="1100000"/>
    <s v="N/A"/>
    <x v="1"/>
    <x v="3"/>
    <x v="1"/>
    <x v="3"/>
  </r>
  <r>
    <n v="1037"/>
    <x v="464"/>
    <s v="Lets Reap"/>
    <x v="66"/>
    <s v="B2B Mobile App For Pharmacies"/>
    <x v="3"/>
    <x v="886"/>
    <s v="Seed Funding"/>
    <s v="N/A"/>
    <s v="N/A"/>
    <x v="3"/>
    <x v="0"/>
    <x v="2"/>
    <x v="3"/>
  </r>
  <r>
    <n v="1038"/>
    <x v="465"/>
    <s v="Oglas"/>
    <x v="66"/>
    <s v="Mobile Advertising App"/>
    <x v="6"/>
    <x v="887"/>
    <s v="Seed Funding"/>
    <s v="N/A"/>
    <s v="N/A"/>
    <x v="3"/>
    <x v="26"/>
    <x v="0"/>
    <x v="3"/>
  </r>
  <r>
    <n v="1039"/>
    <x v="466"/>
    <s v="Staydobe"/>
    <x v="66"/>
    <s v="Co-Living Spaces Aggregator"/>
    <x v="0"/>
    <x v="888"/>
    <s v="Seed Funding"/>
    <s v="N/A"/>
    <s v="N/A"/>
    <x v="3"/>
    <x v="1"/>
    <x v="0"/>
    <x v="3"/>
  </r>
  <r>
    <n v="1040"/>
    <x v="466"/>
    <s v="Biryani By Kilo"/>
    <x v="66"/>
    <s v="Online Food Ordering &amp; Delivery Portal"/>
    <x v="1"/>
    <x v="889"/>
    <s v="Seed Funding"/>
    <n v="375000"/>
    <s v="N/A"/>
    <x v="2"/>
    <x v="14"/>
    <x v="2"/>
    <x v="3"/>
  </r>
  <r>
    <n v="1041"/>
    <x v="466"/>
    <s v="Johari Shop"/>
    <x v="2"/>
    <s v="Online Jewellery Etailer"/>
    <x v="0"/>
    <x v="386"/>
    <s v="Seed Funding"/>
    <n v="94000"/>
    <s v="N/A"/>
    <x v="2"/>
    <x v="7"/>
    <x v="0"/>
    <x v="3"/>
  </r>
  <r>
    <n v="1042"/>
    <x v="467"/>
    <s v="Neostencil"/>
    <x v="66"/>
    <s v="Live Online Coaching Classes"/>
    <x v="2"/>
    <x v="890"/>
    <s v="Private Equity"/>
    <n v="1000000"/>
    <s v="N/A"/>
    <x v="1"/>
    <x v="8"/>
    <x v="1"/>
    <x v="3"/>
  </r>
  <r>
    <n v="1043"/>
    <x v="467"/>
    <s v="Blackbuck"/>
    <x v="5"/>
    <s v="Online Freight Aggregator"/>
    <x v="0"/>
    <x v="891"/>
    <s v="Private Equity"/>
    <n v="70000000"/>
    <s v="N/A"/>
    <x v="0"/>
    <x v="24"/>
    <x v="1"/>
    <x v="3"/>
  </r>
  <r>
    <n v="1044"/>
    <x v="468"/>
    <s v="Taxsutra"/>
    <x v="66"/>
    <s v="Online Tax Filing Platform"/>
    <x v="5"/>
    <x v="892"/>
    <s v="Seed Funding"/>
    <n v="366000"/>
    <s v="N/A"/>
    <x v="2"/>
    <x v="18"/>
    <x v="2"/>
    <x v="3"/>
  </r>
  <r>
    <n v="1045"/>
    <x v="469"/>
    <s v="Tempogo"/>
    <x v="7"/>
    <s v="Iot &amp; Saas Solutions For Transportation Industry"/>
    <x v="54"/>
    <x v="893"/>
    <s v="Seed Funding"/>
    <n v="825000"/>
    <s v="N/A"/>
    <x v="2"/>
    <x v="4"/>
    <x v="1"/>
    <x v="3"/>
  </r>
  <r>
    <n v="1046"/>
    <x v="469"/>
    <s v="Gofynd"/>
    <x v="2"/>
    <s v="Fashion Ecommerce Portal"/>
    <x v="3"/>
    <x v="894"/>
    <s v="Seed Funding"/>
    <s v="N/A"/>
    <s v="N/A"/>
    <x v="3"/>
    <x v="27"/>
    <x v="2"/>
    <x v="3"/>
  </r>
  <r>
    <n v="1047"/>
    <x v="469"/>
    <s v="Vow Car Clinic"/>
    <x v="66"/>
    <s v="Online App Based Car Cleaning Service Provider"/>
    <x v="1"/>
    <x v="895"/>
    <s v="Seed Funding"/>
    <s v="N/A"/>
    <s v="N/A"/>
    <x v="3"/>
    <x v="16"/>
    <x v="0"/>
    <x v="3"/>
  </r>
  <r>
    <n v="1048"/>
    <x v="470"/>
    <s v="Learntron"/>
    <x v="7"/>
    <s v="Blended Learning Delivery App For Schools &amp; Corporates"/>
    <x v="4"/>
    <x v="542"/>
    <s v="Seed Funding"/>
    <s v="N/A"/>
    <s v="N/A"/>
    <x v="3"/>
    <x v="6"/>
    <x v="1"/>
    <x v="3"/>
  </r>
  <r>
    <n v="1049"/>
    <x v="471"/>
    <s v="Mobident"/>
    <x v="66"/>
    <s v="Dentist Appointments Booking Platform"/>
    <x v="0"/>
    <x v="896"/>
    <s v="Private Equity"/>
    <s v="N/A"/>
    <s v="N/A"/>
    <x v="3"/>
    <x v="22"/>
    <x v="1"/>
    <x v="3"/>
  </r>
  <r>
    <n v="1050"/>
    <x v="471"/>
    <s v="Yostra"/>
    <x v="7"/>
    <s v="Healthcare Technology Solutions"/>
    <x v="0"/>
    <x v="897"/>
    <s v="Private Equity"/>
    <s v="N/A"/>
    <s v="N/A"/>
    <x v="3"/>
    <x v="26"/>
    <x v="2"/>
    <x v="3"/>
  </r>
  <r>
    <n v="1051"/>
    <x v="472"/>
    <s v="Leap India"/>
    <x v="5"/>
    <s v="Supply Chain Solutions Provider"/>
    <x v="3"/>
    <x v="898"/>
    <s v="Private Equity"/>
    <n v="13000000"/>
    <s v="N/A"/>
    <x v="0"/>
    <x v="23"/>
    <x v="1"/>
    <x v="3"/>
  </r>
  <r>
    <n v="1052"/>
    <x v="473"/>
    <s v="Freecharge"/>
    <x v="66"/>
    <s v="Mobile Wallet"/>
    <x v="3"/>
    <x v="899"/>
    <s v="Private Equity"/>
    <n v="57000000"/>
    <s v="N/A"/>
    <x v="0"/>
    <x v="27"/>
    <x v="3"/>
    <x v="3"/>
  </r>
  <r>
    <n v="1053"/>
    <x v="474"/>
    <s v="Ticketnew"/>
    <x v="66"/>
    <s v="Movie Ticket Booking Platform"/>
    <x v="4"/>
    <x v="900"/>
    <s v="Private Equity"/>
    <n v="35000000"/>
    <s v="N/A"/>
    <x v="0"/>
    <x v="10"/>
    <x v="0"/>
    <x v="3"/>
  </r>
  <r>
    <n v="1054"/>
    <x v="475"/>
    <s v="Intelligence Node"/>
    <x v="7"/>
    <s v="Saas Based Retail Analytics Solutions"/>
    <x v="3"/>
    <x v="901"/>
    <s v="Private Equity"/>
    <n v="800000"/>
    <s v="N/A"/>
    <x v="2"/>
    <x v="25"/>
    <x v="1"/>
    <x v="3"/>
  </r>
  <r>
    <n v="1055"/>
    <x v="475"/>
    <s v="Securens"/>
    <x v="7"/>
    <s v="E-Surveillance Services Provider"/>
    <x v="3"/>
    <x v="902"/>
    <s v="Private Equity"/>
    <n v="5000000"/>
    <s v="N/A"/>
    <x v="1"/>
    <x v="24"/>
    <x v="1"/>
    <x v="3"/>
  </r>
  <r>
    <n v="1056"/>
    <x v="475"/>
    <s v="Loan Frame"/>
    <x v="66"/>
    <s v="Small Business Loans Marketplace Platform"/>
    <x v="1"/>
    <x v="903"/>
    <s v="Private Equity"/>
    <n v="2250000"/>
    <s v="N/A"/>
    <x v="1"/>
    <x v="23"/>
    <x v="1"/>
    <x v="3"/>
  </r>
  <r>
    <n v="1057"/>
    <x v="475"/>
    <s v="Driveskool"/>
    <x v="66"/>
    <s v="Online Marketplace For Driving Schools"/>
    <x v="0"/>
    <x v="904"/>
    <s v="Seed Funding"/>
    <s v="N/A"/>
    <s v="N/A"/>
    <x v="3"/>
    <x v="22"/>
    <x v="1"/>
    <x v="3"/>
  </r>
  <r>
    <n v="1058"/>
    <x v="475"/>
    <s v="Medinfi"/>
    <x v="66"/>
    <s v="Doctor &amp; Clinic Discovery Portal"/>
    <x v="0"/>
    <x v="905"/>
    <s v="Seed Funding"/>
    <n v="100000"/>
    <s v="N/A"/>
    <x v="2"/>
    <x v="27"/>
    <x v="2"/>
    <x v="3"/>
  </r>
  <r>
    <n v="1059"/>
    <x v="475"/>
    <s v="Lenskart"/>
    <x v="2"/>
    <s v="Online Eyewear Retailer"/>
    <x v="0"/>
    <x v="906"/>
    <s v="Private Equity"/>
    <n v="3500000"/>
    <s v="N/A"/>
    <x v="1"/>
    <x v="22"/>
    <x v="0"/>
    <x v="3"/>
  </r>
  <r>
    <n v="1060"/>
    <x v="476"/>
    <s v="Instaoffice"/>
    <x v="66"/>
    <s v="Coworking Spaces Booking Platform"/>
    <x v="1"/>
    <x v="907"/>
    <s v="Seed Funding"/>
    <s v="N/A"/>
    <s v="N/A"/>
    <x v="3"/>
    <x v="25"/>
    <x v="2"/>
    <x v="3"/>
  </r>
  <r>
    <n v="1061"/>
    <x v="477"/>
    <s v="Hansel.Io"/>
    <x v="66"/>
    <s v="Real-Time Mobile App Management Platform"/>
    <x v="0"/>
    <x v="908"/>
    <s v="Private Equity"/>
    <n v="1350000"/>
    <s v="N/A"/>
    <x v="1"/>
    <x v="0"/>
    <x v="1"/>
    <x v="3"/>
  </r>
  <r>
    <n v="1062"/>
    <x v="477"/>
    <s v="Square Yards"/>
    <x v="66"/>
    <s v="Property Search Aggregator Platform"/>
    <x v="1"/>
    <x v="909"/>
    <s v="Private Equity"/>
    <n v="10000000"/>
    <s v="N/A"/>
    <x v="1"/>
    <x v="5"/>
    <x v="3"/>
    <x v="3"/>
  </r>
  <r>
    <n v="1063"/>
    <x v="478"/>
    <s v="Roambee"/>
    <x v="7"/>
    <s v="Iot Smart Logistics And Asset Management Company"/>
    <x v="3"/>
    <x v="910"/>
    <s v="Private Equity"/>
    <n v="4100000"/>
    <s v="N/A"/>
    <x v="1"/>
    <x v="22"/>
    <x v="1"/>
    <x v="3"/>
  </r>
  <r>
    <n v="1064"/>
    <x v="478"/>
    <s v="Paisawapas"/>
    <x v="66"/>
    <s v="Cashback &amp; Coupons Platform"/>
    <x v="0"/>
    <x v="911"/>
    <s v="Seed Funding"/>
    <s v="N/A"/>
    <s v="N/A"/>
    <x v="3"/>
    <x v="20"/>
    <x v="1"/>
    <x v="3"/>
  </r>
  <r>
    <n v="1065"/>
    <x v="478"/>
    <s v="Iservice"/>
    <x v="66"/>
    <s v="Gadgets Repair &amp; Service Booking Platform"/>
    <x v="0"/>
    <x v="912"/>
    <s v="Seed Funding"/>
    <n v="440000"/>
    <s v="N/A"/>
    <x v="2"/>
    <x v="20"/>
    <x v="1"/>
    <x v="3"/>
  </r>
  <r>
    <n v="1066"/>
    <x v="479"/>
    <s v="Unacademy"/>
    <x v="66"/>
    <s v="Online Learning Platform"/>
    <x v="0"/>
    <x v="913"/>
    <s v="Private Equity"/>
    <n v="4500000"/>
    <s v="N/A"/>
    <x v="1"/>
    <x v="20"/>
    <x v="1"/>
    <x v="3"/>
  </r>
  <r>
    <n v="1067"/>
    <x v="479"/>
    <s v="Secururax"/>
    <x v="7"/>
    <s v="Cloud-Based Solutions Provider"/>
    <x v="0"/>
    <x v="914"/>
    <s v="Private Equity"/>
    <s v="N/A"/>
    <s v="N/A"/>
    <x v="3"/>
    <x v="4"/>
    <x v="1"/>
    <x v="3"/>
  </r>
  <r>
    <n v="1068"/>
    <x v="480"/>
    <s v="Leadburg"/>
    <x v="66"/>
    <s v="Personality Development Mobile App"/>
    <x v="0"/>
    <x v="915"/>
    <s v="Seed Funding"/>
    <s v="N/A"/>
    <s v="N/A"/>
    <x v="3"/>
    <x v="6"/>
    <x v="2"/>
    <x v="3"/>
  </r>
  <r>
    <n v="1069"/>
    <x v="480"/>
    <s v="Zolostays"/>
    <x v="66"/>
    <s v="Branded Pg Accomodation Booking Platform"/>
    <x v="0"/>
    <x v="916"/>
    <s v="Private Equity"/>
    <n v="5000000"/>
    <s v="N/A"/>
    <x v="1"/>
    <x v="21"/>
    <x v="1"/>
    <x v="3"/>
  </r>
  <r>
    <n v="1070"/>
    <x v="480"/>
    <s v="Oi Media"/>
    <x v="7"/>
    <s v="Saas Based Media Marketing Platform"/>
    <x v="2"/>
    <x v="917"/>
    <s v="Seed Funding"/>
    <s v="N/A"/>
    <s v="N/A"/>
    <x v="3"/>
    <x v="4"/>
    <x v="0"/>
    <x v="3"/>
  </r>
  <r>
    <n v="1071"/>
    <x v="480"/>
    <s v="Hipcouch"/>
    <x v="66"/>
    <s v="Custom &amp; Modular Furniture Platform"/>
    <x v="3"/>
    <x v="386"/>
    <s v="Seed Funding"/>
    <n v="700000"/>
    <s v="N/A"/>
    <x v="2"/>
    <x v="4"/>
    <x v="0"/>
    <x v="3"/>
  </r>
  <r>
    <n v="1072"/>
    <x v="481"/>
    <s v="Curiositi"/>
    <x v="66"/>
    <s v="Online Learning Platform"/>
    <x v="0"/>
    <x v="918"/>
    <s v="Private Equity"/>
    <n v="800000"/>
    <s v="N/A"/>
    <x v="2"/>
    <x v="21"/>
    <x v="1"/>
    <x v="3"/>
  </r>
  <r>
    <n v="1073"/>
    <x v="481"/>
    <s v="Tinystep"/>
    <x v="66"/>
    <s v="Parenting Info &amp; Social Network"/>
    <x v="0"/>
    <x v="157"/>
    <s v="Private Equity"/>
    <n v="2000000"/>
    <s v="N/A"/>
    <x v="1"/>
    <x v="23"/>
    <x v="0"/>
    <x v="3"/>
  </r>
  <r>
    <n v="1074"/>
    <x v="481"/>
    <s v="Practo"/>
    <x v="66"/>
    <s v="Online Healthcare Platform"/>
    <x v="0"/>
    <x v="919"/>
    <s v="Private Equity"/>
    <n v="55000000"/>
    <s v="N/A"/>
    <x v="0"/>
    <x v="18"/>
    <x v="1"/>
    <x v="3"/>
  </r>
  <r>
    <n v="1075"/>
    <x v="481"/>
    <s v="Ketchupp"/>
    <x v="66"/>
    <s v="Food Discovery Platform"/>
    <x v="2"/>
    <x v="920"/>
    <s v="Seed Funding"/>
    <n v="441000"/>
    <s v="N/A"/>
    <x v="2"/>
    <x v="8"/>
    <x v="0"/>
    <x v="3"/>
  </r>
  <r>
    <n v="1076"/>
    <x v="481"/>
    <s v="Hoopy"/>
    <x v="66"/>
    <s v="Online Car Service Platform"/>
    <x v="55"/>
    <x v="386"/>
    <s v="Seed Funding"/>
    <n v="500000"/>
    <s v="N/A"/>
    <x v="2"/>
    <x v="28"/>
    <x v="0"/>
    <x v="3"/>
  </r>
  <r>
    <n v="1077"/>
    <x v="481"/>
    <s v="Ezytruk"/>
    <x v="66"/>
    <s v="Logistics And Truck Aggregator Platform"/>
    <x v="0"/>
    <x v="921"/>
    <s v="Seed Funding"/>
    <n v="147000"/>
    <s v="N/A"/>
    <x v="2"/>
    <x v="28"/>
    <x v="0"/>
    <x v="3"/>
  </r>
  <r>
    <n v="1078"/>
    <x v="482"/>
    <s v="Kratikal"/>
    <x v="7"/>
    <s v="Cyber Security Solution Provider"/>
    <x v="2"/>
    <x v="922"/>
    <s v="Seed Funding"/>
    <s v="N/A"/>
    <s v="N/A"/>
    <x v="3"/>
    <x v="10"/>
    <x v="2"/>
    <x v="3"/>
  </r>
  <r>
    <n v="1079"/>
    <x v="482"/>
    <s v="Direct Create"/>
    <x v="2"/>
    <s v="B2B Marketplace For Handicrafts"/>
    <x v="1"/>
    <x v="923"/>
    <s v="Seed Funding"/>
    <s v="N/A"/>
    <s v="N/A"/>
    <x v="3"/>
    <x v="18"/>
    <x v="1"/>
    <x v="3"/>
  </r>
  <r>
    <n v="1080"/>
    <x v="482"/>
    <s v="Vahdam Teas"/>
    <x v="2"/>
    <s v="Online Tea Etailer"/>
    <x v="2"/>
    <x v="924"/>
    <s v="Seed Funding"/>
    <n v="650000"/>
    <s v="N/A"/>
    <x v="2"/>
    <x v="12"/>
    <x v="1"/>
    <x v="3"/>
  </r>
  <r>
    <n v="1081"/>
    <x v="482"/>
    <s v="Qwikspec"/>
    <x v="7"/>
    <s v="Cloud-Based Construction"/>
    <x v="0"/>
    <x v="386"/>
    <s v="Seed Funding"/>
    <n v="300000"/>
    <s v="N/A"/>
    <x v="2"/>
    <x v="22"/>
    <x v="0"/>
    <x v="3"/>
  </r>
  <r>
    <n v="1082"/>
    <x v="483"/>
    <s v="Pparke"/>
    <x v="66"/>
    <s v="Parking Solutions Mobile App"/>
    <x v="0"/>
    <x v="925"/>
    <s v="Seed Funding"/>
    <s v="N/A"/>
    <s v="N/A"/>
    <x v="3"/>
    <x v="21"/>
    <x v="1"/>
    <x v="3"/>
  </r>
  <r>
    <n v="1083"/>
    <x v="483"/>
    <s v="Weddingz.In"/>
    <x v="66"/>
    <s v="Online Marketplace For Wedding Venues And Vendors"/>
    <x v="3"/>
    <x v="926"/>
    <s v="Private Equity"/>
    <n v="1000000"/>
    <s v="N/A"/>
    <x v="1"/>
    <x v="28"/>
    <x v="1"/>
    <x v="3"/>
  </r>
  <r>
    <n v="1084"/>
    <x v="483"/>
    <s v="Native Special"/>
    <x v="2"/>
    <s v="Indian Sweets &amp; Snacks Etailer"/>
    <x v="56"/>
    <x v="927"/>
    <s v="Seed Funding"/>
    <s v="N/A"/>
    <s v="N/A"/>
    <x v="3"/>
    <x v="5"/>
    <x v="1"/>
    <x v="3"/>
  </r>
  <r>
    <n v="1085"/>
    <x v="483"/>
    <s v="Fitnapp"/>
    <x v="66"/>
    <s v="Fitness Mobile App"/>
    <x v="6"/>
    <x v="928"/>
    <s v="Private Equity"/>
    <s v="N/A"/>
    <s v="N/A"/>
    <x v="3"/>
    <x v="29"/>
    <x v="3"/>
    <x v="3"/>
  </r>
  <r>
    <n v="1086"/>
    <x v="484"/>
    <s v="Ethosh"/>
    <x v="7"/>
    <s v="Visual And Interactive Communications Solutions"/>
    <x v="5"/>
    <x v="696"/>
    <s v="Seed Funding"/>
    <s v="N/A"/>
    <s v="N/A"/>
    <x v="3"/>
    <x v="21"/>
    <x v="0"/>
    <x v="3"/>
  </r>
  <r>
    <n v="1087"/>
    <x v="484"/>
    <s v="Wydr"/>
    <x v="2"/>
    <s v="B2B Wholesale Marketplace In India"/>
    <x v="1"/>
    <x v="929"/>
    <s v="Private Equity"/>
    <s v="N/A"/>
    <s v="N/A"/>
    <x v="3"/>
    <x v="19"/>
    <x v="1"/>
    <x v="3"/>
  </r>
  <r>
    <n v="1088"/>
    <x v="484"/>
    <s v="Tyre Express"/>
    <x v="7"/>
    <s v="Iot Platform For Tyre Performance Management &amp; Tracking"/>
    <x v="3"/>
    <x v="930"/>
    <s v="Seed Funding"/>
    <s v="N/A"/>
    <s v="N/A"/>
    <x v="3"/>
    <x v="21"/>
    <x v="1"/>
    <x v="3"/>
  </r>
  <r>
    <n v="1089"/>
    <x v="484"/>
    <s v="Connaizen"/>
    <x v="7"/>
    <s v="Data Analytics Platform"/>
    <x v="2"/>
    <x v="931"/>
    <s v="Seed Funding"/>
    <s v="N/A"/>
    <s v="N/A"/>
    <x v="3"/>
    <x v="25"/>
    <x v="0"/>
    <x v="3"/>
  </r>
  <r>
    <n v="1090"/>
    <x v="485"/>
    <s v="Messagif"/>
    <x v="66"/>
    <s v="Social Messaging Platform"/>
    <x v="2"/>
    <x v="484"/>
    <s v="Seed Funding"/>
    <n v="50000"/>
    <s v="N/A"/>
    <x v="2"/>
    <x v="4"/>
    <x v="0"/>
    <x v="3"/>
  </r>
  <r>
    <n v="1091"/>
    <x v="486"/>
    <s v="Smarthi"/>
    <x v="7"/>
    <s v="Audit Automation Solutions"/>
    <x v="5"/>
    <x v="932"/>
    <s v="Seed Funding"/>
    <s v="N/A"/>
    <s v="N/A"/>
    <x v="3"/>
    <x v="14"/>
    <x v="0"/>
    <x v="3"/>
  </r>
  <r>
    <n v="1092"/>
    <x v="486"/>
    <s v="Cron Systems"/>
    <x v="7"/>
    <s v="Border Intrusion Alert Solutions"/>
    <x v="2"/>
    <x v="933"/>
    <s v="Seed Funding"/>
    <s v="N/A"/>
    <s v="N/A"/>
    <x v="3"/>
    <x v="17"/>
    <x v="1"/>
    <x v="3"/>
  </r>
  <r>
    <n v="1093"/>
    <x v="486"/>
    <s v="Cuemath"/>
    <x v="7"/>
    <s v="Maths Learning Program"/>
    <x v="2"/>
    <x v="934"/>
    <s v="Private Equity"/>
    <n v="15000000"/>
    <s v="N/A"/>
    <x v="0"/>
    <x v="15"/>
    <x v="1"/>
    <x v="3"/>
  </r>
  <r>
    <n v="1094"/>
    <x v="486"/>
    <s v="Chippersage"/>
    <x v="7"/>
    <s v="Online Learning Platform"/>
    <x v="0"/>
    <x v="935"/>
    <s v="Seed Funding"/>
    <s v="N/A"/>
    <s v="N/A"/>
    <x v="3"/>
    <x v="26"/>
    <x v="1"/>
    <x v="3"/>
  </r>
  <r>
    <n v="1095"/>
    <x v="487"/>
    <s v="Selectjobs"/>
    <x v="66"/>
    <s v="Online Job Portal"/>
    <x v="3"/>
    <x v="935"/>
    <s v="Seed Funding"/>
    <s v="N/A"/>
    <s v="N/A"/>
    <x v="3"/>
    <x v="2"/>
    <x v="1"/>
    <x v="3"/>
  </r>
  <r>
    <n v="1096"/>
    <x v="487"/>
    <s v="Khel Now"/>
    <x v="66"/>
    <s v="Mobile-Based Social Platform For Sports"/>
    <x v="0"/>
    <x v="936"/>
    <s v="Private Equity"/>
    <n v="500000"/>
    <s v="N/A"/>
    <x v="2"/>
    <x v="23"/>
    <x v="0"/>
    <x v="3"/>
  </r>
  <r>
    <n v="1097"/>
    <x v="487"/>
    <s v="Nowfloats"/>
    <x v="66"/>
    <s v="Platform To Take Businesses Online"/>
    <x v="13"/>
    <x v="937"/>
    <s v="Private Equity"/>
    <n v="10000000"/>
    <s v="N/A"/>
    <x v="1"/>
    <x v="19"/>
    <x v="1"/>
    <x v="3"/>
  </r>
  <r>
    <n v="1098"/>
    <x v="487"/>
    <s v="Lets Transport"/>
    <x v="66"/>
    <s v="Online Transport Vehicle Booking Platform"/>
    <x v="0"/>
    <x v="938"/>
    <s v="Private Equity"/>
    <n v="4000000"/>
    <s v="N/A"/>
    <x v="1"/>
    <x v="13"/>
    <x v="0"/>
    <x v="3"/>
  </r>
  <r>
    <n v="1099"/>
    <x v="487"/>
    <s v="Betaout"/>
    <x v="7"/>
    <s v="Ecommerce Marketing Software"/>
    <x v="6"/>
    <x v="939"/>
    <s v="Private Equity"/>
    <s v="N/A"/>
    <s v="N/A"/>
    <x v="3"/>
    <x v="4"/>
    <x v="1"/>
    <x v="3"/>
  </r>
  <r>
    <n v="1100"/>
    <x v="488"/>
    <s v="Wishberry"/>
    <x v="66"/>
    <s v="Crowdfunding Platform"/>
    <x v="3"/>
    <x v="940"/>
    <s v="Seed Funding"/>
    <s v="N/A"/>
    <s v="N/A"/>
    <x v="3"/>
    <x v="19"/>
    <x v="2"/>
    <x v="3"/>
  </r>
  <r>
    <n v="1101"/>
    <x v="488"/>
    <s v="Rml Agtech"/>
    <x v="7"/>
    <s v="Agri Decision Support Solution For Farmers"/>
    <x v="5"/>
    <x v="941"/>
    <s v="Private Equity"/>
    <n v="4000000"/>
    <s v="N/A"/>
    <x v="1"/>
    <x v="22"/>
    <x v="1"/>
    <x v="3"/>
  </r>
  <r>
    <n v="1102"/>
    <x v="488"/>
    <s v="Loyaltyprime"/>
    <x v="7"/>
    <s v="Loyalty Program Management Solutions"/>
    <x v="2"/>
    <x v="942"/>
    <s v="Private Equity"/>
    <s v="N/A"/>
    <s v="N/A"/>
    <x v="3"/>
    <x v="24"/>
    <x v="1"/>
    <x v="3"/>
  </r>
  <r>
    <n v="1103"/>
    <x v="488"/>
    <s v="Instasafe"/>
    <x v="7"/>
    <s v="Security-As-A-Service Solution Provider"/>
    <x v="0"/>
    <x v="943"/>
    <s v="Private Equity"/>
    <n v="2200000"/>
    <s v="N/A"/>
    <x v="1"/>
    <x v="13"/>
    <x v="0"/>
    <x v="3"/>
  </r>
  <r>
    <n v="1104"/>
    <x v="488"/>
    <s v="Infibeam"/>
    <x v="2"/>
    <s v="Ecommerce Marketplace"/>
    <x v="37"/>
    <x v="802"/>
    <s v="Private Equity"/>
    <n v="8800000"/>
    <s v="N/A"/>
    <x v="1"/>
    <x v="23"/>
    <x v="3"/>
    <x v="3"/>
  </r>
  <r>
    <n v="1105"/>
    <x v="468"/>
    <s v="99Games"/>
    <x v="7"/>
    <s v="Mobile Game Developer Studio"/>
    <x v="57"/>
    <x v="24"/>
    <s v="Seed Funding"/>
    <s v="N/A"/>
    <s v="N/A"/>
    <x v="3"/>
    <x v="2"/>
    <x v="0"/>
    <x v="3"/>
  </r>
  <r>
    <n v="1106"/>
    <x v="489"/>
    <s v="Airmed Labs"/>
    <x v="66"/>
    <s v="Health Tests Booking Platform &amp; Epharmacy"/>
    <x v="37"/>
    <x v="216"/>
    <s v="Private Equity"/>
    <n v="1400000"/>
    <s v="N/A"/>
    <x v="1"/>
    <x v="18"/>
    <x v="1"/>
    <x v="3"/>
  </r>
  <r>
    <n v="1107"/>
    <x v="489"/>
    <s v="99Perhour"/>
    <x v="66"/>
    <s v="Hyper-Local Handyman Service Provider"/>
    <x v="4"/>
    <x v="944"/>
    <s v="Seed Funding"/>
    <n v="300000"/>
    <s v="N/A"/>
    <x v="2"/>
    <x v="21"/>
    <x v="0"/>
    <x v="3"/>
  </r>
  <r>
    <n v="1108"/>
    <x v="489"/>
    <s v="Kochi Post"/>
    <x v="66"/>
    <s v="English Online News Portal"/>
    <x v="58"/>
    <x v="945"/>
    <s v="Seed Funding"/>
    <s v="N/A"/>
    <s v="N/A"/>
    <x v="3"/>
    <x v="1"/>
    <x v="2"/>
    <x v="3"/>
  </r>
  <r>
    <n v="1109"/>
    <x v="490"/>
    <s v="Intuit Things"/>
    <x v="7"/>
    <s v="Iot Solutions For Home Automation Applications"/>
    <x v="3"/>
    <x v="946"/>
    <s v="Seed Funding"/>
    <n v="106000"/>
    <s v="N/A"/>
    <x v="2"/>
    <x v="21"/>
    <x v="2"/>
    <x v="3"/>
  </r>
  <r>
    <n v="1110"/>
    <x v="490"/>
    <s v="Cloudrino"/>
    <x v="7"/>
    <s v="Cloud Based Virtual Servers"/>
    <x v="2"/>
    <x v="947"/>
    <s v="Seed Funding"/>
    <n v="22500"/>
    <s v="N/A"/>
    <x v="2"/>
    <x v="2"/>
    <x v="0"/>
    <x v="3"/>
  </r>
  <r>
    <n v="1111"/>
    <x v="490"/>
    <s v="Fabx"/>
    <x v="2"/>
    <s v="Used Furniture Marketplace"/>
    <x v="3"/>
    <x v="947"/>
    <s v="Seed Funding"/>
    <n v="68000"/>
    <s v="N/A"/>
    <x v="2"/>
    <x v="18"/>
    <x v="0"/>
    <x v="3"/>
  </r>
  <r>
    <n v="1112"/>
    <x v="490"/>
    <s v="Maptags"/>
    <x v="66"/>
    <s v="Smart Online Address Tags"/>
    <x v="0"/>
    <x v="947"/>
    <s v="Seed Funding"/>
    <n v="18000"/>
    <s v="N/A"/>
    <x v="2"/>
    <x v="13"/>
    <x v="0"/>
    <x v="3"/>
  </r>
  <r>
    <n v="1113"/>
    <x v="490"/>
    <s v="Yolo Health"/>
    <x v="66"/>
    <s v="Online Healthcare Platform"/>
    <x v="3"/>
    <x v="948"/>
    <s v="Seed Funding"/>
    <s v="N/A"/>
    <s v="N/A"/>
    <x v="3"/>
    <x v="5"/>
    <x v="2"/>
    <x v="3"/>
  </r>
  <r>
    <n v="1114"/>
    <x v="491"/>
    <s v="Heads Up For Tails"/>
    <x v="2"/>
    <s v="Online Pet Products Store"/>
    <x v="2"/>
    <x v="386"/>
    <s v="Private Equity"/>
    <n v="2000000"/>
    <s v="N/A"/>
    <x v="1"/>
    <x v="24"/>
    <x v="0"/>
    <x v="3"/>
  </r>
  <r>
    <n v="1115"/>
    <x v="491"/>
    <s v="Register My Marriage"/>
    <x v="66"/>
    <s v="Online Marriage Registration Services"/>
    <x v="2"/>
    <x v="82"/>
    <s v="Seed Funding"/>
    <s v="N/A"/>
    <s v="N/A"/>
    <x v="3"/>
    <x v="2"/>
    <x v="0"/>
    <x v="3"/>
  </r>
  <r>
    <n v="1116"/>
    <x v="492"/>
    <s v="Sidqam"/>
    <x v="7"/>
    <s v="Healthcare Software System"/>
    <x v="6"/>
    <x v="949"/>
    <s v="Private Equity"/>
    <n v="1200000"/>
    <s v="N/A"/>
    <x v="1"/>
    <x v="2"/>
    <x v="1"/>
    <x v="4"/>
  </r>
  <r>
    <n v="1117"/>
    <x v="492"/>
    <s v="India Lends"/>
    <x v="66"/>
    <s v="Online Instant Personal Loan Provider"/>
    <x v="2"/>
    <x v="950"/>
    <s v="Private Equity"/>
    <n v="4000000"/>
    <s v="N/A"/>
    <x v="1"/>
    <x v="22"/>
    <x v="1"/>
    <x v="4"/>
  </r>
  <r>
    <n v="1118"/>
    <x v="492"/>
    <s v="Slide App"/>
    <x v="66"/>
    <s v="Lock Screen Rewards Mobile App"/>
    <x v="2"/>
    <x v="951"/>
    <s v="Private Equity"/>
    <n v="3600000"/>
    <s v="N/A"/>
    <x v="1"/>
    <x v="20"/>
    <x v="1"/>
    <x v="4"/>
  </r>
  <r>
    <n v="1119"/>
    <x v="493"/>
    <s v="Badiyajobs"/>
    <x v="66"/>
    <s v="Entry-Level Job Seekers Platform"/>
    <x v="2"/>
    <x v="65"/>
    <s v="Seed Funding"/>
    <n v="100000"/>
    <s v="N/A"/>
    <x v="2"/>
    <x v="6"/>
    <x v="0"/>
    <x v="4"/>
  </r>
  <r>
    <n v="1120"/>
    <x v="493"/>
    <s v="Streo"/>
    <x v="66"/>
    <s v="Live Music Streaming App"/>
    <x v="0"/>
    <x v="952"/>
    <s v="Seed Funding"/>
    <s v="N/A"/>
    <s v="N/A"/>
    <x v="3"/>
    <x v="20"/>
    <x v="0"/>
    <x v="4"/>
  </r>
  <r>
    <n v="1121"/>
    <x v="493"/>
    <s v="Tygr"/>
    <x v="7"/>
    <s v="Transport And Logistics Mobile App"/>
    <x v="3"/>
    <x v="953"/>
    <s v="Private Equity"/>
    <n v="3000000"/>
    <s v="N/A"/>
    <x v="1"/>
    <x v="12"/>
    <x v="0"/>
    <x v="4"/>
  </r>
  <r>
    <n v="1122"/>
    <x v="494"/>
    <s v="Mr Hot Foods"/>
    <x v="66"/>
    <s v="Online Food Ordering &amp; Delivery Portal"/>
    <x v="33"/>
    <x v="930"/>
    <s v="Seed Funding"/>
    <s v="N/A"/>
    <s v="N/A"/>
    <x v="3"/>
    <x v="6"/>
    <x v="1"/>
    <x v="4"/>
  </r>
  <r>
    <n v="1123"/>
    <x v="494"/>
    <s v="Urdoorstep"/>
    <x v="2"/>
    <s v="Online Grocery Store"/>
    <x v="0"/>
    <x v="954"/>
    <s v="Private Equity"/>
    <n v="1400000"/>
    <s v="N/A"/>
    <x v="1"/>
    <x v="13"/>
    <x v="3"/>
    <x v="4"/>
  </r>
  <r>
    <n v="1124"/>
    <x v="494"/>
    <s v="Onn Bikes"/>
    <x v="2"/>
    <s v="On-Demand, Self-Drive Bike Rental Platform"/>
    <x v="3"/>
    <x v="955"/>
    <s v="Seed Funding"/>
    <s v="N/A"/>
    <s v="N/A"/>
    <x v="3"/>
    <x v="13"/>
    <x v="1"/>
    <x v="4"/>
  </r>
  <r>
    <n v="1125"/>
    <x v="495"/>
    <s v="Diro Labs"/>
    <x v="66"/>
    <s v="Mobile Contacts Management App"/>
    <x v="2"/>
    <x v="956"/>
    <s v="Seed Funding"/>
    <n v="147000"/>
    <s v="N/A"/>
    <x v="2"/>
    <x v="10"/>
    <x v="2"/>
    <x v="4"/>
  </r>
  <r>
    <n v="1126"/>
    <x v="495"/>
    <s v="Thb"/>
    <x v="7"/>
    <s v="Clinical Research And Data Analytics"/>
    <x v="1"/>
    <x v="957"/>
    <s v="Seed Funding"/>
    <s v="N/A"/>
    <s v="N/A"/>
    <x v="3"/>
    <x v="7"/>
    <x v="1"/>
    <x v="4"/>
  </r>
  <r>
    <n v="1127"/>
    <x v="496"/>
    <s v="Lookatme"/>
    <x v="66"/>
    <s v="Mobile App Based Fashion Network"/>
    <x v="18"/>
    <x v="958"/>
    <s v="Seed Funding"/>
    <s v="N/A"/>
    <s v="N/A"/>
    <x v="3"/>
    <x v="1"/>
    <x v="3"/>
    <x v="4"/>
  </r>
  <r>
    <n v="1128"/>
    <x v="496"/>
    <s v="Netree"/>
    <x v="2"/>
    <s v="Mobile-Only Retailers Engagement Solution"/>
    <x v="2"/>
    <x v="959"/>
    <s v="Seed Funding"/>
    <s v="N/A"/>
    <s v="N/A"/>
    <x v="3"/>
    <x v="1"/>
    <x v="1"/>
    <x v="4"/>
  </r>
  <r>
    <n v="1129"/>
    <x v="496"/>
    <s v="Bookeventz"/>
    <x v="66"/>
    <s v="Venue, Events Booking Platform"/>
    <x v="3"/>
    <x v="960"/>
    <s v="Seed Funding"/>
    <s v="N/A"/>
    <s v="N/A"/>
    <x v="3"/>
    <x v="28"/>
    <x v="1"/>
    <x v="4"/>
  </r>
  <r>
    <n v="1130"/>
    <x v="496"/>
    <s v="Tailslife"/>
    <x v="66"/>
    <s v="Pet Parenting Mobile App"/>
    <x v="0"/>
    <x v="961"/>
    <s v="Seed Funding"/>
    <s v="N/A"/>
    <s v="N/A"/>
    <x v="3"/>
    <x v="12"/>
    <x v="0"/>
    <x v="4"/>
  </r>
  <r>
    <n v="1131"/>
    <x v="496"/>
    <s v="Revv"/>
    <x v="66"/>
    <s v="Self-Driven Car Services Booking Portal"/>
    <x v="2"/>
    <x v="962"/>
    <s v="Private Equity"/>
    <n v="9000000"/>
    <s v="N/A"/>
    <x v="1"/>
    <x v="24"/>
    <x v="1"/>
    <x v="4"/>
  </r>
  <r>
    <n v="1132"/>
    <x v="496"/>
    <s v="Wealthapp"/>
    <x v="66"/>
    <s v="Online Investment Advisory Platform"/>
    <x v="0"/>
    <x v="963"/>
    <s v="Seed Funding"/>
    <n v="440000"/>
    <s v="N/A"/>
    <x v="2"/>
    <x v="0"/>
    <x v="2"/>
    <x v="4"/>
  </r>
  <r>
    <n v="1133"/>
    <x v="496"/>
    <s v="Vehico"/>
    <x v="7"/>
    <s v="Connected Transportation Solutions"/>
    <x v="0"/>
    <x v="964"/>
    <s v="Seed Funding"/>
    <s v="N/A"/>
    <s v="N/A"/>
    <x v="3"/>
    <x v="15"/>
    <x v="1"/>
    <x v="4"/>
  </r>
  <r>
    <n v="1134"/>
    <x v="497"/>
    <s v="Zest Money"/>
    <x v="66"/>
    <s v="Online Consumer Lending Platform"/>
    <x v="3"/>
    <x v="965"/>
    <s v="Private Equity"/>
    <n v="6500000"/>
    <s v="N/A"/>
    <x v="1"/>
    <x v="7"/>
    <x v="0"/>
    <x v="4"/>
  </r>
  <r>
    <n v="1135"/>
    <x v="497"/>
    <s v="Gomechanic"/>
    <x v="66"/>
    <s v="Online Car Servicing Booking Platform"/>
    <x v="1"/>
    <x v="124"/>
    <s v="Seed Funding"/>
    <n v="250000"/>
    <s v="N/A"/>
    <x v="2"/>
    <x v="9"/>
    <x v="1"/>
    <x v="4"/>
  </r>
  <r>
    <n v="1136"/>
    <x v="498"/>
    <s v="Stalk Buy Love"/>
    <x v="2"/>
    <s v="Fashion Apparel Etailer"/>
    <x v="2"/>
    <x v="966"/>
    <s v="Private Equity"/>
    <n v="6000000"/>
    <s v="N/A"/>
    <x v="1"/>
    <x v="28"/>
    <x v="1"/>
    <x v="4"/>
  </r>
  <r>
    <n v="1137"/>
    <x v="498"/>
    <s v="Nykaa"/>
    <x v="2"/>
    <s v="Beauty Products Etailer"/>
    <x v="3"/>
    <x v="967"/>
    <s v="Private Equity"/>
    <s v="N/A"/>
    <s v="N/A"/>
    <x v="3"/>
    <x v="21"/>
    <x v="1"/>
    <x v="4"/>
  </r>
  <r>
    <n v="1138"/>
    <x v="498"/>
    <s v="Wittyparot"/>
    <x v="7"/>
    <s v="Content Management &amp; Productivity Platform"/>
    <x v="0"/>
    <x v="82"/>
    <s v="Seed Funding"/>
    <n v="450000"/>
    <s v="N/A"/>
    <x v="2"/>
    <x v="22"/>
    <x v="0"/>
    <x v="4"/>
  </r>
  <r>
    <n v="1139"/>
    <x v="498"/>
    <s v="Neuroequilibrium"/>
    <x v="7"/>
    <s v="Health-Tech Platform"/>
    <x v="30"/>
    <x v="968"/>
    <s v="Seed Funding"/>
    <n v="250000"/>
    <s v="N/A"/>
    <x v="2"/>
    <x v="19"/>
    <x v="1"/>
    <x v="4"/>
  </r>
  <r>
    <n v="1140"/>
    <x v="499"/>
    <s v="Xseed Education"/>
    <x v="7"/>
    <s v="Education &amp; Learning Tech Platform"/>
    <x v="0"/>
    <x v="969"/>
    <s v="Private Equity"/>
    <n v="10000000"/>
    <s v="N/A"/>
    <x v="1"/>
    <x v="21"/>
    <x v="0"/>
    <x v="4"/>
  </r>
  <r>
    <n v="1141"/>
    <x v="499"/>
    <s v="Rupaiya Exchange"/>
    <x v="66"/>
    <s v="P2P Lending Platform"/>
    <x v="2"/>
    <x v="386"/>
    <s v="Seed Funding"/>
    <n v="200000"/>
    <s v="N/A"/>
    <x v="2"/>
    <x v="23"/>
    <x v="0"/>
    <x v="4"/>
  </r>
  <r>
    <n v="1142"/>
    <x v="499"/>
    <s v="Doctor Insta"/>
    <x v="66"/>
    <s v="Online Doctor Consulting Platform"/>
    <x v="1"/>
    <x v="629"/>
    <s v="Private Equity"/>
    <n v="2000000"/>
    <s v="N/A"/>
    <x v="1"/>
    <x v="29"/>
    <x v="1"/>
    <x v="4"/>
  </r>
  <r>
    <n v="1143"/>
    <x v="499"/>
    <s v="Urbanpiper"/>
    <x v="66"/>
    <s v="Self-Branded Websites &amp; Apps For Ecommerce"/>
    <x v="0"/>
    <x v="970"/>
    <s v="Seed Funding"/>
    <s v="N/A"/>
    <s v="N/A"/>
    <x v="3"/>
    <x v="16"/>
    <x v="0"/>
    <x v="4"/>
  </r>
  <r>
    <n v="1144"/>
    <x v="499"/>
    <s v="Fresh Food Concepts"/>
    <x v="82"/>
    <s v="Cold Press Juice Manufacturer &amp; Seller"/>
    <x v="2"/>
    <x v="971"/>
    <s v="Seed Funding"/>
    <n v="2000000"/>
    <s v="N/A"/>
    <x v="1"/>
    <x v="3"/>
    <x v="0"/>
    <x v="4"/>
  </r>
  <r>
    <n v="1145"/>
    <x v="500"/>
    <s v="Indifi"/>
    <x v="66"/>
    <s v="Online Lending Platform"/>
    <x v="1"/>
    <x v="318"/>
    <s v="Private Equity"/>
    <n v="10000000"/>
    <s v="N/A"/>
    <x v="1"/>
    <x v="26"/>
    <x v="0"/>
    <x v="4"/>
  </r>
  <r>
    <n v="1146"/>
    <x v="500"/>
    <s v="Gocomet"/>
    <x v="5"/>
    <s v="Marketplace For International Freight"/>
    <x v="3"/>
    <x v="972"/>
    <s v="Seed Funding"/>
    <s v="N/A"/>
    <s v="N/A"/>
    <x v="3"/>
    <x v="17"/>
    <x v="1"/>
    <x v="4"/>
  </r>
  <r>
    <n v="1147"/>
    <x v="500"/>
    <s v="Ofbusiness"/>
    <x v="2"/>
    <s v="Online Business-To-Business (B2B) Marketplace"/>
    <x v="1"/>
    <x v="973"/>
    <s v="Private Equity"/>
    <n v="11100000"/>
    <s v="N/A"/>
    <x v="0"/>
    <x v="28"/>
    <x v="1"/>
    <x v="4"/>
  </r>
  <r>
    <n v="1148"/>
    <x v="501"/>
    <s v="Fitmein"/>
    <x v="66"/>
    <s v="Fitness Discovery &amp; Booking Platform"/>
    <x v="2"/>
    <x v="974"/>
    <s v="Seed Funding"/>
    <s v="N/A"/>
    <s v="N/A"/>
    <x v="3"/>
    <x v="16"/>
    <x v="0"/>
    <x v="4"/>
  </r>
  <r>
    <n v="1149"/>
    <x v="501"/>
    <s v="Qacco"/>
    <x v="66"/>
    <s v="Hotel Booking Platform"/>
    <x v="1"/>
    <x v="975"/>
    <s v="Seed Funding"/>
    <n v="150000"/>
    <s v="N/A"/>
    <x v="2"/>
    <x v="3"/>
    <x v="2"/>
    <x v="4"/>
  </r>
  <r>
    <n v="1150"/>
    <x v="501"/>
    <s v="Fitpass"/>
    <x v="66"/>
    <s v="Fitness Center Aggregator &amp; Booking Mobile App"/>
    <x v="2"/>
    <x v="82"/>
    <s v="Seed Funding"/>
    <n v="1000000"/>
    <s v="N/A"/>
    <x v="1"/>
    <x v="28"/>
    <x v="0"/>
    <x v="4"/>
  </r>
  <r>
    <n v="1151"/>
    <x v="501"/>
    <s v="Moengage"/>
    <x v="7"/>
    <s v="User Analytics And Engagement Platform"/>
    <x v="0"/>
    <x v="701"/>
    <s v="Seed Funding"/>
    <s v="N/A"/>
    <s v="N/A"/>
    <x v="3"/>
    <x v="10"/>
    <x v="0"/>
    <x v="4"/>
  </r>
  <r>
    <n v="1152"/>
    <x v="501"/>
    <s v="Ten3T Health"/>
    <x v="7"/>
    <s v="Medical Grade Wearable Patch Maker"/>
    <x v="0"/>
    <x v="976"/>
    <s v="Seed Funding"/>
    <s v="N/A"/>
    <s v="N/A"/>
    <x v="3"/>
    <x v="9"/>
    <x v="2"/>
    <x v="4"/>
  </r>
  <r>
    <n v="1153"/>
    <x v="501"/>
    <s v="Trading Bells"/>
    <x v="66"/>
    <s v="Online Share &amp; Commodity Broking Platform"/>
    <x v="33"/>
    <x v="977"/>
    <s v="Seed Funding"/>
    <n v="297000"/>
    <s v="N/A"/>
    <x v="2"/>
    <x v="6"/>
    <x v="3"/>
    <x v="4"/>
  </r>
  <r>
    <n v="1154"/>
    <x v="502"/>
    <s v="Servd"/>
    <x v="66"/>
    <s v="Finacial Services For Unorganized Workforce"/>
    <x v="5"/>
    <x v="978"/>
    <s v="Seed Funding"/>
    <n v="100000"/>
    <s v="N/A"/>
    <x v="2"/>
    <x v="26"/>
    <x v="0"/>
    <x v="4"/>
  </r>
  <r>
    <n v="1155"/>
    <x v="502"/>
    <s v="Ideaforge"/>
    <x v="7"/>
    <s v="Drone Manufacturing"/>
    <x v="3"/>
    <x v="979"/>
    <s v="Private Equity"/>
    <n v="10000000"/>
    <s v="N/A"/>
    <x v="1"/>
    <x v="21"/>
    <x v="1"/>
    <x v="4"/>
  </r>
  <r>
    <n v="1156"/>
    <x v="502"/>
    <s v="Amagi Media Labs"/>
    <x v="7"/>
    <s v="Media Technology Solutions"/>
    <x v="3"/>
    <x v="980"/>
    <s v="Private Equity"/>
    <n v="35000000"/>
    <s v="N/A"/>
    <x v="0"/>
    <x v="19"/>
    <x v="3"/>
    <x v="4"/>
  </r>
  <r>
    <n v="1157"/>
    <x v="502"/>
    <s v="Pocket Aces"/>
    <x v="7"/>
    <s v="Digital Entertainment Company"/>
    <x v="3"/>
    <x v="981"/>
    <s v="Private Equity"/>
    <n v="3000000"/>
    <s v="N/A"/>
    <x v="1"/>
    <x v="6"/>
    <x v="1"/>
    <x v="4"/>
  </r>
  <r>
    <n v="1158"/>
    <x v="503"/>
    <s v="Pi Data Centers"/>
    <x v="7"/>
    <s v="Cloud Data Center Solutions Provider"/>
    <x v="13"/>
    <x v="982"/>
    <s v="Private Equity"/>
    <n v="23000000"/>
    <s v="N/A"/>
    <x v="0"/>
    <x v="17"/>
    <x v="1"/>
    <x v="4"/>
  </r>
  <r>
    <n v="1159"/>
    <x v="503"/>
    <s v="Tripshelf"/>
    <x v="66"/>
    <s v="Holiday Packages Provider"/>
    <x v="2"/>
    <x v="952"/>
    <s v="Seed Funding"/>
    <n v="123000"/>
    <s v="N/A"/>
    <x v="2"/>
    <x v="25"/>
    <x v="0"/>
    <x v="4"/>
  </r>
  <r>
    <n v="1160"/>
    <x v="504"/>
    <s v="Events High"/>
    <x v="66"/>
    <s v="Events &amp; Activities Marketplace"/>
    <x v="0"/>
    <x v="448"/>
    <s v="Private Equity"/>
    <s v="N/A"/>
    <s v="N/A"/>
    <x v="3"/>
    <x v="18"/>
    <x v="1"/>
    <x v="4"/>
  </r>
  <r>
    <n v="1161"/>
    <x v="504"/>
    <s v="Nobroker"/>
    <x v="66"/>
    <s v="Rental Property Search Portal"/>
    <x v="0"/>
    <x v="983"/>
    <s v="Private Equity"/>
    <n v="7400000"/>
    <s v="N/A"/>
    <x v="1"/>
    <x v="12"/>
    <x v="1"/>
    <x v="4"/>
  </r>
  <r>
    <n v="1162"/>
    <x v="505"/>
    <s v="Vivocarat"/>
    <x v="2"/>
    <s v="Online Jewellery Marketplace"/>
    <x v="3"/>
    <x v="386"/>
    <s v="Seed Funding"/>
    <n v="50000"/>
    <s v="N/A"/>
    <x v="2"/>
    <x v="18"/>
    <x v="0"/>
    <x v="4"/>
  </r>
  <r>
    <n v="1163"/>
    <x v="505"/>
    <s v="Tiyo"/>
    <x v="66"/>
    <s v="Doctor Search Mobile App"/>
    <x v="43"/>
    <x v="984"/>
    <s v="Seed Funding"/>
    <s v="N/A"/>
    <s v="N/A"/>
    <x v="3"/>
    <x v="24"/>
    <x v="0"/>
    <x v="4"/>
  </r>
  <r>
    <n v="1164"/>
    <x v="505"/>
    <s v="Zoomcar"/>
    <x v="66"/>
    <s v="Self-Driven Cab Booking Platform"/>
    <x v="0"/>
    <x v="985"/>
    <s v="Private Equity"/>
    <s v="N/A"/>
    <s v="N/A"/>
    <x v="3"/>
    <x v="6"/>
    <x v="0"/>
    <x v="4"/>
  </r>
  <r>
    <n v="1165"/>
    <x v="505"/>
    <s v="Byjus"/>
    <x v="66"/>
    <s v="Online Learning Platform"/>
    <x v="0"/>
    <x v="986"/>
    <s v="Private Equity"/>
    <n v="15000000"/>
    <s v="N/A"/>
    <x v="0"/>
    <x v="6"/>
    <x v="3"/>
    <x v="4"/>
  </r>
  <r>
    <n v="1166"/>
    <x v="506"/>
    <s v="Supr Daily"/>
    <x v="66"/>
    <s v="Daily Subscription Based Delivery Service"/>
    <x v="3"/>
    <x v="987"/>
    <s v="Seed Funding"/>
    <s v="N/A"/>
    <s v="N/A"/>
    <x v="3"/>
    <x v="20"/>
    <x v="2"/>
    <x v="4"/>
  </r>
  <r>
    <n v="1167"/>
    <x v="506"/>
    <s v="The Bluebook"/>
    <x v="66"/>
    <s v="Online To Offline Marketing Platform"/>
    <x v="0"/>
    <x v="988"/>
    <s v="Seed Funding"/>
    <n v="500000"/>
    <s v="N/A"/>
    <x v="2"/>
    <x v="15"/>
    <x v="1"/>
    <x v="4"/>
  </r>
  <r>
    <n v="1168"/>
    <x v="506"/>
    <s v="Mamaearth"/>
    <x v="2"/>
    <s v="Babycare Products Seller"/>
    <x v="2"/>
    <x v="989"/>
    <s v="Seed Funding"/>
    <s v="N/A"/>
    <s v="N/A"/>
    <x v="3"/>
    <x v="1"/>
    <x v="1"/>
    <x v="4"/>
  </r>
  <r>
    <n v="1169"/>
    <x v="506"/>
    <s v="Vegetall"/>
    <x v="2"/>
    <s v="Online Vegetable Etailer"/>
    <x v="4"/>
    <x v="370"/>
    <s v="Seed Funding"/>
    <n v="162000"/>
    <s v="N/A"/>
    <x v="2"/>
    <x v="6"/>
    <x v="0"/>
    <x v="4"/>
  </r>
  <r>
    <n v="1170"/>
    <x v="507"/>
    <s v="Innoplexus"/>
    <x v="7"/>
    <s v="Data As A Service Provider"/>
    <x v="5"/>
    <x v="990"/>
    <s v="Private Equity"/>
    <s v="N/A"/>
    <s v="N/A"/>
    <x v="3"/>
    <x v="1"/>
    <x v="1"/>
    <x v="4"/>
  </r>
  <r>
    <n v="1171"/>
    <x v="507"/>
    <s v="Mindler"/>
    <x v="66"/>
    <s v="Career Planning &amp; Assessment Platform"/>
    <x v="2"/>
    <x v="991"/>
    <s v="Seed Funding"/>
    <n v="324000"/>
    <s v="N/A"/>
    <x v="2"/>
    <x v="18"/>
    <x v="0"/>
    <x v="4"/>
  </r>
  <r>
    <n v="1172"/>
    <x v="507"/>
    <s v="Mcaffeine"/>
    <x v="2"/>
    <s v="Personal Care Product Etailer"/>
    <x v="0"/>
    <x v="992"/>
    <s v="Seed Funding"/>
    <n v="300000"/>
    <s v="N/A"/>
    <x v="2"/>
    <x v="17"/>
    <x v="2"/>
    <x v="4"/>
  </r>
  <r>
    <n v="1173"/>
    <x v="508"/>
    <s v="Enkast"/>
    <x v="7"/>
    <s v="Cloud Based Crm For Agencies"/>
    <x v="0"/>
    <x v="993"/>
    <s v="Private Equity"/>
    <n v="2000000"/>
    <s v="N/A"/>
    <x v="1"/>
    <x v="3"/>
    <x v="1"/>
    <x v="4"/>
  </r>
  <r>
    <n v="1174"/>
    <x v="508"/>
    <s v="Shopkirana"/>
    <x v="2"/>
    <s v="B2B Platform For Merchants &amp; Retailers"/>
    <x v="33"/>
    <x v="994"/>
    <s v="Private Equity"/>
    <s v="N/A"/>
    <s v="N/A"/>
    <x v="3"/>
    <x v="28"/>
    <x v="1"/>
    <x v="4"/>
  </r>
  <r>
    <n v="1175"/>
    <x v="508"/>
    <s v="Myadvo"/>
    <x v="66"/>
    <s v="Legal Advice Platform"/>
    <x v="2"/>
    <x v="995"/>
    <s v="Seed Funding"/>
    <s v="N/A"/>
    <s v="N/A"/>
    <x v="3"/>
    <x v="15"/>
    <x v="2"/>
    <x v="4"/>
  </r>
  <r>
    <n v="1176"/>
    <x v="508"/>
    <s v="Asocon"/>
    <x v="7"/>
    <s v="Process Management Startup"/>
    <x v="6"/>
    <x v="917"/>
    <s v="Seed Funding"/>
    <s v="N/A"/>
    <s v="N/A"/>
    <x v="3"/>
    <x v="21"/>
    <x v="0"/>
    <x v="4"/>
  </r>
  <r>
    <n v="1177"/>
    <x v="508"/>
    <s v="Lexcomply"/>
    <x v="66"/>
    <s v="Compliance Management Software"/>
    <x v="2"/>
    <x v="996"/>
    <s v="Seed Funding"/>
    <s v="N/A"/>
    <s v="N/A"/>
    <x v="3"/>
    <x v="14"/>
    <x v="0"/>
    <x v="4"/>
  </r>
  <r>
    <n v="1178"/>
    <x v="509"/>
    <s v="The Postbox"/>
    <x v="2"/>
    <s v="Art &amp; Lifestyle Ecommerce Store"/>
    <x v="4"/>
    <x v="997"/>
    <s v="Seed Funding"/>
    <s v="N/A"/>
    <s v="N/A"/>
    <x v="3"/>
    <x v="19"/>
    <x v="2"/>
    <x v="4"/>
  </r>
  <r>
    <n v="1179"/>
    <x v="509"/>
    <s v="Pandorum Technologies"/>
    <x v="7"/>
    <s v="3D Printed Experimental Human Liver Tissue Creator"/>
    <x v="0"/>
    <x v="998"/>
    <s v="Seed Funding"/>
    <s v="N/A"/>
    <s v="N/A"/>
    <x v="3"/>
    <x v="19"/>
    <x v="0"/>
    <x v="4"/>
  </r>
  <r>
    <n v="1180"/>
    <x v="509"/>
    <s v="Dekkho"/>
    <x v="66"/>
    <s v="Video Streaming Platform"/>
    <x v="3"/>
    <x v="386"/>
    <s v="Seed Funding"/>
    <n v="1200000"/>
    <s v="N/A"/>
    <x v="1"/>
    <x v="29"/>
    <x v="0"/>
    <x v="4"/>
  </r>
  <r>
    <n v="1181"/>
    <x v="509"/>
    <s v="Shadowfox"/>
    <x v="5"/>
    <s v="On-Demand Delivery Service"/>
    <x v="1"/>
    <x v="662"/>
    <s v="Private Equity"/>
    <n v="10000000"/>
    <s v="N/A"/>
    <x v="1"/>
    <x v="29"/>
    <x v="1"/>
    <x v="4"/>
  </r>
  <r>
    <n v="1182"/>
    <x v="510"/>
    <s v="Shopx"/>
    <x v="2"/>
    <s v="Saas Ecommerce Retail App"/>
    <x v="0"/>
    <x v="999"/>
    <s v="Private Equity"/>
    <n v="5000000"/>
    <s v="N/A"/>
    <x v="1"/>
    <x v="27"/>
    <x v="0"/>
    <x v="4"/>
  </r>
  <r>
    <n v="1183"/>
    <x v="511"/>
    <s v="Bookeventz"/>
    <x v="66"/>
    <s v="Online Event-Booking Platform"/>
    <x v="3"/>
    <x v="1000"/>
    <s v="Seed Funding"/>
    <s v="N/A"/>
    <s v="N/A"/>
    <x v="3"/>
    <x v="28"/>
    <x v="1"/>
    <x v="4"/>
  </r>
  <r>
    <n v="1184"/>
    <x v="512"/>
    <s v="Healthifyme"/>
    <x v="66"/>
    <s v="Fitness Mobile App"/>
    <x v="0"/>
    <x v="391"/>
    <s v="Private Equity"/>
    <n v="1000000"/>
    <s v="N/A"/>
    <x v="1"/>
    <x v="4"/>
    <x v="1"/>
    <x v="4"/>
  </r>
  <r>
    <n v="1185"/>
    <x v="512"/>
    <s v="Letsmd"/>
    <x v="66"/>
    <s v="Healthcare Plan Comparison Platform"/>
    <x v="2"/>
    <x v="1001"/>
    <s v="Seed Funding"/>
    <s v="N/A"/>
    <s v="N/A"/>
    <x v="3"/>
    <x v="19"/>
    <x v="1"/>
    <x v="4"/>
  </r>
  <r>
    <n v="1186"/>
    <x v="512"/>
    <s v="Justbooks"/>
    <x v="66"/>
    <s v="Library Chain Aggregator"/>
    <x v="0"/>
    <x v="1002"/>
    <s v="Seed Funding"/>
    <s v="N/A"/>
    <s v="N/A"/>
    <x v="3"/>
    <x v="5"/>
    <x v="1"/>
    <x v="4"/>
  </r>
  <r>
    <n v="1187"/>
    <x v="513"/>
    <s v="Instantpay"/>
    <x v="66"/>
    <s v="Digital Payments &amp; Recharge Platform"/>
    <x v="2"/>
    <x v="1003"/>
    <s v="Private Equity"/>
    <s v="N/A"/>
    <s v="N/A"/>
    <x v="3"/>
    <x v="29"/>
    <x v="1"/>
    <x v="4"/>
  </r>
  <r>
    <n v="1188"/>
    <x v="514"/>
    <s v="Pickmylaundry"/>
    <x v="66"/>
    <s v="On-Demand Washing &amp; Dry Cleaning Services"/>
    <x v="2"/>
    <x v="1004"/>
    <s v="Seed Funding"/>
    <n v="200000"/>
    <s v="N/A"/>
    <x v="2"/>
    <x v="15"/>
    <x v="1"/>
    <x v="4"/>
  </r>
  <r>
    <n v="1189"/>
    <x v="515"/>
    <s v="Freshdesk"/>
    <x v="66"/>
    <s v="Saas Based Helpdesk Services"/>
    <x v="4"/>
    <x v="1005"/>
    <s v="Private Equity"/>
    <n v="55000000"/>
    <s v="N/A"/>
    <x v="0"/>
    <x v="11"/>
    <x v="1"/>
    <x v="4"/>
  </r>
  <r>
    <n v="1190"/>
    <x v="515"/>
    <s v="Laundryanna"/>
    <x v="66"/>
    <s v="On-Demand Washing &amp; Dry Cleaning Services"/>
    <x v="0"/>
    <x v="386"/>
    <s v="Seed Funding"/>
    <n v="150000"/>
    <s v="N/A"/>
    <x v="2"/>
    <x v="24"/>
    <x v="0"/>
    <x v="4"/>
  </r>
  <r>
    <n v="1191"/>
    <x v="515"/>
    <s v="Letsmd"/>
    <x v="66"/>
    <s v="Healthcare Services Comparison Platform"/>
    <x v="2"/>
    <x v="1006"/>
    <s v="Seed Funding"/>
    <s v="N/A"/>
    <s v="N/A"/>
    <x v="3"/>
    <x v="19"/>
    <x v="1"/>
    <x v="4"/>
  </r>
  <r>
    <n v="1192"/>
    <x v="515"/>
    <s v="Sattviko"/>
    <x v="82"/>
    <s v="Health Food Restaurant Chain"/>
    <x v="2"/>
    <x v="1007"/>
    <s v="Seed Funding"/>
    <s v="N/A"/>
    <s v="N/A"/>
    <x v="3"/>
    <x v="2"/>
    <x v="2"/>
    <x v="4"/>
  </r>
  <r>
    <n v="1193"/>
    <x v="516"/>
    <s v="Zarget"/>
    <x v="7"/>
    <s v="Saas-Based Web Optimisation And Marketing Platform"/>
    <x v="4"/>
    <x v="45"/>
    <s v="Private Equity"/>
    <n v="6000000"/>
    <s v="N/A"/>
    <x v="1"/>
    <x v="22"/>
    <x v="0"/>
    <x v="4"/>
  </r>
  <r>
    <n v="1194"/>
    <x v="516"/>
    <s v="Doselect"/>
    <x v="66"/>
    <s v="Skill Showcasing Platform"/>
    <x v="0"/>
    <x v="1008"/>
    <s v="Seed Funding"/>
    <s v="N/A"/>
    <s v="N/A"/>
    <x v="3"/>
    <x v="16"/>
    <x v="1"/>
    <x v="4"/>
  </r>
  <r>
    <n v="1195"/>
    <x v="516"/>
    <s v="Easypolicy"/>
    <x v="66"/>
    <s v="Online Insurance Portal"/>
    <x v="6"/>
    <x v="1009"/>
    <s v="Private Equity"/>
    <n v="10000000"/>
    <s v="N/A"/>
    <x v="1"/>
    <x v="29"/>
    <x v="1"/>
    <x v="4"/>
  </r>
  <r>
    <n v="1196"/>
    <x v="517"/>
    <s v="Browntape"/>
    <x v="7"/>
    <s v="Cloud-Based Software Solutions Company"/>
    <x v="48"/>
    <x v="1010"/>
    <s v="Private Equity"/>
    <s v="N/A"/>
    <s v="N/A"/>
    <x v="3"/>
    <x v="15"/>
    <x v="3"/>
    <x v="4"/>
  </r>
  <r>
    <n v="1197"/>
    <x v="517"/>
    <s v="Connect India"/>
    <x v="5"/>
    <s v="Last Mile Delivery Network"/>
    <x v="0"/>
    <x v="1011"/>
    <s v="Private Equity"/>
    <n v="1000000"/>
    <s v="N/A"/>
    <x v="1"/>
    <x v="17"/>
    <x v="1"/>
    <x v="4"/>
  </r>
  <r>
    <n v="1198"/>
    <x v="517"/>
    <s v="Corseco"/>
    <x v="7"/>
    <s v="Ai-Based Software As A Service Solution Provider"/>
    <x v="2"/>
    <x v="1012"/>
    <s v="Seed Funding"/>
    <n v="150000"/>
    <s v="N/A"/>
    <x v="2"/>
    <x v="18"/>
    <x v="0"/>
    <x v="4"/>
  </r>
  <r>
    <n v="1199"/>
    <x v="517"/>
    <s v="Vimmune"/>
    <x v="66"/>
    <s v="Immunisation Management Platform"/>
    <x v="0"/>
    <x v="484"/>
    <s v="Seed Funding"/>
    <s v="N/A"/>
    <s v="N/A"/>
    <x v="3"/>
    <x v="15"/>
    <x v="0"/>
    <x v="4"/>
  </r>
  <r>
    <n v="1200"/>
    <x v="517"/>
    <s v="The Gourmet Jar"/>
    <x v="2"/>
    <s v="Gourmet Food Etailer"/>
    <x v="6"/>
    <x v="1013"/>
    <s v="Seed Funding"/>
    <s v="N/A"/>
    <s v="N/A"/>
    <x v="3"/>
    <x v="22"/>
    <x v="0"/>
    <x v="4"/>
  </r>
  <r>
    <n v="1201"/>
    <x v="518"/>
    <s v="Medzin"/>
    <x v="2"/>
    <s v="Online Ordering &amp; Delivery Of Medicines"/>
    <x v="2"/>
    <x v="1014"/>
    <s v="Seed Funding"/>
    <n v="45000"/>
    <s v="N/A"/>
    <x v="2"/>
    <x v="1"/>
    <x v="0"/>
    <x v="4"/>
  </r>
  <r>
    <n v="1202"/>
    <x v="518"/>
    <s v="Bizongo"/>
    <x v="2"/>
    <s v="Packaging Material Marketplace"/>
    <x v="3"/>
    <x v="1015"/>
    <s v="Private Equity"/>
    <n v="3000000"/>
    <s v="N/A"/>
    <x v="1"/>
    <x v="9"/>
    <x v="1"/>
    <x v="4"/>
  </r>
  <r>
    <n v="1203"/>
    <x v="519"/>
    <s v="Rivigo"/>
    <x v="7"/>
    <s v="Technology Based Logistics Platform"/>
    <x v="1"/>
    <x v="515"/>
    <s v="Private Equity"/>
    <n v="75000000"/>
    <s v="N/A"/>
    <x v="0"/>
    <x v="8"/>
    <x v="0"/>
    <x v="4"/>
  </r>
  <r>
    <n v="1204"/>
    <x v="519"/>
    <s v="Justride"/>
    <x v="66"/>
    <s v="Online Car Sharing Platform"/>
    <x v="3"/>
    <x v="1016"/>
    <s v="Private Equity"/>
    <n v="3000000"/>
    <s v="N/A"/>
    <x v="1"/>
    <x v="15"/>
    <x v="1"/>
    <x v="4"/>
  </r>
  <r>
    <n v="1205"/>
    <x v="520"/>
    <s v="Iim Jobs"/>
    <x v="66"/>
    <s v="Online Job Portal"/>
    <x v="2"/>
    <x v="1017"/>
    <s v="Private Equity"/>
    <n v="2000000"/>
    <s v="N/A"/>
    <x v="1"/>
    <x v="26"/>
    <x v="0"/>
    <x v="4"/>
  </r>
  <r>
    <n v="1206"/>
    <x v="520"/>
    <s v="Square Yards"/>
    <x v="66"/>
    <s v="Online Property Search Portal"/>
    <x v="1"/>
    <x v="1018"/>
    <s v="Private Equity"/>
    <n v="12000000"/>
    <s v="N/A"/>
    <x v="0"/>
    <x v="5"/>
    <x v="1"/>
    <x v="4"/>
  </r>
  <r>
    <n v="1207"/>
    <x v="521"/>
    <s v="Golflan"/>
    <x v="66"/>
    <s v="Golf Session Online Bookings Platform"/>
    <x v="2"/>
    <x v="1019"/>
    <s v="Private Equity"/>
    <n v="1000000"/>
    <s v="N/A"/>
    <x v="1"/>
    <x v="18"/>
    <x v="1"/>
    <x v="4"/>
  </r>
  <r>
    <n v="1208"/>
    <x v="521"/>
    <s v="Yottaasys"/>
    <x v="7"/>
    <s v="Data Sciences Platform"/>
    <x v="0"/>
    <x v="1020"/>
    <s v="Private Equity"/>
    <s v="N/A"/>
    <s v="N/A"/>
    <x v="3"/>
    <x v="9"/>
    <x v="1"/>
    <x v="4"/>
  </r>
  <r>
    <n v="1209"/>
    <x v="521"/>
    <s v="Tone Tag"/>
    <x v="7"/>
    <s v="Contactless Payment Solution"/>
    <x v="0"/>
    <x v="1021"/>
    <s v="Private Equity"/>
    <s v="N/A"/>
    <s v="N/A"/>
    <x v="3"/>
    <x v="19"/>
    <x v="2"/>
    <x v="4"/>
  </r>
  <r>
    <n v="1210"/>
    <x v="522"/>
    <s v="Life In Control"/>
    <x v="66"/>
    <s v="Online Diabetes Management Platform"/>
    <x v="1"/>
    <x v="629"/>
    <s v="Private Equity"/>
    <s v="N/A"/>
    <s v="N/A"/>
    <x v="3"/>
    <x v="22"/>
    <x v="1"/>
    <x v="4"/>
  </r>
  <r>
    <n v="1211"/>
    <x v="523"/>
    <s v="Active.Ai"/>
    <x v="7"/>
    <s v="Banking &amp; Fintech Platform"/>
    <x v="18"/>
    <x v="1022"/>
    <s v="Private Equity"/>
    <n v="3000000"/>
    <s v="N/A"/>
    <x v="1"/>
    <x v="5"/>
    <x v="1"/>
    <x v="4"/>
  </r>
  <r>
    <n v="1212"/>
    <x v="523"/>
    <s v="Elasticrun"/>
    <x v="7"/>
    <s v="Tech Driven Logistic &amp; Distribution Platform"/>
    <x v="5"/>
    <x v="743"/>
    <s v="Private Equity"/>
    <n v="2000000"/>
    <s v="N/A"/>
    <x v="1"/>
    <x v="27"/>
    <x v="1"/>
    <x v="4"/>
  </r>
  <r>
    <n v="1213"/>
    <x v="524"/>
    <s v="Nobroker"/>
    <x v="66"/>
    <s v="Online Rental Discovery"/>
    <x v="0"/>
    <x v="31"/>
    <s v="Seed Funding"/>
    <s v="N/A"/>
    <s v="N/A"/>
    <x v="3"/>
    <x v="12"/>
    <x v="0"/>
    <x v="4"/>
  </r>
  <r>
    <n v="1214"/>
    <x v="524"/>
    <s v="Zefo"/>
    <x v="2"/>
    <s v="Used Furniture &amp; Appliances Marketplace"/>
    <x v="0"/>
    <x v="1023"/>
    <s v="Private Equity"/>
    <n v="6000000"/>
    <s v="N/A"/>
    <x v="1"/>
    <x v="22"/>
    <x v="1"/>
    <x v="4"/>
  </r>
  <r>
    <n v="1215"/>
    <x v="524"/>
    <s v="Playsimple"/>
    <x v="7"/>
    <s v="Mobile Gaming Portal"/>
    <x v="0"/>
    <x v="1024"/>
    <s v="Private Equity"/>
    <n v="4000000"/>
    <s v="N/A"/>
    <x v="1"/>
    <x v="22"/>
    <x v="1"/>
    <x v="4"/>
  </r>
  <r>
    <n v="1216"/>
    <x v="525"/>
    <s v="Stasis Labs"/>
    <x v="7"/>
    <s v="Cloud Based Health Monitoring Platform"/>
    <x v="0"/>
    <x v="1025"/>
    <s v="Private Equity"/>
    <n v="5000000"/>
    <s v="N/A"/>
    <x v="1"/>
    <x v="17"/>
    <x v="1"/>
    <x v="4"/>
  </r>
  <r>
    <n v="1217"/>
    <x v="526"/>
    <s v="Scienaptic"/>
    <x v="7"/>
    <s v="Data Analytics Platform"/>
    <x v="0"/>
    <x v="1026"/>
    <s v="Seed Funding"/>
    <s v="N/A"/>
    <s v="N/A"/>
    <x v="3"/>
    <x v="18"/>
    <x v="0"/>
    <x v="4"/>
  </r>
  <r>
    <n v="1218"/>
    <x v="526"/>
    <s v="Koovs"/>
    <x v="2"/>
    <s v="Fashion Etailer"/>
    <x v="2"/>
    <x v="1027"/>
    <s v="Private Equity"/>
    <n v="13500000"/>
    <s v="N/A"/>
    <x v="0"/>
    <x v="18"/>
    <x v="3"/>
    <x v="4"/>
  </r>
  <r>
    <n v="1219"/>
    <x v="526"/>
    <s v="Lawrato"/>
    <x v="66"/>
    <s v="Free Legal Advice"/>
    <x v="2"/>
    <x v="606"/>
    <s v="Seed Funding"/>
    <s v="N/A"/>
    <s v="N/A"/>
    <x v="3"/>
    <x v="18"/>
    <x v="1"/>
    <x v="4"/>
  </r>
  <r>
    <n v="1220"/>
    <x v="526"/>
    <s v="Trip Tap Toe"/>
    <x v="66"/>
    <s v="Online Travel Portal"/>
    <x v="1"/>
    <x v="1028"/>
    <s v="Seed Funding"/>
    <s v="N/A"/>
    <s v="N/A"/>
    <x v="3"/>
    <x v="1"/>
    <x v="0"/>
    <x v="4"/>
  </r>
  <r>
    <n v="1221"/>
    <x v="526"/>
    <s v="Pictor Imaging"/>
    <x v="66"/>
    <s v="Product Photography Mobile App"/>
    <x v="3"/>
    <x v="917"/>
    <s v="Seed Funding"/>
    <n v="147000"/>
    <s v="N/A"/>
    <x v="2"/>
    <x v="9"/>
    <x v="0"/>
    <x v="4"/>
  </r>
  <r>
    <n v="1222"/>
    <x v="527"/>
    <s v="Gramcover"/>
    <x v="10"/>
    <s v="Insurance Marketplace For The Rural Sector"/>
    <x v="2"/>
    <x v="1029"/>
    <s v="Seed Funding"/>
    <n v="1000000"/>
    <s v="N/A"/>
    <x v="1"/>
    <x v="21"/>
    <x v="1"/>
    <x v="4"/>
  </r>
  <r>
    <n v="1223"/>
    <x v="527"/>
    <s v="Aermed"/>
    <x v="2"/>
    <s v="Online Pharmacy"/>
    <x v="3"/>
    <x v="1030"/>
    <s v="Seed Funding"/>
    <s v="N/A"/>
    <s v="N/A"/>
    <x v="3"/>
    <x v="6"/>
    <x v="0"/>
    <x v="4"/>
  </r>
  <r>
    <n v="1224"/>
    <x v="527"/>
    <s v="Workindia"/>
    <x v="66"/>
    <s v="Job Board For Clue Collar Jobs"/>
    <x v="3"/>
    <x v="1031"/>
    <s v="Seed Funding"/>
    <s v="N/A"/>
    <s v="N/A"/>
    <x v="3"/>
    <x v="7"/>
    <x v="1"/>
    <x v="4"/>
  </r>
  <r>
    <n v="1225"/>
    <x v="528"/>
    <s v="Bats On Delivery"/>
    <x v="66"/>
    <s v="Online Food, Grocery Ordering &amp; Delivery"/>
    <x v="1"/>
    <x v="1032"/>
    <s v="Seed Funding"/>
    <n v="90000"/>
    <s v="N/A"/>
    <x v="2"/>
    <x v="26"/>
    <x v="0"/>
    <x v="4"/>
  </r>
  <r>
    <n v="1226"/>
    <x v="528"/>
    <s v="Numberz.In"/>
    <x v="7"/>
    <s v="Cash Flow Management Solution For Businesses"/>
    <x v="1"/>
    <x v="1033"/>
    <s v="Seed Funding"/>
    <n v="650000"/>
    <s v="N/A"/>
    <x v="2"/>
    <x v="25"/>
    <x v="1"/>
    <x v="4"/>
  </r>
  <r>
    <n v="1227"/>
    <x v="529"/>
    <s v="Housing.Com"/>
    <x v="66"/>
    <s v="Real Estate Portal"/>
    <x v="3"/>
    <x v="720"/>
    <s v="Private Equity"/>
    <n v="5000000"/>
    <s v="N/A"/>
    <x v="1"/>
    <x v="20"/>
    <x v="3"/>
    <x v="4"/>
  </r>
  <r>
    <n v="1228"/>
    <x v="529"/>
    <s v="Awesummly"/>
    <x v="66"/>
    <s v="Short News Mobile App"/>
    <x v="0"/>
    <x v="1034"/>
    <s v="Seed Funding"/>
    <n v="147000"/>
    <s v="N/A"/>
    <x v="2"/>
    <x v="26"/>
    <x v="0"/>
    <x v="4"/>
  </r>
  <r>
    <n v="1229"/>
    <x v="529"/>
    <s v="Volt"/>
    <x v="66"/>
    <s v="Ed-Tech Platform"/>
    <x v="3"/>
    <x v="1035"/>
    <s v="Seed Funding"/>
    <s v="N/A"/>
    <s v="N/A"/>
    <x v="3"/>
    <x v="28"/>
    <x v="0"/>
    <x v="4"/>
  </r>
  <r>
    <n v="1230"/>
    <x v="529"/>
    <s v="Vymo"/>
    <x v="7"/>
    <s v="Saas-Based Predictive Analytics Platform"/>
    <x v="0"/>
    <x v="45"/>
    <s v="Private Equity"/>
    <n v="5000000"/>
    <s v="N/A"/>
    <x v="1"/>
    <x v="1"/>
    <x v="0"/>
    <x v="4"/>
  </r>
  <r>
    <n v="1231"/>
    <x v="529"/>
    <s v="Shubhloans"/>
    <x v="7"/>
    <s v="Consumer Finace &amp; Credit Score Platform"/>
    <x v="0"/>
    <x v="1036"/>
    <s v="Seed Funding"/>
    <s v="N/A"/>
    <s v="N/A"/>
    <x v="3"/>
    <x v="22"/>
    <x v="2"/>
    <x v="4"/>
  </r>
  <r>
    <n v="1232"/>
    <x v="529"/>
    <s v="Noddapp"/>
    <x v="66"/>
    <s v="App Based Networking Platform"/>
    <x v="3"/>
    <x v="1037"/>
    <s v="Seed Funding"/>
    <n v="147000"/>
    <s v="N/A"/>
    <x v="2"/>
    <x v="2"/>
    <x v="0"/>
    <x v="4"/>
  </r>
  <r>
    <n v="1233"/>
    <x v="530"/>
    <s v="Knowlarity"/>
    <x v="66"/>
    <s v="Cloud Telephony Platform"/>
    <x v="0"/>
    <x v="1038"/>
    <s v="Private Equity"/>
    <n v="20000000"/>
    <s v="N/A"/>
    <x v="0"/>
    <x v="6"/>
    <x v="1"/>
    <x v="4"/>
  </r>
  <r>
    <n v="1234"/>
    <x v="530"/>
    <s v="Infisecure"/>
    <x v="7"/>
    <s v="Bot Protection Solutions"/>
    <x v="3"/>
    <x v="1039"/>
    <s v="Seed Funding"/>
    <n v="600000"/>
    <s v="N/A"/>
    <x v="2"/>
    <x v="20"/>
    <x v="1"/>
    <x v="4"/>
  </r>
  <r>
    <n v="1235"/>
    <x v="530"/>
    <s v="Udaan"/>
    <x v="2"/>
    <s v="B2B Marketplace"/>
    <x v="0"/>
    <x v="1040"/>
    <s v="Private Equity"/>
    <n v="10000000"/>
    <s v="N/A"/>
    <x v="1"/>
    <x v="19"/>
    <x v="1"/>
    <x v="4"/>
  </r>
  <r>
    <n v="1236"/>
    <x v="531"/>
    <s v="Froyofit"/>
    <x v="66"/>
    <s v="Fitness Discovery Platform"/>
    <x v="33"/>
    <x v="1041"/>
    <s v="Seed Funding"/>
    <s v="N/A"/>
    <s v="N/A"/>
    <x v="3"/>
    <x v="4"/>
    <x v="0"/>
    <x v="4"/>
  </r>
  <r>
    <n v="1237"/>
    <x v="531"/>
    <s v="Betterplace"/>
    <x v="66"/>
    <s v="Background Verification Services"/>
    <x v="0"/>
    <x v="1042"/>
    <s v="Seed Funding"/>
    <s v="N/A"/>
    <s v="N/A"/>
    <x v="3"/>
    <x v="28"/>
    <x v="1"/>
    <x v="4"/>
  </r>
  <r>
    <n v="1238"/>
    <x v="531"/>
    <s v="Sharechat"/>
    <x v="66"/>
    <s v="Local Language Social Networking Platform"/>
    <x v="3"/>
    <x v="1043"/>
    <s v="Private Equity"/>
    <n v="4000000"/>
    <s v="N/A"/>
    <x v="1"/>
    <x v="29"/>
    <x v="1"/>
    <x v="4"/>
  </r>
  <r>
    <n v="1239"/>
    <x v="531"/>
    <s v="Uclean"/>
    <x v="66"/>
    <s v="Tech Enabled Laundry Service Provider"/>
    <x v="1"/>
    <x v="953"/>
    <s v="Private Equity"/>
    <s v="N/A"/>
    <s v="N/A"/>
    <x v="3"/>
    <x v="8"/>
    <x v="0"/>
    <x v="4"/>
  </r>
  <r>
    <n v="1240"/>
    <x v="531"/>
    <s v="Servify"/>
    <x v="66"/>
    <s v="Personal Device Assistant App"/>
    <x v="3"/>
    <x v="1044"/>
    <s v="Private Equity"/>
    <s v="N/A"/>
    <s v="N/A"/>
    <x v="3"/>
    <x v="21"/>
    <x v="1"/>
    <x v="4"/>
  </r>
  <r>
    <n v="1241"/>
    <x v="532"/>
    <s v="Hubilo"/>
    <x v="66"/>
    <s v="End-To-End Event Organizers Solutions"/>
    <x v="37"/>
    <x v="1045"/>
    <s v="Seed Funding"/>
    <s v="N/A"/>
    <s v="N/A"/>
    <x v="3"/>
    <x v="29"/>
    <x v="1"/>
    <x v="4"/>
  </r>
  <r>
    <n v="1242"/>
    <x v="532"/>
    <s v="Funongo"/>
    <x v="66"/>
    <s v="Digital Media Content And Distribution Platform"/>
    <x v="3"/>
    <x v="1046"/>
    <s v="Private Equity"/>
    <s v="N/A"/>
    <s v="N/A"/>
    <x v="3"/>
    <x v="10"/>
    <x v="3"/>
    <x v="4"/>
  </r>
  <r>
    <n v="1243"/>
    <x v="532"/>
    <s v="121Policy"/>
    <x v="66"/>
    <s v="Online Insurance Platform"/>
    <x v="43"/>
    <x v="613"/>
    <s v="Seed Funding"/>
    <s v="N/A"/>
    <s v="N/A"/>
    <x v="3"/>
    <x v="3"/>
    <x v="0"/>
    <x v="4"/>
  </r>
  <r>
    <n v="1244"/>
    <x v="533"/>
    <s v="Tapchief"/>
    <x v="66"/>
    <s v="Professional Expert Advice Platform"/>
    <x v="0"/>
    <x v="1047"/>
    <s v="Seed Funding"/>
    <s v="N/A"/>
    <s v="N/A"/>
    <x v="3"/>
    <x v="0"/>
    <x v="2"/>
    <x v="4"/>
  </r>
  <r>
    <n v="1245"/>
    <x v="534"/>
    <s v="Kloseby"/>
    <x v="66"/>
    <s v="Proximity Based Rewards Platform"/>
    <x v="0"/>
    <x v="484"/>
    <s v="Seed Funding"/>
    <n v="100000"/>
    <s v="N/A"/>
    <x v="2"/>
    <x v="10"/>
    <x v="0"/>
    <x v="4"/>
  </r>
  <r>
    <n v="1246"/>
    <x v="534"/>
    <s v="Wholesalebox"/>
    <x v="2"/>
    <s v="B2B Wholesale Apparel Marketplace"/>
    <x v="30"/>
    <x v="1048"/>
    <s v="Private Equity"/>
    <n v="2000000"/>
    <s v="N/A"/>
    <x v="1"/>
    <x v="23"/>
    <x v="1"/>
    <x v="4"/>
  </r>
  <r>
    <n v="1247"/>
    <x v="535"/>
    <s v="Crossahead"/>
    <x v="66"/>
    <s v="Creative Artists Discovery &amp; Booking Platform"/>
    <x v="6"/>
    <x v="1049"/>
    <s v="Seed Funding"/>
    <s v="N/A"/>
    <s v="N/A"/>
    <x v="3"/>
    <x v="12"/>
    <x v="0"/>
    <x v="4"/>
  </r>
  <r>
    <n v="1248"/>
    <x v="535"/>
    <s v="Affordplan"/>
    <x v="66"/>
    <s v="Savings Platform For Medical Expenses"/>
    <x v="2"/>
    <x v="1050"/>
    <s v="Private Equity"/>
    <n v="3000000"/>
    <s v="N/A"/>
    <x v="1"/>
    <x v="29"/>
    <x v="1"/>
    <x v="4"/>
  </r>
  <r>
    <n v="1249"/>
    <x v="536"/>
    <s v="Handytrain"/>
    <x v="66"/>
    <s v="Mobile App For Saas Based Training"/>
    <x v="48"/>
    <x v="1051"/>
    <s v="Private Equity"/>
    <n v="1000000"/>
    <s v="N/A"/>
    <x v="1"/>
    <x v="13"/>
    <x v="1"/>
    <x v="4"/>
  </r>
  <r>
    <n v="1250"/>
    <x v="536"/>
    <s v="Shopsup"/>
    <x v="2"/>
    <s v="Hyperlocal Shopping App"/>
    <x v="0"/>
    <x v="1052"/>
    <s v="Seed Funding"/>
    <n v="963000"/>
    <s v="N/A"/>
    <x v="2"/>
    <x v="9"/>
    <x v="0"/>
    <x v="4"/>
  </r>
  <r>
    <n v="1251"/>
    <x v="536"/>
    <s v="Indofash"/>
    <x v="2"/>
    <s v="Ethnic Indian Fashion Marketplace"/>
    <x v="0"/>
    <x v="1053"/>
    <s v="Seed Funding"/>
    <n v="150000"/>
    <s v="N/A"/>
    <x v="2"/>
    <x v="21"/>
    <x v="0"/>
    <x v="4"/>
  </r>
  <r>
    <n v="1252"/>
    <x v="536"/>
    <s v="Entropika"/>
    <x v="7"/>
    <s v="Ai, Machine Learning Solutions"/>
    <x v="0"/>
    <x v="1054"/>
    <s v="Seed Funding"/>
    <n v="200000"/>
    <s v="N/A"/>
    <x v="2"/>
    <x v="9"/>
    <x v="0"/>
    <x v="4"/>
  </r>
  <r>
    <n v="1253"/>
    <x v="536"/>
    <s v="Marianaiq"/>
    <x v="7"/>
    <s v="Ai-Driven B2B Marketing Platform"/>
    <x v="0"/>
    <x v="38"/>
    <s v="Private Equity"/>
    <n v="2000000"/>
    <s v="N/A"/>
    <x v="1"/>
    <x v="13"/>
    <x v="1"/>
    <x v="4"/>
  </r>
  <r>
    <n v="1254"/>
    <x v="536"/>
    <s v="Chai Thela"/>
    <x v="82"/>
    <s v="Quick Service Restaurants"/>
    <x v="6"/>
    <x v="917"/>
    <s v="Seed Funding"/>
    <n v="218000"/>
    <s v="N/A"/>
    <x v="2"/>
    <x v="9"/>
    <x v="0"/>
    <x v="4"/>
  </r>
  <r>
    <n v="1255"/>
    <x v="536"/>
    <s v="Interviewpad"/>
    <x v="7"/>
    <s v="Engineering Interview Facilitation Platform"/>
    <x v="5"/>
    <x v="1055"/>
    <s v="Seed Funding"/>
    <n v="100000"/>
    <s v="N/A"/>
    <x v="2"/>
    <x v="12"/>
    <x v="0"/>
    <x v="4"/>
  </r>
  <r>
    <n v="1256"/>
    <x v="536"/>
    <s v="Math Buddy"/>
    <x v="66"/>
    <s v="Online Math Learn"/>
    <x v="51"/>
    <x v="1056"/>
    <s v="Seed Funding"/>
    <n v="440000"/>
    <s v="N/A"/>
    <x v="2"/>
    <x v="14"/>
    <x v="1"/>
    <x v="4"/>
  </r>
  <r>
    <n v="1257"/>
    <x v="536"/>
    <s v="Pulse"/>
    <x v="66"/>
    <s v="Campus Social Networking App"/>
    <x v="0"/>
    <x v="36"/>
    <s v="Private Equity"/>
    <n v="500000"/>
    <s v="N/A"/>
    <x v="2"/>
    <x v="19"/>
    <x v="1"/>
    <x v="4"/>
  </r>
  <r>
    <n v="1258"/>
    <x v="536"/>
    <s v="Monkeybox"/>
    <x v="66"/>
    <s v="Healthy Food Delivery Platform"/>
    <x v="0"/>
    <x v="1057"/>
    <s v="Seed Funding"/>
    <s v="N/A"/>
    <s v="N/A"/>
    <x v="3"/>
    <x v="8"/>
    <x v="1"/>
    <x v="4"/>
  </r>
  <r>
    <n v="1259"/>
    <x v="536"/>
    <s v="Carcrew.In"/>
    <x v="66"/>
    <s v="Online Car Repair Marketplace"/>
    <x v="3"/>
    <x v="1058"/>
    <s v="Seed Funding"/>
    <n v="500000"/>
    <s v="N/A"/>
    <x v="2"/>
    <x v="6"/>
    <x v="3"/>
    <x v="4"/>
  </r>
  <r>
    <n v="1260"/>
    <x v="537"/>
    <s v="Merakisan"/>
    <x v="2"/>
    <s v="Fruit &amp; Vegetable Etailer"/>
    <x v="0"/>
    <x v="1059"/>
    <s v="Seed Funding"/>
    <s v="N/A"/>
    <s v="N/A"/>
    <x v="3"/>
    <x v="0"/>
    <x v="3"/>
    <x v="4"/>
  </r>
  <r>
    <n v="1261"/>
    <x v="537"/>
    <s v="Mystifly"/>
    <x v="66"/>
    <s v="Airline Ticket Aggregator"/>
    <x v="0"/>
    <x v="1060"/>
    <s v="Private Equity"/>
    <n v="5000000"/>
    <s v="N/A"/>
    <x v="1"/>
    <x v="29"/>
    <x v="1"/>
    <x v="4"/>
  </r>
  <r>
    <n v="1262"/>
    <x v="537"/>
    <s v="Helpchat"/>
    <x v="66"/>
    <s v="Ai Powered Content &amp; Commerce Platform"/>
    <x v="0"/>
    <x v="1061"/>
    <s v="Private Equity"/>
    <s v="N/A"/>
    <s v="N/A"/>
    <x v="3"/>
    <x v="2"/>
    <x v="1"/>
    <x v="4"/>
  </r>
  <r>
    <n v="1263"/>
    <x v="537"/>
    <s v="Uniphore"/>
    <x v="7"/>
    <s v="Speech Recognition Solutions"/>
    <x v="4"/>
    <x v="1062"/>
    <s v="Private Equity"/>
    <n v="2000000"/>
    <s v="N/A"/>
    <x v="1"/>
    <x v="12"/>
    <x v="1"/>
    <x v="4"/>
  </r>
  <r>
    <n v="1264"/>
    <x v="537"/>
    <s v="World Art Community"/>
    <x v="2"/>
    <s v="Art &amp; Craft Marketplace"/>
    <x v="1"/>
    <x v="1063"/>
    <s v="Seed Funding"/>
    <n v="200000"/>
    <s v="N/A"/>
    <x v="2"/>
    <x v="1"/>
    <x v="2"/>
    <x v="4"/>
  </r>
  <r>
    <n v="1265"/>
    <x v="538"/>
    <s v="Giftxoxo"/>
    <x v="2"/>
    <s v="Online Gifting Platform"/>
    <x v="0"/>
    <x v="1064"/>
    <s v="Private Equity"/>
    <n v="450000"/>
    <s v="N/A"/>
    <x v="2"/>
    <x v="1"/>
    <x v="3"/>
    <x v="4"/>
  </r>
  <r>
    <n v="1266"/>
    <x v="538"/>
    <s v="Bharat Bazaar"/>
    <x v="2"/>
    <s v="Online B2B Marketplace"/>
    <x v="3"/>
    <x v="1065"/>
    <s v="Seed Funding"/>
    <s v="N/A"/>
    <s v="N/A"/>
    <x v="3"/>
    <x v="15"/>
    <x v="2"/>
    <x v="4"/>
  </r>
  <r>
    <n v="1267"/>
    <x v="538"/>
    <s v="Goqii"/>
    <x v="66"/>
    <s v="Health &amp; Fitness Wearable Device"/>
    <x v="3"/>
    <x v="313"/>
    <s v="Private Equity"/>
    <s v="N/A"/>
    <s v="N/A"/>
    <x v="3"/>
    <x v="12"/>
    <x v="3"/>
    <x v="4"/>
  </r>
  <r>
    <n v="1268"/>
    <x v="538"/>
    <s v="India Gifts Portal"/>
    <x v="2"/>
    <s v="Online Gifting Platform"/>
    <x v="6"/>
    <x v="1066"/>
    <s v="Private Equity"/>
    <n v="2000000"/>
    <s v="N/A"/>
    <x v="1"/>
    <x v="17"/>
    <x v="0"/>
    <x v="4"/>
  </r>
  <r>
    <n v="1269"/>
    <x v="538"/>
    <s v="Moglix"/>
    <x v="2"/>
    <s v="Industrial &amp; Home Products Marketplace"/>
    <x v="6"/>
    <x v="1067"/>
    <s v="Private Equity"/>
    <n v="4200000"/>
    <s v="N/A"/>
    <x v="1"/>
    <x v="8"/>
    <x v="1"/>
    <x v="4"/>
  </r>
  <r>
    <n v="1270"/>
    <x v="538"/>
    <s v="Netlinx"/>
    <x v="66"/>
    <s v="Internet Service Provider"/>
    <x v="13"/>
    <x v="1068"/>
    <s v="Private Equity"/>
    <n v="3000000"/>
    <s v="N/A"/>
    <x v="1"/>
    <x v="10"/>
    <x v="2"/>
    <x v="4"/>
  </r>
  <r>
    <n v="1271"/>
    <x v="538"/>
    <s v="Scandid"/>
    <x v="66"/>
    <s v="Product Shopping Comparison App"/>
    <x v="5"/>
    <x v="836"/>
    <s v="Private Equity"/>
    <s v="N/A"/>
    <s v="N/A"/>
    <x v="3"/>
    <x v="28"/>
    <x v="1"/>
    <x v="4"/>
  </r>
  <r>
    <n v="1272"/>
    <x v="538"/>
    <s v="Remitr"/>
    <x v="66"/>
    <s v="Foreign Currency Payments Platform"/>
    <x v="3"/>
    <x v="1069"/>
    <s v="Seed Funding"/>
    <n v="1000000"/>
    <s v="N/A"/>
    <x v="1"/>
    <x v="24"/>
    <x v="1"/>
    <x v="4"/>
  </r>
  <r>
    <n v="1273"/>
    <x v="538"/>
    <s v="Innerchef"/>
    <x v="66"/>
    <s v="Online Food Ordering Platform"/>
    <x v="1"/>
    <x v="1070"/>
    <s v="Private Equity"/>
    <n v="2500000"/>
    <s v="N/A"/>
    <x v="1"/>
    <x v="2"/>
    <x v="1"/>
    <x v="4"/>
  </r>
  <r>
    <n v="1274"/>
    <x v="538"/>
    <s v="Appsdaily"/>
    <x v="66"/>
    <s v="Mobile Phone Theft, Damage Protection Platform"/>
    <x v="3"/>
    <x v="1071"/>
    <s v="Private Equity"/>
    <n v="3750000"/>
    <s v="N/A"/>
    <x v="1"/>
    <x v="13"/>
    <x v="1"/>
    <x v="4"/>
  </r>
  <r>
    <n v="1275"/>
    <x v="539"/>
    <s v="Muhurtmaza"/>
    <x v="66"/>
    <s v="Online Puja Booking Service"/>
    <x v="5"/>
    <x v="484"/>
    <s v="Seed Funding"/>
    <s v="N/A"/>
    <s v="N/A"/>
    <x v="3"/>
    <x v="17"/>
    <x v="0"/>
    <x v="4"/>
  </r>
  <r>
    <n v="1276"/>
    <x v="539"/>
    <s v="Azuro"/>
    <x v="66"/>
    <s v="Rental Property Finder Platform"/>
    <x v="3"/>
    <x v="1072"/>
    <s v="Private Equity"/>
    <s v="N/A"/>
    <s v="N/A"/>
    <x v="3"/>
    <x v="9"/>
    <x v="1"/>
    <x v="4"/>
  </r>
  <r>
    <n v="1277"/>
    <x v="539"/>
    <s v="Neurosynaptic"/>
    <x v="7"/>
    <s v="Remote Healthcare Delivery Solutions"/>
    <x v="0"/>
    <x v="1073"/>
    <s v="Private Equity"/>
    <s v="N/A"/>
    <s v="N/A"/>
    <x v="3"/>
    <x v="25"/>
    <x v="1"/>
    <x v="4"/>
  </r>
  <r>
    <n v="1278"/>
    <x v="539"/>
    <s v="Ue Lifesciences"/>
    <x v="7"/>
    <s v="Mobile Health Technology Solutions"/>
    <x v="3"/>
    <x v="1074"/>
    <s v="Private Equity"/>
    <n v="1200000"/>
    <s v="N/A"/>
    <x v="1"/>
    <x v="28"/>
    <x v="1"/>
    <x v="4"/>
  </r>
  <r>
    <n v="1279"/>
    <x v="540"/>
    <s v="Findmeashoe"/>
    <x v="66"/>
    <s v="Footwear Recommendation App"/>
    <x v="0"/>
    <x v="1075"/>
    <s v="Seed Funding"/>
    <s v="N/A"/>
    <s v="N/A"/>
    <x v="3"/>
    <x v="20"/>
    <x v="1"/>
    <x v="4"/>
  </r>
  <r>
    <n v="1280"/>
    <x v="540"/>
    <s v="Realbox"/>
    <x v="7"/>
    <s v="Data Sciences Platform"/>
    <x v="6"/>
    <x v="401"/>
    <s v="Seed Funding"/>
    <n v="300000"/>
    <s v="N/A"/>
    <x v="2"/>
    <x v="16"/>
    <x v="0"/>
    <x v="4"/>
  </r>
  <r>
    <n v="1281"/>
    <x v="540"/>
    <s v="Sportido"/>
    <x v="66"/>
    <s v="Sports Discovery Platform"/>
    <x v="6"/>
    <x v="1076"/>
    <s v="Seed Funding"/>
    <s v="N/A"/>
    <s v="N/A"/>
    <x v="3"/>
    <x v="2"/>
    <x v="3"/>
    <x v="4"/>
  </r>
  <r>
    <n v="1282"/>
    <x v="540"/>
    <s v="Gozefo"/>
    <x v="2"/>
    <s v="Used Furniture &amp; Appliances Marketplace"/>
    <x v="0"/>
    <x v="1077"/>
    <s v="Private Equity"/>
    <n v="1050000"/>
    <s v="N/A"/>
    <x v="1"/>
    <x v="26"/>
    <x v="1"/>
    <x v="4"/>
  </r>
  <r>
    <n v="1283"/>
    <x v="541"/>
    <s v="Rayiot"/>
    <x v="7"/>
    <s v="Baby Monitoring Devices Manufacturer"/>
    <x v="0"/>
    <x v="1078"/>
    <s v="Seed Funding"/>
    <n v="100000"/>
    <s v="N/A"/>
    <x v="2"/>
    <x v="25"/>
    <x v="1"/>
    <x v="4"/>
  </r>
  <r>
    <n v="1284"/>
    <x v="541"/>
    <s v="Kooh Sports"/>
    <x v="7"/>
    <s v="Sports Training &amp; Technology"/>
    <x v="3"/>
    <x v="1079"/>
    <s v="Private Equity"/>
    <n v="2200000"/>
    <s v="N/A"/>
    <x v="1"/>
    <x v="24"/>
    <x v="1"/>
    <x v="4"/>
  </r>
  <r>
    <n v="1285"/>
    <x v="541"/>
    <s v="Flexiloans"/>
    <x v="66"/>
    <s v="Online Funds Raising Platform"/>
    <x v="3"/>
    <x v="1080"/>
    <s v="Private Equity"/>
    <n v="15000000"/>
    <s v="N/A"/>
    <x v="0"/>
    <x v="4"/>
    <x v="2"/>
    <x v="4"/>
  </r>
  <r>
    <n v="1286"/>
    <x v="541"/>
    <s v="Sibia Analytics"/>
    <x v="7"/>
    <s v="Marketing &amp; Customer Analytics Solutions"/>
    <x v="43"/>
    <x v="1081"/>
    <s v="Seed Funding"/>
    <s v="N/A"/>
    <s v="N/A"/>
    <x v="3"/>
    <x v="10"/>
    <x v="2"/>
    <x v="4"/>
  </r>
  <r>
    <n v="1287"/>
    <x v="542"/>
    <s v="Vithi.Com"/>
    <x v="2"/>
    <s v="Online Hair Extension Etailer"/>
    <x v="2"/>
    <x v="484"/>
    <s v="Seed Funding"/>
    <n v="375000"/>
    <s v="N/A"/>
    <x v="2"/>
    <x v="15"/>
    <x v="0"/>
    <x v="4"/>
  </r>
  <r>
    <n v="1288"/>
    <x v="543"/>
    <s v="Yupp Tv"/>
    <x v="66"/>
    <s v="Internet-Based Tv Streaming Service Provider"/>
    <x v="0"/>
    <x v="1082"/>
    <s v="Private Equity"/>
    <n v="50000000"/>
    <s v="N/A"/>
    <x v="0"/>
    <x v="0"/>
    <x v="3"/>
    <x v="4"/>
  </r>
  <r>
    <n v="1289"/>
    <x v="543"/>
    <s v="Deyor Camps"/>
    <x v="66"/>
    <s v="Branded Camping Location Aggregator"/>
    <x v="1"/>
    <x v="1083"/>
    <s v="Seed Funding"/>
    <n v="500000"/>
    <s v="N/A"/>
    <x v="2"/>
    <x v="29"/>
    <x v="3"/>
    <x v="4"/>
  </r>
  <r>
    <n v="1290"/>
    <x v="544"/>
    <s v="Ziploan"/>
    <x v="66"/>
    <s v="Online Lending Platform"/>
    <x v="2"/>
    <x v="1084"/>
    <s v="Seed Funding"/>
    <s v="N/A"/>
    <s v="N/A"/>
    <x v="3"/>
    <x v="28"/>
    <x v="1"/>
    <x v="4"/>
  </r>
  <r>
    <n v="1291"/>
    <x v="545"/>
    <s v="Faballey"/>
    <x v="2"/>
    <s v="Online Fashion Brand Store"/>
    <x v="6"/>
    <x v="1085"/>
    <s v="Private Equity"/>
    <n v="2000000"/>
    <s v="N/A"/>
    <x v="1"/>
    <x v="23"/>
    <x v="1"/>
    <x v="4"/>
  </r>
  <r>
    <n v="1292"/>
    <x v="545"/>
    <s v="Shoekonnect"/>
    <x v="2"/>
    <s v="B2B Marketplace For Shoes"/>
    <x v="59"/>
    <x v="606"/>
    <s v="Seed Funding"/>
    <s v="N/A"/>
    <s v="N/A"/>
    <x v="3"/>
    <x v="7"/>
    <x v="1"/>
    <x v="4"/>
  </r>
  <r>
    <n v="1293"/>
    <x v="545"/>
    <s v="Maya"/>
    <x v="66"/>
    <s v="Womens Health Tracker App"/>
    <x v="0"/>
    <x v="1086"/>
    <s v="Seed Funding"/>
    <s v="N/A"/>
    <s v="N/A"/>
    <x v="3"/>
    <x v="2"/>
    <x v="0"/>
    <x v="4"/>
  </r>
  <r>
    <n v="1294"/>
    <x v="545"/>
    <s v="Robovac"/>
    <x v="7"/>
    <s v="Waterless Car Washing Solution"/>
    <x v="37"/>
    <x v="1087"/>
    <s v="Seed Funding"/>
    <n v="450000"/>
    <s v="N/A"/>
    <x v="2"/>
    <x v="10"/>
    <x v="0"/>
    <x v="4"/>
  </r>
  <r>
    <n v="1295"/>
    <x v="546"/>
    <s v="Newspatrolling"/>
    <x v="66"/>
    <s v="Online News Portal"/>
    <x v="2"/>
    <x v="65"/>
    <s v="Seed Funding"/>
    <n v="25000"/>
    <s v="N/A"/>
    <x v="2"/>
    <x v="0"/>
    <x v="0"/>
    <x v="4"/>
  </r>
  <r>
    <n v="1296"/>
    <x v="546"/>
    <s v="Postman"/>
    <x v="66"/>
    <s v="Api Platform"/>
    <x v="0"/>
    <x v="80"/>
    <s v="Private Equity"/>
    <n v="7000000"/>
    <s v="N/A"/>
    <x v="1"/>
    <x v="27"/>
    <x v="1"/>
    <x v="4"/>
  </r>
  <r>
    <n v="1297"/>
    <x v="546"/>
    <s v="Isfc"/>
    <x v="10"/>
    <s v="Education Sector Lending"/>
    <x v="13"/>
    <x v="1088"/>
    <s v="Private Equity"/>
    <n v="6000000"/>
    <s v="N/A"/>
    <x v="1"/>
    <x v="18"/>
    <x v="1"/>
    <x v="4"/>
  </r>
  <r>
    <n v="1298"/>
    <x v="546"/>
    <s v="Beatroute"/>
    <x v="7"/>
    <s v="Saas Based Mobile Application Platform"/>
    <x v="1"/>
    <x v="1089"/>
    <s v="Seed Funding"/>
    <s v="N/A"/>
    <s v="N/A"/>
    <x v="3"/>
    <x v="8"/>
    <x v="3"/>
    <x v="4"/>
  </r>
  <r>
    <n v="1299"/>
    <x v="546"/>
    <s v="Kidsstoppress"/>
    <x v="66"/>
    <s v="Parenting And Baby Care Platform"/>
    <x v="3"/>
    <x v="1090"/>
    <s v="Seed Funding"/>
    <s v="N/A"/>
    <s v="N/A"/>
    <x v="3"/>
    <x v="12"/>
    <x v="0"/>
    <x v="4"/>
  </r>
  <r>
    <n v="1300"/>
    <x v="546"/>
    <s v="Innov8"/>
    <x v="66"/>
    <s v="Co-Working Spaces Aggregator"/>
    <x v="0"/>
    <x v="1091"/>
    <s v="Seed Funding"/>
    <s v="N/A"/>
    <s v="N/A"/>
    <x v="3"/>
    <x v="9"/>
    <x v="0"/>
    <x v="4"/>
  </r>
  <r>
    <n v="1301"/>
    <x v="547"/>
    <s v="Dailyhunt"/>
    <x v="66"/>
    <s v="Vernacular Content Mobile App"/>
    <x v="0"/>
    <x v="1092"/>
    <s v="Private Equity"/>
    <n v="25000000"/>
    <s v="N/A"/>
    <x v="0"/>
    <x v="23"/>
    <x v="1"/>
    <x v="4"/>
  </r>
  <r>
    <n v="1302"/>
    <x v="547"/>
    <s v="Tazzo Bikes"/>
    <x v="66"/>
    <s v="Motorbike Rental Platform"/>
    <x v="13"/>
    <x v="1093"/>
    <s v="Seed Funding"/>
    <n v="227000"/>
    <s v="N/A"/>
    <x v="2"/>
    <x v="15"/>
    <x v="1"/>
    <x v="4"/>
  </r>
  <r>
    <n v="1303"/>
    <x v="547"/>
    <s v="Mykindofjob"/>
    <x v="66"/>
    <s v="Internet &amp; Fresher Job Platform"/>
    <x v="3"/>
    <x v="1094"/>
    <s v="Seed Funding"/>
    <n v="1000000"/>
    <s v="N/A"/>
    <x v="1"/>
    <x v="25"/>
    <x v="0"/>
    <x v="4"/>
  </r>
  <r>
    <n v="1304"/>
    <x v="548"/>
    <s v="Trilyo"/>
    <x v="7"/>
    <s v="B2B Saas Based Product"/>
    <x v="0"/>
    <x v="1095"/>
    <s v="Seed Funding"/>
    <s v="N/A"/>
    <s v="N/A"/>
    <x v="3"/>
    <x v="8"/>
    <x v="2"/>
    <x v="4"/>
  </r>
  <r>
    <n v="1305"/>
    <x v="548"/>
    <s v="Rooter"/>
    <x v="66"/>
    <s v="Sports Social Network Mobile App"/>
    <x v="2"/>
    <x v="1096"/>
    <s v="Seed Funding"/>
    <s v="N/A"/>
    <s v="N/A"/>
    <x v="3"/>
    <x v="19"/>
    <x v="2"/>
    <x v="4"/>
  </r>
  <r>
    <n v="1306"/>
    <x v="548"/>
    <s v="Yumigo"/>
    <x v="66"/>
    <s v="App Based Travel Discovery And Transactions Platform"/>
    <x v="1"/>
    <x v="1097"/>
    <s v="Seed Funding"/>
    <n v="300000"/>
    <s v="N/A"/>
    <x v="2"/>
    <x v="19"/>
    <x v="0"/>
    <x v="4"/>
  </r>
  <r>
    <n v="1307"/>
    <x v="548"/>
    <s v="Rentalpha"/>
    <x v="84"/>
    <s v="Equipment Rental And Leasing Company"/>
    <x v="3"/>
    <x v="1098"/>
    <s v="Private Equity"/>
    <n v="16000000"/>
    <s v="N/A"/>
    <x v="0"/>
    <x v="2"/>
    <x v="1"/>
    <x v="4"/>
  </r>
  <r>
    <n v="1308"/>
    <x v="549"/>
    <s v="3Dexter"/>
    <x v="7"/>
    <s v="3D Printing Solutions For Edu Space"/>
    <x v="2"/>
    <x v="1099"/>
    <s v="Seed Funding"/>
    <n v="150000"/>
    <s v="N/A"/>
    <x v="2"/>
    <x v="17"/>
    <x v="0"/>
    <x v="4"/>
  </r>
  <r>
    <n v="1309"/>
    <x v="549"/>
    <s v="Babychakra"/>
    <x v="66"/>
    <s v="Parenting And Child Care Portal"/>
    <x v="3"/>
    <x v="629"/>
    <s v="Private Equity"/>
    <s v="N/A"/>
    <s v="N/A"/>
    <x v="3"/>
    <x v="24"/>
    <x v="1"/>
    <x v="4"/>
  </r>
  <r>
    <n v="1310"/>
    <x v="549"/>
    <s v="Coppre"/>
    <x v="2"/>
    <s v="Copper Based Items Etailer"/>
    <x v="5"/>
    <x v="860"/>
    <s v="Seed Funding"/>
    <s v="N/A"/>
    <s v="N/A"/>
    <x v="3"/>
    <x v="11"/>
    <x v="0"/>
    <x v="4"/>
  </r>
  <r>
    <n v="1311"/>
    <x v="549"/>
    <s v="Mysun"/>
    <x v="7"/>
    <s v="Solar Energy Harnessing Products Marketplace"/>
    <x v="6"/>
    <x v="1100"/>
    <s v="Private Equity"/>
    <n v="2500000"/>
    <s v="N/A"/>
    <x v="1"/>
    <x v="8"/>
    <x v="1"/>
    <x v="4"/>
  </r>
  <r>
    <n v="1312"/>
    <x v="549"/>
    <s v="Epathsala"/>
    <x v="7"/>
    <s v="Cloud Based Erp For Accreditation &amp; Ict"/>
    <x v="0"/>
    <x v="1101"/>
    <s v="Seed Funding"/>
    <s v="N/A"/>
    <s v="N/A"/>
    <x v="3"/>
    <x v="23"/>
    <x v="3"/>
    <x v="4"/>
  </r>
  <r>
    <n v="1313"/>
    <x v="550"/>
    <s v="Furlenco"/>
    <x v="66"/>
    <s v="Online Furniture Rental Platform"/>
    <x v="0"/>
    <x v="1102"/>
    <s v="Private Equity"/>
    <n v="30000000"/>
    <s v="N/A"/>
    <x v="0"/>
    <x v="4"/>
    <x v="1"/>
    <x v="4"/>
  </r>
  <r>
    <n v="1314"/>
    <x v="550"/>
    <s v="Fisdom"/>
    <x v="66"/>
    <s v="Personal Wealth Management Platform &amp; App"/>
    <x v="0"/>
    <x v="1103"/>
    <s v="Private Equity"/>
    <n v="1100000"/>
    <s v="N/A"/>
    <x v="1"/>
    <x v="4"/>
    <x v="1"/>
    <x v="4"/>
  </r>
  <r>
    <n v="1315"/>
    <x v="550"/>
    <s v="Actofit"/>
    <x v="7"/>
    <s v="Wearable Technology Platform &amp; Devices"/>
    <x v="3"/>
    <x v="1104"/>
    <s v="Private Equity"/>
    <n v="750000"/>
    <s v="N/A"/>
    <x v="2"/>
    <x v="13"/>
    <x v="1"/>
    <x v="4"/>
  </r>
  <r>
    <n v="1316"/>
    <x v="551"/>
    <s v="Stayology"/>
    <x v="66"/>
    <s v="Stay &amp; Travel Related Services"/>
    <x v="0"/>
    <x v="1105"/>
    <s v="Seed Funding"/>
    <s v="N/A"/>
    <s v="N/A"/>
    <x v="3"/>
    <x v="18"/>
    <x v="0"/>
    <x v="4"/>
  </r>
  <r>
    <n v="1317"/>
    <x v="551"/>
    <s v="Hipcask"/>
    <x v="66"/>
    <s v="Alcoholic Beverage Discovery Platform"/>
    <x v="3"/>
    <x v="1106"/>
    <s v="Seed Funding"/>
    <s v="N/A"/>
    <s v="N/A"/>
    <x v="3"/>
    <x v="23"/>
    <x v="0"/>
    <x v="4"/>
  </r>
  <r>
    <n v="1318"/>
    <x v="551"/>
    <s v="Railyatri"/>
    <x v="66"/>
    <s v="Train Travel Info Mobile App"/>
    <x v="6"/>
    <x v="1107"/>
    <s v="Private Equity"/>
    <s v="N/A"/>
    <s v="N/A"/>
    <x v="3"/>
    <x v="18"/>
    <x v="1"/>
    <x v="4"/>
  </r>
  <r>
    <n v="1319"/>
    <x v="552"/>
    <s v="Chatongo"/>
    <x v="66"/>
    <s v="Hyperlocal Communication Mobile App"/>
    <x v="3"/>
    <x v="1108"/>
    <s v="Seed Funding"/>
    <n v="300000"/>
    <s v="N/A"/>
    <x v="2"/>
    <x v="27"/>
    <x v="0"/>
    <x v="4"/>
  </r>
  <r>
    <n v="1320"/>
    <x v="553"/>
    <s v="Wotu"/>
    <x v="2"/>
    <s v="B2B Marketplace For Traders"/>
    <x v="0"/>
    <x v="542"/>
    <s v="Seed Funding"/>
    <s v="N/A"/>
    <s v="N/A"/>
    <x v="3"/>
    <x v="10"/>
    <x v="1"/>
    <x v="4"/>
  </r>
  <r>
    <n v="1321"/>
    <x v="554"/>
    <s v="Healthians"/>
    <x v="66"/>
    <s v="Health Test Discovery &amp; Ordering Service"/>
    <x v="1"/>
    <x v="539"/>
    <s v="Private Equity"/>
    <n v="3000000"/>
    <s v="N/A"/>
    <x v="1"/>
    <x v="9"/>
    <x v="0"/>
    <x v="4"/>
  </r>
  <r>
    <n v="1322"/>
    <x v="554"/>
    <s v="Box8"/>
    <x v="66"/>
    <s v="Online Food Ordering Platform/App"/>
    <x v="3"/>
    <x v="1109"/>
    <s v="Private Equity"/>
    <n v="7500000"/>
    <s v="N/A"/>
    <x v="1"/>
    <x v="18"/>
    <x v="1"/>
    <x v="4"/>
  </r>
  <r>
    <n v="1323"/>
    <x v="555"/>
    <s v="Kredx"/>
    <x v="2"/>
    <s v="Invoice Discounting Marketplace"/>
    <x v="0"/>
    <x v="292"/>
    <s v="Private Equity"/>
    <n v="6000000"/>
    <s v="N/A"/>
    <x v="1"/>
    <x v="6"/>
    <x v="1"/>
    <x v="4"/>
  </r>
  <r>
    <n v="1324"/>
    <x v="555"/>
    <s v="Creditmate"/>
    <x v="66"/>
    <s v="Credit Report Info Platform"/>
    <x v="3"/>
    <x v="1017"/>
    <s v="Seed Funding"/>
    <n v="500000"/>
    <s v="N/A"/>
    <x v="2"/>
    <x v="29"/>
    <x v="0"/>
    <x v="4"/>
  </r>
  <r>
    <n v="1325"/>
    <x v="555"/>
    <s v="Pickrr"/>
    <x v="7"/>
    <s v="Courier Logistics &amp; Order Management Solutions"/>
    <x v="2"/>
    <x v="1110"/>
    <s v="Seed Funding"/>
    <s v="N/A"/>
    <s v="N/A"/>
    <x v="3"/>
    <x v="28"/>
    <x v="3"/>
    <x v="4"/>
  </r>
  <r>
    <n v="1326"/>
    <x v="555"/>
    <s v="Satvakart"/>
    <x v="2"/>
    <s v="Online Grocery Etailer"/>
    <x v="1"/>
    <x v="690"/>
    <s v="Seed Funding"/>
    <s v="N/A"/>
    <s v="N/A"/>
    <x v="3"/>
    <x v="25"/>
    <x v="0"/>
    <x v="4"/>
  </r>
  <r>
    <n v="1327"/>
    <x v="555"/>
    <s v="Soopermo"/>
    <x v="7"/>
    <s v="Android Utility App Suite Creator"/>
    <x v="1"/>
    <x v="1111"/>
    <s v="Seed Funding"/>
    <n v="100000"/>
    <s v="N/A"/>
    <x v="2"/>
    <x v="24"/>
    <x v="0"/>
    <x v="4"/>
  </r>
  <r>
    <n v="1328"/>
    <x v="556"/>
    <s v="Orangetwig"/>
    <x v="66"/>
    <s v="Social Media Marketing Platform"/>
    <x v="2"/>
    <x v="484"/>
    <s v="Seed Funding"/>
    <n v="1000000"/>
    <s v="N/A"/>
    <x v="1"/>
    <x v="26"/>
    <x v="0"/>
    <x v="4"/>
  </r>
  <r>
    <n v="1329"/>
    <x v="556"/>
    <s v="Wooplr"/>
    <x v="66"/>
    <s v="Fashion Discovery App"/>
    <x v="0"/>
    <x v="1112"/>
    <s v="Seed Funding"/>
    <s v="N/A"/>
    <s v="N/A"/>
    <x v="3"/>
    <x v="15"/>
    <x v="1"/>
    <x v="4"/>
  </r>
  <r>
    <n v="1330"/>
    <x v="556"/>
    <s v="The Kettlery"/>
    <x v="2"/>
    <s v="Online Tea Etailer"/>
    <x v="37"/>
    <x v="1113"/>
    <s v="Private Equity"/>
    <n v="1000000"/>
    <s v="N/A"/>
    <x v="1"/>
    <x v="5"/>
    <x v="2"/>
    <x v="4"/>
  </r>
  <r>
    <n v="1331"/>
    <x v="557"/>
    <s v="Idea Bubbles"/>
    <x v="66"/>
    <s v="Doctor Consulting Platform"/>
    <x v="0"/>
    <x v="1114"/>
    <s v="Private Equity"/>
    <n v="700000"/>
    <s v="N/A"/>
    <x v="2"/>
    <x v="6"/>
    <x v="3"/>
    <x v="4"/>
  </r>
  <r>
    <n v="1332"/>
    <x v="557"/>
    <s v="Fr8"/>
    <x v="7"/>
    <s v="Truck Fleet Operation Platform"/>
    <x v="4"/>
    <x v="1115"/>
    <s v="Private Equity"/>
    <n v="971000"/>
    <s v="N/A"/>
    <x v="2"/>
    <x v="7"/>
    <x v="1"/>
    <x v="4"/>
  </r>
  <r>
    <n v="1333"/>
    <x v="557"/>
    <s v="Ather Energy"/>
    <x v="7"/>
    <s v="Electric Vehicle Manufacturer"/>
    <x v="0"/>
    <x v="1116"/>
    <s v="Private Equity"/>
    <n v="27000000"/>
    <s v="N/A"/>
    <x v="0"/>
    <x v="19"/>
    <x v="3"/>
    <x v="4"/>
  </r>
  <r>
    <n v="1334"/>
    <x v="558"/>
    <s v="Pikkol"/>
    <x v="5"/>
    <s v="Relocation Service Provider"/>
    <x v="0"/>
    <x v="1117"/>
    <s v="Seed Funding"/>
    <s v="N/A"/>
    <s v="N/A"/>
    <x v="3"/>
    <x v="7"/>
    <x v="0"/>
    <x v="4"/>
  </r>
  <r>
    <n v="1335"/>
    <x v="559"/>
    <s v="Velmenni"/>
    <x v="7"/>
    <s v="Lifi Based Wireless Communication Provider"/>
    <x v="2"/>
    <x v="966"/>
    <s v="Seed Funding"/>
    <n v="100000"/>
    <s v="N/A"/>
    <x v="2"/>
    <x v="13"/>
    <x v="1"/>
    <x v="4"/>
  </r>
  <r>
    <n v="1336"/>
    <x v="559"/>
    <s v="Volta Motors"/>
    <x v="7"/>
    <s v="Electric Bike Manufacturer"/>
    <x v="4"/>
    <x v="966"/>
    <s v="Seed Funding"/>
    <n v="100000"/>
    <s v="N/A"/>
    <x v="2"/>
    <x v="26"/>
    <x v="1"/>
    <x v="4"/>
  </r>
  <r>
    <n v="1337"/>
    <x v="559"/>
    <s v="Cyclops"/>
    <x v="7"/>
    <s v="Clinical And Wearable Diagnostic Product Creator"/>
    <x v="0"/>
    <x v="966"/>
    <s v="Seed Funding"/>
    <n v="100000"/>
    <s v="N/A"/>
    <x v="2"/>
    <x v="15"/>
    <x v="1"/>
    <x v="4"/>
  </r>
  <r>
    <n v="1338"/>
    <x v="560"/>
    <s v="Impact Analytics"/>
    <x v="7"/>
    <s v="Business Intelligence And Data Science Startup"/>
    <x v="0"/>
    <x v="1118"/>
    <s v="Private Equity"/>
    <n v="750000"/>
    <s v="N/A"/>
    <x v="2"/>
    <x v="21"/>
    <x v="1"/>
    <x v="4"/>
  </r>
  <r>
    <n v="1339"/>
    <x v="561"/>
    <s v="Talent Next"/>
    <x v="66"/>
    <s v="Talent Discovery &amp; Audition Management Platform"/>
    <x v="3"/>
    <x v="1119"/>
    <s v="Seed Funding"/>
    <n v="1000000"/>
    <s v="N/A"/>
    <x v="1"/>
    <x v="0"/>
    <x v="2"/>
    <x v="4"/>
  </r>
  <r>
    <n v="1340"/>
    <x v="562"/>
    <s v="Mad Street Den"/>
    <x v="7"/>
    <s v="Artificial Intelligence Platform"/>
    <x v="4"/>
    <x v="1120"/>
    <s v="Private Equity"/>
    <s v="N/A"/>
    <s v="N/A"/>
    <x v="3"/>
    <x v="15"/>
    <x v="1"/>
    <x v="4"/>
  </r>
  <r>
    <n v="1341"/>
    <x v="562"/>
    <s v="Mihup"/>
    <x v="7"/>
    <s v="Personal Digital Assistant"/>
    <x v="43"/>
    <x v="384"/>
    <s v="Private Equity"/>
    <n v="6700000"/>
    <s v="N/A"/>
    <x v="1"/>
    <x v="9"/>
    <x v="1"/>
    <x v="4"/>
  </r>
  <r>
    <n v="1342"/>
    <x v="562"/>
    <s v="Renowala"/>
    <x v="2"/>
    <s v="Home Improvement Marketplace"/>
    <x v="13"/>
    <x v="1121"/>
    <s v="Seed Funding"/>
    <s v="N/A"/>
    <s v="N/A"/>
    <x v="3"/>
    <x v="26"/>
    <x v="0"/>
    <x v="4"/>
  </r>
  <r>
    <n v="1343"/>
    <x v="562"/>
    <s v="Lucideus"/>
    <x v="7"/>
    <s v="It Risk Assessment And Digital Security Services Provider."/>
    <x v="2"/>
    <x v="1122"/>
    <s v="Seed Funding"/>
    <s v="N/A"/>
    <s v="N/A"/>
    <x v="3"/>
    <x v="15"/>
    <x v="0"/>
    <x v="4"/>
  </r>
  <r>
    <n v="1344"/>
    <x v="563"/>
    <s v="Trackbizz"/>
    <x v="7"/>
    <s v="Field Force Automation System"/>
    <x v="58"/>
    <x v="1123"/>
    <s v="Private Equity"/>
    <s v="N/A"/>
    <s v="N/A"/>
    <x v="3"/>
    <x v="12"/>
    <x v="0"/>
    <x v="4"/>
  </r>
  <r>
    <n v="1345"/>
    <x v="564"/>
    <s v="Social Quotient"/>
    <x v="7"/>
    <s v="Platform For Social Causes"/>
    <x v="3"/>
    <x v="1124"/>
    <s v="Seed Funding"/>
    <s v="N/A"/>
    <s v="N/A"/>
    <x v="3"/>
    <x v="4"/>
    <x v="2"/>
    <x v="4"/>
  </r>
  <r>
    <n v="1346"/>
    <x v="564"/>
    <s v="Stalk Buy Love"/>
    <x v="2"/>
    <s v="Fashion Apparel Etailer"/>
    <x v="2"/>
    <x v="1125"/>
    <s v="Seed Funding"/>
    <s v="N/A"/>
    <s v="N/A"/>
    <x v="3"/>
    <x v="28"/>
    <x v="0"/>
    <x v="4"/>
  </r>
  <r>
    <n v="1347"/>
    <x v="565"/>
    <s v="Eshakti"/>
    <x v="2"/>
    <s v="Women Fashion Apparel Etailer"/>
    <x v="4"/>
    <x v="1126"/>
    <s v="Private Equity"/>
    <n v="1350000"/>
    <s v="N/A"/>
    <x v="1"/>
    <x v="19"/>
    <x v="3"/>
    <x v="4"/>
  </r>
  <r>
    <n v="1348"/>
    <x v="565"/>
    <s v="Cheersoye!"/>
    <x v="66"/>
    <s v="Online Gift Vouchers Platform"/>
    <x v="3"/>
    <x v="386"/>
    <s v="Seed Funding"/>
    <n v="500000"/>
    <s v="N/A"/>
    <x v="2"/>
    <x v="3"/>
    <x v="0"/>
    <x v="4"/>
  </r>
  <r>
    <n v="1349"/>
    <x v="565"/>
    <s v="Lenskart"/>
    <x v="2"/>
    <s v="Online Eyewear Etailer"/>
    <x v="2"/>
    <x v="1127"/>
    <s v="Private Equity"/>
    <s v="N/A"/>
    <s v="N/A"/>
    <x v="3"/>
    <x v="22"/>
    <x v="0"/>
    <x v="4"/>
  </r>
  <r>
    <n v="1350"/>
    <x v="565"/>
    <s v="Bigstylist"/>
    <x v="66"/>
    <s v="Hyperlocal Doorstep Beauty Services Provider"/>
    <x v="3"/>
    <x v="173"/>
    <s v="Private Equity"/>
    <n v="900000"/>
    <s v="N/A"/>
    <x v="2"/>
    <x v="24"/>
    <x v="3"/>
    <x v="4"/>
  </r>
  <r>
    <n v="1351"/>
    <x v="566"/>
    <s v="Zilingo"/>
    <x v="2"/>
    <s v="Online Fashion Retailer"/>
    <x v="60"/>
    <x v="1128"/>
    <s v="Private Equity"/>
    <n v="8000000"/>
    <s v="N/A"/>
    <x v="1"/>
    <x v="27"/>
    <x v="1"/>
    <x v="4"/>
  </r>
  <r>
    <n v="1352"/>
    <x v="566"/>
    <s v="Alternacare"/>
    <x v="66"/>
    <s v="Online Doctor Consulting Platform"/>
    <x v="2"/>
    <x v="958"/>
    <s v="Seed Funding"/>
    <n v="500000"/>
    <s v="N/A"/>
    <x v="2"/>
    <x v="19"/>
    <x v="3"/>
    <x v="4"/>
  </r>
  <r>
    <n v="1353"/>
    <x v="566"/>
    <s v="Simplilearn"/>
    <x v="15"/>
    <s v="Online Certification Programs"/>
    <x v="0"/>
    <x v="535"/>
    <s v="Private Equity"/>
    <n v="6000000"/>
    <s v="N/A"/>
    <x v="1"/>
    <x v="6"/>
    <x v="1"/>
    <x v="4"/>
  </r>
  <r>
    <n v="1354"/>
    <x v="566"/>
    <s v="Prozo"/>
    <x v="2"/>
    <s v="Study Material Marketplace"/>
    <x v="1"/>
    <x v="1129"/>
    <s v="Seed Funding"/>
    <n v="315000"/>
    <s v="N/A"/>
    <x v="2"/>
    <x v="25"/>
    <x v="1"/>
    <x v="4"/>
  </r>
  <r>
    <n v="1355"/>
    <x v="567"/>
    <s v="Toprankers"/>
    <x v="15"/>
    <s v="Online Test Preparation Platform"/>
    <x v="0"/>
    <x v="1130"/>
    <s v="Seed Funding"/>
    <n v="670000"/>
    <s v="N/A"/>
    <x v="2"/>
    <x v="28"/>
    <x v="3"/>
    <x v="4"/>
  </r>
  <r>
    <n v="1356"/>
    <x v="567"/>
    <s v="Buildtraders"/>
    <x v="2"/>
    <s v="Online Construction Materials Marketplace"/>
    <x v="0"/>
    <x v="1131"/>
    <s v="Seed Funding"/>
    <n v="200000"/>
    <s v="N/A"/>
    <x v="2"/>
    <x v="6"/>
    <x v="1"/>
    <x v="4"/>
  </r>
  <r>
    <n v="1357"/>
    <x v="568"/>
    <s v="Byjus"/>
    <x v="15"/>
    <s v="Online Learning App"/>
    <x v="0"/>
    <x v="1132"/>
    <s v="Private Equity"/>
    <n v="50000000"/>
    <s v="N/A"/>
    <x v="0"/>
    <x v="6"/>
    <x v="1"/>
    <x v="4"/>
  </r>
  <r>
    <n v="1358"/>
    <x v="568"/>
    <s v="Nobroker"/>
    <x v="66"/>
    <s v="Online Home Rental Platform"/>
    <x v="0"/>
    <x v="701"/>
    <s v="Seed Funding"/>
    <s v="N/A"/>
    <s v="N/A"/>
    <x v="3"/>
    <x v="12"/>
    <x v="0"/>
    <x v="4"/>
  </r>
  <r>
    <n v="1359"/>
    <x v="569"/>
    <s v="Freshboxx"/>
    <x v="2"/>
    <s v="Fruits &amp; Vegetable Etailer"/>
    <x v="61"/>
    <x v="1133"/>
    <s v="Seed Funding"/>
    <s v="N/A"/>
    <s v="N/A"/>
    <x v="3"/>
    <x v="20"/>
    <x v="0"/>
    <x v="4"/>
  </r>
  <r>
    <n v="1360"/>
    <x v="569"/>
    <s v="Cureinstant"/>
    <x v="66"/>
    <s v="Social Health Networking Platform"/>
    <x v="2"/>
    <x v="1134"/>
    <s v="Seed Funding"/>
    <n v="150000"/>
    <s v="N/A"/>
    <x v="2"/>
    <x v="29"/>
    <x v="0"/>
    <x v="4"/>
  </r>
  <r>
    <n v="1361"/>
    <x v="569"/>
    <s v="Poshtic"/>
    <x v="66"/>
    <s v="Online Health &amp; Wellness Platform"/>
    <x v="6"/>
    <x v="1135"/>
    <s v="Seed Funding"/>
    <n v="450000"/>
    <s v="N/A"/>
    <x v="2"/>
    <x v="20"/>
    <x v="0"/>
    <x v="4"/>
  </r>
  <r>
    <n v="1362"/>
    <x v="569"/>
    <s v="Karmacircles"/>
    <x v="66"/>
    <s v="Peer-To-Peer Social Learning Platform"/>
    <x v="2"/>
    <x v="1136"/>
    <s v="Seed Funding"/>
    <s v="N/A"/>
    <s v="N/A"/>
    <x v="3"/>
    <x v="16"/>
    <x v="2"/>
    <x v="4"/>
  </r>
  <r>
    <n v="1363"/>
    <x v="570"/>
    <s v="Purple Style Labs"/>
    <x v="66"/>
    <s v="Personal Styling Online Platform"/>
    <x v="3"/>
    <x v="1137"/>
    <s v="Seed Funding"/>
    <n v="448000"/>
    <s v="N/A"/>
    <x v="2"/>
    <x v="3"/>
    <x v="1"/>
    <x v="4"/>
  </r>
  <r>
    <n v="1364"/>
    <x v="570"/>
    <s v="Inuxu"/>
    <x v="7"/>
    <s v="Online Advertising Solutions"/>
    <x v="5"/>
    <x v="1138"/>
    <s v="Private Equity"/>
    <n v="3000000"/>
    <s v="N/A"/>
    <x v="1"/>
    <x v="3"/>
    <x v="3"/>
    <x v="4"/>
  </r>
  <r>
    <n v="1365"/>
    <x v="570"/>
    <s v="Nykaa"/>
    <x v="2"/>
    <s v="Online Beauty Products Etailer"/>
    <x v="3"/>
    <x v="1139"/>
    <s v="Private Equity"/>
    <n v="12300000"/>
    <s v="N/A"/>
    <x v="0"/>
    <x v="21"/>
    <x v="0"/>
    <x v="4"/>
  </r>
  <r>
    <n v="1366"/>
    <x v="570"/>
    <s v="Glam Studios"/>
    <x v="66"/>
    <s v="Beauty Salon Aggregator"/>
    <x v="6"/>
    <x v="1140"/>
    <s v="Seed Funding"/>
    <n v="300000"/>
    <s v="N/A"/>
    <x v="2"/>
    <x v="9"/>
    <x v="2"/>
    <x v="4"/>
  </r>
  <r>
    <n v="1367"/>
    <x v="571"/>
    <s v="Findow"/>
    <x v="66"/>
    <s v="Fashion Discovery Mobile App"/>
    <x v="0"/>
    <x v="1141"/>
    <s v="Seed Funding"/>
    <s v="N/A"/>
    <s v="N/A"/>
    <x v="3"/>
    <x v="1"/>
    <x v="0"/>
    <x v="4"/>
  </r>
  <r>
    <n v="1368"/>
    <x v="571"/>
    <s v="Ideachakki"/>
    <x v="66"/>
    <s v="Restaurant Menu &amp; Food Mobile App"/>
    <x v="2"/>
    <x v="313"/>
    <s v="Seed Funding"/>
    <s v="N/A"/>
    <s v="N/A"/>
    <x v="3"/>
    <x v="1"/>
    <x v="3"/>
    <x v="4"/>
  </r>
  <r>
    <n v="1369"/>
    <x v="571"/>
    <s v="Shoekonnect"/>
    <x v="2"/>
    <s v="Footwear &amp; Leather B2B App"/>
    <x v="59"/>
    <x v="1142"/>
    <s v="Seed Funding"/>
    <s v="N/A"/>
    <s v="N/A"/>
    <x v="3"/>
    <x v="7"/>
    <x v="0"/>
    <x v="4"/>
  </r>
  <r>
    <n v="1370"/>
    <x v="571"/>
    <s v="Nearbuy"/>
    <x v="66"/>
    <s v="Online Deals &amp; Discount Platform"/>
    <x v="1"/>
    <x v="1143"/>
    <s v="Private Equity"/>
    <n v="2500000"/>
    <s v="N/A"/>
    <x v="1"/>
    <x v="26"/>
    <x v="1"/>
    <x v="4"/>
  </r>
  <r>
    <n v="1371"/>
    <x v="572"/>
    <s v="Zeroinfy"/>
    <x v="66"/>
    <s v="Online Video Lectures Platform"/>
    <x v="43"/>
    <x v="1144"/>
    <s v="Seed Funding"/>
    <s v="N/A"/>
    <s v="N/A"/>
    <x v="3"/>
    <x v="17"/>
    <x v="0"/>
    <x v="4"/>
  </r>
  <r>
    <n v="1372"/>
    <x v="572"/>
    <s v="Flocareer"/>
    <x v="66"/>
    <s v="Jobs &amp; Skill Validation Platform"/>
    <x v="0"/>
    <x v="1145"/>
    <s v="Seed Funding"/>
    <n v="150000"/>
    <s v="N/A"/>
    <x v="2"/>
    <x v="3"/>
    <x v="2"/>
    <x v="4"/>
  </r>
  <r>
    <n v="1373"/>
    <x v="572"/>
    <s v="Lenspick"/>
    <x v="2"/>
    <s v="Eyewear Etailer"/>
    <x v="0"/>
    <x v="1146"/>
    <s v="Private Equity"/>
    <s v="N/A"/>
    <s v="N/A"/>
    <x v="3"/>
    <x v="12"/>
    <x v="3"/>
    <x v="4"/>
  </r>
  <r>
    <n v="1374"/>
    <x v="573"/>
    <s v="Infeedo"/>
    <x v="66"/>
    <s v="Employee Engagement Platform"/>
    <x v="1"/>
    <x v="1147"/>
    <s v="Seed Funding"/>
    <n v="200000"/>
    <s v="N/A"/>
    <x v="2"/>
    <x v="16"/>
    <x v="2"/>
    <x v="4"/>
  </r>
  <r>
    <n v="1375"/>
    <x v="573"/>
    <s v="Furlenco"/>
    <x v="2"/>
    <s v="Online Furniture Rental Startup"/>
    <x v="0"/>
    <x v="1148"/>
    <s v="Private Equity"/>
    <n v="5000000"/>
    <s v="N/A"/>
    <x v="1"/>
    <x v="4"/>
    <x v="1"/>
    <x v="4"/>
  </r>
  <r>
    <n v="1376"/>
    <x v="573"/>
    <s v="Gopigeon"/>
    <x v="66"/>
    <s v="On-Demand Logistics Service Provider"/>
    <x v="0"/>
    <x v="80"/>
    <s v="Private Equity"/>
    <n v="1500000"/>
    <s v="N/A"/>
    <x v="1"/>
    <x v="15"/>
    <x v="1"/>
    <x v="4"/>
  </r>
  <r>
    <n v="1377"/>
    <x v="574"/>
    <s v="Newsdistill"/>
    <x v="66"/>
    <s v="City Based News Aggregator App"/>
    <x v="13"/>
    <x v="1149"/>
    <s v="Seed Funding"/>
    <n v="100000"/>
    <s v="N/A"/>
    <x v="2"/>
    <x v="18"/>
    <x v="2"/>
    <x v="4"/>
  </r>
  <r>
    <n v="1378"/>
    <x v="574"/>
    <s v="Doctorinsta"/>
    <x v="66"/>
    <s v="Online Doctor Consultations"/>
    <x v="1"/>
    <x v="629"/>
    <s v="Private Equity"/>
    <n v="1000000"/>
    <s v="N/A"/>
    <x v="1"/>
    <x v="25"/>
    <x v="1"/>
    <x v="4"/>
  </r>
  <r>
    <n v="1379"/>
    <x v="575"/>
    <s v="Milofy"/>
    <x v="66"/>
    <s v="Couple Socialization App"/>
    <x v="0"/>
    <x v="384"/>
    <s v="Seed Funding"/>
    <n v="750000"/>
    <s v="N/A"/>
    <x v="2"/>
    <x v="3"/>
    <x v="1"/>
    <x v="4"/>
  </r>
  <r>
    <n v="1380"/>
    <x v="575"/>
    <s v="Liqvid"/>
    <x v="7"/>
    <s v="Integrated Elearning Content Solutions"/>
    <x v="2"/>
    <x v="1088"/>
    <s v="Private Equity"/>
    <s v="N/A"/>
    <s v="N/A"/>
    <x v="3"/>
    <x v="6"/>
    <x v="1"/>
    <x v="4"/>
  </r>
  <r>
    <n v="1381"/>
    <x v="575"/>
    <s v="Swiggy"/>
    <x v="66"/>
    <s v="Online Food Ordering &amp; Delivery"/>
    <x v="0"/>
    <x v="405"/>
    <s v="Private Equity"/>
    <n v="15000000"/>
    <s v="N/A"/>
    <x v="0"/>
    <x v="23"/>
    <x v="1"/>
    <x v="4"/>
  </r>
  <r>
    <n v="1382"/>
    <x v="576"/>
    <s v="Codemojo"/>
    <x v="66"/>
    <s v="Customer Engagement Platform"/>
    <x v="0"/>
    <x v="419"/>
    <s v="Seed Funding"/>
    <s v="N/A"/>
    <s v="N/A"/>
    <x v="3"/>
    <x v="8"/>
    <x v="1"/>
    <x v="4"/>
  </r>
  <r>
    <n v="1383"/>
    <x v="576"/>
    <s v="Justlikenew"/>
    <x v="2"/>
    <s v="Online Gadget Repair Services Marketplace"/>
    <x v="13"/>
    <x v="242"/>
    <s v="Seed Funding"/>
    <n v="500000"/>
    <s v="N/A"/>
    <x v="2"/>
    <x v="13"/>
    <x v="1"/>
    <x v="4"/>
  </r>
  <r>
    <n v="1384"/>
    <x v="576"/>
    <s v="Joehukum"/>
    <x v="7"/>
    <s v="Enterprise Customer Engagement Solutions"/>
    <x v="2"/>
    <x v="1150"/>
    <s v="Seed Funding"/>
    <s v="N/A"/>
    <s v="N/A"/>
    <x v="3"/>
    <x v="17"/>
    <x v="0"/>
    <x v="4"/>
  </r>
  <r>
    <n v="1385"/>
    <x v="577"/>
    <s v="Co Life"/>
    <x v="66"/>
    <s v="Shared Living And Working Spaces Platform"/>
    <x v="0"/>
    <x v="386"/>
    <s v="Seed Funding"/>
    <n v="1000000"/>
    <s v="N/A"/>
    <x v="1"/>
    <x v="26"/>
    <x v="0"/>
    <x v="4"/>
  </r>
  <r>
    <n v="1386"/>
    <x v="577"/>
    <s v="Purpledocs"/>
    <x v="66"/>
    <s v="Electronic Health Care Records Platform"/>
    <x v="51"/>
    <x v="1151"/>
    <s v="Seed Funding"/>
    <s v="N/A"/>
    <s v="N/A"/>
    <x v="3"/>
    <x v="25"/>
    <x v="2"/>
    <x v="4"/>
  </r>
  <r>
    <n v="1387"/>
    <x v="577"/>
    <s v="Pepperfry"/>
    <x v="2"/>
    <s v="Furniture Etailer"/>
    <x v="3"/>
    <x v="1152"/>
    <s v="Private Equity"/>
    <n v="31300000"/>
    <s v="N/A"/>
    <x v="0"/>
    <x v="26"/>
    <x v="1"/>
    <x v="4"/>
  </r>
  <r>
    <n v="1388"/>
    <x v="577"/>
    <s v="Equickies"/>
    <x v="2"/>
    <s v="Online Book Etailer"/>
    <x v="37"/>
    <x v="1153"/>
    <s v="Seed Funding"/>
    <n v="298000"/>
    <s v="N/A"/>
    <x v="2"/>
    <x v="27"/>
    <x v="1"/>
    <x v="4"/>
  </r>
  <r>
    <n v="1389"/>
    <x v="577"/>
    <s v="Khel Now"/>
    <x v="66"/>
    <s v="Mobile-Based Social Networking Platform"/>
    <x v="2"/>
    <x v="1154"/>
    <s v="Seed Funding"/>
    <n v="350000"/>
    <s v="N/A"/>
    <x v="2"/>
    <x v="23"/>
    <x v="0"/>
    <x v="4"/>
  </r>
  <r>
    <n v="1390"/>
    <x v="578"/>
    <s v="Gadgetwood"/>
    <x v="66"/>
    <s v="On-Demand Gadget Repair Services Platform"/>
    <x v="2"/>
    <x v="463"/>
    <s v="Private Equity"/>
    <n v="6000000"/>
    <s v="N/A"/>
    <x v="1"/>
    <x v="4"/>
    <x v="1"/>
    <x v="4"/>
  </r>
  <r>
    <n v="1391"/>
    <x v="578"/>
    <s v="Dailyrounds"/>
    <x v="66"/>
    <s v="Mobile App For Doctors"/>
    <x v="0"/>
    <x v="1155"/>
    <s v="Private Equity"/>
    <s v="N/A"/>
    <s v="N/A"/>
    <x v="3"/>
    <x v="12"/>
    <x v="1"/>
    <x v="4"/>
  </r>
  <r>
    <n v="1392"/>
    <x v="578"/>
    <s v="Flixy Games"/>
    <x v="7"/>
    <s v="Mobile Game Publisher For Indian Audience"/>
    <x v="0"/>
    <x v="1156"/>
    <s v="Seed Funding"/>
    <n v="425000"/>
    <s v="N/A"/>
    <x v="2"/>
    <x v="21"/>
    <x v="1"/>
    <x v="4"/>
  </r>
  <r>
    <n v="1393"/>
    <x v="578"/>
    <s v="Hashtaag"/>
    <x v="7"/>
    <s v="Mobile App Development Company"/>
    <x v="0"/>
    <x v="386"/>
    <s v="Seed Funding"/>
    <n v="1000000"/>
    <s v="N/A"/>
    <x v="1"/>
    <x v="1"/>
    <x v="0"/>
    <x v="4"/>
  </r>
  <r>
    <n v="1394"/>
    <x v="578"/>
    <s v="Pharmarack"/>
    <x v="7"/>
    <s v="Saas Application For Pharma Industry"/>
    <x v="5"/>
    <x v="1157"/>
    <s v="Private Equity"/>
    <n v="745000"/>
    <s v="N/A"/>
    <x v="2"/>
    <x v="12"/>
    <x v="1"/>
    <x v="4"/>
  </r>
  <r>
    <n v="1395"/>
    <x v="579"/>
    <s v="Cloudcherry"/>
    <x v="7"/>
    <s v="Crm Saas Platform"/>
    <x v="4"/>
    <x v="1158"/>
    <s v="Private Equity"/>
    <n v="6000000"/>
    <s v="N/A"/>
    <x v="1"/>
    <x v="26"/>
    <x v="1"/>
    <x v="4"/>
  </r>
  <r>
    <n v="1396"/>
    <x v="579"/>
    <s v="Parentlane"/>
    <x v="66"/>
    <s v="Social Platform For Babycare And Parenting"/>
    <x v="0"/>
    <x v="1159"/>
    <s v="Seed Funding"/>
    <s v="N/A"/>
    <s v="N/A"/>
    <x v="3"/>
    <x v="28"/>
    <x v="0"/>
    <x v="4"/>
  </r>
  <r>
    <n v="1397"/>
    <x v="579"/>
    <s v="First Moms Club"/>
    <x v="66"/>
    <s v="Social Network For Mothers"/>
    <x v="3"/>
    <x v="1160"/>
    <s v="Seed Funding"/>
    <s v="N/A"/>
    <s v="N/A"/>
    <x v="3"/>
    <x v="21"/>
    <x v="3"/>
    <x v="4"/>
  </r>
  <r>
    <n v="1398"/>
    <x v="579"/>
    <s v="Inmotion"/>
    <x v="7"/>
    <s v="Finacial Platform For Daily Wage Earning Communities"/>
    <x v="6"/>
    <x v="1161"/>
    <s v="Seed Funding"/>
    <s v="N/A"/>
    <s v="N/A"/>
    <x v="3"/>
    <x v="21"/>
    <x v="2"/>
    <x v="4"/>
  </r>
  <r>
    <n v="1399"/>
    <x v="580"/>
    <s v="Let\Xe2\X80\X99S Barter"/>
    <x v="66"/>
    <s v="Goods &amp; Services Barter Platform"/>
    <x v="2"/>
    <x v="1162"/>
    <s v="Seed Funding"/>
    <s v="N/A"/>
    <s v="N/A"/>
    <x v="3"/>
    <x v="26"/>
    <x v="1"/>
    <x v="4"/>
  </r>
  <r>
    <n v="1400"/>
    <x v="580"/>
    <s v="Evengini"/>
    <x v="66"/>
    <s v="Event Registration And Ticketing Platform"/>
    <x v="4"/>
    <x v="1163"/>
    <s v="Private Equity"/>
    <s v="N/A"/>
    <s v="N/A"/>
    <x v="3"/>
    <x v="11"/>
    <x v="3"/>
    <x v="4"/>
  </r>
  <r>
    <n v="1401"/>
    <x v="581"/>
    <s v="Tinystep"/>
    <x v="66"/>
    <s v="Parenting Network Platform"/>
    <x v="0"/>
    <x v="1164"/>
    <s v="Private Equity"/>
    <n v="1580000"/>
    <s v="N/A"/>
    <x v="1"/>
    <x v="23"/>
    <x v="3"/>
    <x v="4"/>
  </r>
  <r>
    <n v="1402"/>
    <x v="581"/>
    <s v="Canvs"/>
    <x v="66"/>
    <s v="Community Platform For Artists And Designers"/>
    <x v="3"/>
    <x v="1165"/>
    <s v="Seed Funding"/>
    <s v="N/A"/>
    <s v="N/A"/>
    <x v="3"/>
    <x v="8"/>
    <x v="0"/>
    <x v="4"/>
  </r>
  <r>
    <n v="1403"/>
    <x v="582"/>
    <s v="Beardo"/>
    <x v="2"/>
    <s v="Mens Grooming Products Etailer"/>
    <x v="37"/>
    <x v="124"/>
    <s v="Seed Funding"/>
    <n v="500000"/>
    <s v="N/A"/>
    <x v="2"/>
    <x v="10"/>
    <x v="1"/>
    <x v="4"/>
  </r>
  <r>
    <n v="1404"/>
    <x v="582"/>
    <s v="Instacar"/>
    <x v="66"/>
    <s v="Out-Station Taxi Rental Platform"/>
    <x v="33"/>
    <x v="1166"/>
    <s v="Seed Funding"/>
    <n v="1000000"/>
    <s v="N/A"/>
    <x v="1"/>
    <x v="11"/>
    <x v="3"/>
    <x v="4"/>
  </r>
  <r>
    <n v="1405"/>
    <x v="582"/>
    <s v="Celes Care"/>
    <x v="66"/>
    <s v="Virtual Health Clinic For Women"/>
    <x v="13"/>
    <x v="40"/>
    <s v="Seed Funding"/>
    <n v="1000000"/>
    <s v="N/A"/>
    <x v="1"/>
    <x v="8"/>
    <x v="1"/>
    <x v="4"/>
  </r>
  <r>
    <n v="1406"/>
    <x v="582"/>
    <s v="Druva"/>
    <x v="7"/>
    <s v="Cloud Based Data Protection Solution"/>
    <x v="5"/>
    <x v="1167"/>
    <s v="Private Equity"/>
    <n v="51000000"/>
    <s v="N/A"/>
    <x v="0"/>
    <x v="20"/>
    <x v="1"/>
    <x v="4"/>
  </r>
  <r>
    <n v="1407"/>
    <x v="583"/>
    <s v="Promon"/>
    <x v="2"/>
    <s v="Local Commerce Platform"/>
    <x v="2"/>
    <x v="1168"/>
    <s v="Seed Funding"/>
    <n v="180000"/>
    <s v="N/A"/>
    <x v="2"/>
    <x v="0"/>
    <x v="1"/>
    <x v="4"/>
  </r>
  <r>
    <n v="1408"/>
    <x v="583"/>
    <s v="Fastudent"/>
    <x v="2"/>
    <s v="Education Ecommerce Platform"/>
    <x v="6"/>
    <x v="1169"/>
    <s v="Seed Funding"/>
    <s v="N/A"/>
    <s v="N/A"/>
    <x v="3"/>
    <x v="14"/>
    <x v="2"/>
    <x v="4"/>
  </r>
  <r>
    <n v="1409"/>
    <x v="583"/>
    <s v="Unocoin"/>
    <x v="66"/>
    <s v="Bitcoin Wallet"/>
    <x v="0"/>
    <x v="1170"/>
    <s v="Private Equity"/>
    <n v="1500000"/>
    <s v="N/A"/>
    <x v="1"/>
    <x v="11"/>
    <x v="1"/>
    <x v="4"/>
  </r>
  <r>
    <n v="1410"/>
    <x v="584"/>
    <s v="Demyto"/>
    <x v="66"/>
    <s v="Vehicle Maintenace Services Platform"/>
    <x v="5"/>
    <x v="696"/>
    <s v="Seed Funding"/>
    <s v="N/A"/>
    <s v="N/A"/>
    <x v="3"/>
    <x v="9"/>
    <x v="0"/>
    <x v="4"/>
  </r>
  <r>
    <n v="1411"/>
    <x v="584"/>
    <s v="Zeta"/>
    <x v="7"/>
    <s v="Enterprise Cloud Solutions"/>
    <x v="3"/>
    <x v="1171"/>
    <s v="Private Equity"/>
    <n v="19000000"/>
    <s v="N/A"/>
    <x v="0"/>
    <x v="27"/>
    <x v="0"/>
    <x v="4"/>
  </r>
  <r>
    <n v="1412"/>
    <x v="584"/>
    <s v="Kalaage"/>
    <x v="66"/>
    <s v="Social Networking Platform For Writers"/>
    <x v="30"/>
    <x v="1172"/>
    <s v="Seed Funding"/>
    <s v="N/A"/>
    <s v="N/A"/>
    <x v="3"/>
    <x v="26"/>
    <x v="0"/>
    <x v="4"/>
  </r>
  <r>
    <n v="1413"/>
    <x v="585"/>
    <s v="Healthkart"/>
    <x v="2"/>
    <s v="Online Pharmacy &amp; Health Marketplace"/>
    <x v="1"/>
    <x v="1173"/>
    <s v="Private Equity"/>
    <n v="12000000"/>
    <s v="N/A"/>
    <x v="0"/>
    <x v="24"/>
    <x v="1"/>
    <x v="4"/>
  </r>
  <r>
    <n v="1414"/>
    <x v="585"/>
    <s v="Medinfi"/>
    <x v="66"/>
    <s v="Doctor &amp; Clinic Discovery Platform"/>
    <x v="0"/>
    <x v="1174"/>
    <s v="Seed Funding"/>
    <n v="200000"/>
    <s v="N/A"/>
    <x v="2"/>
    <x v="27"/>
    <x v="0"/>
    <x v="4"/>
  </r>
  <r>
    <n v="1415"/>
    <x v="585"/>
    <s v="Repaireasy"/>
    <x v="66"/>
    <s v="Gadget Repair Services Platform"/>
    <x v="5"/>
    <x v="574"/>
    <s v="Seed Funding"/>
    <n v="275000"/>
    <s v="N/A"/>
    <x v="2"/>
    <x v="6"/>
    <x v="0"/>
    <x v="4"/>
  </r>
  <r>
    <n v="1416"/>
    <x v="585"/>
    <s v="Voonik"/>
    <x v="2"/>
    <s v="Online Womens Fashion Marketplace"/>
    <x v="0"/>
    <x v="146"/>
    <s v="Private Equity"/>
    <n v="3000000"/>
    <s v="N/A"/>
    <x v="1"/>
    <x v="2"/>
    <x v="1"/>
    <x v="4"/>
  </r>
  <r>
    <n v="1417"/>
    <x v="585"/>
    <s v="Tokri"/>
    <x v="66"/>
    <s v="Hyperlocal Grocery Delivery Platform"/>
    <x v="5"/>
    <x v="1175"/>
    <s v="Private Equity"/>
    <n v="2500000"/>
    <s v="N/A"/>
    <x v="1"/>
    <x v="18"/>
    <x v="3"/>
    <x v="4"/>
  </r>
  <r>
    <n v="1418"/>
    <x v="586"/>
    <s v="Sheroes"/>
    <x v="66"/>
    <s v="Online Job And Career Platform For Women"/>
    <x v="6"/>
    <x v="1176"/>
    <s v="Private Equity"/>
    <n v="1800000"/>
    <s v="N/A"/>
    <x v="1"/>
    <x v="3"/>
    <x v="1"/>
    <x v="4"/>
  </r>
  <r>
    <n v="1419"/>
    <x v="586"/>
    <s v="Daily Ninja"/>
    <x v="66"/>
    <s v="Hyperlocal Daily Needs Products Delivery Platform"/>
    <x v="0"/>
    <x v="1177"/>
    <s v="Seed Funding"/>
    <s v="N/A"/>
    <s v="N/A"/>
    <x v="3"/>
    <x v="9"/>
    <x v="3"/>
    <x v="4"/>
  </r>
  <r>
    <n v="1420"/>
    <x v="586"/>
    <s v="Yumlane"/>
    <x v="82"/>
    <s v="Retail Food &amp; Snack Offline Centres"/>
    <x v="3"/>
    <x v="1178"/>
    <s v="Seed Funding"/>
    <n v="1000000"/>
    <s v="N/A"/>
    <x v="1"/>
    <x v="0"/>
    <x v="2"/>
    <x v="4"/>
  </r>
  <r>
    <n v="1421"/>
    <x v="587"/>
    <s v="Xcode"/>
    <x v="21"/>
    <s v="Personal Genomics"/>
    <x v="4"/>
    <x v="629"/>
    <s v="Private Equity"/>
    <s v="N/A"/>
    <s v="N/A"/>
    <x v="3"/>
    <x v="3"/>
    <x v="1"/>
    <x v="4"/>
  </r>
  <r>
    <n v="1422"/>
    <x v="587"/>
    <s v="Extracarbon"/>
    <x v="66"/>
    <s v="Waste Recycle Management Platform"/>
    <x v="1"/>
    <x v="216"/>
    <s v="Seed Funding"/>
    <n v="225000"/>
    <s v="N/A"/>
    <x v="2"/>
    <x v="16"/>
    <x v="1"/>
    <x v="4"/>
  </r>
  <r>
    <n v="1423"/>
    <x v="587"/>
    <s v="Flickbay"/>
    <x v="66"/>
    <s v="Mobile Based Bollywood Discovery Platform"/>
    <x v="3"/>
    <x v="1179"/>
    <s v="Seed Funding"/>
    <n v="890000"/>
    <s v="N/A"/>
    <x v="2"/>
    <x v="6"/>
    <x v="0"/>
    <x v="4"/>
  </r>
  <r>
    <n v="1424"/>
    <x v="588"/>
    <s v="Petoo"/>
    <x v="66"/>
    <s v="Food Delivery Platform"/>
    <x v="0"/>
    <x v="1180"/>
    <s v="Seed Funding"/>
    <n v="500000"/>
    <s v="N/A"/>
    <x v="2"/>
    <x v="23"/>
    <x v="0"/>
    <x v="4"/>
  </r>
  <r>
    <n v="1425"/>
    <x v="588"/>
    <s v="Lehlehsports"/>
    <x v="84"/>
    <s v="Sports Arena Discovery"/>
    <x v="2"/>
    <x v="1154"/>
    <s v="Seed Funding"/>
    <s v="N/A"/>
    <s v="N/A"/>
    <x v="3"/>
    <x v="22"/>
    <x v="0"/>
    <x v="4"/>
  </r>
  <r>
    <n v="1426"/>
    <x v="589"/>
    <s v="Tricog"/>
    <x v="21"/>
    <s v="Healthcare Analytics Platform"/>
    <x v="0"/>
    <x v="1181"/>
    <s v="Private Equity"/>
    <s v="N/A"/>
    <s v="N/A"/>
    <x v="3"/>
    <x v="0"/>
    <x v="1"/>
    <x v="4"/>
  </r>
  <r>
    <n v="1427"/>
    <x v="590"/>
    <s v="Vst Travels"/>
    <x v="7"/>
    <s v="Travel Ticket Booking Software"/>
    <x v="62"/>
    <x v="1182"/>
    <s v="Seed Funding"/>
    <n v="27000"/>
    <s v="N/A"/>
    <x v="2"/>
    <x v="18"/>
    <x v="3"/>
    <x v="4"/>
  </r>
  <r>
    <n v="1428"/>
    <x v="591"/>
    <s v="Adpushup"/>
    <x v="7"/>
    <s v="Ad Optimization Platform"/>
    <x v="2"/>
    <x v="1183"/>
    <s v="Private Equity"/>
    <s v="N/A"/>
    <s v="N/A"/>
    <x v="3"/>
    <x v="28"/>
    <x v="1"/>
    <x v="4"/>
  </r>
  <r>
    <n v="1429"/>
    <x v="591"/>
    <s v="Wefly Indoor Skydiving"/>
    <x v="84"/>
    <s v="Indoor Skydiving Sports Provider"/>
    <x v="3"/>
    <x v="1184"/>
    <s v="Seed Funding"/>
    <n v="40000"/>
    <s v="N/A"/>
    <x v="2"/>
    <x v="20"/>
    <x v="3"/>
    <x v="4"/>
  </r>
  <r>
    <n v="1430"/>
    <x v="591"/>
    <s v="Mojarto"/>
    <x v="2"/>
    <s v="Original Art, Digital Prints Etailer"/>
    <x v="1"/>
    <x v="386"/>
    <s v="Seed Funding"/>
    <n v="445000"/>
    <s v="N/A"/>
    <x v="2"/>
    <x v="9"/>
    <x v="0"/>
    <x v="4"/>
  </r>
  <r>
    <n v="1431"/>
    <x v="591"/>
    <s v="Zipgrid"/>
    <x v="66"/>
    <s v="Community Services Platform"/>
    <x v="3"/>
    <x v="1185"/>
    <s v="Seed Funding"/>
    <n v="200000"/>
    <s v="N/A"/>
    <x v="2"/>
    <x v="27"/>
    <x v="1"/>
    <x v="4"/>
  </r>
  <r>
    <n v="1432"/>
    <x v="592"/>
    <s v="Mobident"/>
    <x v="21"/>
    <s v="Dental Protection Solution"/>
    <x v="0"/>
    <x v="1186"/>
    <s v="Seed Funding"/>
    <s v="N/A"/>
    <s v="N/A"/>
    <x v="3"/>
    <x v="22"/>
    <x v="2"/>
    <x v="4"/>
  </r>
  <r>
    <n v="1433"/>
    <x v="592"/>
    <s v="Zeolr/Respiron"/>
    <x v="7"/>
    <s v="Healthcare Related Iot Platform"/>
    <x v="2"/>
    <x v="1186"/>
    <s v="Seed Funding"/>
    <s v="N/A"/>
    <s v="N/A"/>
    <x v="3"/>
    <x v="0"/>
    <x v="2"/>
    <x v="4"/>
  </r>
  <r>
    <n v="1434"/>
    <x v="593"/>
    <s v="Vebbler"/>
    <x v="66"/>
    <s v="Photo Sharing Mobile App"/>
    <x v="0"/>
    <x v="1187"/>
    <s v="Seed Funding"/>
    <n v="500000"/>
    <s v="N/A"/>
    <x v="2"/>
    <x v="14"/>
    <x v="2"/>
    <x v="4"/>
  </r>
  <r>
    <n v="1435"/>
    <x v="593"/>
    <s v="Bombay Shaving Company"/>
    <x v="2"/>
    <s v="Mens Grooming Product Etailer"/>
    <x v="2"/>
    <x v="1188"/>
    <s v="Seed Funding"/>
    <n v="600000"/>
    <s v="N/A"/>
    <x v="2"/>
    <x v="28"/>
    <x v="2"/>
    <x v="4"/>
  </r>
  <r>
    <n v="1436"/>
    <x v="594"/>
    <s v="Travelyaari"/>
    <x v="66"/>
    <s v="Online Ticket Booking Platform"/>
    <x v="0"/>
    <x v="1189"/>
    <s v="Private Equity"/>
    <n v="7000000"/>
    <s v="N/A"/>
    <x v="1"/>
    <x v="23"/>
    <x v="1"/>
    <x v="4"/>
  </r>
  <r>
    <n v="1437"/>
    <x v="594"/>
    <s v="91Springboard"/>
    <x v="66"/>
    <s v="Co-Working Spaces Discovery &amp; Booking Platform"/>
    <x v="3"/>
    <x v="1190"/>
    <s v="Private Equity"/>
    <s v="N/A"/>
    <s v="N/A"/>
    <x v="3"/>
    <x v="18"/>
    <x v="1"/>
    <x v="4"/>
  </r>
  <r>
    <n v="1438"/>
    <x v="594"/>
    <s v="Genextstudents"/>
    <x v="66"/>
    <s v="Online Tutoring Service Provider"/>
    <x v="3"/>
    <x v="1191"/>
    <s v="Seed Funding"/>
    <n v="209000"/>
    <s v="N/A"/>
    <x v="2"/>
    <x v="6"/>
    <x v="1"/>
    <x v="4"/>
  </r>
  <r>
    <n v="1439"/>
    <x v="594"/>
    <s v="Zenoti"/>
    <x v="7"/>
    <s v="Cloud Based Software Solutions Provider"/>
    <x v="13"/>
    <x v="1192"/>
    <s v="Private Equity"/>
    <n v="15000000"/>
    <s v="N/A"/>
    <x v="0"/>
    <x v="12"/>
    <x v="1"/>
    <x v="4"/>
  </r>
  <r>
    <n v="1440"/>
    <x v="595"/>
    <s v="Crofarm"/>
    <x v="7"/>
    <s v="Agri-Tech Supply Chain Solution Provider"/>
    <x v="1"/>
    <x v="1193"/>
    <s v="Private Equity"/>
    <n v="1500000"/>
    <s v="N/A"/>
    <x v="1"/>
    <x v="18"/>
    <x v="2"/>
    <x v="4"/>
  </r>
  <r>
    <n v="1441"/>
    <x v="595"/>
    <s v="Faircent.Com"/>
    <x v="66"/>
    <s v="Peer-To-Peer Lending Platform"/>
    <x v="1"/>
    <x v="216"/>
    <s v="Private Equity"/>
    <n v="1500000"/>
    <s v="N/A"/>
    <x v="1"/>
    <x v="6"/>
    <x v="1"/>
    <x v="4"/>
  </r>
  <r>
    <n v="1442"/>
    <x v="595"/>
    <s v="Innovaccer"/>
    <x v="7"/>
    <s v="Integrated Enterprise Analytics Platform"/>
    <x v="6"/>
    <x v="1194"/>
    <s v="Private Equity"/>
    <n v="15600000"/>
    <s v="N/A"/>
    <x v="0"/>
    <x v="5"/>
    <x v="1"/>
    <x v="4"/>
  </r>
  <r>
    <n v="1443"/>
    <x v="595"/>
    <s v="Cuberoot"/>
    <x v="7"/>
    <s v="Data Analytics &amp; Audience Management Platform"/>
    <x v="1"/>
    <x v="386"/>
    <s v="Seed Funding"/>
    <n v="500000"/>
    <s v="N/A"/>
    <x v="2"/>
    <x v="29"/>
    <x v="0"/>
    <x v="4"/>
  </r>
  <r>
    <n v="1444"/>
    <x v="595"/>
    <s v="Funcastic"/>
    <x v="66"/>
    <s v="B2C Vernacular Podcast Aggregator Platform"/>
    <x v="2"/>
    <x v="1195"/>
    <s v="Seed Funding"/>
    <s v="N/A"/>
    <s v="N/A"/>
    <x v="3"/>
    <x v="24"/>
    <x v="3"/>
    <x v="4"/>
  </r>
  <r>
    <n v="1445"/>
    <x v="596"/>
    <s v="Buttercups"/>
    <x v="2"/>
    <s v="Women Intimate Wear Etailer"/>
    <x v="0"/>
    <x v="1196"/>
    <s v="Seed Funding"/>
    <s v="N/A"/>
    <s v="N/A"/>
    <x v="3"/>
    <x v="28"/>
    <x v="2"/>
    <x v="4"/>
  </r>
  <r>
    <n v="1446"/>
    <x v="597"/>
    <s v="Zappfresh"/>
    <x v="2"/>
    <s v="Raw Meat Products Etailer"/>
    <x v="1"/>
    <x v="1197"/>
    <s v="Seed Funding"/>
    <s v="N/A"/>
    <s v="N/A"/>
    <x v="3"/>
    <x v="17"/>
    <x v="0"/>
    <x v="4"/>
  </r>
  <r>
    <n v="1447"/>
    <x v="597"/>
    <s v="Oyorooms"/>
    <x v="66"/>
    <s v="Budget Hotels Aggregator"/>
    <x v="2"/>
    <x v="720"/>
    <s v="Private Equity"/>
    <n v="62000000"/>
    <s v="N/A"/>
    <x v="0"/>
    <x v="25"/>
    <x v="3"/>
    <x v="4"/>
  </r>
  <r>
    <n v="1448"/>
    <x v="597"/>
    <s v="Hike"/>
    <x v="66"/>
    <s v="Mobile Messaging App"/>
    <x v="2"/>
    <x v="1198"/>
    <s v="Private Equity"/>
    <n v="175000000"/>
    <s v="N/A"/>
    <x v="0"/>
    <x v="2"/>
    <x v="1"/>
    <x v="4"/>
  </r>
  <r>
    <n v="1449"/>
    <x v="597"/>
    <s v="Joolz"/>
    <x v="2"/>
    <s v="Online Jewellery Store"/>
    <x v="3"/>
    <x v="1199"/>
    <s v="Private Equity"/>
    <n v="500000"/>
    <s v="N/A"/>
    <x v="2"/>
    <x v="29"/>
    <x v="1"/>
    <x v="4"/>
  </r>
  <r>
    <n v="1450"/>
    <x v="597"/>
    <s v="Salebhai"/>
    <x v="2"/>
    <s v="Sweets, Dry Fruits &amp; Handicrafts Etailer"/>
    <x v="37"/>
    <x v="216"/>
    <s v="Private Equity"/>
    <n v="1500000"/>
    <s v="N/A"/>
    <x v="1"/>
    <x v="25"/>
    <x v="1"/>
    <x v="4"/>
  </r>
  <r>
    <n v="1451"/>
    <x v="597"/>
    <s v="Makkajai"/>
    <x v="7"/>
    <s v="Online &amp; Mobile Learning For Kids"/>
    <x v="5"/>
    <x v="1200"/>
    <s v="Seed Funding"/>
    <n v="250000"/>
    <s v="N/A"/>
    <x v="2"/>
    <x v="26"/>
    <x v="3"/>
    <x v="4"/>
  </r>
  <r>
    <n v="1452"/>
    <x v="597"/>
    <s v="Gradopedia"/>
    <x v="66"/>
    <s v="Career Progression Portal"/>
    <x v="3"/>
    <x v="1201"/>
    <s v="Seed Funding"/>
    <s v="N/A"/>
    <s v="N/A"/>
    <x v="3"/>
    <x v="24"/>
    <x v="0"/>
    <x v="4"/>
  </r>
  <r>
    <n v="1453"/>
    <x v="598"/>
    <s v="Maalgaadi"/>
    <x v="5"/>
    <s v="Online Logistics Marketplace"/>
    <x v="33"/>
    <x v="1202"/>
    <s v="Seed Funding"/>
    <n v="375000"/>
    <s v="N/A"/>
    <x v="2"/>
    <x v="10"/>
    <x v="1"/>
    <x v="4"/>
  </r>
  <r>
    <n v="1454"/>
    <x v="598"/>
    <s v="Zipi"/>
    <x v="7"/>
    <s v="Mobile Chatbot App"/>
    <x v="0"/>
    <x v="1203"/>
    <s v="Seed Funding"/>
    <s v="N/A"/>
    <s v="N/A"/>
    <x v="3"/>
    <x v="15"/>
    <x v="1"/>
    <x v="4"/>
  </r>
  <r>
    <n v="1455"/>
    <x v="598"/>
    <s v="Appknox"/>
    <x v="7"/>
    <s v="Mobile Security Solutions"/>
    <x v="0"/>
    <x v="1204"/>
    <s v="Private Equity"/>
    <n v="675000"/>
    <s v="N/A"/>
    <x v="2"/>
    <x v="5"/>
    <x v="1"/>
    <x v="4"/>
  </r>
  <r>
    <n v="1456"/>
    <x v="598"/>
    <s v="Pikkol"/>
    <x v="5"/>
    <s v="Packers &amp; Movers"/>
    <x v="0"/>
    <x v="606"/>
    <s v="Seed Funding"/>
    <s v="N/A"/>
    <s v="N/A"/>
    <x v="3"/>
    <x v="7"/>
    <x v="1"/>
    <x v="4"/>
  </r>
  <r>
    <n v="1457"/>
    <x v="599"/>
    <s v="Meesho"/>
    <x v="2"/>
    <s v="Mobile Based Ecommerce Saas Platform"/>
    <x v="0"/>
    <x v="1205"/>
    <s v="Seed Funding"/>
    <s v="N/A"/>
    <s v="N/A"/>
    <x v="3"/>
    <x v="13"/>
    <x v="2"/>
    <x v="4"/>
  </r>
  <r>
    <n v="1458"/>
    <x v="599"/>
    <s v="Sesame Software"/>
    <x v="7"/>
    <s v="Finacial Technology Solutions Provider"/>
    <x v="63"/>
    <x v="1206"/>
    <s v="Private Equity"/>
    <s v="N/A"/>
    <s v="N/A"/>
    <x v="3"/>
    <x v="7"/>
    <x v="3"/>
    <x v="4"/>
  </r>
  <r>
    <n v="1459"/>
    <x v="600"/>
    <s v="Quikr"/>
    <x v="66"/>
    <s v="Classified Listings Platform"/>
    <x v="3"/>
    <x v="216"/>
    <s v="Private Equity"/>
    <n v="20000000"/>
    <s v="N/A"/>
    <x v="0"/>
    <x v="20"/>
    <x v="1"/>
    <x v="4"/>
  </r>
  <r>
    <n v="1460"/>
    <x v="600"/>
    <s v="Digio"/>
    <x v="7"/>
    <s v="Aadhar Based Document Signing Platform"/>
    <x v="0"/>
    <x v="693"/>
    <s v="Private Equity"/>
    <n v="375000"/>
    <s v="N/A"/>
    <x v="2"/>
    <x v="12"/>
    <x v="0"/>
    <x v="4"/>
  </r>
  <r>
    <n v="1461"/>
    <x v="600"/>
    <s v="Ziffity"/>
    <x v="7"/>
    <s v="Full Service Ecommerce Agency"/>
    <x v="4"/>
    <x v="1207"/>
    <s v="Private Equity"/>
    <s v="N/A"/>
    <s v="N/A"/>
    <x v="3"/>
    <x v="15"/>
    <x v="0"/>
    <x v="4"/>
  </r>
  <r>
    <n v="1462"/>
    <x v="601"/>
    <s v="Zzungry"/>
    <x v="66"/>
    <s v="Food Delivery Platform"/>
    <x v="0"/>
    <x v="1208"/>
    <s v="Seed Funding"/>
    <s v="N/A"/>
    <s v="N/A"/>
    <x v="3"/>
    <x v="14"/>
    <x v="2"/>
    <x v="4"/>
  </r>
  <r>
    <n v="1463"/>
    <x v="601"/>
    <s v="Puro Wellness"/>
    <x v="21"/>
    <s v="Organic, Natural Food Substitute Manufacturer"/>
    <x v="3"/>
    <x v="1209"/>
    <s v="Private Equity"/>
    <n v="37000000"/>
    <s v="N/A"/>
    <x v="0"/>
    <x v="11"/>
    <x v="3"/>
    <x v="4"/>
  </r>
  <r>
    <n v="1464"/>
    <x v="601"/>
    <s v="Fitternity"/>
    <x v="66"/>
    <s v="Fitness Gym &amp; Services Discovery Platform"/>
    <x v="3"/>
    <x v="1210"/>
    <s v="Private Equity"/>
    <s v="N/A"/>
    <s v="N/A"/>
    <x v="3"/>
    <x v="23"/>
    <x v="1"/>
    <x v="4"/>
  </r>
  <r>
    <n v="1465"/>
    <x v="602"/>
    <s v="Tac Security"/>
    <x v="7"/>
    <s v="Cyber-Security Solutions Provider"/>
    <x v="2"/>
    <x v="1211"/>
    <s v="Seed Funding"/>
    <s v="N/A"/>
    <s v="N/A"/>
    <x v="3"/>
    <x v="2"/>
    <x v="0"/>
    <x v="4"/>
  </r>
  <r>
    <n v="1466"/>
    <x v="602"/>
    <s v="Notesgen"/>
    <x v="66"/>
    <s v="Online Notes Sharing Portal"/>
    <x v="2"/>
    <x v="1212"/>
    <s v="Seed Funding"/>
    <n v="100000"/>
    <s v="N/A"/>
    <x v="2"/>
    <x v="0"/>
    <x v="0"/>
    <x v="4"/>
  </r>
  <r>
    <n v="1467"/>
    <x v="602"/>
    <s v="Nearu"/>
    <x v="66"/>
    <s v="Marketing App For Retailers"/>
    <x v="3"/>
    <x v="1213"/>
    <s v="Seed Funding"/>
    <s v="N/A"/>
    <s v="N/A"/>
    <x v="3"/>
    <x v="26"/>
    <x v="0"/>
    <x v="4"/>
  </r>
  <r>
    <n v="1468"/>
    <x v="602"/>
    <s v="Octo.Ai"/>
    <x v="7"/>
    <s v="Artificial Intelligence Based Marketing Platform"/>
    <x v="2"/>
    <x v="1214"/>
    <s v="Seed Funding"/>
    <n v="200000"/>
    <s v="N/A"/>
    <x v="2"/>
    <x v="18"/>
    <x v="1"/>
    <x v="4"/>
  </r>
  <r>
    <n v="1469"/>
    <x v="603"/>
    <s v="Shaadisaga"/>
    <x v="66"/>
    <s v="Wedding Website Creator"/>
    <x v="2"/>
    <x v="1215"/>
    <s v="Seed Funding"/>
    <s v="N/A"/>
    <s v="N/A"/>
    <x v="3"/>
    <x v="1"/>
    <x v="1"/>
    <x v="4"/>
  </r>
  <r>
    <n v="1470"/>
    <x v="603"/>
    <s v="Unaacademy"/>
    <x v="66"/>
    <s v="Free Interactive Education Platform"/>
    <x v="0"/>
    <x v="1216"/>
    <s v="Private Equity"/>
    <n v="1000000"/>
    <s v="N/A"/>
    <x v="1"/>
    <x v="27"/>
    <x v="1"/>
    <x v="4"/>
  </r>
  <r>
    <n v="1471"/>
    <x v="603"/>
    <s v="Advenio"/>
    <x v="7"/>
    <s v="Clinical Imaging Solution Provider"/>
    <x v="41"/>
    <x v="966"/>
    <s v="Seed Funding"/>
    <n v="100000"/>
    <s v="N/A"/>
    <x v="2"/>
    <x v="24"/>
    <x v="1"/>
    <x v="4"/>
  </r>
  <r>
    <n v="1472"/>
    <x v="603"/>
    <s v="Guarented"/>
    <x v="2"/>
    <s v="Home Furnishing Rental Marketplace"/>
    <x v="0"/>
    <x v="966"/>
    <s v="Seed Funding"/>
    <n v="500000"/>
    <s v="N/A"/>
    <x v="2"/>
    <x v="15"/>
    <x v="1"/>
    <x v="4"/>
  </r>
  <r>
    <n v="1473"/>
    <x v="603"/>
    <s v="Beyond Evolution"/>
    <x v="7"/>
    <s v="Mobile Apps &amp; Tech Services Provider"/>
    <x v="1"/>
    <x v="1217"/>
    <s v="Seed Funding"/>
    <s v="N/A"/>
    <s v="N/A"/>
    <x v="3"/>
    <x v="14"/>
    <x v="0"/>
    <x v="4"/>
  </r>
  <r>
    <n v="1474"/>
    <x v="603"/>
    <s v="Uber Dreams"/>
    <x v="2"/>
    <s v="Dreams Fulfilling Marketplace"/>
    <x v="3"/>
    <x v="1218"/>
    <s v="Seed Funding"/>
    <n v="500000"/>
    <s v="N/A"/>
    <x v="2"/>
    <x v="20"/>
    <x v="0"/>
    <x v="4"/>
  </r>
  <r>
    <n v="1475"/>
    <x v="603"/>
    <s v="Convegenius"/>
    <x v="15"/>
    <s v="Edutainment Platform"/>
    <x v="6"/>
    <x v="1219"/>
    <s v="Private Equity"/>
    <n v="900000"/>
    <s v="N/A"/>
    <x v="2"/>
    <x v="2"/>
    <x v="2"/>
    <x v="4"/>
  </r>
  <r>
    <n v="1476"/>
    <x v="603"/>
    <s v="Urbanladder"/>
    <x v="2"/>
    <s v="Online Furniture Store"/>
    <x v="3"/>
    <x v="297"/>
    <s v="Private Equity"/>
    <n v="3000000"/>
    <s v="N/A"/>
    <x v="1"/>
    <x v="14"/>
    <x v="1"/>
    <x v="4"/>
  </r>
  <r>
    <n v="1477"/>
    <x v="603"/>
    <s v="Encashea"/>
    <x v="66"/>
    <s v="Scrap Collection And Recycling Platform"/>
    <x v="0"/>
    <x v="1220"/>
    <s v="Seed Funding"/>
    <s v="N/A"/>
    <s v="N/A"/>
    <x v="3"/>
    <x v="29"/>
    <x v="3"/>
    <x v="4"/>
  </r>
  <r>
    <n v="1478"/>
    <x v="604"/>
    <s v="Engineerbabu"/>
    <x v="7"/>
    <s v="Mobile App &amp; Web Development Company"/>
    <x v="33"/>
    <x v="1221"/>
    <s v="Seed Funding"/>
    <s v="N/A"/>
    <s v="N/A"/>
    <x v="3"/>
    <x v="16"/>
    <x v="1"/>
    <x v="4"/>
  </r>
  <r>
    <n v="1479"/>
    <x v="604"/>
    <s v="Cult"/>
    <x v="21"/>
    <s v="Health And Fitness Centres"/>
    <x v="0"/>
    <x v="1222"/>
    <s v="Private Equity"/>
    <n v="3000000"/>
    <s v="N/A"/>
    <x v="1"/>
    <x v="23"/>
    <x v="0"/>
    <x v="4"/>
  </r>
  <r>
    <n v="1480"/>
    <x v="604"/>
    <s v="Witworks"/>
    <x v="7"/>
    <s v="Consumer Iot Startup"/>
    <x v="0"/>
    <x v="1223"/>
    <s v="Seed Funding"/>
    <s v="N/A"/>
    <s v="N/A"/>
    <x v="3"/>
    <x v="25"/>
    <x v="1"/>
    <x v="4"/>
  </r>
  <r>
    <n v="1481"/>
    <x v="604"/>
    <s v="Nearfox"/>
    <x v="66"/>
    <s v="Local Lifestyle Content And Discovery Platform"/>
    <x v="3"/>
    <x v="1224"/>
    <s v="Seed Funding"/>
    <s v="N/A"/>
    <s v="N/A"/>
    <x v="3"/>
    <x v="4"/>
    <x v="1"/>
    <x v="4"/>
  </r>
  <r>
    <n v="1482"/>
    <x v="604"/>
    <s v="Zoomcar"/>
    <x v="66"/>
    <s v="Self-Driven Car Booking Platform"/>
    <x v="0"/>
    <x v="1225"/>
    <s v="Private Equity"/>
    <n v="24000000"/>
    <s v="N/A"/>
    <x v="0"/>
    <x v="6"/>
    <x v="0"/>
    <x v="4"/>
  </r>
  <r>
    <n v="1483"/>
    <x v="605"/>
    <s v="Plix"/>
    <x v="66"/>
    <s v="Photo And Video Sharing App"/>
    <x v="1"/>
    <x v="1226"/>
    <s v="Seed Funding"/>
    <n v="500000"/>
    <s v="N/A"/>
    <x v="2"/>
    <x v="24"/>
    <x v="3"/>
    <x v="4"/>
  </r>
  <r>
    <n v="1484"/>
    <x v="605"/>
    <s v="Mobikwik"/>
    <x v="66"/>
    <s v="Digital Wallet Platform"/>
    <x v="1"/>
    <x v="1227"/>
    <s v="Private Equity"/>
    <n v="40000000"/>
    <s v="N/A"/>
    <x v="0"/>
    <x v="5"/>
    <x v="3"/>
    <x v="4"/>
  </r>
  <r>
    <n v="1485"/>
    <x v="605"/>
    <s v="Mydidi"/>
    <x v="66"/>
    <s v="On-Demand, Hyper-Local Cleaning Services Provider"/>
    <x v="3"/>
    <x v="1228"/>
    <s v="Seed Funding"/>
    <n v="550000"/>
    <s v="N/A"/>
    <x v="2"/>
    <x v="20"/>
    <x v="1"/>
    <x v="4"/>
  </r>
  <r>
    <n v="1486"/>
    <x v="605"/>
    <s v="Crownit"/>
    <x v="66"/>
    <s v="Cashback Mobile App"/>
    <x v="1"/>
    <x v="1229"/>
    <s v="Seed Funding"/>
    <s v="N/A"/>
    <s v="N/A"/>
    <x v="3"/>
    <x v="2"/>
    <x v="2"/>
    <x v="4"/>
  </r>
  <r>
    <n v="1487"/>
    <x v="606"/>
    <s v="Loantap"/>
    <x v="66"/>
    <s v="Lending Platform For Salaried Professionals"/>
    <x v="3"/>
    <x v="1230"/>
    <s v="Private Equity"/>
    <n v="3000000"/>
    <s v="N/A"/>
    <x v="1"/>
    <x v="9"/>
    <x v="2"/>
    <x v="4"/>
  </r>
  <r>
    <n v="1488"/>
    <x v="606"/>
    <s v="Runnr"/>
    <x v="66"/>
    <s v="Hyperlocal Logistics Services Provider"/>
    <x v="0"/>
    <x v="913"/>
    <s v="Private Equity"/>
    <n v="7000000"/>
    <s v="N/A"/>
    <x v="1"/>
    <x v="24"/>
    <x v="1"/>
    <x v="4"/>
  </r>
  <r>
    <n v="1489"/>
    <x v="606"/>
    <s v="Zolo"/>
    <x v="66"/>
    <s v="On-Demand Online Talent Marketplace"/>
    <x v="6"/>
    <x v="1231"/>
    <s v="Private Equity"/>
    <s v="N/A"/>
    <s v="N/A"/>
    <x v="3"/>
    <x v="26"/>
    <x v="0"/>
    <x v="4"/>
  </r>
  <r>
    <n v="1490"/>
    <x v="606"/>
    <s v="Notion Press"/>
    <x v="66"/>
    <s v="Self-Publishing Books Platform"/>
    <x v="4"/>
    <x v="1232"/>
    <s v="Private Equity"/>
    <n v="1000000"/>
    <s v="N/A"/>
    <x v="1"/>
    <x v="1"/>
    <x v="0"/>
    <x v="4"/>
  </r>
  <r>
    <n v="1491"/>
    <x v="606"/>
    <s v="Livspace"/>
    <x v="66"/>
    <s v="Online Portal For Home Design"/>
    <x v="0"/>
    <x v="1233"/>
    <s v="Private Equity"/>
    <n v="15000000"/>
    <s v="N/A"/>
    <x v="0"/>
    <x v="27"/>
    <x v="1"/>
    <x v="4"/>
  </r>
  <r>
    <n v="1492"/>
    <x v="607"/>
    <s v="Iaugmentor Labs"/>
    <x v="7"/>
    <s v="Assessment &amp; Learning Platform"/>
    <x v="1"/>
    <x v="1234"/>
    <s v="Seed Funding"/>
    <n v="149000"/>
    <s v="N/A"/>
    <x v="2"/>
    <x v="18"/>
    <x v="2"/>
    <x v="4"/>
  </r>
  <r>
    <n v="1493"/>
    <x v="607"/>
    <s v="Daybox"/>
    <x v="66"/>
    <s v="Fruit &amp; Vegetable Delivery Platform"/>
    <x v="2"/>
    <x v="1235"/>
    <s v="Seed Funding"/>
    <n v="104000"/>
    <s v="N/A"/>
    <x v="2"/>
    <x v="23"/>
    <x v="2"/>
    <x v="4"/>
  </r>
  <r>
    <n v="1494"/>
    <x v="607"/>
    <s v="Paytm"/>
    <x v="2"/>
    <s v="Mobile Wallet &amp; Ecommerce Platform"/>
    <x v="0"/>
    <x v="1236"/>
    <s v="Private Equity"/>
    <n v="60000000"/>
    <s v="N/A"/>
    <x v="0"/>
    <x v="16"/>
    <x v="3"/>
    <x v="4"/>
  </r>
  <r>
    <n v="1495"/>
    <x v="607"/>
    <s v="Cropin"/>
    <x v="7"/>
    <s v="Agriculture Technology Solutions"/>
    <x v="0"/>
    <x v="1237"/>
    <s v="Private Equity"/>
    <n v="2000000"/>
    <s v="N/A"/>
    <x v="1"/>
    <x v="1"/>
    <x v="1"/>
    <x v="4"/>
  </r>
  <r>
    <n v="1496"/>
    <x v="607"/>
    <s v="Canvera"/>
    <x v="66"/>
    <s v="Photographer Discovery &amp; Information Platform"/>
    <x v="0"/>
    <x v="173"/>
    <s v="Private Equity"/>
    <n v="3000000"/>
    <s v="N/A"/>
    <x v="1"/>
    <x v="27"/>
    <x v="3"/>
    <x v="4"/>
  </r>
  <r>
    <n v="1497"/>
    <x v="607"/>
    <s v="Prime Focus Technologies"/>
    <x v="7"/>
    <s v="Hybrid Cloud Technology Enabled Media Erp Platform"/>
    <x v="3"/>
    <x v="1238"/>
    <s v="Private Equity"/>
    <s v="N/A"/>
    <s v="N/A"/>
    <x v="3"/>
    <x v="0"/>
    <x v="0"/>
    <x v="4"/>
  </r>
  <r>
    <n v="1498"/>
    <x v="608"/>
    <s v="Flyrobe"/>
    <x v="2"/>
    <s v="Online Fashion Rental Platform"/>
    <x v="3"/>
    <x v="1239"/>
    <s v="Private Equity"/>
    <n v="5300000"/>
    <s v="N/A"/>
    <x v="1"/>
    <x v="1"/>
    <x v="1"/>
    <x v="4"/>
  </r>
  <r>
    <n v="1499"/>
    <x v="608"/>
    <s v="Inclov"/>
    <x v="66"/>
    <s v="Matchmaking App For Disabled"/>
    <x v="3"/>
    <x v="1240"/>
    <s v="Seed Funding"/>
    <s v="N/A"/>
    <s v="N/A"/>
    <x v="3"/>
    <x v="21"/>
    <x v="0"/>
    <x v="4"/>
  </r>
  <r>
    <n v="1500"/>
    <x v="609"/>
    <s v="Razorpay"/>
    <x v="66"/>
    <s v="Online Payment Gateway"/>
    <x v="0"/>
    <x v="1241"/>
    <s v="Private Equity"/>
    <s v="N/A"/>
    <s v="N/A"/>
    <x v="3"/>
    <x v="18"/>
    <x v="0"/>
    <x v="4"/>
  </r>
  <r>
    <n v="1501"/>
    <x v="609"/>
    <s v="Darwinbox"/>
    <x v="7"/>
    <s v="Hr Software Services Startup"/>
    <x v="13"/>
    <x v="1242"/>
    <s v="Seed Funding"/>
    <s v="N/A"/>
    <s v="N/A"/>
    <x v="3"/>
    <x v="4"/>
    <x v="1"/>
    <x v="4"/>
  </r>
  <r>
    <n v="1502"/>
    <x v="609"/>
    <s v="Venture Catalysts"/>
    <x v="66"/>
    <s v="Seed Investment &amp; Innovation Platform"/>
    <x v="3"/>
    <x v="1243"/>
    <s v="Seed Funding"/>
    <n v="500000"/>
    <s v="N/A"/>
    <x v="2"/>
    <x v="24"/>
    <x v="1"/>
    <x v="4"/>
  </r>
  <r>
    <n v="1503"/>
    <x v="609"/>
    <s v="Pressplay Tv"/>
    <x v="66"/>
    <s v="Video Content Discovery Platform"/>
    <x v="2"/>
    <x v="1244"/>
    <s v="Private Equity"/>
    <s v="N/A"/>
    <s v="N/A"/>
    <x v="3"/>
    <x v="4"/>
    <x v="1"/>
    <x v="4"/>
  </r>
  <r>
    <n v="1504"/>
    <x v="610"/>
    <s v="Playment"/>
    <x v="66"/>
    <s v="Mobile Marketplace For Crowdsourced Work"/>
    <x v="0"/>
    <x v="36"/>
    <s v="Private Equity"/>
    <n v="700000"/>
    <s v="N/A"/>
    <x v="2"/>
    <x v="6"/>
    <x v="1"/>
    <x v="4"/>
  </r>
  <r>
    <n v="1505"/>
    <x v="611"/>
    <s v="Wealthtrust"/>
    <x v="66"/>
    <s v="Wealth Management App"/>
    <x v="3"/>
    <x v="1017"/>
    <s v="Seed Funding"/>
    <s v="N/A"/>
    <s v="N/A"/>
    <x v="3"/>
    <x v="17"/>
    <x v="0"/>
    <x v="4"/>
  </r>
  <r>
    <n v="1506"/>
    <x v="611"/>
    <s v="Curefit"/>
    <x v="66"/>
    <s v="Online Preventive Healthcare Platform"/>
    <x v="0"/>
    <x v="1245"/>
    <s v="Private Equity"/>
    <n v="15000000"/>
    <s v="N/A"/>
    <x v="0"/>
    <x v="2"/>
    <x v="1"/>
    <x v="4"/>
  </r>
  <r>
    <n v="1507"/>
    <x v="611"/>
    <s v="Stitchwood"/>
    <x v="2"/>
    <s v="Custom Furniture Online"/>
    <x v="3"/>
    <x v="1246"/>
    <s v="Seed Funding"/>
    <n v="200000"/>
    <s v="N/A"/>
    <x v="2"/>
    <x v="23"/>
    <x v="0"/>
    <x v="4"/>
  </r>
  <r>
    <n v="1508"/>
    <x v="611"/>
    <s v="Grab.In"/>
    <x v="5"/>
    <s v="Hyperlocal Logistics Service"/>
    <x v="3"/>
    <x v="1247"/>
    <s v="Private Equity"/>
    <n v="2000000"/>
    <s v="N/A"/>
    <x v="1"/>
    <x v="8"/>
    <x v="1"/>
    <x v="4"/>
  </r>
  <r>
    <n v="1509"/>
    <x v="611"/>
    <s v="Fulfil.Io"/>
    <x v="66"/>
    <s v="Cloud Based Erp Software"/>
    <x v="64"/>
    <x v="1086"/>
    <s v="Seed Funding"/>
    <s v="N/A"/>
    <s v="N/A"/>
    <x v="3"/>
    <x v="24"/>
    <x v="0"/>
    <x v="4"/>
  </r>
  <r>
    <n v="1510"/>
    <x v="611"/>
    <s v="Neogrowth"/>
    <x v="10"/>
    <s v="Sme Lending Platform"/>
    <x v="3"/>
    <x v="1248"/>
    <s v="Private Equity"/>
    <n v="16000000"/>
    <s v="N/A"/>
    <x v="0"/>
    <x v="13"/>
    <x v="1"/>
    <x v="4"/>
  </r>
  <r>
    <n v="1511"/>
    <x v="612"/>
    <s v="Seedoc"/>
    <x v="66"/>
    <s v="Video Based Doctor Consulting Platform App"/>
    <x v="1"/>
    <x v="1249"/>
    <s v="Private Equity"/>
    <n v="1000000"/>
    <s v="N/A"/>
    <x v="1"/>
    <x v="6"/>
    <x v="1"/>
    <x v="4"/>
  </r>
  <r>
    <n v="1512"/>
    <x v="612"/>
    <s v="Bookmyshow"/>
    <x v="66"/>
    <s v="Event &amp; Movie Ticketing Platform"/>
    <x v="3"/>
    <x v="1250"/>
    <s v="Private Equity"/>
    <n v="82000000"/>
    <s v="N/A"/>
    <x v="0"/>
    <x v="5"/>
    <x v="1"/>
    <x v="4"/>
  </r>
  <r>
    <n v="1513"/>
    <x v="612"/>
    <s v="Flyrobe"/>
    <x v="2"/>
    <s v="Online Fashion Rental Platform"/>
    <x v="3"/>
    <x v="1251"/>
    <s v="Seed Funding"/>
    <n v="1700000"/>
    <s v="N/A"/>
    <x v="1"/>
    <x v="1"/>
    <x v="1"/>
    <x v="4"/>
  </r>
  <r>
    <n v="1514"/>
    <x v="613"/>
    <s v="Happilyunmarried"/>
    <x v="2"/>
    <s v="Online Merchandize Etailer"/>
    <x v="2"/>
    <x v="173"/>
    <s v="Private Equity"/>
    <n v="740000"/>
    <s v="N/A"/>
    <x v="2"/>
    <x v="21"/>
    <x v="3"/>
    <x v="4"/>
  </r>
  <r>
    <n v="1515"/>
    <x v="613"/>
    <s v="Dont Scratch Your Head"/>
    <x v="7"/>
    <s v="Full Stack Offline &amp; Online Erp Solution"/>
    <x v="37"/>
    <x v="1252"/>
    <s v="Seed Funding"/>
    <n v="250000"/>
    <s v="N/A"/>
    <x v="2"/>
    <x v="18"/>
    <x v="1"/>
    <x v="4"/>
  </r>
  <r>
    <n v="1516"/>
    <x v="613"/>
    <s v="Wedding Wishlist"/>
    <x v="66"/>
    <s v="Wedding Wishlist, Gifts &amp; Registry Creation Platform"/>
    <x v="4"/>
    <x v="1253"/>
    <s v="Seed Funding"/>
    <n v="297000"/>
    <s v="N/A"/>
    <x v="2"/>
    <x v="14"/>
    <x v="2"/>
    <x v="4"/>
  </r>
  <r>
    <n v="1517"/>
    <x v="614"/>
    <s v="Appdaily"/>
    <x v="7"/>
    <s v="Mobile Security App Development &amp; Distribution"/>
    <x v="3"/>
    <x v="1254"/>
    <s v="Private Equity"/>
    <n v="2000000"/>
    <s v="N/A"/>
    <x v="1"/>
    <x v="13"/>
    <x v="1"/>
    <x v="4"/>
  </r>
  <r>
    <n v="1518"/>
    <x v="614"/>
    <s v="Adytude"/>
    <x v="66"/>
    <s v="Gamified Consumer Insights Portal"/>
    <x v="2"/>
    <x v="606"/>
    <s v="Private Equity"/>
    <n v="1000000"/>
    <s v="N/A"/>
    <x v="1"/>
    <x v="12"/>
    <x v="1"/>
    <x v="4"/>
  </r>
  <r>
    <n v="1519"/>
    <x v="614"/>
    <s v="Quickli"/>
    <x v="5"/>
    <s v="On-Demand Delivery Startup"/>
    <x v="1"/>
    <x v="1255"/>
    <s v="Private Equity"/>
    <s v="N/A"/>
    <s v="N/A"/>
    <x v="3"/>
    <x v="12"/>
    <x v="3"/>
    <x v="4"/>
  </r>
  <r>
    <n v="1520"/>
    <x v="614"/>
    <s v="Spectravr"/>
    <x v="7"/>
    <s v="Virtual Reality Content Studio"/>
    <x v="3"/>
    <x v="1256"/>
    <s v="Seed Funding"/>
    <s v="N/A"/>
    <s v="N/A"/>
    <x v="3"/>
    <x v="14"/>
    <x v="1"/>
    <x v="4"/>
  </r>
  <r>
    <n v="1521"/>
    <x v="615"/>
    <s v="Pitstop"/>
    <x v="66"/>
    <s v="Online Car Repair And Servicing Booking Platform"/>
    <x v="0"/>
    <x v="1257"/>
    <s v="Seed Funding"/>
    <s v="N/A"/>
    <s v="N/A"/>
    <x v="3"/>
    <x v="0"/>
    <x v="0"/>
    <x v="4"/>
  </r>
  <r>
    <n v="1522"/>
    <x v="615"/>
    <s v="Holachef"/>
    <x v="66"/>
    <s v="Online Food Ordering &amp; Delivery Platform"/>
    <x v="3"/>
    <x v="1258"/>
    <s v="Private Equity"/>
    <n v="1950000"/>
    <s v="N/A"/>
    <x v="1"/>
    <x v="15"/>
    <x v="1"/>
    <x v="4"/>
  </r>
  <r>
    <n v="1523"/>
    <x v="616"/>
    <s v="Purplle"/>
    <x v="2"/>
    <s v="Beauty Products Marketplace"/>
    <x v="3"/>
    <x v="1259"/>
    <s v="Private Equity"/>
    <n v="6000000"/>
    <s v="N/A"/>
    <x v="1"/>
    <x v="21"/>
    <x v="1"/>
    <x v="4"/>
  </r>
  <r>
    <n v="1524"/>
    <x v="616"/>
    <s v="Trak N Tell"/>
    <x v="7"/>
    <s v="Car Tracking &amp; Safety System"/>
    <x v="1"/>
    <x v="1260"/>
    <s v="Private Equity"/>
    <n v="3500000"/>
    <s v="N/A"/>
    <x v="1"/>
    <x v="26"/>
    <x v="0"/>
    <x v="4"/>
  </r>
  <r>
    <n v="1525"/>
    <x v="616"/>
    <s v="Overcart.Com"/>
    <x v="2"/>
    <s v="Unboxed &amp; Refurbished Electronic Products Marketplace"/>
    <x v="1"/>
    <x v="1261"/>
    <s v="Private Equity"/>
    <n v="3000000"/>
    <s v="N/A"/>
    <x v="1"/>
    <x v="16"/>
    <x v="1"/>
    <x v="4"/>
  </r>
  <r>
    <n v="1526"/>
    <x v="617"/>
    <s v="Sirionlabs"/>
    <x v="7"/>
    <s v="Saas Based Service Agreement Management"/>
    <x v="1"/>
    <x v="292"/>
    <s v="Private Equity"/>
    <n v="12250000"/>
    <s v="N/A"/>
    <x v="0"/>
    <x v="26"/>
    <x v="1"/>
    <x v="4"/>
  </r>
  <r>
    <n v="1527"/>
    <x v="617"/>
    <s v="Gyandhan"/>
    <x v="66"/>
    <s v="Education Focused Finacing Platform"/>
    <x v="2"/>
    <x v="1262"/>
    <s v="Seed Funding"/>
    <s v="N/A"/>
    <s v="N/A"/>
    <x v="3"/>
    <x v="7"/>
    <x v="2"/>
    <x v="4"/>
  </r>
  <r>
    <n v="1528"/>
    <x v="617"/>
    <s v="Mintm"/>
    <x v="66"/>
    <s v="Digital Marketing &amp; Adtech Platform"/>
    <x v="0"/>
    <x v="1263"/>
    <s v="Private Equity"/>
    <s v="N/A"/>
    <s v="N/A"/>
    <x v="3"/>
    <x v="20"/>
    <x v="3"/>
    <x v="4"/>
  </r>
  <r>
    <n v="1529"/>
    <x v="617"/>
    <s v="Hitgrit"/>
    <x v="66"/>
    <s v="Online Legal Consultation Platform"/>
    <x v="41"/>
    <x v="1264"/>
    <s v="Seed Funding"/>
    <s v="N/A"/>
    <s v="N/A"/>
    <x v="3"/>
    <x v="27"/>
    <x v="0"/>
    <x v="4"/>
  </r>
  <r>
    <n v="1530"/>
    <x v="617"/>
    <s v="Find My Stay"/>
    <x v="66"/>
    <s v="Online Budget Hotel Aggregator &amp; Booking Platform"/>
    <x v="2"/>
    <x v="1265"/>
    <s v="Seed Funding"/>
    <s v="N/A"/>
    <s v="N/A"/>
    <x v="3"/>
    <x v="0"/>
    <x v="0"/>
    <x v="4"/>
  </r>
  <r>
    <n v="1531"/>
    <x v="618"/>
    <s v="Yaap"/>
    <x v="66"/>
    <s v="Online Content Discovery, Creation &amp; Distribution Platform"/>
    <x v="2"/>
    <x v="1266"/>
    <s v="Private Equity"/>
    <n v="5000000"/>
    <s v="N/A"/>
    <x v="1"/>
    <x v="22"/>
    <x v="1"/>
    <x v="4"/>
  </r>
  <r>
    <n v="1532"/>
    <x v="618"/>
    <s v="Utoo Cabs"/>
    <x v="66"/>
    <s v="Cab Aggregation &amp; Rental Platform"/>
    <x v="4"/>
    <x v="1267"/>
    <s v="Seed Funding"/>
    <s v="N/A"/>
    <s v="N/A"/>
    <x v="3"/>
    <x v="8"/>
    <x v="0"/>
    <x v="4"/>
  </r>
  <r>
    <n v="1533"/>
    <x v="618"/>
    <s v="Twigly"/>
    <x v="66"/>
    <s v="Online Food Ordering &amp; Delivery Startup"/>
    <x v="1"/>
    <x v="1268"/>
    <s v="Seed Funding"/>
    <n v="600000"/>
    <s v="N/A"/>
    <x v="2"/>
    <x v="0"/>
    <x v="3"/>
    <x v="4"/>
  </r>
  <r>
    <n v="1534"/>
    <x v="618"/>
    <s v="Sharechat"/>
    <x v="66"/>
    <s v="Vernacular Language Content Creation &amp; Sharing App"/>
    <x v="0"/>
    <x v="1269"/>
    <s v="Private Equity"/>
    <n v="1350000"/>
    <s v="N/A"/>
    <x v="1"/>
    <x v="29"/>
    <x v="1"/>
    <x v="4"/>
  </r>
  <r>
    <n v="1535"/>
    <x v="618"/>
    <s v="Urban Tailor"/>
    <x v="66"/>
    <s v="E-Tailoring Service Provider"/>
    <x v="0"/>
    <x v="353"/>
    <s v="Private Equity"/>
    <s v="N/A"/>
    <s v="N/A"/>
    <x v="3"/>
    <x v="10"/>
    <x v="1"/>
    <x v="4"/>
  </r>
  <r>
    <n v="1536"/>
    <x v="618"/>
    <s v="Rentmojo"/>
    <x v="66"/>
    <s v="Online Furniture Renting Platform"/>
    <x v="0"/>
    <x v="1270"/>
    <s v="Private Equity"/>
    <n v="5000000"/>
    <s v="N/A"/>
    <x v="1"/>
    <x v="5"/>
    <x v="1"/>
    <x v="4"/>
  </r>
  <r>
    <n v="1537"/>
    <x v="618"/>
    <s v="Cityfurnish"/>
    <x v="66"/>
    <s v="Online Furniture Renting Platform"/>
    <x v="1"/>
    <x v="216"/>
    <s v="Seed Funding"/>
    <s v="N/A"/>
    <s v="N/A"/>
    <x v="3"/>
    <x v="10"/>
    <x v="1"/>
    <x v="4"/>
  </r>
  <r>
    <n v="1538"/>
    <x v="618"/>
    <s v="Heal Institute"/>
    <x v="21"/>
    <s v="Sports Focused Healthcare Startup"/>
    <x v="3"/>
    <x v="1271"/>
    <s v="Seed Funding"/>
    <s v="N/A"/>
    <s v="N/A"/>
    <x v="3"/>
    <x v="2"/>
    <x v="0"/>
    <x v="4"/>
  </r>
  <r>
    <n v="1539"/>
    <x v="619"/>
    <s v="Augrav"/>
    <x v="2"/>
    <s v="Personalized Precious Jewellery Etailer"/>
    <x v="44"/>
    <x v="549"/>
    <s v="Seed Funding"/>
    <n v="450000"/>
    <s v="N/A"/>
    <x v="2"/>
    <x v="21"/>
    <x v="0"/>
    <x v="4"/>
  </r>
  <r>
    <n v="1540"/>
    <x v="619"/>
    <s v="Shoppinpal"/>
    <x v="7"/>
    <s v="M-Commerce Solutions For Retail Stores"/>
    <x v="5"/>
    <x v="1272"/>
    <s v="Private Equity"/>
    <n v="1070000"/>
    <s v="N/A"/>
    <x v="1"/>
    <x v="13"/>
    <x v="1"/>
    <x v="4"/>
  </r>
  <r>
    <n v="1541"/>
    <x v="619"/>
    <s v="Transtutors / Askiitians"/>
    <x v="66"/>
    <s v="Online Education &amp; Tutoring Portals"/>
    <x v="2"/>
    <x v="1273"/>
    <s v="Private Equity"/>
    <s v="N/A"/>
    <s v="N/A"/>
    <x v="3"/>
    <x v="5"/>
    <x v="2"/>
    <x v="4"/>
  </r>
  <r>
    <n v="1542"/>
    <x v="620"/>
    <s v="Workapps"/>
    <x v="7"/>
    <s v="Enterprise Work Management Software"/>
    <x v="5"/>
    <x v="877"/>
    <s v="Seed Funding"/>
    <n v="1000000"/>
    <s v="N/A"/>
    <x v="1"/>
    <x v="23"/>
    <x v="1"/>
    <x v="4"/>
  </r>
  <r>
    <n v="1543"/>
    <x v="620"/>
    <s v="Bankerbay"/>
    <x v="66"/>
    <s v="Online Investment Banking Platform"/>
    <x v="0"/>
    <x v="386"/>
    <s v="Private Equity"/>
    <n v="2000000"/>
    <s v="N/A"/>
    <x v="1"/>
    <x v="13"/>
    <x v="0"/>
    <x v="4"/>
  </r>
  <r>
    <n v="1544"/>
    <x v="620"/>
    <s v="Baggout"/>
    <x v="2"/>
    <s v="Womens Fashion Etailer"/>
    <x v="2"/>
    <x v="1274"/>
    <s v="Seed Funding"/>
    <s v="N/A"/>
    <s v="N/A"/>
    <x v="3"/>
    <x v="22"/>
    <x v="2"/>
    <x v="4"/>
  </r>
  <r>
    <n v="1545"/>
    <x v="620"/>
    <s v="Tripshelf"/>
    <x v="2"/>
    <s v="Travel Package Marketplace"/>
    <x v="2"/>
    <x v="1275"/>
    <s v="Seed Funding"/>
    <n v="250000"/>
    <s v="N/A"/>
    <x v="2"/>
    <x v="25"/>
    <x v="3"/>
    <x v="4"/>
  </r>
  <r>
    <n v="1546"/>
    <x v="620"/>
    <s v="Satvacart"/>
    <x v="2"/>
    <s v="Online Grocers"/>
    <x v="2"/>
    <x v="1276"/>
    <s v="Seed Funding"/>
    <s v="N/A"/>
    <s v="N/A"/>
    <x v="3"/>
    <x v="14"/>
    <x v="2"/>
    <x v="4"/>
  </r>
  <r>
    <n v="1547"/>
    <x v="620"/>
    <s v="Ridlr"/>
    <x v="66"/>
    <s v="Public Transport Mobile App"/>
    <x v="3"/>
    <x v="1277"/>
    <s v="Private Equity"/>
    <n v="6000000"/>
    <s v="N/A"/>
    <x v="1"/>
    <x v="1"/>
    <x v="1"/>
    <x v="4"/>
  </r>
  <r>
    <n v="1548"/>
    <x v="621"/>
    <s v="Yellowdig"/>
    <x v="66"/>
    <s v="Online Learning Platform"/>
    <x v="5"/>
    <x v="877"/>
    <s v="Seed Funding"/>
    <n v="650000"/>
    <s v="N/A"/>
    <x v="2"/>
    <x v="0"/>
    <x v="1"/>
    <x v="4"/>
  </r>
  <r>
    <n v="1549"/>
    <x v="621"/>
    <s v="Zuppler"/>
    <x v="66"/>
    <s v="Online Food Ordering Platform"/>
    <x v="2"/>
    <x v="877"/>
    <s v="Seed Funding"/>
    <n v="650000"/>
    <s v="N/A"/>
    <x v="2"/>
    <x v="0"/>
    <x v="1"/>
    <x v="4"/>
  </r>
  <r>
    <n v="1550"/>
    <x v="621"/>
    <s v="Bluestone"/>
    <x v="2"/>
    <s v="Jewellery Etailer"/>
    <x v="3"/>
    <x v="1278"/>
    <s v="Private Equity"/>
    <n v="30000000"/>
    <s v="N/A"/>
    <x v="0"/>
    <x v="24"/>
    <x v="1"/>
    <x v="4"/>
  </r>
  <r>
    <n v="1551"/>
    <x v="621"/>
    <s v="Underdogs"/>
    <x v="7"/>
    <s v="Game Development Startup"/>
    <x v="3"/>
    <x v="1279"/>
    <s v="Private Equity"/>
    <s v="N/A"/>
    <s v="N/A"/>
    <x v="3"/>
    <x v="2"/>
    <x v="3"/>
    <x v="4"/>
  </r>
  <r>
    <n v="1552"/>
    <x v="621"/>
    <s v="Imageprovision"/>
    <x v="7"/>
    <s v="Image Analysis Solutions"/>
    <x v="5"/>
    <x v="1280"/>
    <s v="Seed Funding"/>
    <s v="N/A"/>
    <s v="N/A"/>
    <x v="3"/>
    <x v="10"/>
    <x v="0"/>
    <x v="4"/>
  </r>
  <r>
    <n v="1553"/>
    <x v="622"/>
    <s v="Sagacito"/>
    <x v="7"/>
    <s v="Cloud-Based Enterprise Solutions"/>
    <x v="2"/>
    <x v="1281"/>
    <s v="Private Equity"/>
    <n v="10000000"/>
    <s v="N/A"/>
    <x v="1"/>
    <x v="8"/>
    <x v="3"/>
    <x v="4"/>
  </r>
  <r>
    <n v="1554"/>
    <x v="622"/>
    <s v="Deal4Loans "/>
    <x v="66"/>
    <s v="Nloans Comparison Platform"/>
    <x v="6"/>
    <x v="1282"/>
    <s v="Private Equity"/>
    <n v="15000000"/>
    <s v="N/A"/>
    <x v="0"/>
    <x v="1"/>
    <x v="3"/>
    <x v="4"/>
  </r>
  <r>
    <n v="1555"/>
    <x v="622"/>
    <s v="Niyo Solutions"/>
    <x v="7"/>
    <s v="Payroll &amp; Benefits Software Solutions"/>
    <x v="0"/>
    <x v="1283"/>
    <s v="Private Equity"/>
    <n v="1000000"/>
    <s v="N/A"/>
    <x v="1"/>
    <x v="19"/>
    <x v="1"/>
    <x v="4"/>
  </r>
  <r>
    <n v="1556"/>
    <x v="622"/>
    <s v="Applop"/>
    <x v="66"/>
    <s v="Mobile Apps Saas Platform"/>
    <x v="1"/>
    <x v="1284"/>
    <s v="Seed Funding"/>
    <n v="250000"/>
    <s v="N/A"/>
    <x v="2"/>
    <x v="16"/>
    <x v="1"/>
    <x v="4"/>
  </r>
  <r>
    <n v="1557"/>
    <x v="623"/>
    <s v="Tax2Win"/>
    <x v="66"/>
    <s v="Online Tax Filing Portal"/>
    <x v="30"/>
    <x v="386"/>
    <s v="Private Equity"/>
    <n v="1000000"/>
    <s v="N/A"/>
    <x v="1"/>
    <x v="19"/>
    <x v="0"/>
    <x v="4"/>
  </r>
  <r>
    <n v="1558"/>
    <x v="623"/>
    <s v="Truckola"/>
    <x v="5"/>
    <s v="Tech-Focused Cargo Transport Startup"/>
    <x v="3"/>
    <x v="1285"/>
    <s v="Seed Funding"/>
    <n v="595000"/>
    <s v="N/A"/>
    <x v="2"/>
    <x v="16"/>
    <x v="2"/>
    <x v="4"/>
  </r>
  <r>
    <n v="1559"/>
    <x v="623"/>
    <s v="Iserve Finacial"/>
    <x v="66"/>
    <s v="Loan Comparison &amp; Deals Platform"/>
    <x v="5"/>
    <x v="1286"/>
    <s v="Seed Funding"/>
    <s v="N/A"/>
    <s v="N/A"/>
    <x v="3"/>
    <x v="10"/>
    <x v="0"/>
    <x v="4"/>
  </r>
  <r>
    <n v="1560"/>
    <x v="624"/>
    <s v="Mytaxiindia"/>
    <x v="66"/>
    <s v="Online Car Rental Booking Platform"/>
    <x v="2"/>
    <x v="1287"/>
    <s v="Private Equity"/>
    <n v="1000000"/>
    <s v="N/A"/>
    <x v="1"/>
    <x v="27"/>
    <x v="0"/>
    <x v="4"/>
  </r>
  <r>
    <n v="1561"/>
    <x v="624"/>
    <s v="Aberuk"/>
    <x v="2"/>
    <s v="Online Marketplace For Books"/>
    <x v="0"/>
    <x v="1288"/>
    <s v="Seed Funding"/>
    <s v="N/A"/>
    <s v="N/A"/>
    <x v="3"/>
    <x v="2"/>
    <x v="3"/>
    <x v="4"/>
  </r>
  <r>
    <n v="1562"/>
    <x v="624"/>
    <s v="Wiwigo"/>
    <x v="66"/>
    <s v="Inter-City Taxi Booking Platform"/>
    <x v="0"/>
    <x v="606"/>
    <s v="Seed Funding"/>
    <n v="595000"/>
    <s v="N/A"/>
    <x v="2"/>
    <x v="2"/>
    <x v="1"/>
    <x v="4"/>
  </r>
  <r>
    <n v="1563"/>
    <x v="624"/>
    <s v="Drums Food"/>
    <x v="82"/>
    <s v="Yogurt And Ice Cream Maker"/>
    <x v="3"/>
    <x v="1289"/>
    <s v="N/A"/>
    <s v="N/A"/>
    <s v="N/A"/>
    <x v="3"/>
    <x v="13"/>
    <x v="1"/>
    <x v="4"/>
  </r>
  <r>
    <n v="1564"/>
    <x v="625"/>
    <s v="Chikoop"/>
    <x v="66"/>
    <s v="Free Ad Based Voice Calling"/>
    <x v="33"/>
    <x v="386"/>
    <s v="Seed Funding"/>
    <s v="N/A"/>
    <s v="N/A"/>
    <x v="3"/>
    <x v="26"/>
    <x v="0"/>
    <x v="4"/>
  </r>
  <r>
    <n v="1565"/>
    <x v="625"/>
    <s v="Bridgei2I"/>
    <x v="7"/>
    <s v="Data Analytics Platform"/>
    <x v="0"/>
    <x v="962"/>
    <s v="Private Equity"/>
    <s v="N/A"/>
    <s v="N/A"/>
    <x v="3"/>
    <x v="18"/>
    <x v="1"/>
    <x v="4"/>
  </r>
  <r>
    <n v="1566"/>
    <x v="626"/>
    <s v="Droom"/>
    <x v="2"/>
    <s v="Online Marketplace For Used Automobiles"/>
    <x v="2"/>
    <x v="1290"/>
    <s v="Private Equity"/>
    <s v="N/A"/>
    <s v="N/A"/>
    <x v="3"/>
    <x v="3"/>
    <x v="2"/>
    <x v="4"/>
  </r>
  <r>
    <n v="1567"/>
    <x v="626"/>
    <s v="Visit"/>
    <x v="66"/>
    <s v="On-Demand Healthcare Service Provider"/>
    <x v="2"/>
    <x v="1291"/>
    <s v="Seed Funding"/>
    <s v="N/A"/>
    <s v="N/A"/>
    <x v="3"/>
    <x v="16"/>
    <x v="0"/>
    <x v="4"/>
  </r>
  <r>
    <n v="1568"/>
    <x v="626"/>
    <s v="Atomberg"/>
    <x v="7"/>
    <s v="Smart, Energy Efficient Home Appliance Manufacturer"/>
    <x v="3"/>
    <x v="1292"/>
    <s v="Private Equity"/>
    <n v="1000000"/>
    <s v="N/A"/>
    <x v="1"/>
    <x v="22"/>
    <x v="1"/>
    <x v="4"/>
  </r>
  <r>
    <n v="1569"/>
    <x v="626"/>
    <s v="Coutloot"/>
    <x v="2"/>
    <s v="Fashion Re-Commerce Platform"/>
    <x v="3"/>
    <x v="124"/>
    <s v="Seed Funding"/>
    <s v="N/A"/>
    <s v="N/A"/>
    <x v="3"/>
    <x v="18"/>
    <x v="1"/>
    <x v="4"/>
  </r>
  <r>
    <n v="1570"/>
    <x v="626"/>
    <s v="Limo"/>
    <x v="66"/>
    <s v="Bus Aggregator Mobile App"/>
    <x v="3"/>
    <x v="1266"/>
    <s v="Private Equity"/>
    <n v="1000000"/>
    <s v="N/A"/>
    <x v="1"/>
    <x v="19"/>
    <x v="1"/>
    <x v="4"/>
  </r>
  <r>
    <n v="1571"/>
    <x v="627"/>
    <s v="Icliniq"/>
    <x v="66"/>
    <s v="Doctor Consultation Platform"/>
    <x v="0"/>
    <x v="1293"/>
    <s v="Seed Funding"/>
    <s v="N/A"/>
    <s v="N/A"/>
    <x v="3"/>
    <x v="27"/>
    <x v="0"/>
    <x v="4"/>
  </r>
  <r>
    <n v="1572"/>
    <x v="627"/>
    <s v="Gogo Truck"/>
    <x v="66"/>
    <s v="Truck Aggregator &amp; Booking Platform"/>
    <x v="4"/>
    <x v="484"/>
    <s v="Seed Funding"/>
    <n v="75000"/>
    <s v="N/A"/>
    <x v="2"/>
    <x v="9"/>
    <x v="0"/>
    <x v="4"/>
  </r>
  <r>
    <n v="1573"/>
    <x v="627"/>
    <s v="Vyome Biosciences"/>
    <x v="21"/>
    <s v="Treatment Development For Antibiotic-Resistant Diseases"/>
    <x v="2"/>
    <x v="1294"/>
    <s v="Private Equity"/>
    <n v="2000000"/>
    <s v="N/A"/>
    <x v="1"/>
    <x v="18"/>
    <x v="1"/>
    <x v="4"/>
  </r>
  <r>
    <n v="1574"/>
    <x v="628"/>
    <s v="Sillymonks"/>
    <x v="66"/>
    <s v="Digital Media And Entertainment Startup"/>
    <x v="13"/>
    <x v="1295"/>
    <s v="Seed Funding"/>
    <n v="448000"/>
    <s v="N/A"/>
    <x v="2"/>
    <x v="20"/>
    <x v="0"/>
    <x v="4"/>
  </r>
  <r>
    <n v="1575"/>
    <x v="629"/>
    <s v="Cuemath"/>
    <x v="15"/>
    <s v="K-12 Maths Learning Courses"/>
    <x v="0"/>
    <x v="1296"/>
    <s v="Private Equity"/>
    <n v="4000000"/>
    <s v="N/A"/>
    <x v="1"/>
    <x v="15"/>
    <x v="1"/>
    <x v="4"/>
  </r>
  <r>
    <n v="1576"/>
    <x v="629"/>
    <s v="Krazybee"/>
    <x v="66"/>
    <s v="Student Micro-Loan Platform"/>
    <x v="0"/>
    <x v="1297"/>
    <s v="Private Equity"/>
    <n v="2000000"/>
    <s v="N/A"/>
    <x v="1"/>
    <x v="24"/>
    <x v="0"/>
    <x v="4"/>
  </r>
  <r>
    <n v="1577"/>
    <x v="629"/>
    <s v="Intgrea"/>
    <x v="7"/>
    <s v="Post Merger Integration Partners"/>
    <x v="0"/>
    <x v="484"/>
    <s v="Seed Funding"/>
    <n v="100000"/>
    <s v="N/A"/>
    <x v="2"/>
    <x v="23"/>
    <x v="0"/>
    <x v="4"/>
  </r>
  <r>
    <n v="1578"/>
    <x v="629"/>
    <s v="Helpshift"/>
    <x v="7"/>
    <s v="Mobile Crm Platform"/>
    <x v="5"/>
    <x v="1298"/>
    <s v="Private Equity"/>
    <n v="23000000"/>
    <s v="N/A"/>
    <x v="0"/>
    <x v="17"/>
    <x v="1"/>
    <x v="4"/>
  </r>
  <r>
    <n v="1579"/>
    <x v="629"/>
    <s v="Creditvidya"/>
    <x v="7"/>
    <s v="Credit Scoring Platform"/>
    <x v="3"/>
    <x v="966"/>
    <s v="Private Equity"/>
    <n v="1000000"/>
    <s v="N/A"/>
    <x v="1"/>
    <x v="9"/>
    <x v="1"/>
    <x v="4"/>
  </r>
  <r>
    <n v="1580"/>
    <x v="630"/>
    <s v="Grey Campus"/>
    <x v="66"/>
    <s v="Online Learning Platform"/>
    <x v="13"/>
    <x v="1299"/>
    <s v="Seed Funding"/>
    <n v="1000000"/>
    <s v="N/A"/>
    <x v="1"/>
    <x v="24"/>
    <x v="0"/>
    <x v="4"/>
  </r>
  <r>
    <n v="1581"/>
    <x v="630"/>
    <s v="Listup"/>
    <x v="2"/>
    <s v="Location Based Classified Mobile App"/>
    <x v="3"/>
    <x v="1300"/>
    <s v="Seed Funding"/>
    <n v="500000"/>
    <s v="N/A"/>
    <x v="2"/>
    <x v="18"/>
    <x v="1"/>
    <x v="4"/>
  </r>
  <r>
    <n v="1582"/>
    <x v="630"/>
    <s v="6Degree"/>
    <x v="7"/>
    <s v="Tech-Enabled Fashion Talent Platform"/>
    <x v="3"/>
    <x v="606"/>
    <s v="Seed Funding"/>
    <n v="200000"/>
    <s v="N/A"/>
    <x v="2"/>
    <x v="3"/>
    <x v="1"/>
    <x v="4"/>
  </r>
  <r>
    <n v="1583"/>
    <x v="630"/>
    <s v="Shopwati"/>
    <x v="66"/>
    <s v="Online Fashion Discussion Community"/>
    <x v="1"/>
    <x v="1301"/>
    <s v="Seed Funding"/>
    <s v="N/A"/>
    <s v="N/A"/>
    <x v="3"/>
    <x v="21"/>
    <x v="0"/>
    <x v="4"/>
  </r>
  <r>
    <n v="1584"/>
    <x v="630"/>
    <s v="Cookifi"/>
    <x v="66"/>
    <s v="Online Chef Discovery &amp; Booking Service"/>
    <x v="0"/>
    <x v="1302"/>
    <s v="Seed Funding"/>
    <s v="N/A"/>
    <s v="N/A"/>
    <x v="3"/>
    <x v="5"/>
    <x v="3"/>
    <x v="4"/>
  </r>
  <r>
    <n v="1585"/>
    <x v="630"/>
    <s v="Storeking"/>
    <x v="2"/>
    <s v="Connecting Small Town Consumers To E-Commerce"/>
    <x v="0"/>
    <x v="1303"/>
    <s v="Private Equity"/>
    <n v="16000000"/>
    <s v="N/A"/>
    <x v="0"/>
    <x v="17"/>
    <x v="0"/>
    <x v="4"/>
  </r>
  <r>
    <n v="1586"/>
    <x v="630"/>
    <s v="Wired Hub"/>
    <x v="64"/>
    <s v="Co-Working Spaces"/>
    <x v="30"/>
    <x v="1304"/>
    <s v="Seed Funding"/>
    <s v="N/A"/>
    <s v="N/A"/>
    <x v="3"/>
    <x v="18"/>
    <x v="0"/>
    <x v="4"/>
  </r>
  <r>
    <n v="1587"/>
    <x v="630"/>
    <s v="Myseniordoctor"/>
    <x v="66"/>
    <s v="Online Medical Support Platform"/>
    <x v="1"/>
    <x v="1305"/>
    <s v="Seed Funding"/>
    <n v="200000"/>
    <s v="N/A"/>
    <x v="2"/>
    <x v="11"/>
    <x v="1"/>
    <x v="4"/>
  </r>
  <r>
    <n v="1588"/>
    <x v="631"/>
    <s v="Teabox"/>
    <x v="2"/>
    <s v="Online Tea Store"/>
    <x v="65"/>
    <x v="1306"/>
    <s v="Seed Funding"/>
    <s v="N/A"/>
    <s v="N/A"/>
    <x v="3"/>
    <x v="6"/>
    <x v="0"/>
    <x v="4"/>
  </r>
  <r>
    <n v="1589"/>
    <x v="631"/>
    <s v="Extraaedge"/>
    <x v="66"/>
    <s v="Student Acquisition Platform"/>
    <x v="5"/>
    <x v="1307"/>
    <s v="Seed Funding"/>
    <s v="N/A"/>
    <s v="N/A"/>
    <x v="3"/>
    <x v="7"/>
    <x v="0"/>
    <x v="4"/>
  </r>
  <r>
    <n v="1590"/>
    <x v="631"/>
    <s v="Epaylater"/>
    <x v="7"/>
    <s v="Fin-Tech Platform"/>
    <x v="3"/>
    <x v="1308"/>
    <s v="Seed Funding"/>
    <n v="2000000"/>
    <s v="N/A"/>
    <x v="1"/>
    <x v="10"/>
    <x v="2"/>
    <x v="4"/>
  </r>
  <r>
    <n v="1591"/>
    <x v="632"/>
    <s v="Kyazoonga"/>
    <x v="2"/>
    <s v="Online Event Ticketing Platform"/>
    <x v="3"/>
    <x v="313"/>
    <s v="Seed Funding"/>
    <s v="N/A"/>
    <s v="N/A"/>
    <x v="3"/>
    <x v="12"/>
    <x v="3"/>
    <x v="4"/>
  </r>
  <r>
    <n v="1592"/>
    <x v="632"/>
    <s v="Paytunes"/>
    <x v="66"/>
    <s v="Mobile Based Rewards Platform"/>
    <x v="2"/>
    <x v="1309"/>
    <s v="Private Equity"/>
    <n v="500000"/>
    <s v="N/A"/>
    <x v="2"/>
    <x v="1"/>
    <x v="1"/>
    <x v="4"/>
  </r>
  <r>
    <n v="1593"/>
    <x v="632"/>
    <s v="Kickstart Jobs"/>
    <x v="7"/>
    <s v="Entry Level Hiring Platform"/>
    <x v="1"/>
    <x v="1310"/>
    <s v="Seed Funding"/>
    <s v="N/A"/>
    <s v="N/A"/>
    <x v="3"/>
    <x v="14"/>
    <x v="2"/>
    <x v="4"/>
  </r>
  <r>
    <n v="1594"/>
    <x v="632"/>
    <s v="Freshee"/>
    <x v="85"/>
    <s v="Household Packaging &amp; Storage Product Manufacturer"/>
    <x v="3"/>
    <x v="962"/>
    <s v="Private Equity"/>
    <s v="N/A"/>
    <s v="N/A"/>
    <x v="3"/>
    <x v="12"/>
    <x v="1"/>
    <x v="4"/>
  </r>
  <r>
    <n v="1595"/>
    <x v="632"/>
    <s v="Madrat Games"/>
    <x v="7"/>
    <s v="Wearable Gaming Platform"/>
    <x v="0"/>
    <x v="1311"/>
    <s v="Seed Funding"/>
    <s v="N/A"/>
    <s v="N/A"/>
    <x v="3"/>
    <x v="19"/>
    <x v="3"/>
    <x v="4"/>
  </r>
  <r>
    <n v="1596"/>
    <x v="633"/>
    <s v="Jazzmyride"/>
    <x v="2"/>
    <s v="Auto Parts &amp; Accessories Etailer"/>
    <x v="2"/>
    <x v="1312"/>
    <s v="Private Equity"/>
    <s v="N/A"/>
    <s v="N/A"/>
    <x v="3"/>
    <x v="8"/>
    <x v="3"/>
    <x v="4"/>
  </r>
  <r>
    <n v="1597"/>
    <x v="633"/>
    <s v="Autosense"/>
    <x v="7"/>
    <s v="Data Analytics Based Customer Management Services"/>
    <x v="2"/>
    <x v="1312"/>
    <s v="Private Equity"/>
    <s v="N/A"/>
    <s v="N/A"/>
    <x v="3"/>
    <x v="7"/>
    <x v="3"/>
    <x v="4"/>
  </r>
  <r>
    <n v="1598"/>
    <x v="633"/>
    <s v="Redsun Telematics"/>
    <x v="66"/>
    <s v="Internet Of Things Platform"/>
    <x v="4"/>
    <x v="1312"/>
    <s v="Private Equity"/>
    <s v="N/A"/>
    <s v="N/A"/>
    <x v="3"/>
    <x v="25"/>
    <x v="3"/>
    <x v="4"/>
  </r>
  <r>
    <n v="1599"/>
    <x v="634"/>
    <s v="Khanagadi"/>
    <x v="66"/>
    <s v="Online Food Delivery For Train Travelers"/>
    <x v="30"/>
    <x v="692"/>
    <s v="Seed Funding"/>
    <s v="N/A"/>
    <s v="N/A"/>
    <x v="3"/>
    <x v="21"/>
    <x v="1"/>
    <x v="4"/>
  </r>
  <r>
    <n v="1600"/>
    <x v="634"/>
    <s v="Bombay Shirt Company"/>
    <x v="2"/>
    <s v="Online Custom Shirt Retailer"/>
    <x v="3"/>
    <x v="484"/>
    <s v="Private Equity"/>
    <n v="1000000"/>
    <s v="N/A"/>
    <x v="1"/>
    <x v="29"/>
    <x v="0"/>
    <x v="4"/>
  </r>
  <r>
    <n v="1601"/>
    <x v="634"/>
    <s v="Matrubharti"/>
    <x v="66"/>
    <s v="E-Book Publisher"/>
    <x v="46"/>
    <x v="1313"/>
    <s v="Seed Funding"/>
    <n v="30000"/>
    <s v="N/A"/>
    <x v="2"/>
    <x v="6"/>
    <x v="1"/>
    <x v="4"/>
  </r>
  <r>
    <n v="1602"/>
    <x v="635"/>
    <s v="Edtechreview"/>
    <x v="66"/>
    <s v="Education Based Online Portal"/>
    <x v="2"/>
    <x v="1314"/>
    <s v="Seed Funding"/>
    <s v="N/A"/>
    <s v="N/A"/>
    <x v="3"/>
    <x v="18"/>
    <x v="1"/>
    <x v="4"/>
  </r>
  <r>
    <n v="1603"/>
    <x v="635"/>
    <s v="Bonhomia"/>
    <x v="82"/>
    <s v="Premium Tea &amp; Coffee Capsules Maker"/>
    <x v="2"/>
    <x v="1315"/>
    <s v="Private Equity"/>
    <s v="N/A"/>
    <s v="N/A"/>
    <x v="3"/>
    <x v="18"/>
    <x v="1"/>
    <x v="4"/>
  </r>
  <r>
    <n v="1604"/>
    <x v="635"/>
    <s v="Gobolt"/>
    <x v="5"/>
    <s v="B2B Logistics Provider"/>
    <x v="2"/>
    <x v="1316"/>
    <s v="Seed Funding"/>
    <s v="N/A"/>
    <s v="N/A"/>
    <x v="3"/>
    <x v="7"/>
    <x v="0"/>
    <x v="4"/>
  </r>
  <r>
    <n v="1605"/>
    <x v="635"/>
    <s v="Jivox"/>
    <x v="7"/>
    <s v="Data Driven Advertising Platform"/>
    <x v="0"/>
    <x v="1317"/>
    <s v="Private Equity"/>
    <n v="6000000"/>
    <s v="N/A"/>
    <x v="1"/>
    <x v="21"/>
    <x v="1"/>
    <x v="4"/>
  </r>
  <r>
    <n v="1606"/>
    <x v="635"/>
    <s v="Sminq"/>
    <x v="66"/>
    <s v="Queue Management Mobile App"/>
    <x v="5"/>
    <x v="1318"/>
    <s v="Seed Funding"/>
    <n v="1000000"/>
    <s v="N/A"/>
    <x v="1"/>
    <x v="11"/>
    <x v="1"/>
    <x v="4"/>
  </r>
  <r>
    <n v="1607"/>
    <x v="635"/>
    <s v="Curejoy"/>
    <x v="66"/>
    <s v="Online Alternative Health Community Platform"/>
    <x v="0"/>
    <x v="1319"/>
    <s v="Private Equity"/>
    <n v="4400000"/>
    <s v="N/A"/>
    <x v="1"/>
    <x v="21"/>
    <x v="1"/>
    <x v="4"/>
  </r>
  <r>
    <n v="1608"/>
    <x v="636"/>
    <s v="Oneway.Cab"/>
    <x v="66"/>
    <s v="Taxi Rental Platform"/>
    <x v="51"/>
    <x v="606"/>
    <s v="Seed Funding"/>
    <n v="450000"/>
    <s v="N/A"/>
    <x v="2"/>
    <x v="8"/>
    <x v="1"/>
    <x v="4"/>
  </r>
  <r>
    <n v="1609"/>
    <x v="636"/>
    <s v="Grabonrent"/>
    <x v="2"/>
    <s v="On-Demand Product Rental Marketplace"/>
    <x v="0"/>
    <x v="1320"/>
    <s v="Private Equity"/>
    <s v="N/A"/>
    <s v="N/A"/>
    <x v="3"/>
    <x v="11"/>
    <x v="1"/>
    <x v="4"/>
  </r>
  <r>
    <n v="1610"/>
    <x v="637"/>
    <s v="Diro Labs"/>
    <x v="66"/>
    <s v="Contact Management Mobile App"/>
    <x v="2"/>
    <x v="173"/>
    <s v="Private Equity"/>
    <n v="450000"/>
    <s v="N/A"/>
    <x v="2"/>
    <x v="10"/>
    <x v="3"/>
    <x v="4"/>
  </r>
  <r>
    <n v="1611"/>
    <x v="637"/>
    <s v="Unnati Helpers"/>
    <x v="66"/>
    <s v="Help Hiring Platform"/>
    <x v="1"/>
    <x v="173"/>
    <s v="Private Equity"/>
    <n v="600000"/>
    <s v="N/A"/>
    <x v="2"/>
    <x v="5"/>
    <x v="3"/>
    <x v="4"/>
  </r>
  <r>
    <n v="1612"/>
    <x v="637"/>
    <s v="Athletto"/>
    <x v="66"/>
    <s v="Sports Venue Discovery And Booking Platform"/>
    <x v="0"/>
    <x v="1321"/>
    <s v="Seed Funding"/>
    <s v="N/A"/>
    <s v="N/A"/>
    <x v="3"/>
    <x v="11"/>
    <x v="0"/>
    <x v="4"/>
  </r>
  <r>
    <n v="1613"/>
    <x v="637"/>
    <s v="Saavn"/>
    <x v="66"/>
    <s v="Web/Mobile Music Streaming Service"/>
    <x v="64"/>
    <x v="1322"/>
    <s v="Private Equity"/>
    <s v="N/A"/>
    <s v="N/A"/>
    <x v="3"/>
    <x v="27"/>
    <x v="0"/>
    <x v="4"/>
  </r>
  <r>
    <n v="1614"/>
    <x v="637"/>
    <s v="Voonik"/>
    <x v="2"/>
    <s v="Online Womens Fashion Marketplace"/>
    <x v="0"/>
    <x v="292"/>
    <s v="Private Equity"/>
    <n v="20000000"/>
    <s v="N/A"/>
    <x v="0"/>
    <x v="2"/>
    <x v="1"/>
    <x v="4"/>
  </r>
  <r>
    <n v="1615"/>
    <x v="637"/>
    <s v="Thinkphi"/>
    <x v="7"/>
    <s v="Sustainable Green Tech Solution Developer"/>
    <x v="3"/>
    <x v="1323"/>
    <s v="Seed Funding"/>
    <s v="N/A"/>
    <s v="N/A"/>
    <x v="3"/>
    <x v="6"/>
    <x v="0"/>
    <x v="4"/>
  </r>
  <r>
    <n v="1616"/>
    <x v="638"/>
    <s v="Cleartax"/>
    <x v="66"/>
    <s v="Online Tax Filing Platform"/>
    <x v="2"/>
    <x v="1324"/>
    <s v="Private Equity"/>
    <n v="12000000"/>
    <s v="N/A"/>
    <x v="0"/>
    <x v="26"/>
    <x v="1"/>
    <x v="4"/>
  </r>
  <r>
    <n v="1617"/>
    <x v="638"/>
    <s v="Silvan Innovation Labs"/>
    <x v="7"/>
    <s v="Home Automation Solutions"/>
    <x v="0"/>
    <x v="1325"/>
    <s v="Private Equity"/>
    <n v="900000"/>
    <s v="N/A"/>
    <x v="2"/>
    <x v="16"/>
    <x v="1"/>
    <x v="4"/>
  </r>
  <r>
    <n v="1618"/>
    <x v="638"/>
    <s v="Greythr"/>
    <x v="7"/>
    <s v="Payroll &amp; Hr Software Developer"/>
    <x v="0"/>
    <x v="1326"/>
    <s v="Private Equity"/>
    <n v="5200000"/>
    <s v="N/A"/>
    <x v="1"/>
    <x v="7"/>
    <x v="1"/>
    <x v="4"/>
  </r>
  <r>
    <n v="1619"/>
    <x v="638"/>
    <s v="Duffl"/>
    <x v="2"/>
    <s v="Fashion Rental Marketplace"/>
    <x v="0"/>
    <x v="1327"/>
    <s v="Seed Funding"/>
    <s v="N/A"/>
    <s v="N/A"/>
    <x v="3"/>
    <x v="21"/>
    <x v="3"/>
    <x v="4"/>
  </r>
  <r>
    <n v="1620"/>
    <x v="638"/>
    <s v="Byg"/>
    <x v="66"/>
    <s v="Fitness Centre Discovery &amp; Booking Mobile App"/>
    <x v="0"/>
    <x v="1328"/>
    <s v="Seed Funding"/>
    <s v="N/A"/>
    <s v="N/A"/>
    <x v="3"/>
    <x v="3"/>
    <x v="1"/>
    <x v="4"/>
  </r>
  <r>
    <n v="1621"/>
    <x v="639"/>
    <s v="Dipper"/>
    <x v="2"/>
    <s v="Freight Logistics Marketplace"/>
    <x v="2"/>
    <x v="484"/>
    <s v="Seed Funding"/>
    <s v="N/A"/>
    <s v="N/A"/>
    <x v="3"/>
    <x v="12"/>
    <x v="0"/>
    <x v="4"/>
  </r>
  <r>
    <n v="1622"/>
    <x v="639"/>
    <s v="Qonfuse"/>
    <x v="66"/>
    <s v="Online Test Papers For Competitive Exams"/>
    <x v="2"/>
    <x v="1329"/>
    <s v="Seed Funding"/>
    <s v="N/A"/>
    <s v="N/A"/>
    <x v="3"/>
    <x v="25"/>
    <x v="0"/>
    <x v="4"/>
  </r>
  <r>
    <n v="1623"/>
    <x v="639"/>
    <s v="The Indian Iris"/>
    <x v="66"/>
    <s v="Govt Policy Research &amp; Information Portal"/>
    <x v="37"/>
    <x v="1330"/>
    <s v="Seed Funding"/>
    <s v="N/A"/>
    <s v="N/A"/>
    <x v="3"/>
    <x v="18"/>
    <x v="1"/>
    <x v="4"/>
  </r>
  <r>
    <n v="1624"/>
    <x v="640"/>
    <s v="Onspoon"/>
    <x v="66"/>
    <s v="Online Platform For Event Sponsorship"/>
    <x v="3"/>
    <x v="1203"/>
    <s v="Seed Funding"/>
    <n v="150000"/>
    <s v="N/A"/>
    <x v="2"/>
    <x v="11"/>
    <x v="1"/>
    <x v="4"/>
  </r>
  <r>
    <n v="1625"/>
    <x v="640"/>
    <s v="Restate"/>
    <x v="66"/>
    <s v="Real Estate Platform"/>
    <x v="0"/>
    <x v="1131"/>
    <s v="Seed Funding"/>
    <s v="N/A"/>
    <s v="N/A"/>
    <x v="3"/>
    <x v="21"/>
    <x v="1"/>
    <x v="4"/>
  </r>
  <r>
    <n v="1626"/>
    <x v="640"/>
    <s v="Cleartrip"/>
    <x v="66"/>
    <s v="Online Travel Agency"/>
    <x v="3"/>
    <x v="1331"/>
    <s v="Private Equity"/>
    <s v="N/A"/>
    <s v="N/A"/>
    <x v="3"/>
    <x v="14"/>
    <x v="1"/>
    <x v="4"/>
  </r>
  <r>
    <n v="1627"/>
    <x v="640"/>
    <s v="Procmart"/>
    <x v="66"/>
    <s v="Online Procurement Marketplace"/>
    <x v="6"/>
    <x v="1332"/>
    <s v="Private Equity"/>
    <s v="N/A"/>
    <s v="N/A"/>
    <x v="3"/>
    <x v="21"/>
    <x v="0"/>
    <x v="4"/>
  </r>
  <r>
    <n v="1628"/>
    <x v="640"/>
    <s v="Celerix"/>
    <x v="7"/>
    <s v="Fintech Product Development &amp; Services Startup"/>
    <x v="0"/>
    <x v="1333"/>
    <s v="Seed Funding"/>
    <n v="400000"/>
    <s v="N/A"/>
    <x v="2"/>
    <x v="7"/>
    <x v="1"/>
    <x v="4"/>
  </r>
  <r>
    <n v="1629"/>
    <x v="640"/>
    <s v="Naturenama"/>
    <x v="66"/>
    <s v="Online Outdoors &amp; Travel"/>
    <x v="3"/>
    <x v="1334"/>
    <s v="Seed Funding"/>
    <n v="225000"/>
    <s v="N/A"/>
    <x v="2"/>
    <x v="1"/>
    <x v="1"/>
    <x v="4"/>
  </r>
  <r>
    <n v="1630"/>
    <x v="640"/>
    <s v="Cyclopsmedtech"/>
    <x v="7"/>
    <s v="Medical Technology Provider"/>
    <x v="0"/>
    <x v="1335"/>
    <s v="Seed Funding"/>
    <s v="N/A"/>
    <s v="N/A"/>
    <x v="3"/>
    <x v="1"/>
    <x v="0"/>
    <x v="4"/>
  </r>
  <r>
    <n v="1631"/>
    <x v="640"/>
    <s v="Syona Cosmetics"/>
    <x v="85"/>
    <s v="Beauty Products &amp; Training To Salons &amp; Spas"/>
    <x v="4"/>
    <x v="370"/>
    <s v="Seed Funding"/>
    <n v="150000"/>
    <s v="N/A"/>
    <x v="2"/>
    <x v="13"/>
    <x v="0"/>
    <x v="4"/>
  </r>
  <r>
    <n v="1632"/>
    <x v="640"/>
    <s v="Prettysecrets"/>
    <x v="2"/>
    <s v="Women Lingerie Store"/>
    <x v="3"/>
    <x v="1336"/>
    <s v="Private Equity"/>
    <n v="6000000"/>
    <s v="N/A"/>
    <x v="1"/>
    <x v="15"/>
    <x v="1"/>
    <x v="4"/>
  </r>
  <r>
    <n v="1633"/>
    <x v="641"/>
    <s v="Spiderg"/>
    <x v="66"/>
    <s v="Online Invoice App For Smes"/>
    <x v="5"/>
    <x v="1337"/>
    <s v="Seed Funding"/>
    <n v="150000"/>
    <s v="N/A"/>
    <x v="2"/>
    <x v="26"/>
    <x v="1"/>
    <x v="4"/>
  </r>
  <r>
    <n v="1634"/>
    <x v="642"/>
    <s v="Fareye"/>
    <x v="7"/>
    <s v="Logistics Management Software"/>
    <x v="2"/>
    <x v="36"/>
    <s v="Private Equity"/>
    <n v="3500000"/>
    <s v="N/A"/>
    <x v="1"/>
    <x v="10"/>
    <x v="1"/>
    <x v="4"/>
  </r>
  <r>
    <n v="1635"/>
    <x v="642"/>
    <s v="The Uolo"/>
    <x v="66"/>
    <s v="School Parent Communication App"/>
    <x v="0"/>
    <x v="1338"/>
    <s v="Seed Funding"/>
    <n v="210000"/>
    <s v="N/A"/>
    <x v="2"/>
    <x v="14"/>
    <x v="1"/>
    <x v="4"/>
  </r>
  <r>
    <n v="1636"/>
    <x v="642"/>
    <s v="Staqu"/>
    <x v="7"/>
    <s v="Artificial Intelligence Based Search Platform"/>
    <x v="1"/>
    <x v="606"/>
    <s v="Seed Funding"/>
    <s v="N/A"/>
    <s v="N/A"/>
    <x v="3"/>
    <x v="24"/>
    <x v="1"/>
    <x v="4"/>
  </r>
  <r>
    <n v="1637"/>
    <x v="642"/>
    <s v="Padhopadhao"/>
    <x v="66"/>
    <s v="Home Tutors Search &amp; Discovery"/>
    <x v="2"/>
    <x v="1339"/>
    <s v="Private Equity"/>
    <s v="N/A"/>
    <s v="N/A"/>
    <x v="3"/>
    <x v="3"/>
    <x v="0"/>
    <x v="4"/>
  </r>
  <r>
    <n v="1638"/>
    <x v="643"/>
    <s v="Drivify"/>
    <x v="66"/>
    <s v="Professional Driver Discovery &amp; Booking Mobile App"/>
    <x v="3"/>
    <x v="1340"/>
    <s v="Seed Funding"/>
    <n v="50000"/>
    <s v="N/A"/>
    <x v="2"/>
    <x v="27"/>
    <x v="0"/>
    <x v="4"/>
  </r>
  <r>
    <n v="1639"/>
    <x v="643"/>
    <s v="Pratilipi"/>
    <x v="66"/>
    <s v="Multi-Lingual Self-Publishing Platform"/>
    <x v="0"/>
    <x v="80"/>
    <s v="Seed Funding"/>
    <s v="N/A"/>
    <s v="N/A"/>
    <x v="3"/>
    <x v="7"/>
    <x v="1"/>
    <x v="4"/>
  </r>
  <r>
    <n v="1640"/>
    <x v="643"/>
    <s v="Parablu"/>
    <x v="7"/>
    <s v="Cloud Data Security &amp; Privacy Solutions"/>
    <x v="0"/>
    <x v="966"/>
    <s v="Seed Funding"/>
    <n v="500000"/>
    <s v="N/A"/>
    <x v="2"/>
    <x v="4"/>
    <x v="1"/>
    <x v="4"/>
  </r>
  <r>
    <n v="1641"/>
    <x v="643"/>
    <s v="Schedulers Logistics"/>
    <x v="5"/>
    <s v="Cold Storage Logistics Solutions"/>
    <x v="3"/>
    <x v="1341"/>
    <s v="Private Equity"/>
    <n v="6000000"/>
    <s v="N/A"/>
    <x v="1"/>
    <x v="10"/>
    <x v="0"/>
    <x v="4"/>
  </r>
  <r>
    <n v="1642"/>
    <x v="643"/>
    <s v="Leap India"/>
    <x v="84"/>
    <s v="Supply Chain Equipment &amp; Services Provider"/>
    <x v="3"/>
    <x v="1342"/>
    <s v="Private Equity"/>
    <n v="3000000"/>
    <s v="N/A"/>
    <x v="1"/>
    <x v="23"/>
    <x v="1"/>
    <x v="4"/>
  </r>
  <r>
    <n v="1643"/>
    <x v="643"/>
    <s v="Kabadiexpress"/>
    <x v="84"/>
    <s v="Free Door Step Scrap Pickup Service"/>
    <x v="2"/>
    <x v="484"/>
    <s v="Seed Funding"/>
    <n v="148000"/>
    <s v="N/A"/>
    <x v="2"/>
    <x v="10"/>
    <x v="0"/>
    <x v="4"/>
  </r>
  <r>
    <n v="1644"/>
    <x v="644"/>
    <s v="Yourdost"/>
    <x v="66"/>
    <s v="Online Counselling &amp; Personal Coaching Platform"/>
    <x v="0"/>
    <x v="1343"/>
    <s v="Seed Funding"/>
    <n v="1200000"/>
    <s v="N/A"/>
    <x v="1"/>
    <x v="23"/>
    <x v="1"/>
    <x v="4"/>
  </r>
  <r>
    <n v="1645"/>
    <x v="644"/>
    <s v="Gomalon"/>
    <x v="66"/>
    <s v="Online Spa &amp; Salon Discovery &amp; Booking Platform"/>
    <x v="0"/>
    <x v="484"/>
    <s v="Seed Funding"/>
    <n v="100000"/>
    <s v="N/A"/>
    <x v="2"/>
    <x v="10"/>
    <x v="0"/>
    <x v="4"/>
  </r>
  <r>
    <n v="1646"/>
    <x v="644"/>
    <s v="Voler Cars"/>
    <x v="66"/>
    <s v="Self-Driven Car Rental Platform"/>
    <x v="2"/>
    <x v="1344"/>
    <s v="Seed Funding"/>
    <s v="N/A"/>
    <s v="N/A"/>
    <x v="3"/>
    <x v="26"/>
    <x v="3"/>
    <x v="4"/>
  </r>
  <r>
    <n v="1647"/>
    <x v="644"/>
    <s v="Travelyaari"/>
    <x v="66"/>
    <s v="Online Ticket Booking Platform"/>
    <x v="0"/>
    <x v="1345"/>
    <s v="Private Equity"/>
    <n v="3000000"/>
    <s v="N/A"/>
    <x v="1"/>
    <x v="23"/>
    <x v="3"/>
    <x v="4"/>
  </r>
  <r>
    <n v="1648"/>
    <x v="645"/>
    <s v="Fabhotels"/>
    <x v="66"/>
    <s v="Online Hotel Aggregator &amp; Booking Platform"/>
    <x v="1"/>
    <x v="1346"/>
    <s v="Private Equity"/>
    <n v="8000000"/>
    <s v="N/A"/>
    <x v="1"/>
    <x v="21"/>
    <x v="1"/>
    <x v="4"/>
  </r>
  <r>
    <n v="1649"/>
    <x v="645"/>
    <s v="Locanix"/>
    <x v="7"/>
    <s v="Gps Based Saas Solutions"/>
    <x v="37"/>
    <x v="386"/>
    <s v="Seed Funding"/>
    <n v="300000"/>
    <s v="N/A"/>
    <x v="2"/>
    <x v="6"/>
    <x v="0"/>
    <x v="4"/>
  </r>
  <r>
    <n v="1650"/>
    <x v="645"/>
    <s v="Lendingkart"/>
    <x v="66"/>
    <s v="Online Working Capital Business Loans Platform"/>
    <x v="37"/>
    <x v="1347"/>
    <s v="Private Equity"/>
    <n v="32000000"/>
    <s v="N/A"/>
    <x v="0"/>
    <x v="28"/>
    <x v="1"/>
    <x v="4"/>
  </r>
  <r>
    <n v="1651"/>
    <x v="645"/>
    <s v="Hello Tax"/>
    <x v="66"/>
    <s v="Online Tax Filing Platform"/>
    <x v="2"/>
    <x v="1348"/>
    <s v="Seed Funding"/>
    <n v="295000"/>
    <s v="N/A"/>
    <x v="2"/>
    <x v="25"/>
    <x v="0"/>
    <x v="4"/>
  </r>
  <r>
    <n v="1652"/>
    <x v="645"/>
    <s v="Mysuperbrain"/>
    <x v="66"/>
    <s v="Online Talent Discovery Platform For Kids"/>
    <x v="13"/>
    <x v="1349"/>
    <s v="Seed Funding"/>
    <s v="N/A"/>
    <s v="N/A"/>
    <x v="3"/>
    <x v="20"/>
    <x v="0"/>
    <x v="4"/>
  </r>
  <r>
    <n v="1653"/>
    <x v="645"/>
    <s v="Blogbeats"/>
    <x v="66"/>
    <s v="Online Blogging Platform"/>
    <x v="0"/>
    <x v="484"/>
    <s v="Seed Funding"/>
    <s v="N/A"/>
    <s v="N/A"/>
    <x v="3"/>
    <x v="21"/>
    <x v="0"/>
    <x v="4"/>
  </r>
  <r>
    <n v="1654"/>
    <x v="646"/>
    <s v="Letreach"/>
    <x v="2"/>
    <s v="Ecommerce Saas Solutions"/>
    <x v="2"/>
    <x v="1350"/>
    <s v="Private Equity"/>
    <n v="100000"/>
    <s v="N/A"/>
    <x v="2"/>
    <x v="26"/>
    <x v="1"/>
    <x v="4"/>
  </r>
  <r>
    <n v="1655"/>
    <x v="646"/>
    <s v="Trendieapp"/>
    <x v="7"/>
    <s v="Visual Content Marketing"/>
    <x v="43"/>
    <x v="1351"/>
    <s v="Seed Funding"/>
    <n v="50000"/>
    <s v="N/A"/>
    <x v="2"/>
    <x v="6"/>
    <x v="0"/>
    <x v="4"/>
  </r>
  <r>
    <n v="1656"/>
    <x v="646"/>
    <s v="Impactguru"/>
    <x v="66"/>
    <s v="Crowdfunding Platform"/>
    <x v="3"/>
    <x v="1352"/>
    <s v="Seed Funding"/>
    <s v="N/A"/>
    <s v="N/A"/>
    <x v="3"/>
    <x v="0"/>
    <x v="0"/>
    <x v="4"/>
  </r>
  <r>
    <n v="1657"/>
    <x v="646"/>
    <s v="Velvetcase"/>
    <x v="2"/>
    <s v="Online Designer Jewellery Marketplace"/>
    <x v="3"/>
    <x v="1353"/>
    <s v="Private Equity"/>
    <n v="1500000"/>
    <s v="N/A"/>
    <x v="1"/>
    <x v="10"/>
    <x v="1"/>
    <x v="4"/>
  </r>
  <r>
    <n v="1658"/>
    <x v="647"/>
    <s v="Meru Cabs"/>
    <x v="66"/>
    <s v="Online Mobile Tax Cab Booking"/>
    <x v="3"/>
    <x v="216"/>
    <s v="Private Equity"/>
    <n v="25000000"/>
    <s v="N/A"/>
    <x v="0"/>
    <x v="15"/>
    <x v="1"/>
    <x v="4"/>
  </r>
  <r>
    <n v="1659"/>
    <x v="647"/>
    <s v="Campus Diaries"/>
    <x v="66"/>
    <s v="Student Focussed Content Discovery Portal"/>
    <x v="0"/>
    <x v="1354"/>
    <s v="Seed Funding"/>
    <n v="220000"/>
    <s v="N/A"/>
    <x v="2"/>
    <x v="16"/>
    <x v="1"/>
    <x v="4"/>
  </r>
  <r>
    <n v="1660"/>
    <x v="647"/>
    <s v="Scripbox"/>
    <x v="66"/>
    <s v="Online Mutual Fund Investment Platform"/>
    <x v="0"/>
    <x v="1355"/>
    <s v="Private Equity"/>
    <s v="N/A"/>
    <s v="N/A"/>
    <x v="3"/>
    <x v="10"/>
    <x v="1"/>
    <x v="4"/>
  </r>
  <r>
    <n v="1661"/>
    <x v="647"/>
    <s v="Biryani Blues"/>
    <x v="82"/>
    <s v="Qsr Chain"/>
    <x v="1"/>
    <x v="1356"/>
    <s v="Private Equity"/>
    <n v="368000"/>
    <s v="N/A"/>
    <x v="2"/>
    <x v="29"/>
    <x v="1"/>
    <x v="4"/>
  </r>
  <r>
    <n v="1662"/>
    <x v="648"/>
    <s v="Motomojo"/>
    <x v="66"/>
    <s v="Mobile Based Vehicle Maintenace App"/>
    <x v="3"/>
    <x v="1357"/>
    <s v="Seed Funding"/>
    <s v="N/A"/>
    <s v="N/A"/>
    <x v="3"/>
    <x v="24"/>
    <x v="2"/>
    <x v="4"/>
  </r>
  <r>
    <n v="1663"/>
    <x v="648"/>
    <s v="Get My Parking"/>
    <x v="7"/>
    <s v="Parking Technology Platform"/>
    <x v="2"/>
    <x v="370"/>
    <s v="Seed Funding"/>
    <n v="376000"/>
    <s v="N/A"/>
    <x v="2"/>
    <x v="3"/>
    <x v="0"/>
    <x v="4"/>
  </r>
  <r>
    <n v="1664"/>
    <x v="648"/>
    <s v="Prescribez"/>
    <x v="66"/>
    <s v="Health Service Aggregator Platform"/>
    <x v="5"/>
    <x v="1358"/>
    <s v="Seed Funding"/>
    <n v="145000"/>
    <s v="N/A"/>
    <x v="2"/>
    <x v="27"/>
    <x v="0"/>
    <x v="4"/>
  </r>
  <r>
    <n v="1665"/>
    <x v="649"/>
    <s v="Airwood"/>
    <x v="7"/>
    <s v="Agri Data &amp; Analytics Platform"/>
    <x v="4"/>
    <x v="1359"/>
    <s v="Seed Funding"/>
    <s v="N/A"/>
    <s v="N/A"/>
    <x v="3"/>
    <x v="23"/>
    <x v="1"/>
    <x v="4"/>
  </r>
  <r>
    <n v="1666"/>
    <x v="650"/>
    <s v="Mobikwik"/>
    <x v="66"/>
    <s v="Mobile &amp; Digital Wallet"/>
    <x v="1"/>
    <x v="1360"/>
    <s v="Private Equity"/>
    <n v="50000000"/>
    <s v="N/A"/>
    <x v="0"/>
    <x v="5"/>
    <x v="3"/>
    <x v="4"/>
  </r>
  <r>
    <n v="1667"/>
    <x v="650"/>
    <s v="Idreamcareer"/>
    <x v="66"/>
    <s v="Career Planning Services Portal"/>
    <x v="2"/>
    <x v="216"/>
    <s v="Private Equity"/>
    <s v="N/A"/>
    <s v="N/A"/>
    <x v="3"/>
    <x v="11"/>
    <x v="1"/>
    <x v="4"/>
  </r>
  <r>
    <n v="1668"/>
    <x v="650"/>
    <s v="Zwayam"/>
    <x v="66"/>
    <s v="Online Recruitment Platform"/>
    <x v="0"/>
    <x v="386"/>
    <s v="Seed Funding"/>
    <n v="250000"/>
    <s v="N/A"/>
    <x v="2"/>
    <x v="29"/>
    <x v="0"/>
    <x v="4"/>
  </r>
  <r>
    <n v="1669"/>
    <x v="650"/>
    <s v="Boibanit"/>
    <x v="66"/>
    <s v="Online Food Delivery Platform"/>
    <x v="51"/>
    <x v="386"/>
    <s v="Seed Funding"/>
    <s v="N/A"/>
    <s v="N/A"/>
    <x v="3"/>
    <x v="22"/>
    <x v="0"/>
    <x v="4"/>
  </r>
  <r>
    <n v="1670"/>
    <x v="650"/>
    <s v="Zuver"/>
    <x v="66"/>
    <s v="Car Driver Discovery App"/>
    <x v="3"/>
    <x v="1361"/>
    <s v="Seed Funding"/>
    <n v="180000"/>
    <s v="N/A"/>
    <x v="2"/>
    <x v="23"/>
    <x v="3"/>
    <x v="4"/>
  </r>
  <r>
    <n v="1671"/>
    <x v="650"/>
    <s v="Prepathon"/>
    <x v="15"/>
    <s v="Competitive Exam Learning Platform"/>
    <x v="3"/>
    <x v="67"/>
    <s v="Private Equity"/>
    <s v="N/A"/>
    <s v="N/A"/>
    <x v="3"/>
    <x v="3"/>
    <x v="1"/>
    <x v="4"/>
  </r>
  <r>
    <n v="1672"/>
    <x v="651"/>
    <s v="Easyroads"/>
    <x v="66"/>
    <s v="Road Trip Planning Mobile App"/>
    <x v="3"/>
    <x v="1362"/>
    <s v="Seed Funding"/>
    <n v="200000"/>
    <s v="N/A"/>
    <x v="2"/>
    <x v="19"/>
    <x v="2"/>
    <x v="4"/>
  </r>
  <r>
    <n v="1673"/>
    <x v="651"/>
    <s v="Lenskart"/>
    <x v="2"/>
    <s v="Eyewear &amp; Accessories Etailer"/>
    <x v="2"/>
    <x v="1363"/>
    <s v="Private Equity"/>
    <n v="60000000"/>
    <s v="N/A"/>
    <x v="0"/>
    <x v="22"/>
    <x v="1"/>
    <x v="4"/>
  </r>
  <r>
    <n v="1674"/>
    <x v="651"/>
    <s v="Seclore"/>
    <x v="7"/>
    <s v="Enterprise Security Technology Platform"/>
    <x v="3"/>
    <x v="1364"/>
    <s v="Private Equity"/>
    <n v="12000000"/>
    <s v="N/A"/>
    <x v="0"/>
    <x v="7"/>
    <x v="1"/>
    <x v="4"/>
  </r>
  <r>
    <n v="1675"/>
    <x v="651"/>
    <s v="Solartown"/>
    <x v="7"/>
    <s v="Solar Rooftop System Installation Company"/>
    <x v="4"/>
    <x v="1365"/>
    <s v="Seed Funding"/>
    <n v="200000"/>
    <s v="N/A"/>
    <x v="2"/>
    <x v="22"/>
    <x v="0"/>
    <x v="4"/>
  </r>
  <r>
    <n v="1676"/>
    <x v="651"/>
    <s v="Comarete"/>
    <x v="7"/>
    <s v="Telecom &amp; Media It Services Company"/>
    <x v="5"/>
    <x v="1365"/>
    <s v="Seed Funding"/>
    <n v="200000"/>
    <s v="N/A"/>
    <x v="2"/>
    <x v="5"/>
    <x v="0"/>
    <x v="4"/>
  </r>
  <r>
    <n v="1677"/>
    <x v="651"/>
    <s v="Mydentistchoice"/>
    <x v="2"/>
    <s v="Medical Supplies Etailer"/>
    <x v="13"/>
    <x v="386"/>
    <s v="Seed Funding"/>
    <n v="150000"/>
    <s v="N/A"/>
    <x v="2"/>
    <x v="17"/>
    <x v="0"/>
    <x v="4"/>
  </r>
  <r>
    <n v="1678"/>
    <x v="651"/>
    <s v="Active.Ai"/>
    <x v="7"/>
    <s v="Intelligent Tech Platform For Finace Vertical"/>
    <x v="18"/>
    <x v="1366"/>
    <s v="Seed Funding"/>
    <n v="500000"/>
    <s v="N/A"/>
    <x v="2"/>
    <x v="5"/>
    <x v="1"/>
    <x v="4"/>
  </r>
  <r>
    <n v="1679"/>
    <x v="651"/>
    <s v="Affordplan"/>
    <x v="7"/>
    <s v="Affordable Non-Emergency Medical Service Health Plans"/>
    <x v="2"/>
    <x v="1366"/>
    <s v="Seed Funding"/>
    <n v="500000"/>
    <s v="N/A"/>
    <x v="2"/>
    <x v="29"/>
    <x v="1"/>
    <x v="4"/>
  </r>
  <r>
    <n v="1680"/>
    <x v="651"/>
    <s v="Indee"/>
    <x v="66"/>
    <s v="Web Video Streaming Platform"/>
    <x v="0"/>
    <x v="1366"/>
    <s v="Seed Funding"/>
    <n v="500000"/>
    <s v="N/A"/>
    <x v="2"/>
    <x v="7"/>
    <x v="1"/>
    <x v="4"/>
  </r>
  <r>
    <n v="1681"/>
    <x v="652"/>
    <s v="Unbxd"/>
    <x v="7"/>
    <s v="Ecommerce Product Discovery Software"/>
    <x v="2"/>
    <x v="1367"/>
    <s v="Private Equity"/>
    <s v="N/A"/>
    <s v="N/A"/>
    <x v="3"/>
    <x v="16"/>
    <x v="1"/>
    <x v="4"/>
  </r>
  <r>
    <n v="1682"/>
    <x v="652"/>
    <s v="Weballigator"/>
    <x v="66"/>
    <s v="Cloud Based Software Solutions"/>
    <x v="0"/>
    <x v="1368"/>
    <s v="Seed Funding"/>
    <n v="375000"/>
    <s v="N/A"/>
    <x v="2"/>
    <x v="13"/>
    <x v="3"/>
    <x v="4"/>
  </r>
  <r>
    <n v="1683"/>
    <x v="653"/>
    <s v="Eduace Services"/>
    <x v="15"/>
    <s v="Education Workshops &amp; Mentoring Programs"/>
    <x v="66"/>
    <x v="1369"/>
    <s v="Private Equity"/>
    <n v="1000000"/>
    <s v="N/A"/>
    <x v="1"/>
    <x v="29"/>
    <x v="3"/>
    <x v="4"/>
  </r>
  <r>
    <n v="1684"/>
    <x v="653"/>
    <s v="Meesho"/>
    <x v="2"/>
    <s v="Social Commerce Platform"/>
    <x v="0"/>
    <x v="1370"/>
    <s v="Seed Funding"/>
    <s v="N/A"/>
    <s v="N/A"/>
    <x v="3"/>
    <x v="13"/>
    <x v="2"/>
    <x v="4"/>
  </r>
  <r>
    <n v="1685"/>
    <x v="654"/>
    <s v="Zebroads"/>
    <x v="5"/>
    <s v="Logistics And Warehousing Services"/>
    <x v="13"/>
    <x v="386"/>
    <s v="Seed Funding"/>
    <n v="75000"/>
    <s v="N/A"/>
    <x v="2"/>
    <x v="18"/>
    <x v="0"/>
    <x v="4"/>
  </r>
  <r>
    <n v="1686"/>
    <x v="655"/>
    <s v="Locus"/>
    <x v="7"/>
    <s v="Logistics Intelligence Platform"/>
    <x v="0"/>
    <x v="1371"/>
    <s v="Private Equity"/>
    <n v="2750000"/>
    <s v="N/A"/>
    <x v="1"/>
    <x v="12"/>
    <x v="1"/>
    <x v="4"/>
  </r>
  <r>
    <n v="1687"/>
    <x v="655"/>
    <s v="Toko Innovations"/>
    <x v="66"/>
    <s v="Childrens Entertainment Portal"/>
    <x v="0"/>
    <x v="1372"/>
    <s v="Seed Funding"/>
    <n v="450000"/>
    <s v="N/A"/>
    <x v="2"/>
    <x v="11"/>
    <x v="0"/>
    <x v="4"/>
  </r>
  <r>
    <n v="1688"/>
    <x v="655"/>
    <s v="Rentickle"/>
    <x v="2"/>
    <s v="Furniture, Appliances Portal"/>
    <x v="2"/>
    <x v="1373"/>
    <s v="Seed Funding"/>
    <n v="250000"/>
    <s v="N/A"/>
    <x v="2"/>
    <x v="7"/>
    <x v="2"/>
    <x v="4"/>
  </r>
  <r>
    <n v="1689"/>
    <x v="656"/>
    <s v="Healthifyme"/>
    <x v="66"/>
    <s v="Health &amp; Fitness App"/>
    <x v="0"/>
    <x v="1374"/>
    <s v="Private Equity"/>
    <n v="6000000"/>
    <s v="N/A"/>
    <x v="1"/>
    <x v="4"/>
    <x v="1"/>
    <x v="4"/>
  </r>
  <r>
    <n v="1690"/>
    <x v="656"/>
    <s v="Zarget"/>
    <x v="66"/>
    <s v="Conversion Rate Optimization Platform"/>
    <x v="4"/>
    <x v="1375"/>
    <s v="Private Equity"/>
    <n v="1500000"/>
    <s v="N/A"/>
    <x v="1"/>
    <x v="22"/>
    <x v="1"/>
    <x v="4"/>
  </r>
  <r>
    <n v="1691"/>
    <x v="656"/>
    <s v="Innonao Research"/>
    <x v="7"/>
    <s v="Clean Water Technology"/>
    <x v="4"/>
    <x v="1376"/>
    <s v="Private Equity"/>
    <n v="18000000"/>
    <s v="N/A"/>
    <x v="0"/>
    <x v="24"/>
    <x v="1"/>
    <x v="4"/>
  </r>
  <r>
    <n v="1692"/>
    <x v="656"/>
    <s v="Schoolwear"/>
    <x v="2"/>
    <s v="School Uniform &amp; Supplies Marketplace"/>
    <x v="3"/>
    <x v="386"/>
    <s v="Seed Funding"/>
    <n v="1500000"/>
    <s v="N/A"/>
    <x v="1"/>
    <x v="18"/>
    <x v="0"/>
    <x v="4"/>
  </r>
  <r>
    <n v="1693"/>
    <x v="656"/>
    <s v="Swiggy"/>
    <x v="66"/>
    <s v="Food Delivery Platform"/>
    <x v="0"/>
    <x v="1377"/>
    <s v="Private Equity"/>
    <n v="7000000"/>
    <s v="N/A"/>
    <x v="1"/>
    <x v="23"/>
    <x v="1"/>
    <x v="4"/>
  </r>
  <r>
    <n v="1694"/>
    <x v="657"/>
    <s v="Zenify"/>
    <x v="66"/>
    <s v="Home Rental Discovery &amp; Booking Portal"/>
    <x v="0"/>
    <x v="386"/>
    <s v="Private Equity"/>
    <n v="900000"/>
    <s v="N/A"/>
    <x v="2"/>
    <x v="27"/>
    <x v="0"/>
    <x v="4"/>
  </r>
  <r>
    <n v="1695"/>
    <x v="657"/>
    <s v="Faircent"/>
    <x v="66"/>
    <s v="Online Peer To Peer Lending Platform"/>
    <x v="1"/>
    <x v="1378"/>
    <s v="Private Equity"/>
    <s v="N/A"/>
    <s v="N/A"/>
    <x v="3"/>
    <x v="6"/>
    <x v="3"/>
    <x v="4"/>
  </r>
  <r>
    <n v="1696"/>
    <x v="657"/>
    <s v="Fractal Analytics"/>
    <x v="7"/>
    <s v="Data Analytics Company"/>
    <x v="3"/>
    <x v="1379"/>
    <s v="Private Equity"/>
    <n v="100000000"/>
    <s v="N/A"/>
    <x v="0"/>
    <x v="0"/>
    <x v="0"/>
    <x v="4"/>
  </r>
  <r>
    <n v="1697"/>
    <x v="658"/>
    <s v="Unacademy"/>
    <x v="66"/>
    <s v="Free Online Education Platform"/>
    <x v="0"/>
    <x v="1380"/>
    <s v="Seed Funding"/>
    <n v="500000"/>
    <s v="N/A"/>
    <x v="2"/>
    <x v="20"/>
    <x v="1"/>
    <x v="4"/>
  </r>
  <r>
    <n v="1698"/>
    <x v="658"/>
    <s v="Capital Float"/>
    <x v="66"/>
    <s v="Online Lending Platform"/>
    <x v="0"/>
    <x v="1381"/>
    <s v="Private Equity"/>
    <n v="25000000"/>
    <s v="N/A"/>
    <x v="0"/>
    <x v="12"/>
    <x v="1"/>
    <x v="4"/>
  </r>
  <r>
    <n v="1699"/>
    <x v="658"/>
    <s v="Life Circle"/>
    <x v="21"/>
    <s v="Senior Healthcare Services"/>
    <x v="13"/>
    <x v="1382"/>
    <s v="Private Equity"/>
    <n v="150000"/>
    <s v="N/A"/>
    <x v="2"/>
    <x v="21"/>
    <x v="3"/>
    <x v="4"/>
  </r>
  <r>
    <n v="1700"/>
    <x v="658"/>
    <s v="Dream Wallets"/>
    <x v="66"/>
    <s v="Online Crowdfunding Platform"/>
    <x v="30"/>
    <x v="1383"/>
    <s v="Seed Funding"/>
    <s v="N/A"/>
    <s v="N/A"/>
    <x v="3"/>
    <x v="28"/>
    <x v="2"/>
    <x v="4"/>
  </r>
  <r>
    <n v="1701"/>
    <x v="658"/>
    <s v="Shabdnagari"/>
    <x v="66"/>
    <s v="Hindi Social Networking Portal"/>
    <x v="67"/>
    <x v="1384"/>
    <s v="Seed Funding"/>
    <s v="N/A"/>
    <s v="N/A"/>
    <x v="3"/>
    <x v="23"/>
    <x v="1"/>
    <x v="4"/>
  </r>
  <r>
    <n v="1702"/>
    <x v="658"/>
    <s v="Galleri5"/>
    <x v="66"/>
    <s v="Visual Content Discovery Platform"/>
    <x v="0"/>
    <x v="1385"/>
    <s v="Seed Funding"/>
    <s v="N/A"/>
    <s v="N/A"/>
    <x v="3"/>
    <x v="9"/>
    <x v="0"/>
    <x v="4"/>
  </r>
  <r>
    <n v="1703"/>
    <x v="658"/>
    <s v="Derbii"/>
    <x v="5"/>
    <s v="Carpooling Services"/>
    <x v="1"/>
    <x v="1386"/>
    <s v="Seed Funding"/>
    <s v="N/A"/>
    <s v="N/A"/>
    <x v="3"/>
    <x v="2"/>
    <x v="0"/>
    <x v="4"/>
  </r>
  <r>
    <n v="1704"/>
    <x v="659"/>
    <s v="Stayzilla"/>
    <x v="66"/>
    <s v="Budget Room Aggregator Booking Platform"/>
    <x v="4"/>
    <x v="1387"/>
    <s v="Private Equity"/>
    <n v="13500000"/>
    <s v="N/A"/>
    <x v="0"/>
    <x v="13"/>
    <x v="1"/>
    <x v="4"/>
  </r>
  <r>
    <n v="1705"/>
    <x v="659"/>
    <s v="Wow Express"/>
    <x v="5"/>
    <s v="E-Commerce Logistics Solutions"/>
    <x v="3"/>
    <x v="1388"/>
    <s v="Private Equity"/>
    <n v="2200000"/>
    <s v="N/A"/>
    <x v="1"/>
    <x v="25"/>
    <x v="2"/>
    <x v="4"/>
  </r>
  <r>
    <n v="1706"/>
    <x v="660"/>
    <s v="Smartivity"/>
    <x v="2"/>
    <s v="Smart Learning Products"/>
    <x v="2"/>
    <x v="1389"/>
    <s v="Private Equity"/>
    <n v="1000000"/>
    <s v="N/A"/>
    <x v="1"/>
    <x v="1"/>
    <x v="1"/>
    <x v="4"/>
  </r>
  <r>
    <n v="1707"/>
    <x v="660"/>
    <s v="Bedbathmore"/>
    <x v="66"/>
    <s v="Home Decor Emarketplace"/>
    <x v="3"/>
    <x v="1390"/>
    <s v="Private Equity"/>
    <s v="N/A"/>
    <s v="N/A"/>
    <x v="3"/>
    <x v="12"/>
    <x v="3"/>
    <x v="4"/>
  </r>
  <r>
    <n v="1708"/>
    <x v="661"/>
    <s v="Murgency"/>
    <x v="66"/>
    <s v="Medical Emergency Response App"/>
    <x v="3"/>
    <x v="1391"/>
    <s v="Private Equity"/>
    <s v="N/A"/>
    <s v="N/A"/>
    <x v="3"/>
    <x v="6"/>
    <x v="3"/>
    <x v="4"/>
  </r>
  <r>
    <n v="1709"/>
    <x v="661"/>
    <s v="Crownit"/>
    <x v="66"/>
    <s v="Mobile Customer Rewards Management Platform"/>
    <x v="1"/>
    <x v="1392"/>
    <s v="Private Equity"/>
    <s v="N/A"/>
    <s v="N/A"/>
    <x v="3"/>
    <x v="2"/>
    <x v="1"/>
    <x v="4"/>
  </r>
  <r>
    <n v="1710"/>
    <x v="661"/>
    <s v="Blinge"/>
    <x v="2"/>
    <s v="Apparel Rental Platform"/>
    <x v="3"/>
    <x v="1393"/>
    <s v="Seed Funding"/>
    <s v="N/A"/>
    <s v="N/A"/>
    <x v="3"/>
    <x v="25"/>
    <x v="2"/>
    <x v="4"/>
  </r>
  <r>
    <n v="1711"/>
    <x v="662"/>
    <s v="Thesmartq"/>
    <x v="66"/>
    <s v="Food Ordering Mobile App"/>
    <x v="0"/>
    <x v="501"/>
    <s v="Seed Funding"/>
    <n v="250000"/>
    <s v="N/A"/>
    <x v="2"/>
    <x v="19"/>
    <x v="1"/>
    <x v="4"/>
  </r>
  <r>
    <n v="1712"/>
    <x v="662"/>
    <s v="Purplehealth"/>
    <x v="66"/>
    <s v="Online Health-On-Demand Platform"/>
    <x v="52"/>
    <x v="1394"/>
    <s v="Seed Funding"/>
    <n v="100000"/>
    <s v="N/A"/>
    <x v="2"/>
    <x v="25"/>
    <x v="1"/>
    <x v="4"/>
  </r>
  <r>
    <n v="1713"/>
    <x v="662"/>
    <s v="Fundamentor"/>
    <x v="15"/>
    <s v="Aptitude Development Program"/>
    <x v="5"/>
    <x v="1395"/>
    <s v="Seed Funding"/>
    <s v="N/A"/>
    <s v="N/A"/>
    <x v="3"/>
    <x v="27"/>
    <x v="0"/>
    <x v="4"/>
  </r>
  <r>
    <n v="1714"/>
    <x v="662"/>
    <s v="Edupristine"/>
    <x v="15"/>
    <s v="Online Certification Courses"/>
    <x v="3"/>
    <x v="1396"/>
    <s v="Private Equity"/>
    <n v="10000000"/>
    <s v="N/A"/>
    <x v="1"/>
    <x v="17"/>
    <x v="2"/>
    <x v="4"/>
  </r>
  <r>
    <n v="1715"/>
    <x v="662"/>
    <s v="Bhiveworkspace"/>
    <x v="86"/>
    <s v="Co-Working Spaces"/>
    <x v="0"/>
    <x v="67"/>
    <s v="Private Equity"/>
    <n v="1000000"/>
    <s v="N/A"/>
    <x v="1"/>
    <x v="15"/>
    <x v="1"/>
    <x v="4"/>
  </r>
  <r>
    <n v="1716"/>
    <x v="662"/>
    <s v="Parentlane"/>
    <x v="66"/>
    <s v="Parenting &amp; Child Care App"/>
    <x v="0"/>
    <x v="1397"/>
    <s v="Seed Funding"/>
    <s v="N/A"/>
    <s v="N/A"/>
    <x v="3"/>
    <x v="28"/>
    <x v="2"/>
    <x v="4"/>
  </r>
  <r>
    <n v="1717"/>
    <x v="663"/>
    <s v="Appie"/>
    <x v="66"/>
    <s v="Location-Based Offline Retail Discovery Platform"/>
    <x v="3"/>
    <x v="386"/>
    <s v="Seed Funding"/>
    <n v="1000000"/>
    <s v="N/A"/>
    <x v="1"/>
    <x v="3"/>
    <x v="0"/>
    <x v="4"/>
  </r>
  <r>
    <n v="1718"/>
    <x v="663"/>
    <s v="Niki.Ai"/>
    <x v="7"/>
    <s v="Artificial Intelligence Platform"/>
    <x v="0"/>
    <x v="313"/>
    <s v="Private Equity"/>
    <s v="N/A"/>
    <s v="N/A"/>
    <x v="3"/>
    <x v="9"/>
    <x v="3"/>
    <x v="4"/>
  </r>
  <r>
    <n v="1719"/>
    <x v="663"/>
    <s v="Taxivaxi"/>
    <x v="66"/>
    <s v="Cab Aggregating Platform"/>
    <x v="2"/>
    <x v="574"/>
    <s v="Seed Funding"/>
    <n v="500000"/>
    <s v="N/A"/>
    <x v="2"/>
    <x v="9"/>
    <x v="0"/>
    <x v="4"/>
  </r>
  <r>
    <n v="1720"/>
    <x v="663"/>
    <s v="Veqta"/>
    <x v="66"/>
    <s v="On Demand Digital Sports Network"/>
    <x v="2"/>
    <x v="1398"/>
    <s v="Seed Funding"/>
    <n v="500000"/>
    <s v="N/A"/>
    <x v="2"/>
    <x v="29"/>
    <x v="0"/>
    <x v="4"/>
  </r>
  <r>
    <n v="1721"/>
    <x v="664"/>
    <s v="I2Ifunding"/>
    <x v="66"/>
    <s v="Online Peer To Peer Funding"/>
    <x v="6"/>
    <x v="386"/>
    <s v="Seed Funding"/>
    <n v="300000"/>
    <s v="N/A"/>
    <x v="2"/>
    <x v="20"/>
    <x v="0"/>
    <x v="4"/>
  </r>
  <r>
    <n v="1722"/>
    <x v="665"/>
    <s v="Edurev"/>
    <x v="66"/>
    <s v="Online Learning Platform"/>
    <x v="1"/>
    <x v="1399"/>
    <s v="Seed Funding"/>
    <s v="N/A"/>
    <s v="N/A"/>
    <x v="3"/>
    <x v="7"/>
    <x v="0"/>
    <x v="4"/>
  </r>
  <r>
    <n v="1723"/>
    <x v="665"/>
    <s v="Hoppingo"/>
    <x v="66"/>
    <s v="Fashion Discovery Platform"/>
    <x v="2"/>
    <x v="1350"/>
    <s v="Seed Funding"/>
    <n v="89000"/>
    <s v="N/A"/>
    <x v="2"/>
    <x v="21"/>
    <x v="1"/>
    <x v="4"/>
  </r>
  <r>
    <n v="1724"/>
    <x v="666"/>
    <s v="Eatonomist"/>
    <x v="66"/>
    <s v="Food Delivery Platform"/>
    <x v="1"/>
    <x v="1400"/>
    <s v="Seed Funding"/>
    <s v="N/A"/>
    <s v="N/A"/>
    <x v="3"/>
    <x v="5"/>
    <x v="1"/>
    <x v="4"/>
  </r>
  <r>
    <n v="1725"/>
    <x v="666"/>
    <s v="Goalwise"/>
    <x v="66"/>
    <s v="Online Investment Platform"/>
    <x v="0"/>
    <x v="574"/>
    <s v="Seed Funding"/>
    <n v="1000000"/>
    <s v="N/A"/>
    <x v="1"/>
    <x v="2"/>
    <x v="0"/>
    <x v="4"/>
  </r>
  <r>
    <n v="1726"/>
    <x v="667"/>
    <s v="Roast"/>
    <x v="66"/>
    <s v="Mobile Entertainment App"/>
    <x v="2"/>
    <x v="606"/>
    <s v="Seed Funding"/>
    <s v="N/A"/>
    <s v="N/A"/>
    <x v="3"/>
    <x v="4"/>
    <x v="1"/>
    <x v="4"/>
  </r>
  <r>
    <n v="1727"/>
    <x v="667"/>
    <s v="Address Health"/>
    <x v="21"/>
    <s v="Pediatric Primary Healthcare Network"/>
    <x v="0"/>
    <x v="1088"/>
    <s v="Private Equity"/>
    <n v="1500000"/>
    <s v="N/A"/>
    <x v="1"/>
    <x v="14"/>
    <x v="1"/>
    <x v="4"/>
  </r>
  <r>
    <n v="1728"/>
    <x v="667"/>
    <s v="Arcatron Mobility"/>
    <x v="7"/>
    <s v="Mobility Devices For Differently Abled"/>
    <x v="5"/>
    <x v="1401"/>
    <s v="Seed Funding"/>
    <n v="100000"/>
    <s v="N/A"/>
    <x v="2"/>
    <x v="16"/>
    <x v="0"/>
    <x v="4"/>
  </r>
  <r>
    <n v="1729"/>
    <x v="667"/>
    <s v="Shethepeople"/>
    <x v="66"/>
    <s v="Digital Platform For Women"/>
    <x v="2"/>
    <x v="1402"/>
    <s v="Seed Funding"/>
    <s v="N/A"/>
    <s v="N/A"/>
    <x v="3"/>
    <x v="16"/>
    <x v="3"/>
    <x v="4"/>
  </r>
  <r>
    <n v="1730"/>
    <x v="668"/>
    <s v="Cleartax"/>
    <x v="66"/>
    <s v="Online Income Tax Filing Platform"/>
    <x v="0"/>
    <x v="1403"/>
    <s v="Private Equity"/>
    <n v="2000000"/>
    <s v="N/A"/>
    <x v="1"/>
    <x v="26"/>
    <x v="1"/>
    <x v="4"/>
  </r>
  <r>
    <n v="1731"/>
    <x v="668"/>
    <s v="Consure Medical"/>
    <x v="21"/>
    <s v="Medical Devices Kit Manufacturer"/>
    <x v="2"/>
    <x v="1404"/>
    <s v="Private Equity"/>
    <s v="N/A"/>
    <s v="N/A"/>
    <x v="3"/>
    <x v="20"/>
    <x v="1"/>
    <x v="4"/>
  </r>
  <r>
    <n v="1732"/>
    <x v="668"/>
    <s v="Mchamp"/>
    <x v="66"/>
    <s v="Celebrity Entertainment Contest App"/>
    <x v="2"/>
    <x v="1369"/>
    <s v="Seed Funding"/>
    <n v="475000"/>
    <s v="N/A"/>
    <x v="2"/>
    <x v="15"/>
    <x v="3"/>
    <x v="4"/>
  </r>
  <r>
    <n v="1733"/>
    <x v="669"/>
    <s v="Pianta"/>
    <x v="66"/>
    <s v="Online Healthcare Service Discovery Platform"/>
    <x v="0"/>
    <x v="1405"/>
    <s v="Seed Funding"/>
    <s v="N/A"/>
    <s v="N/A"/>
    <x v="3"/>
    <x v="27"/>
    <x v="0"/>
    <x v="4"/>
  </r>
  <r>
    <n v="1734"/>
    <x v="670"/>
    <s v="Vahanalytics"/>
    <x v="7"/>
    <s v="Safe Driving Analytics Platform"/>
    <x v="3"/>
    <x v="1406"/>
    <s v="Seed Funding"/>
    <n v="200000"/>
    <s v="N/A"/>
    <x v="2"/>
    <x v="10"/>
    <x v="0"/>
    <x v="4"/>
  </r>
  <r>
    <n v="1735"/>
    <x v="671"/>
    <s v="Play Your Sport"/>
    <x v="66"/>
    <s v="Location Based Sports &amp; Fitness Discovery App"/>
    <x v="2"/>
    <x v="1407"/>
    <s v="Seed Funding"/>
    <s v="N/A"/>
    <s v="N/A"/>
    <x v="3"/>
    <x v="22"/>
    <x v="2"/>
    <x v="4"/>
  </r>
  <r>
    <n v="1736"/>
    <x v="671"/>
    <s v="Koovs"/>
    <x v="2"/>
    <s v="Apparel &amp; Lifestyle Etailer"/>
    <x v="2"/>
    <x v="1408"/>
    <s v="Private Equity"/>
    <n v="4400000"/>
    <s v="N/A"/>
    <x v="1"/>
    <x v="18"/>
    <x v="3"/>
    <x v="4"/>
  </r>
  <r>
    <n v="1737"/>
    <x v="671"/>
    <s v="Ccavenue"/>
    <x v="66"/>
    <s v="Payment Gateway"/>
    <x v="3"/>
    <x v="1409"/>
    <s v="Private Equity"/>
    <n v="8900000"/>
    <s v="N/A"/>
    <x v="1"/>
    <x v="5"/>
    <x v="3"/>
    <x v="4"/>
  </r>
  <r>
    <n v="1738"/>
    <x v="671"/>
    <s v="1Mg"/>
    <x v="2"/>
    <s v="Online Pharmacy"/>
    <x v="1"/>
    <x v="1410"/>
    <s v="Private Equity"/>
    <s v="N/A"/>
    <s v="N/A"/>
    <x v="3"/>
    <x v="20"/>
    <x v="1"/>
    <x v="4"/>
  </r>
  <r>
    <n v="1739"/>
    <x v="671"/>
    <s v="Tpot"/>
    <x v="82"/>
    <s v="Qsr Chain"/>
    <x v="1"/>
    <x v="1411"/>
    <s v="Seed Funding"/>
    <s v="N/A"/>
    <s v="N/A"/>
    <x v="3"/>
    <x v="3"/>
    <x v="0"/>
    <x v="4"/>
  </r>
  <r>
    <n v="1740"/>
    <x v="671"/>
    <s v="Machadalo"/>
    <x v="66"/>
    <s v="Hyperlocal Advertising Platform"/>
    <x v="3"/>
    <x v="386"/>
    <s v="Seed Funding"/>
    <n v="175000"/>
    <s v="N/A"/>
    <x v="2"/>
    <x v="15"/>
    <x v="0"/>
    <x v="4"/>
  </r>
  <r>
    <n v="1741"/>
    <x v="672"/>
    <s v="Dil Mil"/>
    <x v="66"/>
    <s v="Matchmaking Mobile App"/>
    <x v="68"/>
    <x v="1412"/>
    <s v="Private Equity"/>
    <n v="2700000"/>
    <s v="N/A"/>
    <x v="1"/>
    <x v="10"/>
    <x v="1"/>
    <x v="4"/>
  </r>
  <r>
    <n v="1742"/>
    <x v="672"/>
    <s v="Picsdream"/>
    <x v="66"/>
    <s v="Online Marketplace For Photographers"/>
    <x v="2"/>
    <x v="1413"/>
    <s v="Seed Funding"/>
    <s v="N/A"/>
    <s v="N/A"/>
    <x v="3"/>
    <x v="29"/>
    <x v="0"/>
    <x v="4"/>
  </r>
  <r>
    <n v="1743"/>
    <x v="672"/>
    <s v="Process 9"/>
    <x v="66"/>
    <s v="Online Translation And Transliteration"/>
    <x v="1"/>
    <x v="1414"/>
    <s v="Seed Funding"/>
    <s v="N/A"/>
    <s v="N/A"/>
    <x v="3"/>
    <x v="12"/>
    <x v="1"/>
    <x v="4"/>
  </r>
  <r>
    <n v="1744"/>
    <x v="673"/>
    <s v="Housing"/>
    <x v="66"/>
    <s v="Real Estate Portal"/>
    <x v="3"/>
    <x v="1415"/>
    <s v="Private Equity"/>
    <s v="N/A"/>
    <s v="N/A"/>
    <x v="3"/>
    <x v="0"/>
    <x v="0"/>
    <x v="4"/>
  </r>
  <r>
    <n v="1745"/>
    <x v="673"/>
    <s v="Roll Mafia"/>
    <x v="82"/>
    <s v="Rolls &amp; Biryanis Qsr Chain"/>
    <x v="5"/>
    <x v="1416"/>
    <s v="Seed Funding"/>
    <s v="N/A"/>
    <s v="N/A"/>
    <x v="3"/>
    <x v="29"/>
    <x v="2"/>
    <x v="4"/>
  </r>
  <r>
    <n v="1746"/>
    <x v="673"/>
    <s v="Hungama"/>
    <x v="66"/>
    <s v="Digital Media Entertainment Portal"/>
    <x v="3"/>
    <x v="1417"/>
    <s v="Private Equity"/>
    <n v="25000000"/>
    <s v="N/A"/>
    <x v="0"/>
    <x v="6"/>
    <x v="0"/>
    <x v="4"/>
  </r>
  <r>
    <n v="1747"/>
    <x v="673"/>
    <s v="Highway Delite"/>
    <x v="66"/>
    <s v="Various Highway Help Services"/>
    <x v="0"/>
    <x v="1418"/>
    <s v="Seed Funding"/>
    <s v="N/A"/>
    <s v="N/A"/>
    <x v="3"/>
    <x v="21"/>
    <x v="2"/>
    <x v="4"/>
  </r>
  <r>
    <n v="1748"/>
    <x v="674"/>
    <s v="Cult Fitness"/>
    <x v="21"/>
    <s v="Healthcare Training Programs"/>
    <x v="0"/>
    <x v="1419"/>
    <s v="Seed Funding"/>
    <s v="N/A"/>
    <s v="N/A"/>
    <x v="3"/>
    <x v="8"/>
    <x v="0"/>
    <x v="4"/>
  </r>
  <r>
    <n v="1749"/>
    <x v="674"/>
    <s v="Haptik"/>
    <x v="7"/>
    <s v="Personal Assistant App"/>
    <x v="3"/>
    <x v="816"/>
    <s v="Private Equity"/>
    <s v="N/A"/>
    <s v="N/A"/>
    <x v="3"/>
    <x v="12"/>
    <x v="3"/>
    <x v="4"/>
  </r>
  <r>
    <n v="1750"/>
    <x v="674"/>
    <s v="Servify"/>
    <x v="66"/>
    <s v="Gadget &amp; Appliances Service App"/>
    <x v="3"/>
    <x v="1420"/>
    <s v="Private Equity"/>
    <s v="N/A"/>
    <s v="N/A"/>
    <x v="3"/>
    <x v="21"/>
    <x v="1"/>
    <x v="4"/>
  </r>
  <r>
    <n v="1751"/>
    <x v="675"/>
    <s v="Shipsy"/>
    <x v="5"/>
    <s v="Logistics Solutions"/>
    <x v="1"/>
    <x v="1421"/>
    <s v="Private Equity"/>
    <n v="1000000"/>
    <s v="N/A"/>
    <x v="1"/>
    <x v="22"/>
    <x v="3"/>
    <x v="4"/>
  </r>
  <r>
    <n v="1752"/>
    <x v="675"/>
    <s v="Gear6"/>
    <x v="66"/>
    <s v="Online Bike Service And Repairs Platform"/>
    <x v="0"/>
    <x v="1422"/>
    <s v="Seed Funding"/>
    <n v="500000"/>
    <s v="N/A"/>
    <x v="2"/>
    <x v="9"/>
    <x v="0"/>
    <x v="4"/>
  </r>
  <r>
    <n v="1753"/>
    <x v="675"/>
    <s v="Myglamm"/>
    <x v="66"/>
    <s v="Mobile Based On-Demand Beauty Services Platform"/>
    <x v="3"/>
    <x v="827"/>
    <s v="Private Equity"/>
    <n v="6000000"/>
    <s v="N/A"/>
    <x v="1"/>
    <x v="23"/>
    <x v="0"/>
    <x v="4"/>
  </r>
  <r>
    <n v="1754"/>
    <x v="675"/>
    <s v="Petoo"/>
    <x v="66"/>
    <s v="Online Food Delivery Platform"/>
    <x v="0"/>
    <x v="448"/>
    <s v="Private Equity"/>
    <n v="1000000"/>
    <s v="N/A"/>
    <x v="1"/>
    <x v="23"/>
    <x v="1"/>
    <x v="4"/>
  </r>
  <r>
    <n v="1755"/>
    <x v="676"/>
    <s v="Truly Social"/>
    <x v="66"/>
    <s v="Mobile Gaming Studio"/>
    <x v="69"/>
    <x v="1423"/>
    <s v="Private Equity"/>
    <s v="N/A"/>
    <s v="N/A"/>
    <x v="3"/>
    <x v="16"/>
    <x v="3"/>
    <x v="4"/>
  </r>
  <r>
    <n v="1756"/>
    <x v="677"/>
    <s v="Little Black Book"/>
    <x v="66"/>
    <s v="Curated Food, Event &amp; Lifestyle Guide"/>
    <x v="2"/>
    <x v="1424"/>
    <s v="Seed Funding"/>
    <s v="N/A"/>
    <s v="N/A"/>
    <x v="3"/>
    <x v="18"/>
    <x v="1"/>
    <x v="4"/>
  </r>
  <r>
    <n v="1757"/>
    <x v="677"/>
    <s v="Vahan"/>
    <x v="15"/>
    <s v="Mobile Education Platform"/>
    <x v="4"/>
    <x v="1425"/>
    <s v="Seed Funding"/>
    <s v="N/A"/>
    <s v="N/A"/>
    <x v="3"/>
    <x v="13"/>
    <x v="0"/>
    <x v="4"/>
  </r>
  <r>
    <n v="1758"/>
    <x v="677"/>
    <s v="Imedilane"/>
    <x v="66"/>
    <s v="Online Health Diagnosis Platform"/>
    <x v="2"/>
    <x v="1426"/>
    <s v="Seed Funding"/>
    <n v="40000"/>
    <s v="N/A"/>
    <x v="2"/>
    <x v="20"/>
    <x v="0"/>
    <x v="4"/>
  </r>
  <r>
    <n v="1759"/>
    <x v="678"/>
    <s v="Living Local"/>
    <x v="66"/>
    <s v="Social Discovery Platform"/>
    <x v="3"/>
    <x v="1427"/>
    <s v="Seed Funding"/>
    <n v="200000"/>
    <s v="N/A"/>
    <x v="2"/>
    <x v="26"/>
    <x v="0"/>
    <x v="4"/>
  </r>
  <r>
    <n v="1760"/>
    <x v="678"/>
    <s v="Vegfru"/>
    <x v="2"/>
    <s v="Online Fruit &amp; Vegetable Marketplace"/>
    <x v="2"/>
    <x v="1428"/>
    <s v="Seed Funding"/>
    <s v="N/A"/>
    <s v="N/A"/>
    <x v="3"/>
    <x v="13"/>
    <x v="0"/>
    <x v="4"/>
  </r>
  <r>
    <n v="1761"/>
    <x v="678"/>
    <s v="Oyo"/>
    <x v="66"/>
    <s v="Online Branded Budget Room Booking Service"/>
    <x v="2"/>
    <x v="1429"/>
    <s v="Private Equity"/>
    <n v="100000000"/>
    <s v="N/A"/>
    <x v="0"/>
    <x v="5"/>
    <x v="1"/>
    <x v="4"/>
  </r>
  <r>
    <n v="1762"/>
    <x v="678"/>
    <s v="Priceraja"/>
    <x v="66"/>
    <s v="Price Comparison Portal"/>
    <x v="1"/>
    <x v="1430"/>
    <s v="Seed Funding"/>
    <n v="300000"/>
    <s v="N/A"/>
    <x v="2"/>
    <x v="4"/>
    <x v="0"/>
    <x v="4"/>
  </r>
  <r>
    <n v="1763"/>
    <x v="679"/>
    <s v="Magicx"/>
    <x v="66"/>
    <s v="On-Demand Task Management App"/>
    <x v="0"/>
    <x v="1431"/>
    <s v="Seed Funding"/>
    <n v="1000000"/>
    <s v="N/A"/>
    <x v="1"/>
    <x v="12"/>
    <x v="2"/>
    <x v="4"/>
  </r>
  <r>
    <n v="1764"/>
    <x v="679"/>
    <s v="Happydemic"/>
    <x v="66"/>
    <s v="Artist Discovery &amp; Booking Platform"/>
    <x v="3"/>
    <x v="1432"/>
    <s v="Seed Funding"/>
    <s v="N/A"/>
    <s v="N/A"/>
    <x v="3"/>
    <x v="27"/>
    <x v="0"/>
    <x v="4"/>
  </r>
  <r>
    <n v="1765"/>
    <x v="679"/>
    <s v="Lendenclub"/>
    <x v="10"/>
    <s v="Peer-To-Peer Lending Platform"/>
    <x v="3"/>
    <x v="1433"/>
    <s v="Seed Funding"/>
    <s v="N/A"/>
    <s v="N/A"/>
    <x v="3"/>
    <x v="24"/>
    <x v="2"/>
    <x v="4"/>
  </r>
  <r>
    <n v="1766"/>
    <x v="679"/>
    <s v="Indi.Com"/>
    <x v="66"/>
    <s v="Video Social Network"/>
    <x v="46"/>
    <x v="1434"/>
    <s v="Seed Funding"/>
    <s v="N/A"/>
    <s v="N/A"/>
    <x v="3"/>
    <x v="9"/>
    <x v="0"/>
    <x v="4"/>
  </r>
  <r>
    <n v="1767"/>
    <x v="680"/>
    <s v="Legalraasta"/>
    <x v="66"/>
    <s v="Online Legal Services For Startups"/>
    <x v="2"/>
    <x v="1435"/>
    <s v="Seed Funding"/>
    <n v="1000000"/>
    <s v="N/A"/>
    <x v="1"/>
    <x v="4"/>
    <x v="2"/>
    <x v="4"/>
  </r>
  <r>
    <n v="1768"/>
    <x v="680"/>
    <s v="Raincan"/>
    <x v="66"/>
    <s v="Subscription-Based Grocery Delivery Mobile App"/>
    <x v="5"/>
    <x v="1436"/>
    <s v="Seed Funding"/>
    <n v="150000"/>
    <s v="N/A"/>
    <x v="2"/>
    <x v="7"/>
    <x v="0"/>
    <x v="4"/>
  </r>
  <r>
    <n v="1769"/>
    <x v="680"/>
    <s v="Hippily"/>
    <x v="2"/>
    <s v="Fashion Ecommerce App"/>
    <x v="3"/>
    <x v="1437"/>
    <s v="Seed Funding"/>
    <n v="250000"/>
    <s v="N/A"/>
    <x v="2"/>
    <x v="15"/>
    <x v="2"/>
    <x v="4"/>
  </r>
  <r>
    <n v="1770"/>
    <x v="680"/>
    <s v="Kredx"/>
    <x v="2"/>
    <s v="Invoice Discounting Marketplace"/>
    <x v="0"/>
    <x v="1438"/>
    <s v="Seed Funding"/>
    <n v="750000"/>
    <s v="N/A"/>
    <x v="2"/>
    <x v="6"/>
    <x v="1"/>
    <x v="4"/>
  </r>
  <r>
    <n v="1771"/>
    <x v="681"/>
    <s v="Wedwise"/>
    <x v="66"/>
    <s v="Wedding Related Services Community"/>
    <x v="2"/>
    <x v="1439"/>
    <s v="Seed Funding"/>
    <s v="N/A"/>
    <s v="N/A"/>
    <x v="3"/>
    <x v="27"/>
    <x v="1"/>
    <x v="4"/>
  </r>
  <r>
    <n v="1772"/>
    <x v="681"/>
    <s v="Beaconstalk"/>
    <x v="7"/>
    <s v="Contextual Mobile Advertising"/>
    <x v="3"/>
    <x v="1440"/>
    <s v="Seed Funding"/>
    <n v="100000"/>
    <s v="N/A"/>
    <x v="2"/>
    <x v="26"/>
    <x v="0"/>
    <x v="4"/>
  </r>
  <r>
    <n v="1773"/>
    <x v="682"/>
    <s v="Deal 4Loans"/>
    <x v="66"/>
    <s v="Loan Comparison Portal"/>
    <x v="6"/>
    <x v="1441"/>
    <s v="Seed Funding"/>
    <s v="N/A"/>
    <s v="N/A"/>
    <x v="3"/>
    <x v="3"/>
    <x v="2"/>
    <x v="4"/>
  </r>
  <r>
    <n v="1774"/>
    <x v="682"/>
    <s v="Renewbuy"/>
    <x v="66"/>
    <s v="Online Car &amp; Bike Insurance Comparison Portal"/>
    <x v="2"/>
    <x v="1442"/>
    <s v="Seed Funding"/>
    <n v="1000000"/>
    <s v="N/A"/>
    <x v="1"/>
    <x v="12"/>
    <x v="0"/>
    <x v="4"/>
  </r>
  <r>
    <n v="1775"/>
    <x v="682"/>
    <s v="Blue Box Media"/>
    <x v="66"/>
    <s v="Online Tech Portals"/>
    <x v="30"/>
    <x v="1443"/>
    <s v="Seed Funding"/>
    <s v="N/A"/>
    <s v="N/A"/>
    <x v="3"/>
    <x v="14"/>
    <x v="2"/>
    <x v="4"/>
  </r>
  <r>
    <n v="1776"/>
    <x v="682"/>
    <s v="Vyomo"/>
    <x v="66"/>
    <s v="On-Demand Beauty Service Provider"/>
    <x v="2"/>
    <x v="1444"/>
    <s v="Private Equity"/>
    <n v="15000000"/>
    <s v="N/A"/>
    <x v="0"/>
    <x v="26"/>
    <x v="0"/>
    <x v="4"/>
  </r>
  <r>
    <n v="1777"/>
    <x v="682"/>
    <s v="Organicshop"/>
    <x v="2"/>
    <s v="Marketplace For Organic Products"/>
    <x v="30"/>
    <x v="1445"/>
    <s v="Seed Funding"/>
    <s v="N/A"/>
    <s v="N/A"/>
    <x v="3"/>
    <x v="12"/>
    <x v="2"/>
    <x v="4"/>
  </r>
  <r>
    <n v="1778"/>
    <x v="682"/>
    <s v="Mind Your Fleet"/>
    <x v="66"/>
    <s v="Car Rental Software"/>
    <x v="6"/>
    <x v="386"/>
    <s v="Seed Funding"/>
    <s v="N/A"/>
    <s v="N/A"/>
    <x v="3"/>
    <x v="23"/>
    <x v="0"/>
    <x v="4"/>
  </r>
  <r>
    <n v="1779"/>
    <x v="682"/>
    <s v="Nestaway"/>
    <x v="66"/>
    <s v="Furnished Home Rental Platform"/>
    <x v="0"/>
    <x v="121"/>
    <s v="Private Equity"/>
    <n v="30000000"/>
    <s v="N/A"/>
    <x v="0"/>
    <x v="10"/>
    <x v="0"/>
    <x v="4"/>
  </r>
  <r>
    <n v="1780"/>
    <x v="682"/>
    <s v="Tapchief"/>
    <x v="66"/>
    <s v="Expert Advice Platform"/>
    <x v="0"/>
    <x v="31"/>
    <s v="Seed Funding"/>
    <n v="150000"/>
    <s v="N/A"/>
    <x v="2"/>
    <x v="0"/>
    <x v="0"/>
    <x v="4"/>
  </r>
  <r>
    <n v="1781"/>
    <x v="683"/>
    <s v="Rapido"/>
    <x v="66"/>
    <s v="Bike Aggregator App"/>
    <x v="0"/>
    <x v="1446"/>
    <s v="Private Equity"/>
    <s v="N/A"/>
    <s v="N/A"/>
    <x v="3"/>
    <x v="10"/>
    <x v="1"/>
    <x v="4"/>
  </r>
  <r>
    <n v="1782"/>
    <x v="683"/>
    <s v="Yufta"/>
    <x v="2"/>
    <s v="Womens Fashion Ecommerce Portal"/>
    <x v="0"/>
    <x v="1447"/>
    <s v="Seed Funding"/>
    <s v="N/A"/>
    <s v="N/A"/>
    <x v="3"/>
    <x v="16"/>
    <x v="2"/>
    <x v="4"/>
  </r>
  <r>
    <n v="1783"/>
    <x v="683"/>
    <s v="Smytten"/>
    <x v="2"/>
    <s v="Online Discovery And Shopping Platform"/>
    <x v="1"/>
    <x v="1086"/>
    <s v="Seed Funding"/>
    <s v="N/A"/>
    <s v="N/A"/>
    <x v="3"/>
    <x v="13"/>
    <x v="0"/>
    <x v="4"/>
  </r>
  <r>
    <n v="1784"/>
    <x v="683"/>
    <s v="Houssup"/>
    <x v="66"/>
    <s v="Interior Design And Home Furnishing Portal"/>
    <x v="30"/>
    <x v="1448"/>
    <s v="Seed Funding"/>
    <s v="N/A"/>
    <s v="N/A"/>
    <x v="3"/>
    <x v="16"/>
    <x v="0"/>
    <x v="4"/>
  </r>
  <r>
    <n v="1785"/>
    <x v="683"/>
    <s v="Jugnoo"/>
    <x v="66"/>
    <s v="On-Demand Delivery &amp; Logistics Platform"/>
    <x v="41"/>
    <x v="1449"/>
    <s v="Private Equity"/>
    <n v="10000000"/>
    <s v="N/A"/>
    <x v="1"/>
    <x v="21"/>
    <x v="2"/>
    <x v="4"/>
  </r>
  <r>
    <n v="1786"/>
    <x v="683"/>
    <s v="Tork Motocycles"/>
    <x v="87"/>
    <s v="Electric Motorcycle Manufacturer"/>
    <x v="5"/>
    <x v="1450"/>
    <s v="Seed Funding"/>
    <s v="N/A"/>
    <s v="N/A"/>
    <x v="3"/>
    <x v="26"/>
    <x v="0"/>
    <x v="4"/>
  </r>
  <r>
    <n v="1787"/>
    <x v="684"/>
    <s v="Betaout"/>
    <x v="2"/>
    <s v="Customer Intelligence And Marketing Automation Platform"/>
    <x v="6"/>
    <x v="1451"/>
    <s v="Private Equity"/>
    <n v="1500000"/>
    <s v="N/A"/>
    <x v="1"/>
    <x v="4"/>
    <x v="1"/>
    <x v="4"/>
  </r>
  <r>
    <n v="1788"/>
    <x v="684"/>
    <s v="Driverscart"/>
    <x v="66"/>
    <s v="On-Demand Chauffeur Provider"/>
    <x v="4"/>
    <x v="1384"/>
    <s v="Seed Funding"/>
    <n v="450000"/>
    <s v="N/A"/>
    <x v="2"/>
    <x v="19"/>
    <x v="1"/>
    <x v="4"/>
  </r>
  <r>
    <n v="1789"/>
    <x v="684"/>
    <s v="Lenskart"/>
    <x v="2"/>
    <s v="Eyewear Etailing Platform"/>
    <x v="2"/>
    <x v="313"/>
    <s v="Private Equity"/>
    <s v="N/A"/>
    <s v="N/A"/>
    <x v="3"/>
    <x v="22"/>
    <x v="3"/>
    <x v="4"/>
  </r>
  <r>
    <n v="1790"/>
    <x v="684"/>
    <s v="Collegedekho"/>
    <x v="66"/>
    <s v="College &amp; Student Information Platform"/>
    <x v="2"/>
    <x v="1452"/>
    <s v="Private Equity"/>
    <n v="2000000"/>
    <s v="N/A"/>
    <x v="1"/>
    <x v="27"/>
    <x v="1"/>
    <x v="4"/>
  </r>
  <r>
    <n v="1791"/>
    <x v="684"/>
    <s v="Oyofit"/>
    <x v="66"/>
    <s v="Fitness Services Aggregator Platform"/>
    <x v="0"/>
    <x v="1453"/>
    <s v="Seed Funding"/>
    <s v="N/A"/>
    <s v="N/A"/>
    <x v="3"/>
    <x v="14"/>
    <x v="0"/>
    <x v="4"/>
  </r>
  <r>
    <n v="1792"/>
    <x v="684"/>
    <s v="Oliveboard"/>
    <x v="66"/>
    <s v="Online Exam Practice &amp; Preparation Platform"/>
    <x v="0"/>
    <x v="935"/>
    <s v="Private Equity"/>
    <s v="N/A"/>
    <s v="N/A"/>
    <x v="3"/>
    <x v="17"/>
    <x v="1"/>
    <x v="4"/>
  </r>
  <r>
    <n v="1793"/>
    <x v="684"/>
    <s v="Simplilearn"/>
    <x v="66"/>
    <s v="Online Certification Platform"/>
    <x v="0"/>
    <x v="216"/>
    <s v="Private Equity"/>
    <s v="N/A"/>
    <s v="N/A"/>
    <x v="3"/>
    <x v="6"/>
    <x v="1"/>
    <x v="4"/>
  </r>
  <r>
    <n v="1794"/>
    <x v="685"/>
    <s v="1Mg"/>
    <x v="2"/>
    <s v="Online Pharmacy"/>
    <x v="1"/>
    <x v="1454"/>
    <s v="Private Equity"/>
    <n v="15000000"/>
    <s v="N/A"/>
    <x v="0"/>
    <x v="20"/>
    <x v="1"/>
    <x v="4"/>
  </r>
  <r>
    <n v="1795"/>
    <x v="685"/>
    <s v="Fashalot"/>
    <x v="66"/>
    <s v="Fashion And Store Discovery Mobile App"/>
    <x v="2"/>
    <x v="1455"/>
    <s v="Seed Funding"/>
    <s v="N/A"/>
    <s v="N/A"/>
    <x v="3"/>
    <x v="2"/>
    <x v="1"/>
    <x v="4"/>
  </r>
  <r>
    <n v="1796"/>
    <x v="685"/>
    <s v="Broomberg"/>
    <x v="66"/>
    <s v="Cleaning Services Provider"/>
    <x v="2"/>
    <x v="1456"/>
    <s v="Seed Funding"/>
    <s v="N/A"/>
    <s v="N/A"/>
    <x v="3"/>
    <x v="15"/>
    <x v="2"/>
    <x v="4"/>
  </r>
  <r>
    <n v="1797"/>
    <x v="686"/>
    <s v="M.Paani"/>
    <x v="66"/>
    <s v="Loyalty Rewards Platform"/>
    <x v="3"/>
    <x v="1457"/>
    <s v="Seed Funding"/>
    <s v="N/A"/>
    <s v="N/A"/>
    <x v="3"/>
    <x v="15"/>
    <x v="1"/>
    <x v="4"/>
  </r>
  <r>
    <n v="1798"/>
    <x v="686"/>
    <s v="Yufta"/>
    <x v="2"/>
    <s v="Hyperlocal Fashion Retail Platform"/>
    <x v="30"/>
    <x v="1458"/>
    <s v="Seed Funding"/>
    <s v="N/A"/>
    <s v="N/A"/>
    <x v="3"/>
    <x v="16"/>
    <x v="2"/>
    <x v="4"/>
  </r>
  <r>
    <n v="1799"/>
    <x v="686"/>
    <s v="Mishtag"/>
    <x v="66"/>
    <s v="Style, Fashion Discovery Mobile App"/>
    <x v="2"/>
    <x v="1459"/>
    <s v="Seed Funding"/>
    <s v="N/A"/>
    <s v="N/A"/>
    <x v="3"/>
    <x v="17"/>
    <x v="1"/>
    <x v="4"/>
  </r>
  <r>
    <n v="1800"/>
    <x v="686"/>
    <s v="Advanced Structures India"/>
    <x v="87"/>
    <s v="Automotive Design And Engineering Company"/>
    <x v="0"/>
    <x v="1460"/>
    <s v="Private Equity"/>
    <s v="N/A"/>
    <s v="N/A"/>
    <x v="3"/>
    <x v="25"/>
    <x v="0"/>
    <x v="4"/>
  </r>
  <r>
    <n v="1801"/>
    <x v="687"/>
    <s v="Licious"/>
    <x v="2"/>
    <s v="Mobile Based Meat Ordering App"/>
    <x v="0"/>
    <x v="1461"/>
    <s v="Private Equity"/>
    <n v="3000000"/>
    <s v="N/A"/>
    <x v="1"/>
    <x v="10"/>
    <x v="3"/>
    <x v="4"/>
  </r>
  <r>
    <n v="1802"/>
    <x v="687"/>
    <s v="Knolskae"/>
    <x v="66"/>
    <s v="Educational Gamification &amp; Simulation Platform"/>
    <x v="0"/>
    <x v="1462"/>
    <s v="Private Equity"/>
    <s v="N/A"/>
    <s v="N/A"/>
    <x v="3"/>
    <x v="13"/>
    <x v="1"/>
    <x v="4"/>
  </r>
  <r>
    <n v="1803"/>
    <x v="687"/>
    <s v="Druva"/>
    <x v="7"/>
    <s v="Converged Backup &amp; Data Protection Solutions For Enterprises"/>
    <x v="5"/>
    <x v="1463"/>
    <s v="Private Equity"/>
    <s v="N/A"/>
    <s v="N/A"/>
    <x v="3"/>
    <x v="20"/>
    <x v="3"/>
    <x v="4"/>
  </r>
  <r>
    <n v="1804"/>
    <x v="687"/>
    <s v="Toko Innovation Studios"/>
    <x v="66"/>
    <s v="Children Entertainment Games &amp; Products"/>
    <x v="2"/>
    <x v="606"/>
    <s v="Seed Funding"/>
    <n v="450000"/>
    <s v="N/A"/>
    <x v="2"/>
    <x v="10"/>
    <x v="1"/>
    <x v="4"/>
  </r>
  <r>
    <n v="1805"/>
    <x v="688"/>
    <s v="Commut"/>
    <x v="66"/>
    <s v="Shuttle Service Provider"/>
    <x v="13"/>
    <x v="692"/>
    <s v="Seed Funding"/>
    <n v="200000"/>
    <s v="N/A"/>
    <x v="2"/>
    <x v="18"/>
    <x v="1"/>
    <x v="4"/>
  </r>
  <r>
    <n v="1806"/>
    <x v="688"/>
    <s v="Intouchapp"/>
    <x v="66"/>
    <s v="Contact Management Mobile App"/>
    <x v="5"/>
    <x v="67"/>
    <s v="Seed Funding"/>
    <s v="N/A"/>
    <s v="N/A"/>
    <x v="3"/>
    <x v="5"/>
    <x v="1"/>
    <x v="4"/>
  </r>
  <r>
    <n v="1807"/>
    <x v="688"/>
    <s v="Dropkaffe"/>
    <x v="82"/>
    <s v="Ready-To-Drink Beverage Producer"/>
    <x v="0"/>
    <x v="1464"/>
    <s v="Seed Funding"/>
    <n v="550000"/>
    <s v="N/A"/>
    <x v="2"/>
    <x v="28"/>
    <x v="2"/>
    <x v="4"/>
  </r>
  <r>
    <n v="1808"/>
    <x v="689"/>
    <s v="Transerv"/>
    <x v="66"/>
    <s v="Digital Payments Platform"/>
    <x v="3"/>
    <x v="1465"/>
    <s v="Private Equity"/>
    <n v="15000000"/>
    <s v="N/A"/>
    <x v="0"/>
    <x v="11"/>
    <x v="1"/>
    <x v="4"/>
  </r>
  <r>
    <n v="1809"/>
    <x v="689"/>
    <s v="Cleartax"/>
    <x v="66"/>
    <s v="Online Filing Of Tax Returns"/>
    <x v="0"/>
    <x v="1466"/>
    <s v="Private Equity"/>
    <n v="1300000"/>
    <s v="N/A"/>
    <x v="1"/>
    <x v="26"/>
    <x v="1"/>
    <x v="4"/>
  </r>
  <r>
    <n v="1810"/>
    <x v="689"/>
    <s v="Roposo"/>
    <x v="2"/>
    <s v="Social Fashion Ecommerce Discovery Platform"/>
    <x v="1"/>
    <x v="130"/>
    <s v="Private Equity"/>
    <n v="15000000"/>
    <s v="N/A"/>
    <x v="0"/>
    <x v="17"/>
    <x v="1"/>
    <x v="4"/>
  </r>
  <r>
    <n v="1811"/>
    <x v="690"/>
    <s v="Milkbasket"/>
    <x v="66"/>
    <s v="Micro Grocery Delivery Platform"/>
    <x v="1"/>
    <x v="1314"/>
    <s v="Seed Funding"/>
    <n v="500000"/>
    <s v="N/A"/>
    <x v="2"/>
    <x v="19"/>
    <x v="1"/>
    <x v="4"/>
  </r>
  <r>
    <n v="1812"/>
    <x v="690"/>
    <s v="Careongo"/>
    <x v="66"/>
    <s v="Online Pharmacy"/>
    <x v="46"/>
    <x v="1467"/>
    <s v="Seed Funding"/>
    <s v="N/A"/>
    <s v="N/A"/>
    <x v="3"/>
    <x v="22"/>
    <x v="1"/>
    <x v="4"/>
  </r>
  <r>
    <n v="1813"/>
    <x v="690"/>
    <s v="Railyatri"/>
    <x v="66"/>
    <s v="Train Related Information Portal"/>
    <x v="6"/>
    <x v="1468"/>
    <s v="Private Equity"/>
    <s v="N/A"/>
    <s v="N/A"/>
    <x v="3"/>
    <x v="18"/>
    <x v="1"/>
    <x v="4"/>
  </r>
  <r>
    <n v="1814"/>
    <x v="690"/>
    <s v="Ichr"/>
    <x v="66"/>
    <s v="Mobile Based Children Health Information App"/>
    <x v="2"/>
    <x v="65"/>
    <s v="Seed Funding"/>
    <n v="450000"/>
    <s v="N/A"/>
    <x v="2"/>
    <x v="1"/>
    <x v="0"/>
    <x v="4"/>
  </r>
  <r>
    <n v="1815"/>
    <x v="690"/>
    <s v="Murgency"/>
    <x v="66"/>
    <s v="Medical Emergency Response App"/>
    <x v="3"/>
    <x v="448"/>
    <s v="Private Equity"/>
    <s v="N/A"/>
    <s v="N/A"/>
    <x v="3"/>
    <x v="6"/>
    <x v="1"/>
    <x v="4"/>
  </r>
  <r>
    <n v="1816"/>
    <x v="691"/>
    <s v="The Wedding Brigade"/>
    <x v="66"/>
    <s v="Online Wedding Information Portal"/>
    <x v="3"/>
    <x v="1469"/>
    <s v="Seed Funding"/>
    <n v="600000"/>
    <s v="N/A"/>
    <x v="2"/>
    <x v="22"/>
    <x v="1"/>
    <x v="4"/>
  </r>
  <r>
    <n v="1817"/>
    <x v="691"/>
    <s v="Docsapp"/>
    <x v="66"/>
    <s v="Online Doctor Discovery &amp; Chat Platform"/>
    <x v="0"/>
    <x v="1470"/>
    <s v="Private Equity"/>
    <n v="1200000"/>
    <s v="N/A"/>
    <x v="1"/>
    <x v="18"/>
    <x v="1"/>
    <x v="4"/>
  </r>
  <r>
    <n v="1818"/>
    <x v="692"/>
    <s v="Impact Guru"/>
    <x v="66"/>
    <s v="Online Crowdfunding Platform For Ngos &amp; Social Projects"/>
    <x v="3"/>
    <x v="1471"/>
    <s v="Seed Funding"/>
    <n v="500000"/>
    <s v="N/A"/>
    <x v="2"/>
    <x v="24"/>
    <x v="1"/>
    <x v="4"/>
  </r>
  <r>
    <n v="1819"/>
    <x v="692"/>
    <s v="Letreach"/>
    <x v="2"/>
    <s v="Ecommerce Saas Solutions"/>
    <x v="2"/>
    <x v="1350"/>
    <s v="Private Equity"/>
    <n v="100000"/>
    <s v="N/A"/>
    <x v="2"/>
    <x v="26"/>
    <x v="1"/>
    <x v="4"/>
  </r>
  <r>
    <n v="1820"/>
    <x v="693"/>
    <s v="Driveu"/>
    <x v="66"/>
    <s v="Chauffeurs Discovery For Private Car Owners"/>
    <x v="0"/>
    <x v="353"/>
    <s v="Seed Funding"/>
    <s v="N/A"/>
    <s v="N/A"/>
    <x v="3"/>
    <x v="28"/>
    <x v="1"/>
    <x v="4"/>
  </r>
  <r>
    <n v="1821"/>
    <x v="693"/>
    <s v="Gympik"/>
    <x v="66"/>
    <s v="Fitness Centres, Gym Discovery Online Marketplace"/>
    <x v="0"/>
    <x v="629"/>
    <s v="Private Equity"/>
    <s v="N/A"/>
    <s v="N/A"/>
    <x v="3"/>
    <x v="7"/>
    <x v="1"/>
    <x v="4"/>
  </r>
  <r>
    <n v="1822"/>
    <x v="693"/>
    <s v="Testbook"/>
    <x v="66"/>
    <s v="Online Test Preparation Platform"/>
    <x v="3"/>
    <x v="1472"/>
    <s v="Private Equity"/>
    <s v="N/A"/>
    <s v="N/A"/>
    <x v="3"/>
    <x v="24"/>
    <x v="2"/>
    <x v="4"/>
  </r>
  <r>
    <n v="1823"/>
    <x v="693"/>
    <s v="Iqlect"/>
    <x v="7"/>
    <s v="Big Data Analytics Platform"/>
    <x v="0"/>
    <x v="1473"/>
    <s v="Private Equity"/>
    <s v="N/A"/>
    <s v="N/A"/>
    <x v="3"/>
    <x v="0"/>
    <x v="2"/>
    <x v="4"/>
  </r>
  <r>
    <n v="1824"/>
    <x v="694"/>
    <s v="Momark"/>
    <x v="66"/>
    <s v="Mobile Wallet Aggregation Platform"/>
    <x v="6"/>
    <x v="501"/>
    <s v="Private Equity"/>
    <n v="600000"/>
    <s v="N/A"/>
    <x v="2"/>
    <x v="1"/>
    <x v="1"/>
    <x v="4"/>
  </r>
  <r>
    <n v="1825"/>
    <x v="694"/>
    <s v="Skedool"/>
    <x v="66"/>
    <s v="Ai Based Office Assistant Mobile App"/>
    <x v="70"/>
    <x v="1474"/>
    <s v="Seed Funding"/>
    <s v="N/A"/>
    <s v="N/A"/>
    <x v="3"/>
    <x v="21"/>
    <x v="2"/>
    <x v="4"/>
  </r>
  <r>
    <n v="1826"/>
    <x v="694"/>
    <s v="Systemantics"/>
    <x v="7"/>
    <s v="Industrial Robots Maker"/>
    <x v="0"/>
    <x v="1475"/>
    <s v="Private Equity"/>
    <n v="1400000"/>
    <s v="N/A"/>
    <x v="1"/>
    <x v="3"/>
    <x v="1"/>
    <x v="4"/>
  </r>
  <r>
    <n v="1827"/>
    <x v="695"/>
    <s v="Vertuals"/>
    <x v="7"/>
    <s v="Audio Visual Digital Content Creators For Brands"/>
    <x v="3"/>
    <x v="1476"/>
    <s v="Seed Funding"/>
    <s v="N/A"/>
    <s v="N/A"/>
    <x v="3"/>
    <x v="12"/>
    <x v="0"/>
    <x v="4"/>
  </r>
  <r>
    <n v="1828"/>
    <x v="695"/>
    <s v="Imarticus Learning"/>
    <x v="15"/>
    <s v="Finacial Services &amp; Analytics Education Institute"/>
    <x v="3"/>
    <x v="1477"/>
    <s v="Private Equity"/>
    <n v="1000000"/>
    <s v="N/A"/>
    <x v="1"/>
    <x v="6"/>
    <x v="2"/>
    <x v="4"/>
  </r>
  <r>
    <n v="1829"/>
    <x v="695"/>
    <s v="Shouut"/>
    <x v="66"/>
    <s v="Social Discovery Mobile App"/>
    <x v="2"/>
    <x v="484"/>
    <s v="Seed Funding"/>
    <n v="500000"/>
    <s v="N/A"/>
    <x v="2"/>
    <x v="27"/>
    <x v="0"/>
    <x v="4"/>
  </r>
  <r>
    <n v="1830"/>
    <x v="696"/>
    <s v="Tinystep"/>
    <x v="66"/>
    <s v="Parenting Social Network Platform"/>
    <x v="0"/>
    <x v="1478"/>
    <s v="Private Equity"/>
    <s v="N/A"/>
    <s v="N/A"/>
    <x v="3"/>
    <x v="23"/>
    <x v="0"/>
    <x v="4"/>
  </r>
  <r>
    <n v="1831"/>
    <x v="696"/>
    <s v="Aahaa"/>
    <x v="2"/>
    <s v="Office Products Super Store"/>
    <x v="4"/>
    <x v="1479"/>
    <s v="Private Equity"/>
    <n v="1000000"/>
    <s v="N/A"/>
    <x v="1"/>
    <x v="26"/>
    <x v="1"/>
    <x v="4"/>
  </r>
  <r>
    <n v="1832"/>
    <x v="696"/>
    <s v="Arcatron Mobility"/>
    <x v="7"/>
    <s v="Smart Wheelchair Design And Development"/>
    <x v="5"/>
    <x v="1480"/>
    <s v="Seed Funding"/>
    <s v="N/A"/>
    <s v="N/A"/>
    <x v="3"/>
    <x v="16"/>
    <x v="0"/>
    <x v="4"/>
  </r>
  <r>
    <n v="1833"/>
    <x v="696"/>
    <s v="Ftcash"/>
    <x v="66"/>
    <s v="Mobile Payments Platform"/>
    <x v="43"/>
    <x v="941"/>
    <s v="Seed Funding"/>
    <n v="150000"/>
    <s v="N/A"/>
    <x v="2"/>
    <x v="5"/>
    <x v="1"/>
    <x v="4"/>
  </r>
  <r>
    <n v="1834"/>
    <x v="696"/>
    <s v="Civilsdaily"/>
    <x v="66"/>
    <s v="Civil Services News Aggregator"/>
    <x v="2"/>
    <x v="1481"/>
    <s v="Seed Funding"/>
    <s v="N/A"/>
    <s v="N/A"/>
    <x v="3"/>
    <x v="8"/>
    <x v="2"/>
    <x v="4"/>
  </r>
  <r>
    <n v="1835"/>
    <x v="696"/>
    <s v="Zappka"/>
    <x v="66"/>
    <s v="Mobile App Discovery And Review Platform"/>
    <x v="1"/>
    <x v="1482"/>
    <s v="Seed Funding"/>
    <n v="100000"/>
    <s v="N/A"/>
    <x v="2"/>
    <x v="5"/>
    <x v="2"/>
    <x v="4"/>
  </r>
  <r>
    <n v="1836"/>
    <x v="696"/>
    <s v="Tarusa World"/>
    <x v="2"/>
    <s v="Handicraft Products Etailer"/>
    <x v="3"/>
    <x v="1483"/>
    <s v="Seed Funding"/>
    <s v="N/A"/>
    <s v="N/A"/>
    <x v="3"/>
    <x v="16"/>
    <x v="0"/>
    <x v="4"/>
  </r>
  <r>
    <n v="1837"/>
    <x v="696"/>
    <s v="Medecube"/>
    <x v="21"/>
    <s v="Healthcare Related Services Provider"/>
    <x v="1"/>
    <x v="1484"/>
    <s v="Private Equity"/>
    <n v="4000000"/>
    <s v="N/A"/>
    <x v="1"/>
    <x v="0"/>
    <x v="1"/>
    <x v="4"/>
  </r>
  <r>
    <n v="1838"/>
    <x v="697"/>
    <s v="N.O.W"/>
    <x v="66"/>
    <s v="Bike Taxi Service &amp; Hyperlocal Delivery App"/>
    <x v="6"/>
    <x v="1485"/>
    <s v="Seed Funding"/>
    <n v="500000"/>
    <s v="N/A"/>
    <x v="2"/>
    <x v="24"/>
    <x v="0"/>
    <x v="4"/>
  </r>
  <r>
    <n v="1839"/>
    <x v="697"/>
    <s v="Ninjacart"/>
    <x v="2"/>
    <s v="B2B Marketplace For Farmers &amp; Retailers"/>
    <x v="0"/>
    <x v="1486"/>
    <s v="Private Equity"/>
    <n v="3000000"/>
    <s v="N/A"/>
    <x v="1"/>
    <x v="15"/>
    <x v="1"/>
    <x v="4"/>
  </r>
  <r>
    <n v="1840"/>
    <x v="697"/>
    <s v="Reach"/>
    <x v="66"/>
    <s v="Cross Platform P2P File Sharing Mobile App"/>
    <x v="0"/>
    <x v="1487"/>
    <s v="Seed Funding"/>
    <n v="500000"/>
    <s v="N/A"/>
    <x v="2"/>
    <x v="18"/>
    <x v="1"/>
    <x v="4"/>
  </r>
  <r>
    <n v="1841"/>
    <x v="697"/>
    <s v="Vanity Cube"/>
    <x v="66"/>
    <s v="Hyperlocal Beauty Services Platform"/>
    <x v="2"/>
    <x v="1488"/>
    <s v="Seed Funding"/>
    <n v="250000"/>
    <s v="N/A"/>
    <x v="2"/>
    <x v="5"/>
    <x v="1"/>
    <x v="4"/>
  </r>
  <r>
    <n v="1842"/>
    <x v="697"/>
    <s v="Wooplr"/>
    <x v="2"/>
    <s v="Curated Fashion Ecommerce Portal"/>
    <x v="0"/>
    <x v="1489"/>
    <s v="Seed Funding"/>
    <s v="N/A"/>
    <s v="N/A"/>
    <x v="3"/>
    <x v="15"/>
    <x v="2"/>
    <x v="4"/>
  </r>
  <r>
    <n v="1843"/>
    <x v="697"/>
    <s v="Medidaili"/>
    <x v="66"/>
    <s v="Medical Support Service Platform"/>
    <x v="0"/>
    <x v="1490"/>
    <s v="Seed Funding"/>
    <n v="100000"/>
    <s v="N/A"/>
    <x v="2"/>
    <x v="13"/>
    <x v="0"/>
    <x v="4"/>
  </r>
  <r>
    <n v="1844"/>
    <x v="698"/>
    <s v="Finomena"/>
    <x v="7"/>
    <s v="Credit Worthiness Big Data Analytics"/>
    <x v="2"/>
    <x v="737"/>
    <s v="Private Equity"/>
    <s v="N/A"/>
    <s v="N/A"/>
    <x v="3"/>
    <x v="16"/>
    <x v="1"/>
    <x v="4"/>
  </r>
  <r>
    <n v="1845"/>
    <x v="698"/>
    <s v="Cookaroo"/>
    <x v="66"/>
    <s v="Food Delivery Platform"/>
    <x v="0"/>
    <x v="1491"/>
    <s v="Seed Funding"/>
    <s v="N/A"/>
    <s v="N/A"/>
    <x v="3"/>
    <x v="14"/>
    <x v="0"/>
    <x v="4"/>
  </r>
  <r>
    <n v="1846"/>
    <x v="698"/>
    <s v="Vphrase Analytics"/>
    <x v="7"/>
    <s v="Ai Based Data Analytics Platform"/>
    <x v="3"/>
    <x v="1492"/>
    <s v="Seed Funding"/>
    <s v="N/A"/>
    <s v="N/A"/>
    <x v="3"/>
    <x v="19"/>
    <x v="2"/>
    <x v="4"/>
  </r>
  <r>
    <n v="1847"/>
    <x v="698"/>
    <s v="Lovecycles"/>
    <x v="66"/>
    <s v="Womens Health Tracker"/>
    <x v="0"/>
    <x v="1283"/>
    <s v="Seed Funding"/>
    <n v="750000"/>
    <s v="N/A"/>
    <x v="2"/>
    <x v="17"/>
    <x v="1"/>
    <x v="4"/>
  </r>
  <r>
    <n v="1848"/>
    <x v="698"/>
    <s v="Kartrocket"/>
    <x v="2"/>
    <s v="Ecommerce Saas Platform"/>
    <x v="2"/>
    <x v="1493"/>
    <s v="Private Equity"/>
    <n v="8000000"/>
    <s v="N/A"/>
    <x v="1"/>
    <x v="5"/>
    <x v="1"/>
    <x v="4"/>
  </r>
  <r>
    <n v="1849"/>
    <x v="698"/>
    <s v="Dunzo"/>
    <x v="66"/>
    <s v="Daily Task Management App"/>
    <x v="0"/>
    <x v="1494"/>
    <s v="Seed Funding"/>
    <n v="650000"/>
    <s v="N/A"/>
    <x v="2"/>
    <x v="4"/>
    <x v="1"/>
    <x v="4"/>
  </r>
  <r>
    <n v="1850"/>
    <x v="699"/>
    <s v="Indiamart"/>
    <x v="2"/>
    <s v="B2B Marketplace For Smbs"/>
    <x v="6"/>
    <x v="1495"/>
    <s v="Private Equity"/>
    <s v="N/A"/>
    <s v="N/A"/>
    <x v="3"/>
    <x v="9"/>
    <x v="1"/>
    <x v="4"/>
  </r>
  <r>
    <n v="1851"/>
    <x v="699"/>
    <s v="Smartvizx"/>
    <x v="7"/>
    <s v="Virtual Reality Solutions"/>
    <x v="6"/>
    <x v="1496"/>
    <s v="Seed Funding"/>
    <n v="500000"/>
    <s v="N/A"/>
    <x v="2"/>
    <x v="2"/>
    <x v="1"/>
    <x v="4"/>
  </r>
  <r>
    <n v="1852"/>
    <x v="699"/>
    <s v="Mygubbi"/>
    <x v="64"/>
    <s v="Interior Design &amp; Home Dacor Solutions"/>
    <x v="0"/>
    <x v="1497"/>
    <s v="Seed Funding"/>
    <n v="2500000"/>
    <s v="N/A"/>
    <x v="1"/>
    <x v="10"/>
    <x v="2"/>
    <x v="4"/>
  </r>
  <r>
    <n v="1853"/>
    <x v="699"/>
    <s v="Nukkad Shops"/>
    <x v="66"/>
    <s v="Hyperlocal Grocery Delivery Service"/>
    <x v="13"/>
    <x v="1498"/>
    <s v="Seed Funding"/>
    <n v="1000000"/>
    <s v="N/A"/>
    <x v="1"/>
    <x v="2"/>
    <x v="0"/>
    <x v="4"/>
  </r>
  <r>
    <n v="1854"/>
    <x v="699"/>
    <s v="Cloudacar"/>
    <x v="66"/>
    <s v="Carpooling Mobile App"/>
    <x v="5"/>
    <x v="1499"/>
    <s v="Seed Funding"/>
    <s v="N/A"/>
    <s v="N/A"/>
    <x v="3"/>
    <x v="24"/>
    <x v="0"/>
    <x v="4"/>
  </r>
  <r>
    <n v="1855"/>
    <x v="699"/>
    <s v="Justride"/>
    <x v="66"/>
    <s v="Self Drive Car Rental"/>
    <x v="3"/>
    <x v="1500"/>
    <s v="Seed Funding"/>
    <n v="400000"/>
    <s v="N/A"/>
    <x v="2"/>
    <x v="15"/>
    <x v="2"/>
    <x v="4"/>
  </r>
  <r>
    <n v="1856"/>
    <x v="699"/>
    <s v="Yana"/>
    <x v="66"/>
    <s v="Personal Ai Transaction Engine App"/>
    <x v="1"/>
    <x v="1501"/>
    <s v="Seed Funding"/>
    <s v="N/A"/>
    <s v="N/A"/>
    <x v="3"/>
    <x v="4"/>
    <x v="0"/>
    <x v="4"/>
  </r>
  <r>
    <n v="1857"/>
    <x v="700"/>
    <s v="Big Fish Ventures"/>
    <x v="82"/>
    <s v="Premium Dining Lounges Chain"/>
    <x v="2"/>
    <x v="386"/>
    <s v="Private Equity"/>
    <n v="11100000"/>
    <s v="N/A"/>
    <x v="0"/>
    <x v="5"/>
    <x v="0"/>
    <x v="4"/>
  </r>
  <r>
    <n v="1858"/>
    <x v="700"/>
    <s v="Stylflip"/>
    <x v="2"/>
    <s v="Pre-Owned Fashion Marketplace Mobile App"/>
    <x v="3"/>
    <x v="1502"/>
    <s v="Seed Funding"/>
    <s v="N/A"/>
    <s v="N/A"/>
    <x v="3"/>
    <x v="5"/>
    <x v="2"/>
    <x v="4"/>
  </r>
  <r>
    <n v="1859"/>
    <x v="700"/>
    <s v="Icertis"/>
    <x v="7"/>
    <s v="Contract Management Software Solutions Platform"/>
    <x v="71"/>
    <x v="1503"/>
    <s v="Private Equity"/>
    <n v="15000000"/>
    <s v="N/A"/>
    <x v="0"/>
    <x v="12"/>
    <x v="1"/>
    <x v="4"/>
  </r>
  <r>
    <n v="1860"/>
    <x v="700"/>
    <s v="Supplified"/>
    <x v="2"/>
    <s v="Construction Material Etailer"/>
    <x v="2"/>
    <x v="1504"/>
    <s v="Seed Funding"/>
    <n v="1000000"/>
    <s v="N/A"/>
    <x v="1"/>
    <x v="9"/>
    <x v="0"/>
    <x v="4"/>
  </r>
  <r>
    <n v="1861"/>
    <x v="701"/>
    <s v="Jollyfoodfellow"/>
    <x v="7"/>
    <s v="Food Related Marketing &amp; Branding Platform"/>
    <x v="37"/>
    <x v="1505"/>
    <s v="Seed Funding"/>
    <s v="N/A"/>
    <s v="N/A"/>
    <x v="3"/>
    <x v="15"/>
    <x v="0"/>
    <x v="4"/>
  </r>
  <r>
    <n v="1862"/>
    <x v="702"/>
    <s v="Pinkblue"/>
    <x v="2"/>
    <s v="Medical Supplies Etailer"/>
    <x v="0"/>
    <x v="1506"/>
    <s v="Seed Funding"/>
    <n v="223608"/>
    <s v="N/A"/>
    <x v="2"/>
    <x v="5"/>
    <x v="2"/>
    <x v="4"/>
  </r>
  <r>
    <n v="1863"/>
    <x v="702"/>
    <s v="Truckingcube"/>
    <x v="5"/>
    <s v="Domestic, Commercial, And Industrial Goods Movers"/>
    <x v="2"/>
    <x v="1507"/>
    <s v="Private Equity"/>
    <n v="14900000"/>
    <s v="N/A"/>
    <x v="0"/>
    <x v="18"/>
    <x v="3"/>
    <x v="4"/>
  </r>
  <r>
    <n v="1864"/>
    <x v="702"/>
    <s v="Eswasthya"/>
    <x v="66"/>
    <s v="Online Medicine Delivery Aggregator"/>
    <x v="37"/>
    <x v="1508"/>
    <s v="Seed Funding"/>
    <s v="N/A"/>
    <s v="N/A"/>
    <x v="3"/>
    <x v="26"/>
    <x v="0"/>
    <x v="4"/>
  </r>
  <r>
    <n v="1865"/>
    <x v="703"/>
    <s v="Flipclass"/>
    <x v="66"/>
    <s v="Tutor Search Platform"/>
    <x v="0"/>
    <x v="1509"/>
    <s v="Private Equity"/>
    <n v="1000000"/>
    <s v="N/A"/>
    <x v="1"/>
    <x v="5"/>
    <x v="1"/>
    <x v="4"/>
  </r>
  <r>
    <n v="1866"/>
    <x v="703"/>
    <s v="Proximit"/>
    <x v="7"/>
    <s v="Advertising Technology"/>
    <x v="5"/>
    <x v="1510"/>
    <s v="Seed Funding"/>
    <n v="150000"/>
    <s v="N/A"/>
    <x v="2"/>
    <x v="24"/>
    <x v="1"/>
    <x v="4"/>
  </r>
  <r>
    <n v="1867"/>
    <x v="703"/>
    <s v="Withme"/>
    <x v="66"/>
    <s v="Personalized Fashion App"/>
    <x v="1"/>
    <x v="1511"/>
    <s v="Seed Funding"/>
    <n v="250000"/>
    <s v="N/A"/>
    <x v="2"/>
    <x v="6"/>
    <x v="2"/>
    <x v="4"/>
  </r>
  <r>
    <n v="1868"/>
    <x v="704"/>
    <s v="Gapoon"/>
    <x v="66"/>
    <s v="Hyperlocal Home Maintenace Services"/>
    <x v="0"/>
    <x v="1512"/>
    <s v="Seed Funding"/>
    <n v="180000"/>
    <s v="N/A"/>
    <x v="2"/>
    <x v="8"/>
    <x v="0"/>
    <x v="4"/>
  </r>
  <r>
    <n v="1869"/>
    <x v="704"/>
    <s v="Avagmah"/>
    <x v="66"/>
    <s v="Online Education Portal"/>
    <x v="0"/>
    <x v="1513"/>
    <s v="Seed Funding"/>
    <s v="N/A"/>
    <s v="N/A"/>
    <x v="3"/>
    <x v="26"/>
    <x v="0"/>
    <x v="4"/>
  </r>
  <r>
    <n v="1870"/>
    <x v="704"/>
    <s v="Workindia"/>
    <x v="66"/>
    <s v="Online Job Board"/>
    <x v="3"/>
    <x v="539"/>
    <s v="Seed Funding"/>
    <s v="N/A"/>
    <s v="N/A"/>
    <x v="3"/>
    <x v="7"/>
    <x v="0"/>
    <x v="4"/>
  </r>
  <r>
    <n v="1871"/>
    <x v="704"/>
    <s v="Wealthy"/>
    <x v="66"/>
    <s v="Online Investment Management Portal"/>
    <x v="0"/>
    <x v="1514"/>
    <s v="Seed Funding"/>
    <n v="250000"/>
    <s v="N/A"/>
    <x v="2"/>
    <x v="28"/>
    <x v="2"/>
    <x v="4"/>
  </r>
  <r>
    <n v="1872"/>
    <x v="705"/>
    <s v="Pramati"/>
    <x v="21"/>
    <s v="Specialized Patient Care Platform"/>
    <x v="6"/>
    <x v="386"/>
    <s v="Seed Funding"/>
    <n v="200000"/>
    <s v="N/A"/>
    <x v="2"/>
    <x v="6"/>
    <x v="0"/>
    <x v="4"/>
  </r>
  <r>
    <n v="1873"/>
    <x v="705"/>
    <s v="Qlivery"/>
    <x v="66"/>
    <s v="Ondemand Concierge Service"/>
    <x v="1"/>
    <x v="1110"/>
    <s v="Seed Funding"/>
    <n v="230000"/>
    <s v="N/A"/>
    <x v="2"/>
    <x v="12"/>
    <x v="3"/>
    <x v="4"/>
  </r>
  <r>
    <n v="1874"/>
    <x v="705"/>
    <s v="Healthenablr"/>
    <x v="66"/>
    <s v="Doctor Discovery And Booking Platform"/>
    <x v="3"/>
    <x v="386"/>
    <s v="Seed Funding"/>
    <n v="800000"/>
    <s v="N/A"/>
    <x v="2"/>
    <x v="26"/>
    <x v="0"/>
    <x v="4"/>
  </r>
  <r>
    <n v="1875"/>
    <x v="705"/>
    <s v="Liftiee"/>
    <x v="66"/>
    <s v="Car/ Bike Pooling App"/>
    <x v="3"/>
    <x v="1515"/>
    <s v="Seed Funding"/>
    <n v="108000"/>
    <s v="N/A"/>
    <x v="2"/>
    <x v="16"/>
    <x v="0"/>
    <x v="4"/>
  </r>
  <r>
    <n v="1876"/>
    <x v="706"/>
    <s v="Hello Curry"/>
    <x v="82"/>
    <s v="Quick Service Restaurant Chain"/>
    <x v="13"/>
    <x v="1516"/>
    <s v="Private Equity"/>
    <n v="1500000"/>
    <s v="N/A"/>
    <x v="1"/>
    <x v="25"/>
    <x v="2"/>
    <x v="4"/>
  </r>
  <r>
    <n v="1877"/>
    <x v="707"/>
    <s v="Gosporto"/>
    <x v="66"/>
    <s v="Online Sports Discovery And Booking Platform"/>
    <x v="2"/>
    <x v="1517"/>
    <s v="Seed Funding"/>
    <n v="30000"/>
    <s v="N/A"/>
    <x v="2"/>
    <x v="0"/>
    <x v="0"/>
    <x v="4"/>
  </r>
  <r>
    <n v="1878"/>
    <x v="708"/>
    <s v="Oneclickwash"/>
    <x v="66"/>
    <s v="Online Laundry &amp; Washing Service Booking &amp; Delivery"/>
    <x v="1"/>
    <x v="353"/>
    <s v="Seed Funding"/>
    <s v="N/A"/>
    <s v="N/A"/>
    <x v="3"/>
    <x v="15"/>
    <x v="1"/>
    <x v="4"/>
  </r>
  <r>
    <n v="1879"/>
    <x v="708"/>
    <s v="Girnar Software"/>
    <x v="66"/>
    <s v="Online News Media Network"/>
    <x v="30"/>
    <x v="1518"/>
    <s v="Private Equity"/>
    <s v="N/A"/>
    <s v="N/A"/>
    <x v="3"/>
    <x v="13"/>
    <x v="1"/>
    <x v="4"/>
  </r>
  <r>
    <n v="1880"/>
    <x v="708"/>
    <s v="Room On Call"/>
    <x v="66"/>
    <s v="Budget Hotel Aggregator"/>
    <x v="1"/>
    <x v="1519"/>
    <s v="Private Equity"/>
    <n v="2000000"/>
    <s v="N/A"/>
    <x v="1"/>
    <x v="4"/>
    <x v="3"/>
    <x v="4"/>
  </r>
  <r>
    <n v="1881"/>
    <x v="709"/>
    <s v="Byjus"/>
    <x v="66"/>
    <s v="Educational Video Content Creator"/>
    <x v="0"/>
    <x v="1520"/>
    <s v="Private Equity"/>
    <n v="75000000"/>
    <s v="N/A"/>
    <x v="0"/>
    <x v="6"/>
    <x v="0"/>
    <x v="4"/>
  </r>
  <r>
    <n v="1882"/>
    <x v="709"/>
    <s v="Bigbasket"/>
    <x v="2"/>
    <s v="Online Grocery Shop"/>
    <x v="0"/>
    <x v="1521"/>
    <s v="Private Equity"/>
    <n v="150000000"/>
    <s v="N/A"/>
    <x v="0"/>
    <x v="27"/>
    <x v="3"/>
    <x v="4"/>
  </r>
  <r>
    <n v="1883"/>
    <x v="709"/>
    <s v="Drivojoy"/>
    <x v="66"/>
    <s v="On-Demand 2-Wheeler Servicing Platform"/>
    <x v="0"/>
    <x v="1522"/>
    <s v="Seed Funding"/>
    <n v="600000"/>
    <s v="N/A"/>
    <x v="2"/>
    <x v="25"/>
    <x v="1"/>
    <x v="4"/>
  </r>
  <r>
    <n v="1884"/>
    <x v="709"/>
    <s v="Smartron"/>
    <x v="7"/>
    <s v="Internet Of Things Device Manufacturer"/>
    <x v="0"/>
    <x v="1523"/>
    <s v="Private Equity"/>
    <s v="N/A"/>
    <s v="N/A"/>
    <x v="3"/>
    <x v="18"/>
    <x v="0"/>
    <x v="4"/>
  </r>
  <r>
    <n v="1885"/>
    <x v="709"/>
    <s v="Lifcare"/>
    <x v="66"/>
    <s v="Online Pharmacy Portal"/>
    <x v="30"/>
    <x v="1524"/>
    <s v="Seed Funding"/>
    <s v="N/A"/>
    <s v="N/A"/>
    <x v="3"/>
    <x v="13"/>
    <x v="2"/>
    <x v="4"/>
  </r>
  <r>
    <n v="1886"/>
    <x v="709"/>
    <s v="Creditseva"/>
    <x v="66"/>
    <s v="Online Credit Management Tools"/>
    <x v="13"/>
    <x v="1525"/>
    <s v="Seed Funding"/>
    <n v="360000"/>
    <s v="N/A"/>
    <x v="2"/>
    <x v="6"/>
    <x v="1"/>
    <x v="4"/>
  </r>
  <r>
    <n v="1887"/>
    <x v="709"/>
    <s v="Cityshor"/>
    <x v="66"/>
    <s v="Online Lifestyle Media Recommendation Portal"/>
    <x v="37"/>
    <x v="1526"/>
    <s v="Seed Funding"/>
    <s v="N/A"/>
    <s v="N/A"/>
    <x v="3"/>
    <x v="26"/>
    <x v="0"/>
    <x v="4"/>
  </r>
  <r>
    <n v="1888"/>
    <x v="710"/>
    <s v="Endless Robotics"/>
    <x v="7"/>
    <s v="Interior Painting Automation"/>
    <x v="13"/>
    <x v="1527"/>
    <s v="Seed Funding"/>
    <n v="100000"/>
    <s v="N/A"/>
    <x v="2"/>
    <x v="22"/>
    <x v="1"/>
    <x v="4"/>
  </r>
  <r>
    <n v="1889"/>
    <x v="710"/>
    <s v="Sp Robotics"/>
    <x v="7"/>
    <s v="Robotic Classes For Students"/>
    <x v="4"/>
    <x v="1528"/>
    <s v="Seed Funding"/>
    <n v="300000"/>
    <s v="N/A"/>
    <x v="2"/>
    <x v="11"/>
    <x v="1"/>
    <x v="4"/>
  </r>
  <r>
    <n v="1890"/>
    <x v="710"/>
    <s v="Stalkbuylove"/>
    <x v="2"/>
    <s v="Fashion Etailer"/>
    <x v="2"/>
    <x v="1529"/>
    <s v="Seed Funding"/>
    <s v="N/A"/>
    <s v="N/A"/>
    <x v="3"/>
    <x v="6"/>
    <x v="1"/>
    <x v="4"/>
  </r>
  <r>
    <n v="1891"/>
    <x v="710"/>
    <s v="Ekincare"/>
    <x v="66"/>
    <s v="Healthcare Related Solutions"/>
    <x v="13"/>
    <x v="1530"/>
    <s v="Private Equity"/>
    <n v="330000"/>
    <s v="N/A"/>
    <x v="2"/>
    <x v="23"/>
    <x v="1"/>
    <x v="4"/>
  </r>
  <r>
    <n v="1892"/>
    <x v="710"/>
    <s v="Hashlearn"/>
    <x v="66"/>
    <s v="Mobile Based Private Tutoring Services"/>
    <x v="46"/>
    <x v="1531"/>
    <s v="Seed Funding"/>
    <s v="N/A"/>
    <s v="N/A"/>
    <x v="3"/>
    <x v="19"/>
    <x v="1"/>
    <x v="4"/>
  </r>
  <r>
    <n v="1893"/>
    <x v="710"/>
    <s v="Wheelstreet"/>
    <x v="66"/>
    <s v="Online Bike Rental Platform"/>
    <x v="0"/>
    <x v="1532"/>
    <s v="Private Equity"/>
    <n v="500000"/>
    <s v="N/A"/>
    <x v="2"/>
    <x v="26"/>
    <x v="1"/>
    <x v="4"/>
  </r>
  <r>
    <n v="1894"/>
    <x v="711"/>
    <s v="Horntell"/>
    <x v="66"/>
    <s v="Unified Push Notification Service"/>
    <x v="1"/>
    <x v="1533"/>
    <s v="Seed Funding"/>
    <n v="150000"/>
    <s v="N/A"/>
    <x v="2"/>
    <x v="3"/>
    <x v="2"/>
    <x v="4"/>
  </r>
  <r>
    <n v="1895"/>
    <x v="712"/>
    <s v="Schoolkart"/>
    <x v="2"/>
    <s v="Online Marketplace For Schools"/>
    <x v="6"/>
    <x v="386"/>
    <s v="Seed Funding"/>
    <n v="300000"/>
    <s v="N/A"/>
    <x v="2"/>
    <x v="4"/>
    <x v="0"/>
    <x v="4"/>
  </r>
  <r>
    <n v="1896"/>
    <x v="713"/>
    <s v="Healtheminds"/>
    <x v="66"/>
    <s v="Online Mental Healthcare"/>
    <x v="0"/>
    <x v="1534"/>
    <s v="Seed Funding"/>
    <s v="N/A"/>
    <s v="N/A"/>
    <x v="3"/>
    <x v="28"/>
    <x v="0"/>
    <x v="4"/>
  </r>
  <r>
    <n v="1897"/>
    <x v="713"/>
    <s v="Babygogo"/>
    <x v="66"/>
    <s v="Child Healthcare Experts Aggregator Mobile App"/>
    <x v="2"/>
    <x v="1535"/>
    <s v="Seed Funding"/>
    <n v="300000"/>
    <s v="N/A"/>
    <x v="2"/>
    <x v="22"/>
    <x v="2"/>
    <x v="4"/>
  </r>
  <r>
    <n v="1898"/>
    <x v="713"/>
    <s v="Veritas Finace"/>
    <x v="10"/>
    <s v="Asset Based Lending Platform"/>
    <x v="4"/>
    <x v="1536"/>
    <s v="Private Equity"/>
    <n v="4700000"/>
    <s v="N/A"/>
    <x v="1"/>
    <x v="27"/>
    <x v="1"/>
    <x v="4"/>
  </r>
  <r>
    <n v="1899"/>
    <x v="713"/>
    <s v="Qikship"/>
    <x v="66"/>
    <s v="Mobile Based Logistics Provider"/>
    <x v="2"/>
    <x v="386"/>
    <s v="Seed Funding"/>
    <n v="200000"/>
    <s v="N/A"/>
    <x v="2"/>
    <x v="24"/>
    <x v="0"/>
    <x v="4"/>
  </r>
  <r>
    <n v="1900"/>
    <x v="713"/>
    <s v="Fixnix"/>
    <x v="66"/>
    <s v="Grc Saas Platform"/>
    <x v="4"/>
    <x v="1537"/>
    <s v="Seed Funding"/>
    <n v="500000"/>
    <s v="N/A"/>
    <x v="2"/>
    <x v="1"/>
    <x v="0"/>
    <x v="4"/>
  </r>
  <r>
    <n v="1901"/>
    <x v="714"/>
    <s v="True Balance"/>
    <x v="7"/>
    <s v="Mobile Balance Check App"/>
    <x v="1"/>
    <x v="1538"/>
    <s v="Private Equity"/>
    <s v="N/A"/>
    <s v="N/A"/>
    <x v="3"/>
    <x v="19"/>
    <x v="1"/>
    <x v="4"/>
  </r>
  <r>
    <n v="1902"/>
    <x v="714"/>
    <s v="Touchkin"/>
    <x v="21"/>
    <s v="Predictive Healthcare Platform"/>
    <x v="0"/>
    <x v="1539"/>
    <s v="Seed Funding"/>
    <n v="400000"/>
    <s v="N/A"/>
    <x v="2"/>
    <x v="0"/>
    <x v="2"/>
    <x v="4"/>
  </r>
  <r>
    <n v="1903"/>
    <x v="715"/>
    <s v="Switchme"/>
    <x v="66"/>
    <s v="Home Loan Rate Comparison Platform"/>
    <x v="3"/>
    <x v="1540"/>
    <s v="Seed Funding"/>
    <s v="N/A"/>
    <s v="N/A"/>
    <x v="3"/>
    <x v="14"/>
    <x v="1"/>
    <x v="4"/>
  </r>
  <r>
    <n v="1904"/>
    <x v="715"/>
    <s v="Transcell"/>
    <x v="21"/>
    <s v="Family Stem Cell Banking Services"/>
    <x v="13"/>
    <x v="606"/>
    <s v="Seed Funding"/>
    <s v="N/A"/>
    <s v="N/A"/>
    <x v="3"/>
    <x v="1"/>
    <x v="1"/>
    <x v="4"/>
  </r>
  <r>
    <n v="1905"/>
    <x v="716"/>
    <s v="Blue Tokai Coffee"/>
    <x v="2"/>
    <s v="Specialty Coffee Etailer"/>
    <x v="2"/>
    <x v="1541"/>
    <s v="Seed Funding"/>
    <s v="N/A"/>
    <s v="N/A"/>
    <x v="3"/>
    <x v="9"/>
    <x v="1"/>
    <x v="4"/>
  </r>
  <r>
    <n v="1906"/>
    <x v="717"/>
    <s v="Altizone"/>
    <x v="7"/>
    <s v="Iot &amp; M2M Solutions"/>
    <x v="5"/>
    <x v="1542"/>
    <s v="Private Equity"/>
    <n v="4000000"/>
    <s v="N/A"/>
    <x v="1"/>
    <x v="11"/>
    <x v="1"/>
    <x v="4"/>
  </r>
  <r>
    <n v="1907"/>
    <x v="717"/>
    <s v="Oust App"/>
    <x v="66"/>
    <s v="Competitive Exam Preparation Platform"/>
    <x v="0"/>
    <x v="1543"/>
    <s v="Seed Funding"/>
    <s v="N/A"/>
    <s v="N/A"/>
    <x v="3"/>
    <x v="0"/>
    <x v="1"/>
    <x v="4"/>
  </r>
  <r>
    <n v="1908"/>
    <x v="717"/>
    <s v="Strike"/>
    <x v="66"/>
    <s v="Mobile Email Productivity Tool"/>
    <x v="0"/>
    <x v="1544"/>
    <s v="Seed Funding"/>
    <n v="22500"/>
    <s v="N/A"/>
    <x v="2"/>
    <x v="8"/>
    <x v="2"/>
    <x v="4"/>
  </r>
  <r>
    <n v="1909"/>
    <x v="717"/>
    <s v="Maaxmarket"/>
    <x v="66"/>
    <s v="Marketing Automation Platform"/>
    <x v="46"/>
    <x v="1544"/>
    <s v="Seed Funding"/>
    <n v="22500"/>
    <s v="N/A"/>
    <x v="2"/>
    <x v="7"/>
    <x v="2"/>
    <x v="4"/>
  </r>
  <r>
    <n v="1910"/>
    <x v="717"/>
    <s v="Gamooz"/>
    <x v="7"/>
    <s v="Augmented Reality Solutions"/>
    <x v="1"/>
    <x v="1544"/>
    <s v="Seed Funding"/>
    <n v="22500"/>
    <s v="N/A"/>
    <x v="2"/>
    <x v="13"/>
    <x v="2"/>
    <x v="4"/>
  </r>
  <r>
    <n v="1911"/>
    <x v="717"/>
    <s v="Soundsurround"/>
    <x v="7"/>
    <s v="Audio Technology Solutions"/>
    <x v="3"/>
    <x v="1544"/>
    <s v="Seed Funding"/>
    <n v="22500"/>
    <s v="N/A"/>
    <x v="2"/>
    <x v="12"/>
    <x v="2"/>
    <x v="4"/>
  </r>
  <r>
    <n v="1912"/>
    <x v="718"/>
    <s v="Mazkara"/>
    <x v="66"/>
    <s v="Beauty &amp; Wellness Platform"/>
    <x v="72"/>
    <x v="1545"/>
    <s v="Seed Funding"/>
    <n v="1000000"/>
    <s v="N/A"/>
    <x v="1"/>
    <x v="14"/>
    <x v="1"/>
    <x v="4"/>
  </r>
  <r>
    <n v="1913"/>
    <x v="718"/>
    <s v="Roadgods"/>
    <x v="2"/>
    <s v="Auto Spare Parts Etailer"/>
    <x v="2"/>
    <x v="1546"/>
    <s v="Seed Funding"/>
    <n v="100000"/>
    <s v="N/A"/>
    <x v="2"/>
    <x v="19"/>
    <x v="1"/>
    <x v="4"/>
  </r>
  <r>
    <n v="1914"/>
    <x v="718"/>
    <s v="Pindropmusic"/>
    <x v="66"/>
    <s v="Music Discovery Mobile App"/>
    <x v="6"/>
    <x v="1546"/>
    <s v="Seed Funding"/>
    <n v="100000"/>
    <s v="N/A"/>
    <x v="2"/>
    <x v="0"/>
    <x v="1"/>
    <x v="4"/>
  </r>
  <r>
    <n v="1915"/>
    <x v="718"/>
    <s v="Woodpie"/>
    <x v="66"/>
    <s v="Book Recommendation Service"/>
    <x v="0"/>
    <x v="1547"/>
    <s v="Seed Funding"/>
    <n v="30000"/>
    <s v="N/A"/>
    <x v="2"/>
    <x v="29"/>
    <x v="3"/>
    <x v="4"/>
  </r>
  <r>
    <n v="1916"/>
    <x v="719"/>
    <s v="Perfumery"/>
    <x v="2"/>
    <s v="Fragrances &amp; Perfume Etailer"/>
    <x v="2"/>
    <x v="1548"/>
    <s v="Seed Funding"/>
    <n v="30000"/>
    <s v="N/A"/>
    <x v="2"/>
    <x v="27"/>
    <x v="2"/>
    <x v="4"/>
  </r>
  <r>
    <n v="1917"/>
    <x v="720"/>
    <s v="Magic Crate"/>
    <x v="15"/>
    <s v="Children Education Platform"/>
    <x v="0"/>
    <x v="1549"/>
    <s v="Seed Funding"/>
    <s v="N/A"/>
    <s v="N/A"/>
    <x v="3"/>
    <x v="10"/>
    <x v="1"/>
    <x v="4"/>
  </r>
  <r>
    <n v="1918"/>
    <x v="720"/>
    <s v="Zendrive"/>
    <x v="7"/>
    <s v="Safe Driving Data &amp; Analytics Platform"/>
    <x v="73"/>
    <x v="1550"/>
    <s v="Private Equity"/>
    <n v="13500000"/>
    <s v="N/A"/>
    <x v="0"/>
    <x v="10"/>
    <x v="1"/>
    <x v="4"/>
  </r>
  <r>
    <n v="1919"/>
    <x v="720"/>
    <s v="Smartcooky"/>
    <x v="2"/>
    <s v="Marketplace For Health Foods"/>
    <x v="2"/>
    <x v="1551"/>
    <s v="Private Equity"/>
    <s v="N/A"/>
    <s v="N/A"/>
    <x v="3"/>
    <x v="22"/>
    <x v="0"/>
    <x v="4"/>
  </r>
  <r>
    <n v="1920"/>
    <x v="720"/>
    <s v="Turtlemint"/>
    <x v="66"/>
    <s v="Online Personalized Insurance Platform"/>
    <x v="3"/>
    <x v="80"/>
    <s v="Private Equity"/>
    <s v="N/A"/>
    <s v="N/A"/>
    <x v="3"/>
    <x v="13"/>
    <x v="1"/>
    <x v="4"/>
  </r>
  <r>
    <n v="1921"/>
    <x v="720"/>
    <s v="Bhive"/>
    <x v="64"/>
    <s v="Workspace Rentals"/>
    <x v="0"/>
    <x v="1552"/>
    <s v="Seed Funding"/>
    <s v="N/A"/>
    <s v="N/A"/>
    <x v="3"/>
    <x v="2"/>
    <x v="1"/>
    <x v="4"/>
  </r>
  <r>
    <n v="1922"/>
    <x v="720"/>
    <s v="Gingercrush"/>
    <x v="2"/>
    <s v="Personalized Products &amp; Merchandize Etailer"/>
    <x v="51"/>
    <x v="1553"/>
    <s v="Private Equity"/>
    <n v="1000000"/>
    <s v="N/A"/>
    <x v="1"/>
    <x v="12"/>
    <x v="1"/>
    <x v="4"/>
  </r>
  <r>
    <n v="1923"/>
    <x v="720"/>
    <s v="American Vision"/>
    <x v="66"/>
    <s v="Optical Store Aggregator Platform"/>
    <x v="5"/>
    <x v="386"/>
    <s v="Seed Funding"/>
    <n v="81000"/>
    <s v="N/A"/>
    <x v="2"/>
    <x v="3"/>
    <x v="0"/>
    <x v="4"/>
  </r>
  <r>
    <n v="1924"/>
    <x v="720"/>
    <s v="Dawailelo"/>
    <x v="66"/>
    <s v="Healthcare Services &amp; Online Pharmacy Mobile App"/>
    <x v="74"/>
    <x v="386"/>
    <s v="Seed Funding"/>
    <n v="52000"/>
    <s v="N/A"/>
    <x v="2"/>
    <x v="13"/>
    <x v="0"/>
    <x v="4"/>
  </r>
  <r>
    <n v="1925"/>
    <x v="721"/>
    <s v="Heads Up For Tails"/>
    <x v="2"/>
    <s v="Pet Products Etailer"/>
    <x v="2"/>
    <x v="386"/>
    <s v="Seed Funding"/>
    <n v="1000000"/>
    <s v="N/A"/>
    <x v="1"/>
    <x v="24"/>
    <x v="0"/>
    <x v="4"/>
  </r>
  <r>
    <n v="1926"/>
    <x v="721"/>
    <s v="Livenutrifit"/>
    <x v="21"/>
    <s v="Weight Loss &amp; Healthcare Info Portal"/>
    <x v="2"/>
    <x v="1554"/>
    <s v="Seed Funding"/>
    <s v="N/A"/>
    <s v="N/A"/>
    <x v="3"/>
    <x v="19"/>
    <x v="2"/>
    <x v="4"/>
  </r>
  <r>
    <n v="1927"/>
    <x v="722"/>
    <s v="Moglix"/>
    <x v="2"/>
    <s v="Industrial &amp; Home Products Marketplace"/>
    <x v="2"/>
    <x v="313"/>
    <s v="Private Equity"/>
    <s v="N/A"/>
    <s v="N/A"/>
    <x v="3"/>
    <x v="8"/>
    <x v="3"/>
    <x v="4"/>
  </r>
  <r>
    <n v="1928"/>
    <x v="722"/>
    <s v="Istyleyou"/>
    <x v="66"/>
    <s v="Personal Fashion Stylist App"/>
    <x v="1"/>
    <x v="1546"/>
    <s v="Seed Funding"/>
    <n v="100000"/>
    <s v="N/A"/>
    <x v="2"/>
    <x v="14"/>
    <x v="1"/>
    <x v="4"/>
  </r>
  <r>
    <n v="1929"/>
    <x v="722"/>
    <s v="Adurcup"/>
    <x v="66"/>
    <s v="Ad Network"/>
    <x v="2"/>
    <x v="1546"/>
    <s v="Seed Funding"/>
    <n v="100000"/>
    <s v="N/A"/>
    <x v="2"/>
    <x v="13"/>
    <x v="1"/>
    <x v="4"/>
  </r>
  <r>
    <n v="1930"/>
    <x v="722"/>
    <s v="Weddingz"/>
    <x v="66"/>
    <s v="Online Marketplace For Wedding Venues And Vendors"/>
    <x v="3"/>
    <x v="90"/>
    <s v="Private Equity"/>
    <s v="N/A"/>
    <s v="N/A"/>
    <x v="3"/>
    <x v="4"/>
    <x v="1"/>
    <x v="4"/>
  </r>
  <r>
    <n v="1931"/>
    <x v="722"/>
    <s v="Urban Dhobi"/>
    <x v="66"/>
    <s v="On Demand Laundry Services"/>
    <x v="30"/>
    <x v="1555"/>
    <s v="Seed Funding"/>
    <s v="N/A"/>
    <s v="N/A"/>
    <x v="3"/>
    <x v="6"/>
    <x v="0"/>
    <x v="4"/>
  </r>
  <r>
    <n v="1932"/>
    <x v="722"/>
    <s v="Gray Routes"/>
    <x v="66"/>
    <s v="Last Mile Logistics Solutions"/>
    <x v="3"/>
    <x v="1556"/>
    <s v="Seed Funding"/>
    <s v="N/A"/>
    <s v="N/A"/>
    <x v="3"/>
    <x v="11"/>
    <x v="2"/>
    <x v="4"/>
  </r>
  <r>
    <n v="1933"/>
    <x v="722"/>
    <s v="Xpressbees"/>
    <x v="2"/>
    <s v="Ecommerce Logistics Solutions"/>
    <x v="5"/>
    <x v="1557"/>
    <s v="Private Equity"/>
    <n v="12500000"/>
    <s v="N/A"/>
    <x v="0"/>
    <x v="1"/>
    <x v="1"/>
    <x v="4"/>
  </r>
  <r>
    <n v="1934"/>
    <x v="722"/>
    <s v="Invictus Oncology"/>
    <x v="21"/>
    <s v="Cancer Therapeutic Info &amp; Solutions"/>
    <x v="2"/>
    <x v="313"/>
    <s v="Private Equity"/>
    <s v="N/A"/>
    <s v="N/A"/>
    <x v="3"/>
    <x v="26"/>
    <x v="3"/>
    <x v="4"/>
  </r>
  <r>
    <n v="1935"/>
    <x v="722"/>
    <s v="Hansel.Io"/>
    <x v="7"/>
    <s v="Mobile App Tech Solutions"/>
    <x v="0"/>
    <x v="1558"/>
    <s v="Seed Funding"/>
    <s v="N/A"/>
    <s v="N/A"/>
    <x v="3"/>
    <x v="0"/>
    <x v="1"/>
    <x v="4"/>
  </r>
  <r>
    <n v="1936"/>
    <x v="723"/>
    <s v="Inc42"/>
    <x v="66"/>
    <s v="Startup Focused Media News Portal"/>
    <x v="2"/>
    <x v="1559"/>
    <s v="Seed Funding"/>
    <s v="N/A"/>
    <s v="N/A"/>
    <x v="3"/>
    <x v="16"/>
    <x v="1"/>
    <x v="4"/>
  </r>
  <r>
    <n v="1937"/>
    <x v="723"/>
    <s v="Goqii"/>
    <x v="7"/>
    <s v="Personalized Fitness Coaching &amp; Fitness Band"/>
    <x v="3"/>
    <x v="1560"/>
    <s v="Private Equity"/>
    <s v="N/A"/>
    <s v="N/A"/>
    <x v="3"/>
    <x v="12"/>
    <x v="3"/>
    <x v="4"/>
  </r>
  <r>
    <n v="1938"/>
    <x v="724"/>
    <s v="Capzest"/>
    <x v="66"/>
    <s v="Digital Lending Platform"/>
    <x v="3"/>
    <x v="1561"/>
    <s v="Seed Funding"/>
    <n v="200000"/>
    <s v="N/A"/>
    <x v="2"/>
    <x v="23"/>
    <x v="1"/>
    <x v="4"/>
  </r>
  <r>
    <n v="1939"/>
    <x v="724"/>
    <s v="Glamstudios"/>
    <x v="66"/>
    <s v="Online Salon Aggregator"/>
    <x v="6"/>
    <x v="1562"/>
    <s v="Seed Funding"/>
    <s v="N/A"/>
    <s v="N/A"/>
    <x v="3"/>
    <x v="2"/>
    <x v="0"/>
    <x v="4"/>
  </r>
  <r>
    <n v="1940"/>
    <x v="724"/>
    <s v="Affimity"/>
    <x v="66"/>
    <s v="Social Networking Platform"/>
    <x v="0"/>
    <x v="386"/>
    <s v="Seed Funding"/>
    <n v="1200000"/>
    <s v="N/A"/>
    <x v="1"/>
    <x v="28"/>
    <x v="0"/>
    <x v="4"/>
  </r>
  <r>
    <n v="1941"/>
    <x v="724"/>
    <s v="Anadakanda"/>
    <x v="7"/>
    <s v="Medicine Intake Reminder System"/>
    <x v="5"/>
    <x v="386"/>
    <s v="Seed Funding"/>
    <n v="150000"/>
    <s v="N/A"/>
    <x v="2"/>
    <x v="18"/>
    <x v="0"/>
    <x v="4"/>
  </r>
  <r>
    <n v="1942"/>
    <x v="724"/>
    <s v="Joulestowatts"/>
    <x v="7"/>
    <s v="It Services &amp; Talent Collaboration Services Startup"/>
    <x v="0"/>
    <x v="1563"/>
    <s v="Seed Funding"/>
    <s v="N/A"/>
    <s v="N/A"/>
    <x v="3"/>
    <x v="22"/>
    <x v="3"/>
    <x v="4"/>
  </r>
  <r>
    <n v="1943"/>
    <x v="724"/>
    <s v="Shopkirana"/>
    <x v="66"/>
    <s v="Retailer Supply Chain Platform"/>
    <x v="33"/>
    <x v="1564"/>
    <s v="Seed Funding"/>
    <s v="N/A"/>
    <s v="N/A"/>
    <x v="3"/>
    <x v="28"/>
    <x v="2"/>
    <x v="4"/>
  </r>
  <r>
    <n v="1944"/>
    <x v="724"/>
    <s v="Stylofie"/>
    <x v="66"/>
    <s v="Online Beauty Parlour Search &amp; Discovery Platform"/>
    <x v="1"/>
    <x v="1565"/>
    <s v="Seed Funding"/>
    <s v="N/A"/>
    <s v="N/A"/>
    <x v="3"/>
    <x v="26"/>
    <x v="0"/>
    <x v="4"/>
  </r>
  <r>
    <n v="1945"/>
    <x v="724"/>
    <s v="Oybob"/>
    <x v="2"/>
    <s v="Hyperlocal Products &amp; Services Marketplace"/>
    <x v="1"/>
    <x v="1566"/>
    <s v="Seed Funding"/>
    <s v="N/A"/>
    <s v="N/A"/>
    <x v="3"/>
    <x v="7"/>
    <x v="0"/>
    <x v="4"/>
  </r>
  <r>
    <n v="1946"/>
    <x v="725"/>
    <s v="Actonmagic"/>
    <x v="7"/>
    <s v="Cloud Analytics And Management Products"/>
    <x v="0"/>
    <x v="1567"/>
    <s v="Seed Funding"/>
    <n v="125000"/>
    <s v="N/A"/>
    <x v="2"/>
    <x v="0"/>
    <x v="0"/>
    <x v="4"/>
  </r>
  <r>
    <n v="1947"/>
    <x v="725"/>
    <s v="Bonhomia"/>
    <x v="82"/>
    <s v="Premium Tea And Coffee"/>
    <x v="2"/>
    <x v="1568"/>
    <s v="Seed Funding"/>
    <n v="1000000"/>
    <s v="N/A"/>
    <x v="1"/>
    <x v="18"/>
    <x v="2"/>
    <x v="4"/>
  </r>
  <r>
    <n v="1948"/>
    <x v="725"/>
    <s v="Igrenenergi"/>
    <x v="7"/>
    <s v="Solar Power Solutions"/>
    <x v="3"/>
    <x v="1569"/>
    <s v="Seed Funding"/>
    <n v="1000000"/>
    <s v="N/A"/>
    <x v="1"/>
    <x v="1"/>
    <x v="0"/>
    <x v="4"/>
  </r>
  <r>
    <n v="1949"/>
    <x v="725"/>
    <s v="Rksv"/>
    <x v="66"/>
    <s v="Online Stock Trading Platform"/>
    <x v="3"/>
    <x v="966"/>
    <s v="Private Equity"/>
    <n v="4000000"/>
    <s v="N/A"/>
    <x v="1"/>
    <x v="28"/>
    <x v="1"/>
    <x v="4"/>
  </r>
  <r>
    <n v="1950"/>
    <x v="726"/>
    <s v="Aasaanjobs"/>
    <x v="66"/>
    <s v="Online Recruitment Marketplace"/>
    <x v="3"/>
    <x v="1570"/>
    <s v="Private Equity"/>
    <n v="5000000"/>
    <s v="N/A"/>
    <x v="1"/>
    <x v="21"/>
    <x v="1"/>
    <x v="4"/>
  </r>
  <r>
    <n v="1951"/>
    <x v="726"/>
    <s v="Snapdeal"/>
    <x v="2"/>
    <s v="Horizontal Online Marketplace"/>
    <x v="2"/>
    <x v="1571"/>
    <s v="Private Equity"/>
    <n v="200000000"/>
    <s v="N/A"/>
    <x v="0"/>
    <x v="16"/>
    <x v="2"/>
    <x v="4"/>
  </r>
  <r>
    <n v="1952"/>
    <x v="726"/>
    <s v="Jugnoo"/>
    <x v="66"/>
    <s v="Transportation &amp; On-Demand Delivery Aggregator"/>
    <x v="41"/>
    <x v="1572"/>
    <s v="Private Equity"/>
    <s v="N/A"/>
    <s v="N/A"/>
    <x v="3"/>
    <x v="21"/>
    <x v="0"/>
    <x v="4"/>
  </r>
  <r>
    <n v="1953"/>
    <x v="726"/>
    <s v="Snapbizz"/>
    <x v="7"/>
    <s v="Connectivity Platform For Local Grocery Stores"/>
    <x v="0"/>
    <x v="313"/>
    <s v="Private Equity"/>
    <s v="N/A"/>
    <s v="N/A"/>
    <x v="3"/>
    <x v="10"/>
    <x v="3"/>
    <x v="4"/>
  </r>
  <r>
    <n v="1954"/>
    <x v="726"/>
    <s v="Goyano"/>
    <x v="66"/>
    <s v="Events &amp; Restaurant Discovery Marketplace App"/>
    <x v="1"/>
    <x v="1573"/>
    <s v="Seed Funding"/>
    <n v="50000"/>
    <s v="N/A"/>
    <x v="2"/>
    <x v="24"/>
    <x v="0"/>
    <x v="4"/>
  </r>
  <r>
    <n v="1955"/>
    <x v="726"/>
    <s v="Rentsher"/>
    <x v="66"/>
    <s v="Online Household Product Rental Platform"/>
    <x v="0"/>
    <x v="1574"/>
    <s v="Seed Funding"/>
    <n v="300000"/>
    <s v="N/A"/>
    <x v="2"/>
    <x v="5"/>
    <x v="2"/>
    <x v="4"/>
  </r>
  <r>
    <n v="1956"/>
    <x v="726"/>
    <s v="Buddy"/>
    <x v="10"/>
    <s v="Micro Lending Platform For Ecommerce Purchases"/>
    <x v="0"/>
    <x v="1575"/>
    <s v="Seed Funding"/>
    <n v="500000"/>
    <s v="N/A"/>
    <x v="2"/>
    <x v="22"/>
    <x v="1"/>
    <x v="4"/>
  </r>
  <r>
    <n v="1957"/>
    <x v="726"/>
    <s v="Legistify"/>
    <x v="66"/>
    <s v="Online Legal Services Platform"/>
    <x v="2"/>
    <x v="1576"/>
    <s v="Seed Funding"/>
    <s v="N/A"/>
    <s v="N/A"/>
    <x v="3"/>
    <x v="21"/>
    <x v="0"/>
    <x v="4"/>
  </r>
  <r>
    <n v="1958"/>
    <x v="727"/>
    <s v="Tablehero"/>
    <x v="66"/>
    <s v="Dynamic Restaurant Website Creator"/>
    <x v="0"/>
    <x v="1577"/>
    <s v="Seed Funding"/>
    <n v="1000000"/>
    <s v="N/A"/>
    <x v="1"/>
    <x v="8"/>
    <x v="1"/>
    <x v="4"/>
  </r>
  <r>
    <n v="1959"/>
    <x v="727"/>
    <s v="Betterplace"/>
    <x v="7"/>
    <s v="Data Analytics Based Verification Services Platform"/>
    <x v="0"/>
    <x v="353"/>
    <s v="Seed Funding"/>
    <n v="970000"/>
    <s v="N/A"/>
    <x v="2"/>
    <x v="28"/>
    <x v="1"/>
    <x v="4"/>
  </r>
  <r>
    <n v="1960"/>
    <x v="727"/>
    <s v="Salebhai"/>
    <x v="2"/>
    <s v="Sweets, Eatables, Handicrafts Online Marketplace"/>
    <x v="37"/>
    <x v="1578"/>
    <s v="Seed Funding"/>
    <s v="N/A"/>
    <s v="N/A"/>
    <x v="3"/>
    <x v="25"/>
    <x v="2"/>
    <x v="4"/>
  </r>
  <r>
    <n v="1961"/>
    <x v="727"/>
    <s v="Icustommadeit"/>
    <x v="2"/>
    <s v="Professional Custom Creators Marketplace"/>
    <x v="5"/>
    <x v="1579"/>
    <s v="Private Equity"/>
    <n v="4000000"/>
    <s v="N/A"/>
    <x v="1"/>
    <x v="6"/>
    <x v="1"/>
    <x v="4"/>
  </r>
  <r>
    <n v="1962"/>
    <x v="727"/>
    <s v="Tring"/>
    <x v="66"/>
    <s v="Instant Messaging App"/>
    <x v="5"/>
    <x v="1580"/>
    <s v="Seed Funding"/>
    <s v="N/A"/>
    <s v="N/A"/>
    <x v="3"/>
    <x v="16"/>
    <x v="2"/>
    <x v="4"/>
  </r>
  <r>
    <n v="1963"/>
    <x v="727"/>
    <s v="Medinfi"/>
    <x v="66"/>
    <s v="Doctor &amp; Clinics Discovery Platform"/>
    <x v="0"/>
    <x v="1581"/>
    <s v="Seed Funding"/>
    <s v="N/A"/>
    <s v="N/A"/>
    <x v="3"/>
    <x v="27"/>
    <x v="2"/>
    <x v="4"/>
  </r>
  <r>
    <n v="1964"/>
    <x v="728"/>
    <s v="Timemytask"/>
    <x v="66"/>
    <s v="On-Demand Home Cleaning Services"/>
    <x v="3"/>
    <x v="1582"/>
    <s v="Seed Funding"/>
    <s v="N/A"/>
    <s v="N/A"/>
    <x v="3"/>
    <x v="16"/>
    <x v="0"/>
    <x v="4"/>
  </r>
  <r>
    <n v="1965"/>
    <x v="728"/>
    <s v="Gamezop"/>
    <x v="7"/>
    <s v="Mobile Gaming Platform"/>
    <x v="2"/>
    <x v="1583"/>
    <s v="Seed Funding"/>
    <n v="350000"/>
    <s v="N/A"/>
    <x v="2"/>
    <x v="21"/>
    <x v="1"/>
    <x v="4"/>
  </r>
  <r>
    <n v="1966"/>
    <x v="728"/>
    <s v="Notary Mama"/>
    <x v="66"/>
    <s v="On-Demand Legal Documentation And Registration Service"/>
    <x v="0"/>
    <x v="1584"/>
    <s v="Seed Funding"/>
    <s v="N/A"/>
    <s v="N/A"/>
    <x v="3"/>
    <x v="3"/>
    <x v="2"/>
    <x v="4"/>
  </r>
  <r>
    <n v="1967"/>
    <x v="728"/>
    <s v="The Viral Fever"/>
    <x v="66"/>
    <s v="Independent Online Video Production Company"/>
    <x v="3"/>
    <x v="121"/>
    <s v="Private Equity"/>
    <n v="10000000"/>
    <s v="N/A"/>
    <x v="1"/>
    <x v="6"/>
    <x v="0"/>
    <x v="4"/>
  </r>
  <r>
    <n v="1968"/>
    <x v="728"/>
    <s v="Avanti Learning"/>
    <x v="15"/>
    <s v="Private Coaching Classes"/>
    <x v="2"/>
    <x v="1585"/>
    <s v="Private Equity"/>
    <n v="5000000"/>
    <s v="N/A"/>
    <x v="1"/>
    <x v="1"/>
    <x v="2"/>
    <x v="4"/>
  </r>
  <r>
    <n v="1969"/>
    <x v="728"/>
    <s v="Bollant Industries"/>
    <x v="7"/>
    <s v="Eco-Friendly Consumer &amp; Packaging Products"/>
    <x v="13"/>
    <x v="313"/>
    <s v="Private Equity"/>
    <s v="N/A"/>
    <s v="N/A"/>
    <x v="3"/>
    <x v="17"/>
    <x v="3"/>
    <x v="4"/>
  </r>
  <r>
    <n v="1970"/>
    <x v="729"/>
    <s v="Getvee"/>
    <x v="66"/>
    <s v="Matrimony &amp; Couples Only Mobile Platform"/>
    <x v="2"/>
    <x v="1586"/>
    <s v="Private Equity"/>
    <s v="N/A"/>
    <s v="N/A"/>
    <x v="3"/>
    <x v="7"/>
    <x v="1"/>
    <x v="4"/>
  </r>
  <r>
    <n v="1971"/>
    <x v="729"/>
    <s v="Healthkumbh"/>
    <x v="66"/>
    <s v="Health Related Information Portal"/>
    <x v="37"/>
    <x v="484"/>
    <s v="Seed Funding"/>
    <n v="73000"/>
    <s v="N/A"/>
    <x v="2"/>
    <x v="7"/>
    <x v="0"/>
    <x v="4"/>
  </r>
  <r>
    <n v="1972"/>
    <x v="729"/>
    <s v="Unlaze"/>
    <x v="66"/>
    <s v="Social Networking App For Outdoor Interests"/>
    <x v="1"/>
    <x v="1587"/>
    <s v="Seed Funding"/>
    <s v="N/A"/>
    <s v="N/A"/>
    <x v="3"/>
    <x v="27"/>
    <x v="0"/>
    <x v="4"/>
  </r>
  <r>
    <n v="1973"/>
    <x v="729"/>
    <s v="Tracxn"/>
    <x v="7"/>
    <s v="Indian Startup Ecosystem Trends Analyzer &amp; Funding Platform"/>
    <x v="0"/>
    <x v="1588"/>
    <s v="Private Equity"/>
    <s v="N/A"/>
    <s v="N/A"/>
    <x v="3"/>
    <x v="4"/>
    <x v="2"/>
    <x v="4"/>
  </r>
  <r>
    <n v="1974"/>
    <x v="729"/>
    <s v="Careongo"/>
    <x v="2"/>
    <s v="Online Pharmacy Store"/>
    <x v="2"/>
    <x v="1589"/>
    <s v="Seed Funding"/>
    <n v="300000"/>
    <s v="N/A"/>
    <x v="2"/>
    <x v="22"/>
    <x v="2"/>
    <x v="4"/>
  </r>
  <r>
    <n v="1975"/>
    <x v="729"/>
    <s v="Ark Robot"/>
    <x v="7"/>
    <s v="Warehouse Automation"/>
    <x v="0"/>
    <x v="1590"/>
    <s v="Seed Funding"/>
    <n v="350000"/>
    <s v="N/A"/>
    <x v="2"/>
    <x v="17"/>
    <x v="2"/>
    <x v="4"/>
  </r>
  <r>
    <n v="1976"/>
    <x v="730"/>
    <s v="Jaypore"/>
    <x v="2"/>
    <s v="Ethnic Products Marketplace"/>
    <x v="2"/>
    <x v="1591"/>
    <s v="Private Equity"/>
    <n v="5000000"/>
    <s v="N/A"/>
    <x v="1"/>
    <x v="23"/>
    <x v="0"/>
    <x v="4"/>
  </r>
  <r>
    <n v="1977"/>
    <x v="730"/>
    <s v="Finace Buddha"/>
    <x v="66"/>
    <s v="Online Loan Comparison &amp; Discovery Platform"/>
    <x v="0"/>
    <x v="1592"/>
    <s v="Seed Funding"/>
    <s v="N/A"/>
    <s v="N/A"/>
    <x v="3"/>
    <x v="15"/>
    <x v="0"/>
    <x v="4"/>
  </r>
  <r>
    <n v="1978"/>
    <x v="730"/>
    <s v="Almaconnect"/>
    <x v="66"/>
    <s v="Alumni Social Network"/>
    <x v="2"/>
    <x v="1593"/>
    <s v="Seed Funding"/>
    <s v="N/A"/>
    <s v="N/A"/>
    <x v="3"/>
    <x v="23"/>
    <x v="0"/>
    <x v="4"/>
  </r>
  <r>
    <n v="1979"/>
    <x v="730"/>
    <s v="Advantage Club"/>
    <x v="66"/>
    <s v="Mobile Platform For Corporate Employee Benefits"/>
    <x v="1"/>
    <x v="1594"/>
    <s v="Seed Funding"/>
    <n v="400000"/>
    <s v="N/A"/>
    <x v="2"/>
    <x v="19"/>
    <x v="1"/>
    <x v="4"/>
  </r>
  <r>
    <n v="1980"/>
    <x v="730"/>
    <s v="Localramu"/>
    <x v="66"/>
    <s v="Mobile Based Aggregator For Local Service Providers"/>
    <x v="0"/>
    <x v="1595"/>
    <s v="Seed Funding"/>
    <s v="N/A"/>
    <s v="N/A"/>
    <x v="3"/>
    <x v="26"/>
    <x v="2"/>
    <x v="4"/>
  </r>
  <r>
    <n v="1981"/>
    <x v="731"/>
    <s v="Baby Berry"/>
    <x v="66"/>
    <s v="Parenting Mobile App"/>
    <x v="0"/>
    <x v="1596"/>
    <s v="Seed Funding"/>
    <n v="1000000"/>
    <s v="N/A"/>
    <x v="1"/>
    <x v="14"/>
    <x v="2"/>
    <x v="4"/>
  </r>
  <r>
    <n v="1982"/>
    <x v="731"/>
    <s v="Magicpin"/>
    <x v="66"/>
    <s v="Hyperlocal Discover Mobile App"/>
    <x v="2"/>
    <x v="1597"/>
    <s v="Private Equity"/>
    <n v="3000000"/>
    <s v="N/A"/>
    <x v="1"/>
    <x v="8"/>
    <x v="0"/>
    <x v="4"/>
  </r>
  <r>
    <n v="1983"/>
    <x v="731"/>
    <s v="First Eat"/>
    <x v="66"/>
    <s v="Healthy Food Delivery Platform"/>
    <x v="2"/>
    <x v="484"/>
    <s v="Seed Funding"/>
    <n v="100000"/>
    <s v="N/A"/>
    <x v="2"/>
    <x v="22"/>
    <x v="0"/>
    <x v="4"/>
  </r>
  <r>
    <n v="1984"/>
    <x v="731"/>
    <s v="Sigtuple"/>
    <x v="7"/>
    <s v="Healthcare Based Tech Solutions"/>
    <x v="0"/>
    <x v="1598"/>
    <s v="Seed Funding"/>
    <s v="N/A"/>
    <s v="N/A"/>
    <x v="3"/>
    <x v="18"/>
    <x v="1"/>
    <x v="4"/>
  </r>
  <r>
    <n v="1985"/>
    <x v="731"/>
    <s v="Taskbob"/>
    <x v="66"/>
    <s v="Hyperlocal Handyman Services Platform"/>
    <x v="3"/>
    <x v="1599"/>
    <s v="Private Equity"/>
    <n v="4500000"/>
    <s v="N/A"/>
    <x v="1"/>
    <x v="25"/>
    <x v="1"/>
    <x v="4"/>
  </r>
  <r>
    <n v="1986"/>
    <x v="731"/>
    <s v="Styledotme"/>
    <x v="66"/>
    <s v="Mobile Fashion App"/>
    <x v="2"/>
    <x v="606"/>
    <s v="Seed Funding"/>
    <n v="37000"/>
    <s v="N/A"/>
    <x v="2"/>
    <x v="23"/>
    <x v="1"/>
    <x v="4"/>
  </r>
  <r>
    <n v="1987"/>
    <x v="731"/>
    <s v="Newslaundry"/>
    <x v="66"/>
    <s v="Independent News Media Portal"/>
    <x v="2"/>
    <x v="1600"/>
    <s v="Private Equity"/>
    <s v="N/A"/>
    <s v="N/A"/>
    <x v="3"/>
    <x v="11"/>
    <x v="2"/>
    <x v="4"/>
  </r>
  <r>
    <n v="1988"/>
    <x v="732"/>
    <s v="Cuponation"/>
    <x v="66"/>
    <s v="Deals And Discount Platform"/>
    <x v="1"/>
    <x v="1601"/>
    <s v="Private Equity"/>
    <n v="11000000"/>
    <s v="N/A"/>
    <x v="0"/>
    <x v="7"/>
    <x v="1"/>
    <x v="4"/>
  </r>
  <r>
    <n v="1989"/>
    <x v="732"/>
    <s v="Aarav Uav"/>
    <x v="7"/>
    <s v="Unmanned Aerial Vehicles Creator"/>
    <x v="67"/>
    <x v="1602"/>
    <s v="Seed Funding"/>
    <s v="N/A"/>
    <s v="N/A"/>
    <x v="3"/>
    <x v="6"/>
    <x v="1"/>
    <x v="4"/>
  </r>
  <r>
    <n v="1990"/>
    <x v="733"/>
    <s v="Sayfix"/>
    <x v="66"/>
    <s v="Hyperlocal Home Services Provider"/>
    <x v="0"/>
    <x v="1603"/>
    <s v="Seed Funding"/>
    <n v="160000"/>
    <s v="N/A"/>
    <x v="2"/>
    <x v="8"/>
    <x v="0"/>
    <x v="4"/>
  </r>
  <r>
    <n v="1991"/>
    <x v="733"/>
    <s v="Loanzen"/>
    <x v="66"/>
    <s v="Peer To Peer Lending Marketplace"/>
    <x v="0"/>
    <x v="1604"/>
    <s v="Seed Funding"/>
    <s v="N/A"/>
    <s v="N/A"/>
    <x v="3"/>
    <x v="6"/>
    <x v="0"/>
    <x v="4"/>
  </r>
  <r>
    <n v="1992"/>
    <x v="733"/>
    <s v="Nobroker"/>
    <x v="66"/>
    <s v="Peer To Peer Property Listing Platform"/>
    <x v="0"/>
    <x v="1605"/>
    <s v="Private Equity"/>
    <n v="10000000"/>
    <s v="N/A"/>
    <x v="1"/>
    <x v="12"/>
    <x v="1"/>
    <x v="4"/>
  </r>
  <r>
    <n v="1993"/>
    <x v="733"/>
    <s v="Appilyever"/>
    <x v="66"/>
    <s v="Online Wedding Services Marketplace"/>
    <x v="13"/>
    <x v="1606"/>
    <s v="Seed Funding"/>
    <n v="400000"/>
    <s v="N/A"/>
    <x v="2"/>
    <x v="7"/>
    <x v="2"/>
    <x v="4"/>
  </r>
  <r>
    <n v="1994"/>
    <x v="733"/>
    <s v="Pocketin"/>
    <x v="66"/>
    <s v="Hotel Reservations &amp; Deal Platform"/>
    <x v="6"/>
    <x v="1110"/>
    <s v="Seed Funding"/>
    <n v="150000"/>
    <s v="N/A"/>
    <x v="2"/>
    <x v="13"/>
    <x v="3"/>
    <x v="4"/>
  </r>
  <r>
    <n v="1995"/>
    <x v="733"/>
    <s v="Feetapart"/>
    <x v="66"/>
    <s v="Employee Engagements &amp; Rewards Platform"/>
    <x v="0"/>
    <x v="1607"/>
    <s v="Seed Funding"/>
    <s v="N/A"/>
    <s v="N/A"/>
    <x v="3"/>
    <x v="29"/>
    <x v="2"/>
    <x v="4"/>
  </r>
  <r>
    <n v="1996"/>
    <x v="734"/>
    <s v="Ofbusiness"/>
    <x v="2"/>
    <s v="B2B Commerce Marketplace"/>
    <x v="1"/>
    <x v="737"/>
    <s v="Private Equity"/>
    <n v="5000000"/>
    <s v="N/A"/>
    <x v="1"/>
    <x v="28"/>
    <x v="1"/>
    <x v="4"/>
  </r>
  <r>
    <n v="1997"/>
    <x v="734"/>
    <s v="Carveniche"/>
    <x v="66"/>
    <s v="Personalized Learning Solutions &amp; Products"/>
    <x v="0"/>
    <x v="1608"/>
    <s v="Seed Funding"/>
    <s v="N/A"/>
    <s v="N/A"/>
    <x v="3"/>
    <x v="7"/>
    <x v="2"/>
    <x v="4"/>
  </r>
  <r>
    <n v="1998"/>
    <x v="734"/>
    <s v="Juspay"/>
    <x v="66"/>
    <s v="Digital Payments Solutions"/>
    <x v="0"/>
    <x v="1609"/>
    <s v="Private Equity"/>
    <n v="5800000"/>
    <s v="N/A"/>
    <x v="1"/>
    <x v="25"/>
    <x v="1"/>
    <x v="4"/>
  </r>
  <r>
    <n v="1999"/>
    <x v="734"/>
    <s v="Funcart"/>
    <x v="2"/>
    <s v="Party Supplies Etailer"/>
    <x v="2"/>
    <x v="574"/>
    <s v="Seed Funding"/>
    <n v="70000"/>
    <s v="N/A"/>
    <x v="2"/>
    <x v="29"/>
    <x v="0"/>
    <x v="4"/>
  </r>
  <r>
    <n v="2000"/>
    <x v="735"/>
    <s v="Freedom Smart Labs"/>
    <x v="7"/>
    <s v="Iot Retail Solutions"/>
    <x v="2"/>
    <x v="1610"/>
    <s v="Seed Funding"/>
    <n v="145000"/>
    <s v="N/A"/>
    <x v="2"/>
    <x v="8"/>
    <x v="0"/>
    <x v="4"/>
  </r>
  <r>
    <n v="2001"/>
    <x v="735"/>
    <s v="Edubridge"/>
    <x v="66"/>
    <s v="Skill Development And Vocational Training Platform"/>
    <x v="3"/>
    <x v="1611"/>
    <s v="Private Equity"/>
    <n v="2500000"/>
    <s v="N/A"/>
    <x v="1"/>
    <x v="20"/>
    <x v="1"/>
    <x v="4"/>
  </r>
  <r>
    <n v="2002"/>
    <x v="736"/>
    <s v="Nestaway"/>
    <x v="66"/>
    <s v="Online Home Rental Marketplace"/>
    <x v="0"/>
    <x v="313"/>
    <s v="Private Equity"/>
    <s v="N/A"/>
    <s v="N/A"/>
    <x v="3"/>
    <x v="10"/>
    <x v="3"/>
    <x v="4"/>
  </r>
  <r>
    <n v="2003"/>
    <x v="736"/>
    <s v="Hopscotch"/>
    <x v="2"/>
    <s v="Baby &amp; Kids Products Online Flash Sales Platform"/>
    <x v="3"/>
    <x v="393"/>
    <s v="Private Equity"/>
    <n v="13000000"/>
    <s v="N/A"/>
    <x v="0"/>
    <x v="24"/>
    <x v="0"/>
    <x v="4"/>
  </r>
  <r>
    <n v="2004"/>
    <x v="736"/>
    <s v="Pinclick"/>
    <x v="66"/>
    <s v="Online Real Estate Listings"/>
    <x v="0"/>
    <x v="386"/>
    <s v="Private Equity"/>
    <s v="N/A"/>
    <s v="N/A"/>
    <x v="3"/>
    <x v="3"/>
    <x v="0"/>
    <x v="4"/>
  </r>
  <r>
    <n v="2005"/>
    <x v="737"/>
    <s v="Smartcooky"/>
    <x v="2"/>
    <s v="Health Food / Personal Care Marketplace"/>
    <x v="2"/>
    <x v="1612"/>
    <s v="Seed Funding"/>
    <s v="N/A"/>
    <s v="N/A"/>
    <x v="3"/>
    <x v="22"/>
    <x v="2"/>
    <x v="4"/>
  </r>
  <r>
    <n v="2006"/>
    <x v="737"/>
    <s v="Helpi"/>
    <x v="66"/>
    <s v="On Demand Cleaning Services Mobile App"/>
    <x v="3"/>
    <x v="386"/>
    <s v="Seed Funding"/>
    <s v="N/A"/>
    <s v="N/A"/>
    <x v="3"/>
    <x v="18"/>
    <x v="0"/>
    <x v="4"/>
  </r>
  <r>
    <n v="2007"/>
    <x v="738"/>
    <s v="Dogspot"/>
    <x v="2"/>
    <s v="Online Pet Store"/>
    <x v="1"/>
    <x v="313"/>
    <s v="Seed Funding"/>
    <s v="N/A"/>
    <s v="N/A"/>
    <x v="3"/>
    <x v="29"/>
    <x v="3"/>
    <x v="4"/>
  </r>
  <r>
    <n v="2008"/>
    <x v="738"/>
    <s v="Career360"/>
    <x v="15"/>
    <s v="College Education Portal"/>
    <x v="2"/>
    <x v="1613"/>
    <s v="Private Equity"/>
    <s v="N/A"/>
    <s v="N/A"/>
    <x v="3"/>
    <x v="28"/>
    <x v="0"/>
    <x v="4"/>
  </r>
  <r>
    <n v="2009"/>
    <x v="738"/>
    <s v="B9 Beverages"/>
    <x v="82"/>
    <s v="Craft Beer Manufacturing Company"/>
    <x v="2"/>
    <x v="1614"/>
    <s v="Private Equity"/>
    <n v="6000000"/>
    <s v="N/A"/>
    <x v="1"/>
    <x v="18"/>
    <x v="1"/>
    <x v="4"/>
  </r>
  <r>
    <n v="2010"/>
    <x v="739"/>
    <s v="Wimwi Foods"/>
    <x v="82"/>
    <s v="Healthy Food Manufacturing &amp; Sales Startup"/>
    <x v="37"/>
    <x v="1186"/>
    <s v="Seed Funding"/>
    <s v="N/A"/>
    <s v="N/A"/>
    <x v="3"/>
    <x v="10"/>
    <x v="2"/>
    <x v="4"/>
  </r>
  <r>
    <n v="2011"/>
    <x v="739"/>
    <s v="Mychild App"/>
    <x v="15"/>
    <s v="Child Disorder Information &amp; Education"/>
    <x v="27"/>
    <x v="1615"/>
    <s v="Seed Funding"/>
    <n v="100000"/>
    <s v="N/A"/>
    <x v="2"/>
    <x v="28"/>
    <x v="1"/>
    <x v="4"/>
  </r>
  <r>
    <n v="2012"/>
    <x v="739"/>
    <s v="Instaproc"/>
    <x v="2"/>
    <s v="B2B Procurement Marketplace For Office Products"/>
    <x v="6"/>
    <x v="1616"/>
    <s v="Seed Funding"/>
    <s v="N/A"/>
    <s v="N/A"/>
    <x v="3"/>
    <x v="12"/>
    <x v="0"/>
    <x v="4"/>
  </r>
  <r>
    <n v="2013"/>
    <x v="739"/>
    <s v="360Ride"/>
    <x v="66"/>
    <s v="Ride Sharing Platform"/>
    <x v="0"/>
    <x v="65"/>
    <s v="Seed Funding"/>
    <n v="150000"/>
    <s v="N/A"/>
    <x v="2"/>
    <x v="18"/>
    <x v="0"/>
    <x v="4"/>
  </r>
  <r>
    <n v="2014"/>
    <x v="739"/>
    <s v="Alefnmobitech"/>
    <x v="66"/>
    <s v="Cloud Mobility Solutions"/>
    <x v="3"/>
    <x v="1617"/>
    <s v="Private Equity"/>
    <n v="5000000"/>
    <s v="N/A"/>
    <x v="1"/>
    <x v="12"/>
    <x v="1"/>
    <x v="4"/>
  </r>
  <r>
    <n v="2015"/>
    <x v="740"/>
    <s v="Tracxn"/>
    <x v="88"/>
    <s v="Startup Funding Deal Discovery &amp; Execution Platform"/>
    <x v="0"/>
    <x v="313"/>
    <s v="Seed Funding"/>
    <s v="N/A"/>
    <s v="N/A"/>
    <x v="3"/>
    <x v="4"/>
    <x v="3"/>
    <x v="4"/>
  </r>
  <r>
    <n v="2016"/>
    <x v="740"/>
    <s v="Qdesq"/>
    <x v="64"/>
    <s v="Branded Workspaces Aggregator"/>
    <x v="1"/>
    <x v="1618"/>
    <s v="Seed Funding"/>
    <s v="N/A"/>
    <s v="N/A"/>
    <x v="3"/>
    <x v="8"/>
    <x v="2"/>
    <x v="4"/>
  </r>
  <r>
    <n v="2017"/>
    <x v="740"/>
    <s v="Sensara"/>
    <x v="7"/>
    <s v="Tv Search, Guide And Remote Mobile App"/>
    <x v="0"/>
    <x v="1619"/>
    <s v="Seed Funding"/>
    <n v="750000"/>
    <s v="N/A"/>
    <x v="2"/>
    <x v="14"/>
    <x v="0"/>
    <x v="4"/>
  </r>
  <r>
    <n v="2018"/>
    <x v="740"/>
    <s v="Zebpay"/>
    <x v="66"/>
    <s v="Bitcoin Buying &amp; Selling Mobile App"/>
    <x v="37"/>
    <x v="1620"/>
    <s v="Private Equity"/>
    <n v="1000000"/>
    <s v="N/A"/>
    <x v="1"/>
    <x v="5"/>
    <x v="2"/>
    <x v="4"/>
  </r>
  <r>
    <n v="2019"/>
    <x v="740"/>
    <s v="Planmy\\Nmedicaltrip"/>
    <x v="21"/>
    <s v="Medical Tourism Platform"/>
    <x v="5"/>
    <x v="1621"/>
    <s v="Seed Funding"/>
    <n v="150000"/>
    <s v="N/A"/>
    <x v="2"/>
    <x v="15"/>
    <x v="2"/>
    <x v="4"/>
  </r>
  <r>
    <n v="2020"/>
    <x v="740"/>
    <s v="Mycity4Kids"/>
    <x v="15"/>
    <s v="Children Education &amp; Information Platform"/>
    <x v="1"/>
    <x v="1622"/>
    <s v="Private Equity"/>
    <n v="3000000"/>
    <s v="N/A"/>
    <x v="1"/>
    <x v="16"/>
    <x v="1"/>
    <x v="4"/>
  </r>
  <r>
    <n v="2021"/>
    <x v="740"/>
    <s v="Justdakhila.Com"/>
    <x v="15"/>
    <s v="School Student Admissions Platform"/>
    <x v="2"/>
    <x v="1623"/>
    <s v="Seed Funding"/>
    <n v="750000"/>
    <s v="N/A"/>
    <x v="2"/>
    <x v="19"/>
    <x v="0"/>
    <x v="4"/>
  </r>
  <r>
    <n v="2022"/>
    <x v="741"/>
    <s v="Pitstop"/>
    <x v="66"/>
    <s v="Automobile Service Booking App"/>
    <x v="0"/>
    <x v="1624"/>
    <s v="Seed Funding"/>
    <s v="N/A"/>
    <s v="N/A"/>
    <x v="3"/>
    <x v="0"/>
    <x v="0"/>
    <x v="4"/>
  </r>
  <r>
    <n v="2023"/>
    <x v="741"/>
    <s v="Bikxie"/>
    <x v="66"/>
    <s v="Two Wheeler Taxi Service"/>
    <x v="1"/>
    <x v="386"/>
    <s v="Seed Funding"/>
    <s v="N/A"/>
    <s v="N/A"/>
    <x v="3"/>
    <x v="27"/>
    <x v="0"/>
    <x v="4"/>
  </r>
  <r>
    <n v="2024"/>
    <x v="741"/>
    <s v="Infurnia"/>
    <x v="66"/>
    <s v="Online Furniture Customization Platform"/>
    <x v="0"/>
    <x v="1131"/>
    <s v="Seed Funding"/>
    <n v="160000"/>
    <s v="N/A"/>
    <x v="2"/>
    <x v="18"/>
    <x v="1"/>
    <x v="4"/>
  </r>
  <r>
    <n v="2025"/>
    <x v="741"/>
    <s v="Myly"/>
    <x v="15"/>
    <s v="Mobile Based Education Platform"/>
    <x v="30"/>
    <x v="1625"/>
    <s v="Seed Funding"/>
    <n v="100000"/>
    <s v="N/A"/>
    <x v="2"/>
    <x v="8"/>
    <x v="3"/>
    <x v="4"/>
  </r>
  <r>
    <n v="2026"/>
    <x v="741"/>
    <s v="Makemytrip"/>
    <x v="66"/>
    <s v="Online Travel/Hotel Booking Platform"/>
    <x v="1"/>
    <x v="1626"/>
    <s v="Private Equity"/>
    <n v="180000000"/>
    <s v="N/A"/>
    <x v="0"/>
    <x v="27"/>
    <x v="3"/>
    <x v="4"/>
  </r>
  <r>
    <n v="2027"/>
    <x v="742"/>
    <s v="Melorra"/>
    <x v="2"/>
    <s v="Online Mobile Jewellery Retailer"/>
    <x v="0"/>
    <x v="1627"/>
    <s v="Private Equity"/>
    <n v="5000000"/>
    <s v="N/A"/>
    <x v="1"/>
    <x v="10"/>
    <x v="1"/>
    <x v="4"/>
  </r>
  <r>
    <n v="2028"/>
    <x v="742"/>
    <s v="Confirmtkt"/>
    <x v="66"/>
    <s v="Train Pnr Status Prediction Platform"/>
    <x v="0"/>
    <x v="1628"/>
    <s v="Seed Funding"/>
    <n v="250000"/>
    <s v="N/A"/>
    <x v="2"/>
    <x v="14"/>
    <x v="2"/>
    <x v="4"/>
  </r>
  <r>
    <n v="2029"/>
    <x v="742"/>
    <s v="Gyaanzone"/>
    <x v="15"/>
    <s v="Career Planning And Education Advisory Platform"/>
    <x v="3"/>
    <x v="1629"/>
    <s v="Seed Funding"/>
    <n v="45000"/>
    <s v="N/A"/>
    <x v="2"/>
    <x v="6"/>
    <x v="3"/>
    <x v="4"/>
  </r>
  <r>
    <n v="2030"/>
    <x v="742"/>
    <s v="Flatfurnish"/>
    <x v="66"/>
    <s v="Online Furnishing Rental Platform"/>
    <x v="1"/>
    <x v="1630"/>
    <s v="Seed Funding"/>
    <s v="N/A"/>
    <s v="N/A"/>
    <x v="3"/>
    <x v="3"/>
    <x v="0"/>
    <x v="4"/>
  </r>
  <r>
    <n v="2031"/>
    <x v="743"/>
    <s v="Lumiere"/>
    <x v="2"/>
    <s v="Organic Food Etailer"/>
    <x v="0"/>
    <x v="386"/>
    <s v="Private Equity"/>
    <s v="N/A"/>
    <s v="N/A"/>
    <x v="3"/>
    <x v="6"/>
    <x v="0"/>
    <x v="4"/>
  </r>
  <r>
    <n v="2032"/>
    <x v="744"/>
    <s v="Koovs"/>
    <x v="2"/>
    <s v="Online Fashion Apparel Retailer"/>
    <x v="1"/>
    <x v="1631"/>
    <s v="Private Equity"/>
    <n v="5400000"/>
    <s v="N/A"/>
    <x v="1"/>
    <x v="18"/>
    <x v="0"/>
    <x v="4"/>
  </r>
  <r>
    <n v="2033"/>
    <x v="744"/>
    <s v="Wishup"/>
    <x v="66"/>
    <s v="Mobile App Based Concierge Service"/>
    <x v="2"/>
    <x v="1632"/>
    <s v="Seed Funding"/>
    <s v="N/A"/>
    <s v="N/A"/>
    <x v="3"/>
    <x v="15"/>
    <x v="3"/>
    <x v="4"/>
  </r>
  <r>
    <n v="2034"/>
    <x v="744"/>
    <s v="Freshmenu"/>
    <x v="66"/>
    <s v="Online / Mobile Food Ordering Platform"/>
    <x v="0"/>
    <x v="1633"/>
    <s v="Private Equity"/>
    <n v="16500000"/>
    <s v="N/A"/>
    <x v="0"/>
    <x v="1"/>
    <x v="1"/>
    <x v="4"/>
  </r>
  <r>
    <n v="2035"/>
    <x v="744"/>
    <s v="Savvymob"/>
    <x v="2"/>
    <s v="Last Minute Hotel Bookings Mobile Marketplace"/>
    <x v="0"/>
    <x v="1634"/>
    <s v="Seed Funding"/>
    <n v="1000000"/>
    <s v="N/A"/>
    <x v="1"/>
    <x v="4"/>
    <x v="1"/>
    <x v="4"/>
  </r>
  <r>
    <n v="2036"/>
    <x v="744"/>
    <s v="Fashionablyin"/>
    <x v="66"/>
    <s v="Mobile Based Geo-Target Fashion Marketplace"/>
    <x v="3"/>
    <x v="1635"/>
    <s v="Seed Funding"/>
    <s v="N/A"/>
    <s v="N/A"/>
    <x v="3"/>
    <x v="10"/>
    <x v="0"/>
    <x v="4"/>
  </r>
  <r>
    <n v="2037"/>
    <x v="745"/>
    <s v="Shopclues"/>
    <x v="2"/>
    <s v="Ecommerce Marketplace"/>
    <x v="1"/>
    <x v="1636"/>
    <s v="Private Equity"/>
    <n v="100000000"/>
    <s v="N/A"/>
    <x v="0"/>
    <x v="10"/>
    <x v="1"/>
    <x v="4"/>
  </r>
  <r>
    <n v="2038"/>
    <x v="745"/>
    <s v="Hike Messenger"/>
    <x v="66"/>
    <s v="P2P Messaging Service"/>
    <x v="2"/>
    <x v="1637"/>
    <s v="Private Equity"/>
    <s v="N/A"/>
    <s v="N/A"/>
    <x v="3"/>
    <x v="20"/>
    <x v="2"/>
    <x v="4"/>
  </r>
  <r>
    <n v="2039"/>
    <x v="745"/>
    <s v="Ibus Networks"/>
    <x v="7"/>
    <s v="Next Generation In-Building Connectivity"/>
    <x v="0"/>
    <x v="1638"/>
    <s v="Private Equity"/>
    <n v="2300000"/>
    <s v="N/A"/>
    <x v="1"/>
    <x v="12"/>
    <x v="2"/>
    <x v="4"/>
  </r>
  <r>
    <n v="2040"/>
    <x v="745"/>
    <s v="Happy2Refer"/>
    <x v="66"/>
    <s v="Mobile Based Referral Platform"/>
    <x v="3"/>
    <x v="1639"/>
    <s v="Seed Funding"/>
    <n v="250000"/>
    <s v="N/A"/>
    <x v="2"/>
    <x v="24"/>
    <x v="1"/>
    <x v="4"/>
  </r>
  <r>
    <n v="2041"/>
    <x v="746"/>
    <s v="Cartrade"/>
    <x v="66"/>
    <s v="Auto Classifieds Portal"/>
    <x v="3"/>
    <x v="1640"/>
    <s v="Private Equity"/>
    <n v="145000000"/>
    <s v="N/A"/>
    <x v="0"/>
    <x v="21"/>
    <x v="1"/>
    <x v="4"/>
  </r>
  <r>
    <n v="2042"/>
    <x v="746"/>
    <s v="Rentomo"/>
    <x v="66"/>
    <s v="Peer-To-Peer Renting Marketplace"/>
    <x v="0"/>
    <x v="1641"/>
    <s v="Seed Funding"/>
    <n v="100000"/>
    <s v="N/A"/>
    <x v="2"/>
    <x v="1"/>
    <x v="2"/>
    <x v="4"/>
  </r>
  <r>
    <n v="2043"/>
    <x v="746"/>
    <s v="Roder"/>
    <x v="66"/>
    <s v="Inter-City Cab Aggregator"/>
    <x v="2"/>
    <x v="968"/>
    <s v="Seed Funding"/>
    <n v="240000"/>
    <s v="N/A"/>
    <x v="2"/>
    <x v="20"/>
    <x v="1"/>
    <x v="4"/>
  </r>
  <r>
    <n v="2044"/>
    <x v="746"/>
    <s v="Bucker"/>
    <x v="66"/>
    <s v="Food Ordering Mobile App"/>
    <x v="13"/>
    <x v="1642"/>
    <s v="Seed Funding"/>
    <s v="N/A"/>
    <s v="N/A"/>
    <x v="3"/>
    <x v="25"/>
    <x v="1"/>
    <x v="4"/>
  </r>
  <r>
    <n v="2045"/>
    <x v="746"/>
    <s v="Care24"/>
    <x v="21"/>
    <s v="Professional Health Services Platform"/>
    <x v="3"/>
    <x v="1269"/>
    <s v="Private Equity"/>
    <n v="4000000"/>
    <s v="N/A"/>
    <x v="1"/>
    <x v="24"/>
    <x v="1"/>
    <x v="4"/>
  </r>
  <r>
    <n v="2046"/>
    <x v="746"/>
    <s v="Obino"/>
    <x v="21"/>
    <s v="Weigh Loss Coaching"/>
    <x v="3"/>
    <x v="629"/>
    <s v="Private Equity"/>
    <s v="N/A"/>
    <s v="N/A"/>
    <x v="3"/>
    <x v="27"/>
    <x v="1"/>
    <x v="4"/>
  </r>
  <r>
    <n v="2047"/>
    <x v="747"/>
    <s v="Snapshopr"/>
    <x v="66"/>
    <s v="Visual Search &amp; Image Recognition Platform"/>
    <x v="0"/>
    <x v="1643"/>
    <s v="Seed Funding"/>
    <s v="N/A"/>
    <s v="N/A"/>
    <x v="3"/>
    <x v="12"/>
    <x v="0"/>
    <x v="4"/>
  </r>
  <r>
    <n v="2048"/>
    <x v="747"/>
    <s v="Buildkar"/>
    <x v="2"/>
    <s v="Construction Material Marketplace"/>
    <x v="0"/>
    <x v="1644"/>
    <s v="Seed Funding"/>
    <s v="N/A"/>
    <s v="N/A"/>
    <x v="3"/>
    <x v="22"/>
    <x v="2"/>
    <x v="4"/>
  </r>
  <r>
    <n v="2049"/>
    <x v="747"/>
    <s v="Orahi"/>
    <x v="66"/>
    <s v="Carpooling Mobile App"/>
    <x v="1"/>
    <x v="606"/>
    <s v="Seed Funding"/>
    <n v="520000"/>
    <s v="N/A"/>
    <x v="2"/>
    <x v="28"/>
    <x v="1"/>
    <x v="4"/>
  </r>
  <r>
    <n v="2050"/>
    <x v="747"/>
    <s v="Zapr"/>
    <x v="7"/>
    <s v="Tv To Mobile Audience Platform"/>
    <x v="1"/>
    <x v="1645"/>
    <s v="Seed Funding"/>
    <s v="N/A"/>
    <s v="N/A"/>
    <x v="3"/>
    <x v="14"/>
    <x v="2"/>
    <x v="4"/>
  </r>
  <r>
    <n v="2051"/>
    <x v="748"/>
    <s v="Remidio"/>
    <x v="21"/>
    <s v="Healthcare Product Manufacturer"/>
    <x v="0"/>
    <x v="1646"/>
    <s v="Private Equity"/>
    <s v="N/A"/>
    <s v="N/A"/>
    <x v="3"/>
    <x v="15"/>
    <x v="1"/>
    <x v="4"/>
  </r>
  <r>
    <n v="2052"/>
    <x v="748"/>
    <s v="Fitso"/>
    <x v="66"/>
    <s v="Fitness Related Social Networking App &amp; Forum"/>
    <x v="1"/>
    <x v="1647"/>
    <s v="Seed Funding"/>
    <n v="200000"/>
    <s v="N/A"/>
    <x v="2"/>
    <x v="10"/>
    <x v="2"/>
    <x v="4"/>
  </r>
  <r>
    <n v="2053"/>
    <x v="748"/>
    <s v="Evibe.In"/>
    <x v="66"/>
    <s v="Party Hall Booking Platform"/>
    <x v="0"/>
    <x v="1648"/>
    <s v="Seed Funding"/>
    <s v="N/A"/>
    <s v="N/A"/>
    <x v="3"/>
    <x v="8"/>
    <x v="2"/>
    <x v="4"/>
  </r>
  <r>
    <n v="2054"/>
    <x v="748"/>
    <s v="Zoctr"/>
    <x v="66"/>
    <s v="Healthcare Aggregator Platform"/>
    <x v="3"/>
    <x v="1649"/>
    <s v="Seed Funding"/>
    <s v="N/A"/>
    <s v="N/A"/>
    <x v="3"/>
    <x v="16"/>
    <x v="3"/>
    <x v="4"/>
  </r>
  <r>
    <n v="2055"/>
    <x v="748"/>
    <s v="Jobick"/>
    <x v="66"/>
    <s v="Mobile App Based Job Search"/>
    <x v="6"/>
    <x v="1650"/>
    <s v="Seed Funding"/>
    <s v="N/A"/>
    <s v="N/A"/>
    <x v="3"/>
    <x v="0"/>
    <x v="0"/>
    <x v="4"/>
  </r>
  <r>
    <n v="2056"/>
    <x v="749"/>
    <s v="Plick"/>
    <x v="66"/>
    <s v="Instant Content Transfer Mobile App"/>
    <x v="3"/>
    <x v="1651"/>
    <s v="Seed Funding"/>
    <s v="N/A"/>
    <s v="N/A"/>
    <x v="3"/>
    <x v="23"/>
    <x v="0"/>
    <x v="4"/>
  </r>
  <r>
    <n v="2057"/>
    <x v="750"/>
    <s v="Voice Friends"/>
    <x v="66"/>
    <s v="Dating &amp; Singles Chat Platform"/>
    <x v="3"/>
    <x v="1652"/>
    <s v="Seed Funding"/>
    <s v="N/A"/>
    <s v="N/A"/>
    <x v="3"/>
    <x v="17"/>
    <x v="0"/>
    <x v="4"/>
  </r>
  <r>
    <n v="2058"/>
    <x v="750"/>
    <s v="Kartrocket"/>
    <x v="66"/>
    <s v="Saas Diy Ecommerce Platform"/>
    <x v="2"/>
    <x v="1653"/>
    <s v="Private Equity"/>
    <n v="6000000"/>
    <s v="N/A"/>
    <x v="1"/>
    <x v="5"/>
    <x v="1"/>
    <x v="4"/>
  </r>
  <r>
    <n v="2059"/>
    <x v="751"/>
    <s v="Swiggy"/>
    <x v="66"/>
    <s v="Online Mobile Food Ordering Platform"/>
    <x v="0"/>
    <x v="1654"/>
    <s v="Private Equity"/>
    <n v="35000000"/>
    <s v="N/A"/>
    <x v="0"/>
    <x v="23"/>
    <x v="1"/>
    <x v="4"/>
  </r>
  <r>
    <n v="2060"/>
    <x v="751"/>
    <s v="Tinystep"/>
    <x v="66"/>
    <s v="Parenting Social Network"/>
    <x v="0"/>
    <x v="157"/>
    <s v="Seed Funding"/>
    <s v="N/A"/>
    <s v="N/A"/>
    <x v="3"/>
    <x v="23"/>
    <x v="0"/>
    <x v="4"/>
  </r>
  <r>
    <n v="2061"/>
    <x v="751"/>
    <s v="Cashkaro"/>
    <x v="66"/>
    <s v="Coupon &amp; Cashback Platform"/>
    <x v="1"/>
    <x v="313"/>
    <s v="Private Equity"/>
    <s v="N/A"/>
    <s v="N/A"/>
    <x v="3"/>
    <x v="22"/>
    <x v="3"/>
    <x v="4"/>
  </r>
  <r>
    <n v="2062"/>
    <x v="751"/>
    <s v="Gameezop"/>
    <x v="66"/>
    <s v="Casual Gaming Platform"/>
    <x v="2"/>
    <x v="1655"/>
    <s v="Seed Funding"/>
    <s v="N/A"/>
    <s v="N/A"/>
    <x v="3"/>
    <x v="5"/>
    <x v="2"/>
    <x v="4"/>
  </r>
  <r>
    <n v="2063"/>
    <x v="751"/>
    <s v="Dailyobjects"/>
    <x v="2"/>
    <s v="Mobile Accessories Etailer"/>
    <x v="2"/>
    <x v="1656"/>
    <s v="Private Equity"/>
    <n v="1400000"/>
    <s v="N/A"/>
    <x v="1"/>
    <x v="0"/>
    <x v="1"/>
    <x v="4"/>
  </r>
  <r>
    <n v="2064"/>
    <x v="751"/>
    <s v="Indus Os"/>
    <x v="7"/>
    <s v="Local Language Mobile Os"/>
    <x v="3"/>
    <x v="1657"/>
    <s v="Private Equity"/>
    <n v="5000000"/>
    <s v="N/A"/>
    <x v="1"/>
    <x v="12"/>
    <x v="0"/>
    <x v="4"/>
  </r>
  <r>
    <n v="2065"/>
    <x v="751"/>
    <s v="Collegedunia"/>
    <x v="66"/>
    <s v="Educational College Search Platform"/>
    <x v="2"/>
    <x v="1658"/>
    <s v="Seed Funding"/>
    <n v="445000"/>
    <s v="N/A"/>
    <x v="2"/>
    <x v="22"/>
    <x v="0"/>
    <x v="4"/>
  </r>
  <r>
    <n v="2066"/>
    <x v="751"/>
    <s v="Villgro"/>
    <x v="10"/>
    <s v="Social Business Incubator &amp; Fund"/>
    <x v="4"/>
    <x v="1659"/>
    <s v="Private Equity"/>
    <n v="3500000"/>
    <s v="N/A"/>
    <x v="1"/>
    <x v="13"/>
    <x v="2"/>
    <x v="4"/>
  </r>
  <r>
    <n v="2067"/>
    <x v="752"/>
    <s v="Reddoorz"/>
    <x v="66"/>
    <s v="Budget Accomodation Aggregator"/>
    <x v="2"/>
    <x v="1273"/>
    <s v="Private Equity"/>
    <s v="N/A"/>
    <s v="N/A"/>
    <x v="3"/>
    <x v="9"/>
    <x v="2"/>
    <x v="4"/>
  </r>
  <r>
    <n v="2068"/>
    <x v="752"/>
    <s v="Industrybuying"/>
    <x v="2"/>
    <s v="B2B Industrial Goods Marketplace"/>
    <x v="2"/>
    <x v="297"/>
    <s v="Private Equity"/>
    <n v="1800000"/>
    <s v="N/A"/>
    <x v="1"/>
    <x v="22"/>
    <x v="1"/>
    <x v="4"/>
  </r>
  <r>
    <n v="2069"/>
    <x v="752"/>
    <s v="Just Buy Live"/>
    <x v="2"/>
    <s v="B2B Marketplace For Distributors"/>
    <x v="3"/>
    <x v="210"/>
    <s v="Private Equity"/>
    <n v="20000000"/>
    <s v="N/A"/>
    <x v="0"/>
    <x v="28"/>
    <x v="1"/>
    <x v="4"/>
  </r>
  <r>
    <n v="2070"/>
    <x v="752"/>
    <s v="Imbesharam"/>
    <x v="2"/>
    <s v="Adult Products Etailers"/>
    <x v="75"/>
    <x v="1660"/>
    <s v="Private Equity"/>
    <n v="4000000"/>
    <s v="N/A"/>
    <x v="1"/>
    <x v="11"/>
    <x v="0"/>
    <x v="4"/>
  </r>
  <r>
    <n v="2071"/>
    <x v="752"/>
    <s v="Moodoo"/>
    <x v="66"/>
    <s v="Social Meeting Organizer App"/>
    <x v="76"/>
    <x v="1661"/>
    <s v="Seed Funding"/>
    <n v="40000"/>
    <s v="N/A"/>
    <x v="2"/>
    <x v="1"/>
    <x v="1"/>
    <x v="4"/>
  </r>
  <r>
    <n v="2072"/>
    <x v="752"/>
    <s v="Saral Designs"/>
    <x v="21"/>
    <s v="Women Hygiene Product Manufacturer"/>
    <x v="3"/>
    <x v="1662"/>
    <s v="Seed Funding"/>
    <s v="N/A"/>
    <s v="N/A"/>
    <x v="3"/>
    <x v="12"/>
    <x v="0"/>
    <x v="4"/>
  </r>
  <r>
    <n v="2073"/>
    <x v="753"/>
    <s v="Firstcry"/>
    <x v="2"/>
    <s v="Kids Focused Etailer"/>
    <x v="5"/>
    <x v="313"/>
    <s v="Private Equity"/>
    <s v="N/A"/>
    <s v="N/A"/>
    <x v="3"/>
    <x v="14"/>
    <x v="3"/>
    <x v="4"/>
  </r>
  <r>
    <n v="2074"/>
    <x v="753"/>
    <s v="Fisdom"/>
    <x v="66"/>
    <s v="Personal Finace Mobile App"/>
    <x v="0"/>
    <x v="1663"/>
    <s v="Seed Funding"/>
    <n v="500000"/>
    <s v="N/A"/>
    <x v="2"/>
    <x v="4"/>
    <x v="0"/>
    <x v="4"/>
  </r>
  <r>
    <n v="2075"/>
    <x v="753"/>
    <s v="Easypolicy"/>
    <x v="66"/>
    <s v="Online Insurance Policy Aggregator"/>
    <x v="6"/>
    <x v="1664"/>
    <s v="Private Equity"/>
    <n v="2200000"/>
    <s v="N/A"/>
    <x v="1"/>
    <x v="29"/>
    <x v="1"/>
    <x v="4"/>
  </r>
  <r>
    <n v="2076"/>
    <x v="753"/>
    <s v="Housing.Com"/>
    <x v="66"/>
    <s v="Online Real Estate Portal"/>
    <x v="3"/>
    <x v="1665"/>
    <s v="Private Equity"/>
    <n v="15000000"/>
    <s v="N/A"/>
    <x v="0"/>
    <x v="20"/>
    <x v="3"/>
    <x v="4"/>
  </r>
  <r>
    <n v="2077"/>
    <x v="753"/>
    <s v="Creo"/>
    <x v="7"/>
    <s v="Smartphone Os Developer"/>
    <x v="0"/>
    <x v="1666"/>
    <s v="Private Equity"/>
    <n v="3000000"/>
    <s v="N/A"/>
    <x v="1"/>
    <x v="23"/>
    <x v="1"/>
    <x v="4"/>
  </r>
  <r>
    <n v="2078"/>
    <x v="754"/>
    <s v="Shabdanagari"/>
    <x v="66"/>
    <s v="Hindi Language Social Networking Portal"/>
    <x v="67"/>
    <x v="1667"/>
    <s v="Seed Funding"/>
    <n v="200000"/>
    <s v="N/A"/>
    <x v="2"/>
    <x v="8"/>
    <x v="2"/>
    <x v="4"/>
  </r>
  <r>
    <n v="2079"/>
    <x v="754"/>
    <s v="Little"/>
    <x v="66"/>
    <s v="Deal Discovery App"/>
    <x v="0"/>
    <x v="1668"/>
    <s v="Private Equity"/>
    <s v="N/A"/>
    <s v="N/A"/>
    <x v="3"/>
    <x v="9"/>
    <x v="0"/>
    <x v="4"/>
  </r>
  <r>
    <n v="2080"/>
    <x v="754"/>
    <s v="Snapbizz"/>
    <x v="2"/>
    <s v="Mobile Based Retail Market Ecosystem"/>
    <x v="0"/>
    <x v="1669"/>
    <s v="Private Equity"/>
    <n v="7200000"/>
    <s v="N/A"/>
    <x v="1"/>
    <x v="10"/>
    <x v="1"/>
    <x v="4"/>
  </r>
  <r>
    <n v="2081"/>
    <x v="754"/>
    <s v="Qlivery"/>
    <x v="66"/>
    <s v="On-Demand Concierge Services"/>
    <x v="1"/>
    <x v="1670"/>
    <s v="Seed Funding"/>
    <s v="N/A"/>
    <s v="N/A"/>
    <x v="3"/>
    <x v="12"/>
    <x v="1"/>
    <x v="4"/>
  </r>
  <r>
    <n v="2082"/>
    <x v="754"/>
    <s v="Plexusmd"/>
    <x v="66"/>
    <s v="Social Network For Healthcare Professionals"/>
    <x v="37"/>
    <x v="1671"/>
    <s v="Seed Funding"/>
    <s v="N/A"/>
    <s v="N/A"/>
    <x v="3"/>
    <x v="24"/>
    <x v="2"/>
    <x v="4"/>
  </r>
  <r>
    <n v="2083"/>
    <x v="754"/>
    <s v="Silvan"/>
    <x v="7"/>
    <s v="Home Automation &amp; Security Solutions"/>
    <x v="0"/>
    <x v="370"/>
    <s v="Seed Funding"/>
    <n v="515000"/>
    <s v="N/A"/>
    <x v="2"/>
    <x v="29"/>
    <x v="0"/>
    <x v="4"/>
  </r>
  <r>
    <n v="2084"/>
    <x v="754"/>
    <s v="Eps"/>
    <x v="7"/>
    <s v="Electronic Payments Solution Company"/>
    <x v="3"/>
    <x v="1672"/>
    <s v="Private Equity"/>
    <n v="35000000"/>
    <s v="N/A"/>
    <x v="0"/>
    <x v="27"/>
    <x v="1"/>
    <x v="4"/>
  </r>
  <r>
    <n v="2085"/>
    <x v="754"/>
    <s v="Qubole"/>
    <x v="7"/>
    <s v="Enterprise Cloud Based Data Processing"/>
    <x v="0"/>
    <x v="1673"/>
    <s v="Private Equity"/>
    <n v="30000000"/>
    <s v="N/A"/>
    <x v="0"/>
    <x v="29"/>
    <x v="1"/>
    <x v="4"/>
  </r>
  <r>
    <n v="2086"/>
    <x v="754"/>
    <s v="Gajty"/>
    <x v="21"/>
    <s v="Salons &amp; Spa Chain"/>
    <x v="1"/>
    <x v="1674"/>
    <s v="Seed Funding"/>
    <s v="N/A"/>
    <s v="N/A"/>
    <x v="3"/>
    <x v="29"/>
    <x v="1"/>
    <x v="4"/>
  </r>
  <r>
    <n v="2087"/>
    <x v="755"/>
    <s v="Siftr Labs"/>
    <x v="66"/>
    <s v="Photography Curation &amp; Aggregator Platform"/>
    <x v="3"/>
    <x v="124"/>
    <s v="Seed Funding"/>
    <n v="150000"/>
    <s v="N/A"/>
    <x v="2"/>
    <x v="24"/>
    <x v="1"/>
    <x v="4"/>
  </r>
  <r>
    <n v="2088"/>
    <x v="755"/>
    <s v="Power2Sme"/>
    <x v="66"/>
    <s v="Sme Online Buying Hub"/>
    <x v="1"/>
    <x v="1675"/>
    <s v="Private Equity"/>
    <n v="21000000"/>
    <s v="N/A"/>
    <x v="0"/>
    <x v="12"/>
    <x v="1"/>
    <x v="4"/>
  </r>
  <r>
    <n v="2089"/>
    <x v="755"/>
    <s v="Skycandle"/>
    <x v="2"/>
    <s v="Home Dacor Product Etailer"/>
    <x v="2"/>
    <x v="1676"/>
    <s v="Private Equity"/>
    <s v="N/A"/>
    <s v="N/A"/>
    <x v="3"/>
    <x v="1"/>
    <x v="3"/>
    <x v="4"/>
  </r>
  <r>
    <n v="2090"/>
    <x v="756"/>
    <s v="Teabox.Com"/>
    <x v="2"/>
    <s v="Specialty Tea Etailer"/>
    <x v="65"/>
    <x v="313"/>
    <s v="Private Equity"/>
    <s v="N/A"/>
    <s v="N/A"/>
    <x v="3"/>
    <x v="22"/>
    <x v="3"/>
    <x v="4"/>
  </r>
  <r>
    <n v="2091"/>
    <x v="756"/>
    <s v="Buildzar"/>
    <x v="2"/>
    <s v="Construction Material Etailer"/>
    <x v="1"/>
    <x v="1677"/>
    <s v="Private Equity"/>
    <n v="4000000"/>
    <s v="N/A"/>
    <x v="1"/>
    <x v="11"/>
    <x v="0"/>
    <x v="4"/>
  </r>
  <r>
    <n v="2092"/>
    <x v="756"/>
    <s v="Applicate"/>
    <x v="7"/>
    <s v="Sales, Market, Distribution &amp; Data Analytics Platform"/>
    <x v="0"/>
    <x v="386"/>
    <s v="Seed Funding"/>
    <n v="1000000"/>
    <s v="N/A"/>
    <x v="1"/>
    <x v="23"/>
    <x v="0"/>
    <x v="4"/>
  </r>
  <r>
    <n v="2093"/>
    <x v="756"/>
    <s v="Whatsonrent"/>
    <x v="2"/>
    <s v="Online Rental Marketplace"/>
    <x v="0"/>
    <x v="1678"/>
    <s v="Seed Funding"/>
    <s v="N/A"/>
    <s v="N/A"/>
    <x v="3"/>
    <x v="27"/>
    <x v="2"/>
    <x v="4"/>
  </r>
  <r>
    <n v="2094"/>
    <x v="757"/>
    <s v="Zebi (Yet To Launch)"/>
    <x v="7"/>
    <s v="Data Intelligence &amp; Analytics"/>
    <x v="13"/>
    <x v="1679"/>
    <s v="Seed Funding"/>
    <n v="1000000"/>
    <s v="N/A"/>
    <x v="1"/>
    <x v="10"/>
    <x v="0"/>
    <x v="4"/>
  </r>
  <r>
    <n v="2095"/>
    <x v="757"/>
    <s v="Truce"/>
    <x v="85"/>
    <s v="Vegetables &amp; Fruits Supply Chain"/>
    <x v="3"/>
    <x v="1680"/>
    <s v="Seed Funding"/>
    <n v="370000"/>
    <s v="N/A"/>
    <x v="2"/>
    <x v="16"/>
    <x v="2"/>
    <x v="4"/>
  </r>
  <r>
    <n v="2096"/>
    <x v="757"/>
    <s v="Justdoc"/>
    <x v="89"/>
    <s v="Medical Video Consultation Platform"/>
    <x v="0"/>
    <x v="1681"/>
    <s v="Seed Funding"/>
    <s v="N/A"/>
    <s v="N/A"/>
    <x v="3"/>
    <x v="11"/>
    <x v="1"/>
    <x v="4"/>
  </r>
  <r>
    <n v="2097"/>
    <x v="757"/>
    <s v="Myeglu"/>
    <x v="7"/>
    <s v="Connected Smart Home Solutions"/>
    <x v="0"/>
    <x v="1682"/>
    <s v="Seed Funding"/>
    <s v="N/A"/>
    <s v="N/A"/>
    <x v="3"/>
    <x v="13"/>
    <x v="3"/>
    <x v="4"/>
  </r>
  <r>
    <n v="2098"/>
    <x v="758"/>
    <s v="Bitgiving"/>
    <x v="66"/>
    <s v="Crowd Funding Platform"/>
    <x v="2"/>
    <x v="1683"/>
    <s v="Seed Funding"/>
    <s v="N/A"/>
    <s v="N/A"/>
    <x v="3"/>
    <x v="10"/>
    <x v="2"/>
    <x v="4"/>
  </r>
  <r>
    <n v="2099"/>
    <x v="758"/>
    <s v="Qriyo"/>
    <x v="66"/>
    <s v="Online Fitness &amp; Educational Information Aggregator"/>
    <x v="77"/>
    <x v="1131"/>
    <s v="Seed Funding"/>
    <n v="160000"/>
    <s v="N/A"/>
    <x v="2"/>
    <x v="4"/>
    <x v="1"/>
    <x v="4"/>
  </r>
  <r>
    <n v="2100"/>
    <x v="758"/>
    <s v="N.O.W"/>
    <x v="66"/>
    <s v="Rental Bike Aggregator App"/>
    <x v="6"/>
    <x v="1684"/>
    <s v="Seed Funding"/>
    <s v="N/A"/>
    <s v="N/A"/>
    <x v="3"/>
    <x v="24"/>
    <x v="1"/>
    <x v="4"/>
  </r>
  <r>
    <n v="2101"/>
    <x v="758"/>
    <s v="Aisle"/>
    <x v="66"/>
    <s v="Indians Focused Matchmaking App"/>
    <x v="0"/>
    <x v="1685"/>
    <s v="Seed Funding"/>
    <n v="185000"/>
    <s v="N/A"/>
    <x v="2"/>
    <x v="7"/>
    <x v="1"/>
    <x v="4"/>
  </r>
  <r>
    <n v="2102"/>
    <x v="758"/>
    <s v="Freshmenu"/>
    <x v="66"/>
    <s v="Fresh Food Delivery Platform"/>
    <x v="0"/>
    <x v="1686"/>
    <s v="Private Equity"/>
    <n v="17000000"/>
    <s v="N/A"/>
    <x v="0"/>
    <x v="1"/>
    <x v="1"/>
    <x v="4"/>
  </r>
  <r>
    <n v="2103"/>
    <x v="758"/>
    <s v="Truebil"/>
    <x v="2"/>
    <s v="Online Marketplace For Cars"/>
    <x v="3"/>
    <x v="1687"/>
    <s v="Private Equity"/>
    <n v="5150000"/>
    <s v="N/A"/>
    <x v="1"/>
    <x v="17"/>
    <x v="1"/>
    <x v="4"/>
  </r>
  <r>
    <n v="2104"/>
    <x v="758"/>
    <s v="Rare Media"/>
    <x v="7"/>
    <s v="Mobile &amp; Cloud Based App Developer"/>
    <x v="2"/>
    <x v="173"/>
    <s v="Private Equity"/>
    <n v="1100000"/>
    <s v="N/A"/>
    <x v="1"/>
    <x v="8"/>
    <x v="3"/>
    <x v="4"/>
  </r>
  <r>
    <n v="2105"/>
    <x v="758"/>
    <s v="Tinmen"/>
    <x v="66"/>
    <s v="Food Delivery Platform"/>
    <x v="13"/>
    <x v="1688"/>
    <s v="Seed Funding"/>
    <s v="N/A"/>
    <s v="N/A"/>
    <x v="3"/>
    <x v="20"/>
    <x v="1"/>
    <x v="4"/>
  </r>
  <r>
    <n v="2106"/>
    <x v="758"/>
    <s v="Codinglabs"/>
    <x v="7"/>
    <s v="Coding Skill Showcase &amp; Resume Builder"/>
    <x v="13"/>
    <x v="1689"/>
    <s v="Seed Funding"/>
    <s v="N/A"/>
    <s v="N/A"/>
    <x v="3"/>
    <x v="28"/>
    <x v="0"/>
    <x v="4"/>
  </r>
  <r>
    <n v="2107"/>
    <x v="759"/>
    <s v="Findurclass"/>
    <x v="66"/>
    <s v="Hobby &amp; Activity Class Aggregator"/>
    <x v="3"/>
    <x v="1690"/>
    <s v="Seed Funding"/>
    <s v="N/A"/>
    <s v="N/A"/>
    <x v="3"/>
    <x v="12"/>
    <x v="2"/>
    <x v="4"/>
  </r>
  <r>
    <n v="2108"/>
    <x v="759"/>
    <s v="Designbids"/>
    <x v="66"/>
    <s v="Interior Design Marketplace"/>
    <x v="2"/>
    <x v="606"/>
    <s v="Seed Funding"/>
    <s v="N/A"/>
    <s v="N/A"/>
    <x v="3"/>
    <x v="16"/>
    <x v="1"/>
    <x v="4"/>
  </r>
  <r>
    <n v="2109"/>
    <x v="760"/>
    <s v="Collegedekho"/>
    <x v="90"/>
    <s v="N/A"/>
    <x v="30"/>
    <x v="1460"/>
    <s v="Seed Funding"/>
    <n v="1000000"/>
    <s v="N/A"/>
    <x v="1"/>
    <x v="27"/>
    <x v="0"/>
    <x v="5"/>
  </r>
  <r>
    <n v="2110"/>
    <x v="760"/>
    <s v="Black White Orange Brands"/>
    <x v="91"/>
    <s v="N/A"/>
    <x v="3"/>
    <x v="660"/>
    <s v="Seed Funding"/>
    <s v="N/A"/>
    <s v="N/A"/>
    <x v="3"/>
    <x v="8"/>
    <x v="1"/>
    <x v="5"/>
  </r>
  <r>
    <n v="2111"/>
    <x v="760"/>
    <s v="Biteclub"/>
    <x v="92"/>
    <s v="N/A"/>
    <x v="1"/>
    <x v="1691"/>
    <s v="Private Equity"/>
    <s v="N/A"/>
    <s v="Pre-Series A"/>
    <x v="3"/>
    <x v="25"/>
    <x v="1"/>
    <x v="5"/>
  </r>
  <r>
    <n v="2112"/>
    <x v="760"/>
    <s v="Patel Logistics"/>
    <x v="93"/>
    <s v="N/A"/>
    <x v="3"/>
    <x v="1692"/>
    <s v="Private Equity"/>
    <n v="5600000"/>
    <s v="N/A"/>
    <x v="1"/>
    <x v="24"/>
    <x v="0"/>
    <x v="5"/>
  </r>
  <r>
    <n v="2113"/>
    <x v="760"/>
    <s v="Wigzo"/>
    <x v="94"/>
    <s v="N/A"/>
    <x v="2"/>
    <x v="1693"/>
    <s v="Seed Funding"/>
    <n v="500000"/>
    <s v="Pre-Series A"/>
    <x v="2"/>
    <x v="26"/>
    <x v="1"/>
    <x v="5"/>
  </r>
  <r>
    <n v="2114"/>
    <x v="760"/>
    <s v="Zapluk"/>
    <x v="95"/>
    <s v="N/A"/>
    <x v="13"/>
    <x v="13"/>
    <s v="Seed Funding"/>
    <s v="N/A"/>
    <s v="N/A"/>
    <x v="3"/>
    <x v="17"/>
    <x v="2"/>
    <x v="5"/>
  </r>
  <r>
    <n v="2115"/>
    <x v="760"/>
    <s v="Godof Hospitals"/>
    <x v="96"/>
    <s v="N/A"/>
    <x v="2"/>
    <x v="1694"/>
    <s v="Seed Funding"/>
    <n v="2000000"/>
    <s v="N/A"/>
    <x v="1"/>
    <x v="24"/>
    <x v="0"/>
    <x v="5"/>
  </r>
  <r>
    <n v="2116"/>
    <x v="761"/>
    <s v="Roomstonite"/>
    <x v="97"/>
    <s v="N/A"/>
    <x v="0"/>
    <x v="1695"/>
    <s v="Seed Funding"/>
    <n v="1500000"/>
    <s v="N/A"/>
    <x v="1"/>
    <x v="26"/>
    <x v="2"/>
    <x v="5"/>
  </r>
  <r>
    <n v="2117"/>
    <x v="761"/>
    <s v="Kaaryah"/>
    <x v="98"/>
    <s v="N/A"/>
    <x v="2"/>
    <x v="1696"/>
    <s v="Private Equity"/>
    <s v="N/A"/>
    <s v="Pre-Series A"/>
    <x v="3"/>
    <x v="5"/>
    <x v="1"/>
    <x v="5"/>
  </r>
  <r>
    <n v="2118"/>
    <x v="762"/>
    <s v="Anakage"/>
    <x v="99"/>
    <s v="N/A"/>
    <x v="0"/>
    <x v="1697"/>
    <s v="Seed Funding"/>
    <s v="N/A"/>
    <s v="N/A"/>
    <x v="3"/>
    <x v="12"/>
    <x v="1"/>
    <x v="5"/>
  </r>
  <r>
    <n v="2119"/>
    <x v="762"/>
    <s v="Easykhaana"/>
    <x v="100"/>
    <s v="N/A"/>
    <x v="2"/>
    <x v="386"/>
    <s v="Seed Funding"/>
    <n v="100000"/>
    <s v="N/A"/>
    <x v="2"/>
    <x v="29"/>
    <x v="0"/>
    <x v="5"/>
  </r>
  <r>
    <n v="2120"/>
    <x v="762"/>
    <s v="Shuttl"/>
    <x v="101"/>
    <s v="N/A"/>
    <x v="1"/>
    <x v="1698"/>
    <s v="Private Equity"/>
    <n v="20000000"/>
    <s v="Series B"/>
    <x v="0"/>
    <x v="0"/>
    <x v="1"/>
    <x v="5"/>
  </r>
  <r>
    <n v="2121"/>
    <x v="762"/>
    <s v="Eckovation"/>
    <x v="102"/>
    <s v="N/A"/>
    <x v="2"/>
    <x v="1699"/>
    <s v="Seed Funding"/>
    <s v="N/A"/>
    <s v="N/A"/>
    <x v="3"/>
    <x v="26"/>
    <x v="1"/>
    <x v="5"/>
  </r>
  <r>
    <n v="2122"/>
    <x v="762"/>
    <s v="Fitcircle"/>
    <x v="103"/>
    <s v="N/A"/>
    <x v="3"/>
    <x v="1700"/>
    <s v="Seed Funding"/>
    <s v="N/A"/>
    <s v="Pre-Series A"/>
    <x v="3"/>
    <x v="12"/>
    <x v="2"/>
    <x v="5"/>
  </r>
  <r>
    <n v="2123"/>
    <x v="763"/>
    <s v="Applop"/>
    <x v="104"/>
    <s v="N/A"/>
    <x v="43"/>
    <x v="1701"/>
    <s v="Seed Funding"/>
    <n v="100000"/>
    <s v="N/A"/>
    <x v="2"/>
    <x v="16"/>
    <x v="1"/>
    <x v="5"/>
  </r>
  <r>
    <n v="2124"/>
    <x v="763"/>
    <s v="Carpm"/>
    <x v="105"/>
    <s v="N/A"/>
    <x v="1"/>
    <x v="1701"/>
    <s v="Seed Funding"/>
    <n v="100000"/>
    <s v="N/A"/>
    <x v="2"/>
    <x v="8"/>
    <x v="1"/>
    <x v="5"/>
  </r>
  <r>
    <n v="2125"/>
    <x v="763"/>
    <s v="Ndtv Wedding Portal"/>
    <x v="106"/>
    <s v="N/A"/>
    <x v="2"/>
    <x v="1702"/>
    <s v="Private Equity"/>
    <n v="20000000"/>
    <s v="Series A"/>
    <x v="0"/>
    <x v="1"/>
    <x v="0"/>
    <x v="5"/>
  </r>
  <r>
    <n v="2126"/>
    <x v="763"/>
    <s v="Splitkart"/>
    <x v="107"/>
    <s v="N/A"/>
    <x v="2"/>
    <x v="1703"/>
    <s v="Seed Funding"/>
    <s v="N/A"/>
    <s v="N/A"/>
    <x v="3"/>
    <x v="26"/>
    <x v="2"/>
    <x v="5"/>
  </r>
  <r>
    <n v="2127"/>
    <x v="764"/>
    <s v="Zenatix"/>
    <x v="108"/>
    <s v="N/A"/>
    <x v="1"/>
    <x v="67"/>
    <s v="Private Equity"/>
    <s v="N/A"/>
    <s v="Pre-Series A"/>
    <x v="3"/>
    <x v="26"/>
    <x v="1"/>
    <x v="5"/>
  </r>
  <r>
    <n v="2128"/>
    <x v="764"/>
    <s v="Customfurnish"/>
    <x v="109"/>
    <s v="N/A"/>
    <x v="13"/>
    <x v="1704"/>
    <s v="Private Equity"/>
    <n v="4500000"/>
    <s v="Series A"/>
    <x v="1"/>
    <x v="5"/>
    <x v="1"/>
    <x v="5"/>
  </r>
  <r>
    <n v="2129"/>
    <x v="764"/>
    <s v="Faasos"/>
    <x v="110"/>
    <s v="N/A"/>
    <x v="5"/>
    <x v="1705"/>
    <s v="Private Equity"/>
    <n v="30000000"/>
    <s v="Series C"/>
    <x v="0"/>
    <x v="25"/>
    <x v="1"/>
    <x v="5"/>
  </r>
  <r>
    <n v="2130"/>
    <x v="764"/>
    <s v="Vlurn"/>
    <x v="111"/>
    <s v="N/A"/>
    <x v="3"/>
    <x v="1706"/>
    <s v="Seed Funding"/>
    <s v="N/A"/>
    <s v="N/A"/>
    <x v="3"/>
    <x v="26"/>
    <x v="0"/>
    <x v="5"/>
  </r>
  <r>
    <n v="2131"/>
    <x v="764"/>
    <s v="Leaf Wearables"/>
    <x v="112"/>
    <s v="N/A"/>
    <x v="2"/>
    <x v="1707"/>
    <s v="Seed Funding"/>
    <n v="250000"/>
    <s v="N/A"/>
    <x v="2"/>
    <x v="20"/>
    <x v="2"/>
    <x v="5"/>
  </r>
  <r>
    <n v="2132"/>
    <x v="764"/>
    <s v="Coolshare"/>
    <x v="113"/>
    <s v="N/A"/>
    <x v="3"/>
    <x v="1708"/>
    <s v="Seed Funding"/>
    <n v="100000"/>
    <s v="N/A"/>
    <x v="2"/>
    <x v="23"/>
    <x v="0"/>
    <x v="5"/>
  </r>
  <r>
    <n v="2133"/>
    <x v="765"/>
    <s v="Mficient"/>
    <x v="114"/>
    <s v="N/A"/>
    <x v="2"/>
    <x v="386"/>
    <s v="Seed Funding"/>
    <s v="N/A"/>
    <s v="N/A"/>
    <x v="3"/>
    <x v="14"/>
    <x v="0"/>
    <x v="5"/>
  </r>
  <r>
    <n v="2134"/>
    <x v="765"/>
    <s v="Heybiz"/>
    <x v="115"/>
    <s v="N/A"/>
    <x v="2"/>
    <x v="1709"/>
    <s v="Seed Funding"/>
    <s v="N/A"/>
    <s v="Strategic Funding"/>
    <x v="3"/>
    <x v="24"/>
    <x v="0"/>
    <x v="5"/>
  </r>
  <r>
    <n v="2135"/>
    <x v="765"/>
    <s v="Yumist"/>
    <x v="116"/>
    <s v="N/A"/>
    <x v="1"/>
    <x v="1710"/>
    <s v="Private Equity"/>
    <n v="2000000"/>
    <s v="Series A"/>
    <x v="1"/>
    <x v="15"/>
    <x v="1"/>
    <x v="5"/>
  </r>
  <r>
    <n v="2136"/>
    <x v="766"/>
    <s v="Jigsaw Academy"/>
    <x v="117"/>
    <s v="N/A"/>
    <x v="0"/>
    <x v="1563"/>
    <s v="Private Equity"/>
    <n v="3000000"/>
    <s v="Series A"/>
    <x v="1"/>
    <x v="19"/>
    <x v="3"/>
    <x v="5"/>
  </r>
  <r>
    <n v="2137"/>
    <x v="766"/>
    <s v="Joehukum"/>
    <x v="118"/>
    <s v="N/A"/>
    <x v="1"/>
    <x v="1711"/>
    <s v="Seed Funding"/>
    <s v="N/A"/>
    <s v="N/A"/>
    <x v="3"/>
    <x v="17"/>
    <x v="3"/>
    <x v="5"/>
  </r>
  <r>
    <n v="2138"/>
    <x v="766"/>
    <s v="Voxweb"/>
    <x v="119"/>
    <s v="N/A"/>
    <x v="3"/>
    <x v="484"/>
    <s v="Seed Funding"/>
    <n v="350000"/>
    <s v="N/A"/>
    <x v="2"/>
    <x v="22"/>
    <x v="0"/>
    <x v="5"/>
  </r>
  <r>
    <n v="2139"/>
    <x v="766"/>
    <s v="Aye Finace"/>
    <x v="120"/>
    <s v="N/A"/>
    <x v="2"/>
    <x v="1712"/>
    <s v="Private Equity"/>
    <n v="3000000"/>
    <s v="Series B"/>
    <x v="1"/>
    <x v="7"/>
    <x v="1"/>
    <x v="5"/>
  </r>
  <r>
    <n v="2140"/>
    <x v="766"/>
    <s v="Jumbobasket"/>
    <x v="121"/>
    <s v="N/A"/>
    <x v="41"/>
    <x v="1013"/>
    <s v="Seed Funding"/>
    <s v="N/A"/>
    <s v="N/A"/>
    <x v="3"/>
    <x v="8"/>
    <x v="0"/>
    <x v="5"/>
  </r>
  <r>
    <n v="2141"/>
    <x v="767"/>
    <s v="Blackbuck"/>
    <x v="122"/>
    <s v="N/A"/>
    <x v="0"/>
    <x v="1713"/>
    <s v="Private Equity"/>
    <n v="25000000"/>
    <s v="Series B"/>
    <x v="0"/>
    <x v="24"/>
    <x v="1"/>
    <x v="5"/>
  </r>
  <r>
    <n v="2142"/>
    <x v="767"/>
    <s v="Homestudio"/>
    <x v="123"/>
    <s v="N/A"/>
    <x v="0"/>
    <x v="1714"/>
    <s v="Private Equity"/>
    <n v="5000000"/>
    <s v="Series A"/>
    <x v="1"/>
    <x v="1"/>
    <x v="3"/>
    <x v="5"/>
  </r>
  <r>
    <n v="2143"/>
    <x v="767"/>
    <s v="Prophesee"/>
    <x v="124"/>
    <s v="N/A"/>
    <x v="2"/>
    <x v="1496"/>
    <s v="Seed Funding"/>
    <n v="500000"/>
    <s v="N/A"/>
    <x v="2"/>
    <x v="10"/>
    <x v="1"/>
    <x v="5"/>
  </r>
  <r>
    <n v="2144"/>
    <x v="767"/>
    <s v="I2E1"/>
    <x v="125"/>
    <s v="N/A"/>
    <x v="2"/>
    <x v="1691"/>
    <s v="Seed Funding"/>
    <n v="500000"/>
    <s v="N/A"/>
    <x v="2"/>
    <x v="10"/>
    <x v="1"/>
    <x v="5"/>
  </r>
  <r>
    <n v="2145"/>
    <x v="767"/>
    <s v="Holisol Logistics"/>
    <x v="126"/>
    <s v="N/A"/>
    <x v="2"/>
    <x v="1715"/>
    <s v="Private Equity"/>
    <n v="10000000"/>
    <s v="N/A"/>
    <x v="1"/>
    <x v="8"/>
    <x v="1"/>
    <x v="5"/>
  </r>
  <r>
    <n v="2146"/>
    <x v="767"/>
    <s v="Stay Simple Resorts"/>
    <x v="127"/>
    <s v="N/A"/>
    <x v="0"/>
    <x v="1716"/>
    <s v="Seed Funding"/>
    <s v="N/A"/>
    <s v="N/A"/>
    <x v="3"/>
    <x v="25"/>
    <x v="2"/>
    <x v="5"/>
  </r>
  <r>
    <n v="2147"/>
    <x v="767"/>
    <s v="Paynear"/>
    <x v="128"/>
    <s v="N/A"/>
    <x v="13"/>
    <x v="1717"/>
    <s v="Private Equity"/>
    <n v="2500000"/>
    <s v="Pre-Series A"/>
    <x v="1"/>
    <x v="20"/>
    <x v="0"/>
    <x v="5"/>
  </r>
  <r>
    <n v="2148"/>
    <x v="767"/>
    <s v="Chillr"/>
    <x v="129"/>
    <s v="N/A"/>
    <x v="3"/>
    <x v="1718"/>
    <s v="Private Equity"/>
    <n v="70000000"/>
    <s v="Series A"/>
    <x v="0"/>
    <x v="21"/>
    <x v="1"/>
    <x v="5"/>
  </r>
  <r>
    <n v="2149"/>
    <x v="768"/>
    <s v="Eureqa"/>
    <x v="130"/>
    <s v="N/A"/>
    <x v="78"/>
    <x v="1719"/>
    <s v="Seed Funding"/>
    <n v="600000"/>
    <s v="N/A"/>
    <x v="2"/>
    <x v="21"/>
    <x v="1"/>
    <x v="5"/>
  </r>
  <r>
    <n v="2150"/>
    <x v="768"/>
    <s v="Localcircles"/>
    <x v="131"/>
    <s v="N/A"/>
    <x v="6"/>
    <x v="1402"/>
    <s v="Private Equity"/>
    <s v="N/A"/>
    <s v="N/A"/>
    <x v="3"/>
    <x v="7"/>
    <x v="3"/>
    <x v="5"/>
  </r>
  <r>
    <n v="2151"/>
    <x v="768"/>
    <s v="Getfocus"/>
    <x v="132"/>
    <s v="N/A"/>
    <x v="3"/>
    <x v="386"/>
    <s v="Seed Funding"/>
    <s v="N/A"/>
    <s v="N/A"/>
    <x v="3"/>
    <x v="27"/>
    <x v="0"/>
    <x v="5"/>
  </r>
  <r>
    <n v="2152"/>
    <x v="768"/>
    <s v="Urbanclap"/>
    <x v="133"/>
    <s v="N/A"/>
    <x v="1"/>
    <x v="313"/>
    <s v="Private Equity"/>
    <s v="N/A"/>
    <s v="N/A"/>
    <x v="3"/>
    <x v="12"/>
    <x v="3"/>
    <x v="5"/>
  </r>
  <r>
    <n v="2153"/>
    <x v="768"/>
    <s v="Onlinerti"/>
    <x v="134"/>
    <s v="N/A"/>
    <x v="0"/>
    <x v="1720"/>
    <s v="Seed Funding"/>
    <n v="150000"/>
    <s v="N/A"/>
    <x v="2"/>
    <x v="23"/>
    <x v="1"/>
    <x v="5"/>
  </r>
  <r>
    <n v="2154"/>
    <x v="768"/>
    <s v="Powerstores"/>
    <x v="135"/>
    <s v="N/A"/>
    <x v="48"/>
    <x v="1721"/>
    <s v="Seed Funding"/>
    <s v="N/A"/>
    <s v="N/A"/>
    <x v="3"/>
    <x v="27"/>
    <x v="1"/>
    <x v="5"/>
  </r>
  <r>
    <n v="2155"/>
    <x v="768"/>
    <s v="Weddingz.In"/>
    <x v="136"/>
    <s v="N/A"/>
    <x v="3"/>
    <x v="1722"/>
    <s v="Seed Funding"/>
    <n v="1000000"/>
    <s v="N/A"/>
    <x v="1"/>
    <x v="28"/>
    <x v="2"/>
    <x v="5"/>
  </r>
  <r>
    <n v="2156"/>
    <x v="768"/>
    <s v="Intelligent Interfaces"/>
    <x v="137"/>
    <s v="N/A"/>
    <x v="0"/>
    <x v="998"/>
    <s v="Seed Funding"/>
    <s v="N/A"/>
    <s v="Yet to Launch platform"/>
    <x v="3"/>
    <x v="10"/>
    <x v="0"/>
    <x v="5"/>
  </r>
  <r>
    <n v="2157"/>
    <x v="769"/>
    <s v="Capricoast"/>
    <x v="138"/>
    <s v="N/A"/>
    <x v="0"/>
    <x v="1723"/>
    <s v="Private Equity"/>
    <n v="3500000"/>
    <s v="Series A"/>
    <x v="1"/>
    <x v="18"/>
    <x v="1"/>
    <x v="5"/>
  </r>
  <r>
    <n v="2158"/>
    <x v="769"/>
    <s v="Jetsetgo"/>
    <x v="139"/>
    <s v="N/A"/>
    <x v="0"/>
    <x v="1677"/>
    <s v="Private Equity"/>
    <s v="N/A"/>
    <s v="N/A"/>
    <x v="3"/>
    <x v="25"/>
    <x v="0"/>
    <x v="5"/>
  </r>
  <r>
    <n v="2159"/>
    <x v="769"/>
    <s v="Cabsguru"/>
    <x v="140"/>
    <s v="N/A"/>
    <x v="2"/>
    <x v="1724"/>
    <s v="Seed Funding"/>
    <n v="200000"/>
    <s v="N/A"/>
    <x v="2"/>
    <x v="12"/>
    <x v="0"/>
    <x v="5"/>
  </r>
  <r>
    <n v="2160"/>
    <x v="769"/>
    <s v="Whoop"/>
    <x v="141"/>
    <s v="N/A"/>
    <x v="79"/>
    <x v="1725"/>
    <s v="Private Equity"/>
    <n v="3000000"/>
    <s v="Series A"/>
    <x v="1"/>
    <x v="14"/>
    <x v="3"/>
    <x v="5"/>
  </r>
  <r>
    <n v="2161"/>
    <x v="770"/>
    <s v="Bookeventz"/>
    <x v="142"/>
    <s v="N/A"/>
    <x v="3"/>
    <x v="1726"/>
    <s v="Seed Funding"/>
    <s v="N/A"/>
    <s v="N/A"/>
    <x v="3"/>
    <x v="28"/>
    <x v="1"/>
    <x v="5"/>
  </r>
  <r>
    <n v="2162"/>
    <x v="770"/>
    <s v="Deal Street Asia"/>
    <x v="143"/>
    <s v="N/A"/>
    <x v="18"/>
    <x v="1727"/>
    <s v="Seed Funding"/>
    <s v="N/A"/>
    <s v="N/A"/>
    <x v="3"/>
    <x v="8"/>
    <x v="2"/>
    <x v="5"/>
  </r>
  <r>
    <n v="2163"/>
    <x v="770"/>
    <s v="Streamoid"/>
    <x v="144"/>
    <s v="N/A"/>
    <x v="80"/>
    <x v="65"/>
    <s v="Seed Funding"/>
    <n v="1000000"/>
    <s v="N/A"/>
    <x v="1"/>
    <x v="7"/>
    <x v="0"/>
    <x v="5"/>
  </r>
  <r>
    <n v="2164"/>
    <x v="771"/>
    <s v="Housejoy"/>
    <x v="145"/>
    <s v="N/A"/>
    <x v="0"/>
    <x v="1728"/>
    <s v="Private Equity"/>
    <n v="22500000"/>
    <s v="Series B"/>
    <x v="0"/>
    <x v="4"/>
    <x v="1"/>
    <x v="5"/>
  </r>
  <r>
    <n v="2165"/>
    <x v="771"/>
    <s v="Bluebirch"/>
    <x v="146"/>
    <s v="N/A"/>
    <x v="0"/>
    <x v="1729"/>
    <s v="Seed Funding"/>
    <n v="2000000"/>
    <s v="N/A"/>
    <x v="1"/>
    <x v="6"/>
    <x v="1"/>
    <x v="5"/>
  </r>
  <r>
    <n v="2166"/>
    <x v="771"/>
    <s v="Meradoctor"/>
    <x v="147"/>
    <s v="N/A"/>
    <x v="3"/>
    <x v="1730"/>
    <s v="Private Equity"/>
    <n v="1200000"/>
    <s v="Pre-Series A"/>
    <x v="1"/>
    <x v="0"/>
    <x v="0"/>
    <x v="5"/>
  </r>
  <r>
    <n v="2167"/>
    <x v="771"/>
    <s v="Stage 3"/>
    <x v="148"/>
    <s v="N/A"/>
    <x v="2"/>
    <x v="1731"/>
    <s v="Seed Funding"/>
    <s v="N/A"/>
    <s v="N/A"/>
    <x v="3"/>
    <x v="5"/>
    <x v="2"/>
    <x v="5"/>
  </r>
  <r>
    <n v="2168"/>
    <x v="772"/>
    <s v="Rivigo"/>
    <x v="149"/>
    <s v="N/A"/>
    <x v="1"/>
    <x v="1732"/>
    <s v="Private Equity"/>
    <n v="30000000"/>
    <s v="Series B (includes Debt finacing)"/>
    <x v="0"/>
    <x v="8"/>
    <x v="1"/>
    <x v="5"/>
  </r>
  <r>
    <n v="2169"/>
    <x v="772"/>
    <s v="Springboard"/>
    <x v="150"/>
    <s v="N/A"/>
    <x v="0"/>
    <x v="1733"/>
    <s v="Seed Funding"/>
    <n v="1700000"/>
    <s v="N/A"/>
    <x v="1"/>
    <x v="0"/>
    <x v="1"/>
    <x v="5"/>
  </r>
  <r>
    <n v="2170"/>
    <x v="772"/>
    <s v="Eatfresh"/>
    <x v="151"/>
    <s v="N/A"/>
    <x v="0"/>
    <x v="966"/>
    <s v="Private Equity"/>
    <s v="N/A"/>
    <s v="N/A"/>
    <x v="3"/>
    <x v="4"/>
    <x v="1"/>
    <x v="5"/>
  </r>
  <r>
    <n v="2171"/>
    <x v="773"/>
    <s v="Ampere Vehicles"/>
    <x v="152"/>
    <s v="N/A"/>
    <x v="44"/>
    <x v="1734"/>
    <s v="Seed Funding"/>
    <n v="1200000"/>
    <s v="N/A"/>
    <x v="1"/>
    <x v="25"/>
    <x v="2"/>
    <x v="5"/>
  </r>
  <r>
    <n v="2172"/>
    <x v="773"/>
    <s v="Focus Digit"/>
    <x v="153"/>
    <s v="N/A"/>
    <x v="2"/>
    <x v="1735"/>
    <s v="Seed Funding"/>
    <s v="N/A"/>
    <s v="N/A"/>
    <x v="3"/>
    <x v="0"/>
    <x v="0"/>
    <x v="5"/>
  </r>
  <r>
    <n v="2173"/>
    <x v="773"/>
    <s v="The News Minute"/>
    <x v="154"/>
    <s v="N/A"/>
    <x v="0"/>
    <x v="1736"/>
    <s v="Seed Funding"/>
    <s v="N/A"/>
    <s v="N/A"/>
    <x v="3"/>
    <x v="22"/>
    <x v="3"/>
    <x v="5"/>
  </r>
  <r>
    <n v="2174"/>
    <x v="773"/>
    <s v="Cbrex"/>
    <x v="155"/>
    <s v="N/A"/>
    <x v="81"/>
    <x v="1737"/>
    <s v="Seed Funding"/>
    <n v="200000"/>
    <s v="N/A"/>
    <x v="2"/>
    <x v="1"/>
    <x v="2"/>
    <x v="5"/>
  </r>
  <r>
    <n v="2175"/>
    <x v="774"/>
    <s v="Truckmandi"/>
    <x v="156"/>
    <s v="N/A"/>
    <x v="2"/>
    <x v="1738"/>
    <s v="Private Equity"/>
    <n v="2000000"/>
    <s v="Pre-Series A"/>
    <x v="1"/>
    <x v="21"/>
    <x v="2"/>
    <x v="5"/>
  </r>
  <r>
    <n v="2176"/>
    <x v="774"/>
    <s v="Peppertap"/>
    <x v="157"/>
    <s v="N/A"/>
    <x v="1"/>
    <x v="146"/>
    <s v="Private Equity"/>
    <n v="4000000"/>
    <s v="part of $40M Series B round"/>
    <x v="1"/>
    <x v="19"/>
    <x v="1"/>
    <x v="5"/>
  </r>
  <r>
    <n v="2177"/>
    <x v="774"/>
    <s v="Kooh Sports"/>
    <x v="158"/>
    <s v="N/A"/>
    <x v="3"/>
    <x v="1739"/>
    <s v="Private Equity"/>
    <n v="2000000"/>
    <s v="Series A"/>
    <x v="1"/>
    <x v="24"/>
    <x v="1"/>
    <x v="5"/>
  </r>
  <r>
    <n v="2178"/>
    <x v="775"/>
    <s v="Rentongo"/>
    <x v="159"/>
    <s v="N/A"/>
    <x v="0"/>
    <x v="1740"/>
    <s v="Seed Funding"/>
    <s v="N/A"/>
    <s v="N/A"/>
    <x v="3"/>
    <x v="3"/>
    <x v="3"/>
    <x v="5"/>
  </r>
  <r>
    <n v="2179"/>
    <x v="775"/>
    <s v="Industrybuying"/>
    <x v="160"/>
    <s v="N/A"/>
    <x v="2"/>
    <x v="1741"/>
    <s v="Seed Funding"/>
    <s v="N/A"/>
    <s v="N/A"/>
    <x v="3"/>
    <x v="22"/>
    <x v="3"/>
    <x v="5"/>
  </r>
  <r>
    <n v="2180"/>
    <x v="775"/>
    <s v="Zapr"/>
    <x v="161"/>
    <s v="N/A"/>
    <x v="1"/>
    <x v="1616"/>
    <s v="Seed Funding"/>
    <s v="N/A"/>
    <s v="N/A"/>
    <x v="3"/>
    <x v="14"/>
    <x v="0"/>
    <x v="5"/>
  </r>
  <r>
    <n v="2181"/>
    <x v="775"/>
    <s v="Latestone"/>
    <x v="162"/>
    <s v="N/A"/>
    <x v="13"/>
    <x v="1742"/>
    <s v="Private Equity"/>
    <n v="3000000"/>
    <s v="Additional investment from parent company"/>
    <x v="1"/>
    <x v="10"/>
    <x v="3"/>
    <x v="5"/>
  </r>
  <r>
    <n v="2182"/>
    <x v="775"/>
    <s v="Planetgogo"/>
    <x v="163"/>
    <s v="N/A"/>
    <x v="1"/>
    <x v="1743"/>
    <s v="Seed Funding"/>
    <s v="N/A"/>
    <s v="N/A"/>
    <x v="3"/>
    <x v="22"/>
    <x v="1"/>
    <x v="5"/>
  </r>
  <r>
    <n v="2183"/>
    <x v="775"/>
    <s v="Arya.Ai"/>
    <x v="164"/>
    <s v="N/A"/>
    <x v="3"/>
    <x v="1744"/>
    <s v="Private Equity"/>
    <n v="750000"/>
    <s v="Series A"/>
    <x v="2"/>
    <x v="14"/>
    <x v="1"/>
    <x v="5"/>
  </r>
  <r>
    <n v="2184"/>
    <x v="775"/>
    <s v="Doctor Insta"/>
    <x v="165"/>
    <s v="N/A"/>
    <x v="1"/>
    <x v="1745"/>
    <s v="Private Equity"/>
    <n v="500000"/>
    <s v="Pre-Series A"/>
    <x v="2"/>
    <x v="29"/>
    <x v="1"/>
    <x v="5"/>
  </r>
  <r>
    <n v="2185"/>
    <x v="775"/>
    <s v="Mobiefit"/>
    <x v="166"/>
    <s v="N/A"/>
    <x v="48"/>
    <x v="1746"/>
    <s v="Private Equity"/>
    <n v="1000000"/>
    <s v="Strategic Investment"/>
    <x v="1"/>
    <x v="27"/>
    <x v="0"/>
    <x v="5"/>
  </r>
  <r>
    <n v="2186"/>
    <x v="776"/>
    <s v="Lafalafa"/>
    <x v="167"/>
    <s v="N/A"/>
    <x v="3"/>
    <x v="1747"/>
    <s v="Private Equity"/>
    <s v="N/A"/>
    <s v="N/A"/>
    <x v="3"/>
    <x v="27"/>
    <x v="1"/>
    <x v="5"/>
  </r>
  <r>
    <n v="2187"/>
    <x v="776"/>
    <s v="Mech Mocha"/>
    <x v="168"/>
    <s v="N/A"/>
    <x v="0"/>
    <x v="1748"/>
    <s v="Seed Funding"/>
    <n v="1000000"/>
    <s v="N/A"/>
    <x v="1"/>
    <x v="2"/>
    <x v="1"/>
    <x v="5"/>
  </r>
  <r>
    <n v="2188"/>
    <x v="776"/>
    <s v="Shotang.Com"/>
    <x v="169"/>
    <s v="N/A"/>
    <x v="0"/>
    <x v="1749"/>
    <s v="Private Equity"/>
    <n v="5000000"/>
    <s v="Series A"/>
    <x v="1"/>
    <x v="6"/>
    <x v="1"/>
    <x v="5"/>
  </r>
  <r>
    <n v="2189"/>
    <x v="776"/>
    <s v="Cityfurnish"/>
    <x v="170"/>
    <s v="N/A"/>
    <x v="1"/>
    <x v="1750"/>
    <s v="Seed Funding"/>
    <s v="N/A"/>
    <s v="N/A"/>
    <x v="3"/>
    <x v="10"/>
    <x v="0"/>
    <x v="5"/>
  </r>
  <r>
    <n v="2190"/>
    <x v="777"/>
    <s v="Black White Orange"/>
    <x v="171"/>
    <s v="N/A"/>
    <x v="3"/>
    <x v="1751"/>
    <s v="Seed Funding"/>
    <n v="303000"/>
    <s v="N/A"/>
    <x v="2"/>
    <x v="27"/>
    <x v="1"/>
    <x v="5"/>
  </r>
  <r>
    <n v="2191"/>
    <x v="777"/>
    <s v="Kolabro"/>
    <x v="172"/>
    <s v="N/A"/>
    <x v="1"/>
    <x v="1752"/>
    <s v="Seed Funding"/>
    <s v="N/A"/>
    <s v="N/A"/>
    <x v="3"/>
    <x v="5"/>
    <x v="2"/>
    <x v="5"/>
  </r>
  <r>
    <n v="2192"/>
    <x v="777"/>
    <s v="Canvera"/>
    <x v="173"/>
    <s v="N/A"/>
    <x v="0"/>
    <x v="173"/>
    <s v="Private Equity"/>
    <n v="2200000"/>
    <s v="N/A"/>
    <x v="1"/>
    <x v="27"/>
    <x v="3"/>
    <x v="5"/>
  </r>
  <r>
    <n v="2193"/>
    <x v="778"/>
    <s v="Town Essentials"/>
    <x v="174"/>
    <s v="N/A"/>
    <x v="0"/>
    <x v="1753"/>
    <s v="Seed Funding"/>
    <n v="1000000"/>
    <s v="N/A"/>
    <x v="1"/>
    <x v="1"/>
    <x v="2"/>
    <x v="5"/>
  </r>
  <r>
    <n v="2194"/>
    <x v="778"/>
    <s v="Bumper"/>
    <x v="175"/>
    <s v="N/A"/>
    <x v="0"/>
    <x v="36"/>
    <s v="Seed Funding"/>
    <n v="500000"/>
    <s v="N/A"/>
    <x v="2"/>
    <x v="2"/>
    <x v="1"/>
    <x v="5"/>
  </r>
  <r>
    <n v="2195"/>
    <x v="779"/>
    <s v="Hotify"/>
    <x v="176"/>
    <s v="N/A"/>
    <x v="0"/>
    <x v="1754"/>
    <s v="Seed Funding"/>
    <n v="150000"/>
    <s v="N/A"/>
    <x v="2"/>
    <x v="2"/>
    <x v="0"/>
    <x v="5"/>
  </r>
  <r>
    <n v="2196"/>
    <x v="779"/>
    <s v="Mobikwik"/>
    <x v="177"/>
    <s v="N/A"/>
    <x v="1"/>
    <x v="1755"/>
    <s v="Private Equity"/>
    <n v="6600000"/>
    <s v="Additional Funding"/>
    <x v="1"/>
    <x v="5"/>
    <x v="1"/>
    <x v="5"/>
  </r>
  <r>
    <n v="2197"/>
    <x v="780"/>
    <s v="Intelligent Interfaces"/>
    <x v="137"/>
    <s v="N/A"/>
    <x v="0"/>
    <x v="624"/>
    <s v="Seed Funding"/>
    <s v="N/A"/>
    <s v="Yet to Launch"/>
    <x v="3"/>
    <x v="10"/>
    <x v="0"/>
    <x v="5"/>
  </r>
  <r>
    <n v="2198"/>
    <x v="781"/>
    <s v="Twigly"/>
    <x v="100"/>
    <s v="N/A"/>
    <x v="1"/>
    <x v="1756"/>
    <s v="Seed Funding"/>
    <n v="200000"/>
    <s v="N/A"/>
    <x v="2"/>
    <x v="0"/>
    <x v="3"/>
    <x v="5"/>
  </r>
  <r>
    <n v="2199"/>
    <x v="781"/>
    <s v="Cityflo"/>
    <x v="178"/>
    <s v="N/A"/>
    <x v="3"/>
    <x v="396"/>
    <s v="Seed Funding"/>
    <n v="750000"/>
    <s v="N/A"/>
    <x v="2"/>
    <x v="6"/>
    <x v="1"/>
    <x v="5"/>
  </r>
  <r>
    <n v="2200"/>
    <x v="782"/>
    <s v="Findyahan"/>
    <x v="179"/>
    <s v="N/A"/>
    <x v="6"/>
    <x v="1757"/>
    <s v="Private Equity"/>
    <s v="N/A"/>
    <s v="Bridge funding"/>
    <x v="3"/>
    <x v="23"/>
    <x v="1"/>
    <x v="5"/>
  </r>
  <r>
    <n v="2201"/>
    <x v="782"/>
    <s v="Sabse"/>
    <x v="180"/>
    <s v="N/A"/>
    <x v="3"/>
    <x v="313"/>
    <s v="Private Equity"/>
    <s v="N/A"/>
    <s v="N/A"/>
    <x v="3"/>
    <x v="9"/>
    <x v="3"/>
    <x v="5"/>
  </r>
  <r>
    <n v="2202"/>
    <x v="782"/>
    <s v="Pokkt"/>
    <x v="181"/>
    <s v="N/A"/>
    <x v="3"/>
    <x v="1758"/>
    <s v="Private Equity"/>
    <n v="5000000"/>
    <s v="Series B"/>
    <x v="1"/>
    <x v="12"/>
    <x v="1"/>
    <x v="5"/>
  </r>
  <r>
    <n v="2203"/>
    <x v="782"/>
    <s v="Oibanit"/>
    <x v="182"/>
    <s v="N/A"/>
    <x v="51"/>
    <x v="1759"/>
    <s v="Seed Funding"/>
    <n v="150000"/>
    <s v="N/A"/>
    <x v="2"/>
    <x v="28"/>
    <x v="0"/>
    <x v="5"/>
  </r>
  <r>
    <n v="2204"/>
    <x v="782"/>
    <s v="Stuffed"/>
    <x v="183"/>
    <s v="N/A"/>
    <x v="3"/>
    <x v="1760"/>
    <s v="Seed Funding"/>
    <n v="385000"/>
    <s v="Funding happened in Sept 2015"/>
    <x v="2"/>
    <x v="21"/>
    <x v="1"/>
    <x v="5"/>
  </r>
  <r>
    <n v="2205"/>
    <x v="782"/>
    <s v="Loanbaba"/>
    <x v="184"/>
    <s v="N/A"/>
    <x v="3"/>
    <x v="13"/>
    <s v="Seed Funding"/>
    <n v="320000"/>
    <s v="N/A"/>
    <x v="2"/>
    <x v="2"/>
    <x v="2"/>
    <x v="5"/>
  </r>
  <r>
    <n v="2206"/>
    <x v="782"/>
    <s v="Deyor Rooms"/>
    <x v="185"/>
    <s v="N/A"/>
    <x v="2"/>
    <x v="1761"/>
    <s v="Seed Funding"/>
    <n v="500000"/>
    <s v="N/A"/>
    <x v="2"/>
    <x v="5"/>
    <x v="2"/>
    <x v="5"/>
  </r>
  <r>
    <n v="2207"/>
    <x v="782"/>
    <s v="Bidgely"/>
    <x v="186"/>
    <s v="N/A"/>
    <x v="82"/>
    <x v="1762"/>
    <s v="Private Equity"/>
    <n v="16600000"/>
    <s v="Series B"/>
    <x v="0"/>
    <x v="28"/>
    <x v="1"/>
    <x v="5"/>
  </r>
  <r>
    <n v="2208"/>
    <x v="783"/>
    <s v="Shirsa Labs"/>
    <x v="187"/>
    <s v="N/A"/>
    <x v="3"/>
    <x v="1384"/>
    <s v="Seed Funding"/>
    <n v="250000"/>
    <s v="N/A"/>
    <x v="2"/>
    <x v="29"/>
    <x v="1"/>
    <x v="5"/>
  </r>
  <r>
    <n v="2209"/>
    <x v="783"/>
    <s v="Paytunes"/>
    <x v="188"/>
    <s v="N/A"/>
    <x v="2"/>
    <x v="419"/>
    <s v="Seed Funding"/>
    <s v="N/A"/>
    <s v="N/A"/>
    <x v="3"/>
    <x v="1"/>
    <x v="1"/>
    <x v="5"/>
  </r>
  <r>
    <n v="2210"/>
    <x v="783"/>
    <s v="Yourdost"/>
    <x v="189"/>
    <s v="N/A"/>
    <x v="55"/>
    <x v="1763"/>
    <s v="Seed Funding"/>
    <n v="400000"/>
    <s v="N/A"/>
    <x v="2"/>
    <x v="23"/>
    <x v="2"/>
    <x v="5"/>
  </r>
  <r>
    <n v="2211"/>
    <x v="784"/>
    <s v="Bookmybai"/>
    <x v="190"/>
    <s v="N/A"/>
    <x v="3"/>
    <x v="1764"/>
    <s v="Seed Funding"/>
    <n v="150000"/>
    <s v="N/A"/>
    <x v="2"/>
    <x v="20"/>
    <x v="2"/>
    <x v="5"/>
  </r>
  <r>
    <n v="2212"/>
    <x v="784"/>
    <s v="Myindianstay"/>
    <x v="191"/>
    <s v="N/A"/>
    <x v="48"/>
    <x v="386"/>
    <s v="Seed Funding"/>
    <n v="200000"/>
    <s v="N/A"/>
    <x v="2"/>
    <x v="12"/>
    <x v="0"/>
    <x v="5"/>
  </r>
  <r>
    <n v="2213"/>
    <x v="784"/>
    <s v="Bobble"/>
    <x v="192"/>
    <s v="N/A"/>
    <x v="2"/>
    <x v="1765"/>
    <s v="Private Equity"/>
    <s v="N/A"/>
    <s v="Series A"/>
    <x v="3"/>
    <x v="28"/>
    <x v="1"/>
    <x v="5"/>
  </r>
  <r>
    <n v="2214"/>
    <x v="785"/>
    <s v="Repup"/>
    <x v="193"/>
    <s v="N/A"/>
    <x v="1"/>
    <x v="606"/>
    <s v="Seed Funding"/>
    <s v="N/A"/>
    <s v="N/A"/>
    <x v="3"/>
    <x v="11"/>
    <x v="1"/>
    <x v="5"/>
  </r>
  <r>
    <n v="2215"/>
    <x v="785"/>
    <s v="Satvacart"/>
    <x v="194"/>
    <s v="N/A"/>
    <x v="1"/>
    <x v="574"/>
    <s v="Private Equity"/>
    <n v="1800000"/>
    <s v="Pre-Series A Bridge"/>
    <x v="1"/>
    <x v="14"/>
    <x v="0"/>
    <x v="5"/>
  </r>
  <r>
    <n v="2216"/>
    <x v="785"/>
    <s v="Popxo.Com"/>
    <x v="195"/>
    <s v="N/A"/>
    <x v="2"/>
    <x v="1766"/>
    <s v="Private Equity"/>
    <n v="2000000"/>
    <s v="Series A"/>
    <x v="1"/>
    <x v="24"/>
    <x v="1"/>
    <x v="5"/>
  </r>
  <r>
    <n v="2217"/>
    <x v="785"/>
    <s v="Spareshub"/>
    <x v="196"/>
    <s v="N/A"/>
    <x v="5"/>
    <x v="1767"/>
    <s v="Seed Funding"/>
    <n v="460000"/>
    <s v="Pre-Series A"/>
    <x v="2"/>
    <x v="17"/>
    <x v="1"/>
    <x v="5"/>
  </r>
  <r>
    <n v="2218"/>
    <x v="785"/>
    <s v="Explara"/>
    <x v="197"/>
    <s v="N/A"/>
    <x v="5"/>
    <x v="1768"/>
    <s v="Private Equity"/>
    <n v="490000"/>
    <s v="Pre-Series A"/>
    <x v="2"/>
    <x v="18"/>
    <x v="1"/>
    <x v="5"/>
  </r>
  <r>
    <n v="2219"/>
    <x v="785"/>
    <s v="Soothe Healthcare"/>
    <x v="198"/>
    <s v="N/A"/>
    <x v="6"/>
    <x v="1769"/>
    <s v="Seed Funding"/>
    <s v="N/A"/>
    <s v="2nd seed funding"/>
    <x v="3"/>
    <x v="9"/>
    <x v="0"/>
    <x v="5"/>
  </r>
  <r>
    <n v="2220"/>
    <x v="785"/>
    <s v="Yuvi Hospitality"/>
    <x v="199"/>
    <s v="N/A"/>
    <x v="1"/>
    <x v="1770"/>
    <s v="Private Equity"/>
    <n v="15000000"/>
    <s v="Series A"/>
    <x v="0"/>
    <x v="18"/>
    <x v="3"/>
    <x v="5"/>
  </r>
  <r>
    <n v="2221"/>
    <x v="786"/>
    <s v="Appvirality"/>
    <x v="200"/>
    <s v="N/A"/>
    <x v="13"/>
    <x v="1771"/>
    <s v="Seed Funding"/>
    <n v="500000"/>
    <s v="Pre-Series A"/>
    <x v="2"/>
    <x v="11"/>
    <x v="1"/>
    <x v="5"/>
  </r>
  <r>
    <n v="2222"/>
    <x v="786"/>
    <s v="Istar Skill Development"/>
    <x v="201"/>
    <s v="N/A"/>
    <x v="0"/>
    <x v="1772"/>
    <s v="Private Equity"/>
    <n v="1500000"/>
    <s v="Series A"/>
    <x v="1"/>
    <x v="28"/>
    <x v="1"/>
    <x v="5"/>
  </r>
  <r>
    <n v="2223"/>
    <x v="786"/>
    <s v="Bigstylist.Com"/>
    <x v="202"/>
    <s v="N/A"/>
    <x v="3"/>
    <x v="431"/>
    <s v="Private Equity"/>
    <n v="1000000"/>
    <s v="Pre-Series A"/>
    <x v="1"/>
    <x v="25"/>
    <x v="0"/>
    <x v="5"/>
  </r>
  <r>
    <n v="2224"/>
    <x v="786"/>
    <s v="Zilingo"/>
    <x v="203"/>
    <s v="N/A"/>
    <x v="60"/>
    <x v="1773"/>
    <s v="Private Equity"/>
    <n v="1900000"/>
    <s v="Series A"/>
    <x v="1"/>
    <x v="27"/>
    <x v="1"/>
    <x v="5"/>
  </r>
  <r>
    <n v="2225"/>
    <x v="786"/>
    <s v="Didi"/>
    <x v="204"/>
    <s v="N/A"/>
    <x v="3"/>
    <x v="1774"/>
    <s v="Seed Funding"/>
    <n v="150000"/>
    <s v="N/A"/>
    <x v="2"/>
    <x v="4"/>
    <x v="2"/>
    <x v="5"/>
  </r>
  <r>
    <n v="2226"/>
    <x v="786"/>
    <s v="Skoov.Com"/>
    <x v="205"/>
    <s v="N/A"/>
    <x v="3"/>
    <x v="484"/>
    <s v="Seed Funding"/>
    <n v="150000"/>
    <s v="N/A"/>
    <x v="2"/>
    <x v="20"/>
    <x v="0"/>
    <x v="5"/>
  </r>
  <r>
    <n v="2227"/>
    <x v="787"/>
    <s v="Chefs Basket"/>
    <x v="206"/>
    <s v="N/A"/>
    <x v="3"/>
    <x v="1775"/>
    <s v="Private Equity"/>
    <n v="6000000"/>
    <s v="Series A"/>
    <x v="1"/>
    <x v="9"/>
    <x v="1"/>
    <x v="5"/>
  </r>
  <r>
    <n v="2228"/>
    <x v="788"/>
    <s v="Gingercrush"/>
    <x v="207"/>
    <s v="N/A"/>
    <x v="51"/>
    <x v="1776"/>
    <s v="Seed Funding"/>
    <s v="N/A"/>
    <s v="N/A"/>
    <x v="3"/>
    <x v="12"/>
    <x v="2"/>
    <x v="5"/>
  </r>
  <r>
    <n v="2229"/>
    <x v="788"/>
    <s v="Delight Foods"/>
    <x v="208"/>
    <s v="N/A"/>
    <x v="0"/>
    <x v="1777"/>
    <s v="Private Equity"/>
    <n v="600000"/>
    <s v="Series A"/>
    <x v="2"/>
    <x v="0"/>
    <x v="1"/>
    <x v="5"/>
  </r>
  <r>
    <n v="2230"/>
    <x v="788"/>
    <s v="6Degree"/>
    <x v="209"/>
    <s v="N/A"/>
    <x v="83"/>
    <x v="1778"/>
    <s v="Seed Funding"/>
    <s v="N/A"/>
    <s v="N/A"/>
    <x v="3"/>
    <x v="3"/>
    <x v="2"/>
    <x v="5"/>
  </r>
  <r>
    <n v="2231"/>
    <x v="788"/>
    <s v="Renewbuy"/>
    <x v="210"/>
    <s v="N/A"/>
    <x v="1"/>
    <x v="1779"/>
    <s v="Seed Funding"/>
    <n v="500000"/>
    <s v="N/A"/>
    <x v="2"/>
    <x v="12"/>
    <x v="3"/>
    <x v="5"/>
  </r>
  <r>
    <n v="2232"/>
    <x v="788"/>
    <s v="Grab"/>
    <x v="211"/>
    <s v="N/A"/>
    <x v="3"/>
    <x v="90"/>
    <s v="Seed Funding"/>
    <s v="N/A"/>
    <s v="N/A"/>
    <x v="3"/>
    <x v="24"/>
    <x v="1"/>
    <x v="5"/>
  </r>
  <r>
    <n v="2233"/>
    <x v="789"/>
    <s v="Hitwicket"/>
    <x v="212"/>
    <s v="N/A"/>
    <x v="13"/>
    <x v="1592"/>
    <s v="Seed Funding"/>
    <n v="250000"/>
    <s v="N/A"/>
    <x v="2"/>
    <x v="4"/>
    <x v="0"/>
    <x v="5"/>
  </r>
  <r>
    <n v="2234"/>
    <x v="790"/>
    <s v="Flashdoor"/>
    <x v="213"/>
    <s v="N/A"/>
    <x v="0"/>
    <x v="1780"/>
    <s v="Seed Funding"/>
    <s v="N/A"/>
    <s v="N/A"/>
    <x v="3"/>
    <x v="3"/>
    <x v="3"/>
    <x v="5"/>
  </r>
  <r>
    <n v="2235"/>
    <x v="791"/>
    <s v="Cashkaro.Com"/>
    <x v="214"/>
    <s v="N/A"/>
    <x v="1"/>
    <x v="966"/>
    <s v="Private Equity"/>
    <n v="3700000"/>
    <s v="Series A"/>
    <x v="1"/>
    <x v="9"/>
    <x v="1"/>
    <x v="5"/>
  </r>
  <r>
    <n v="2236"/>
    <x v="791"/>
    <s v="Absentia"/>
    <x v="215"/>
    <s v="N/A"/>
    <x v="0"/>
    <x v="1781"/>
    <s v="Seed Funding"/>
    <n v="180000"/>
    <s v="N/A"/>
    <x v="2"/>
    <x v="8"/>
    <x v="1"/>
    <x v="5"/>
  </r>
  <r>
    <n v="2237"/>
    <x v="791"/>
    <s v="Renowala"/>
    <x v="216"/>
    <s v="N/A"/>
    <x v="13"/>
    <x v="1782"/>
    <s v="Seed Funding"/>
    <s v="N/A"/>
    <s v="N/A"/>
    <x v="3"/>
    <x v="26"/>
    <x v="0"/>
    <x v="5"/>
  </r>
  <r>
    <n v="2238"/>
    <x v="791"/>
    <s v="Taskbucks"/>
    <x v="217"/>
    <s v="N/A"/>
    <x v="2"/>
    <x v="1783"/>
    <s v="Private Equity"/>
    <n v="15000000"/>
    <s v="Strategic Investment"/>
    <x v="0"/>
    <x v="17"/>
    <x v="3"/>
    <x v="5"/>
  </r>
  <r>
    <n v="2239"/>
    <x v="792"/>
    <s v="Craftsvilla"/>
    <x v="218"/>
    <s v="N/A"/>
    <x v="3"/>
    <x v="1784"/>
    <s v="Private Equity"/>
    <n v="34000000"/>
    <s v="Series C"/>
    <x v="0"/>
    <x v="18"/>
    <x v="1"/>
    <x v="5"/>
  </r>
  <r>
    <n v="2240"/>
    <x v="792"/>
    <s v="Julia Computing"/>
    <x v="219"/>
    <s v="N/A"/>
    <x v="0"/>
    <x v="1785"/>
    <s v="Seed Funding"/>
    <n v="600000"/>
    <s v="N/A"/>
    <x v="2"/>
    <x v="15"/>
    <x v="2"/>
    <x v="5"/>
  </r>
  <r>
    <n v="2241"/>
    <x v="792"/>
    <s v="Styletag"/>
    <x v="220"/>
    <s v="N/A"/>
    <x v="0"/>
    <x v="1786"/>
    <s v="Seed Funding"/>
    <n v="7500000"/>
    <s v="N/A"/>
    <x v="1"/>
    <x v="19"/>
    <x v="0"/>
    <x v="5"/>
  </r>
  <r>
    <n v="2242"/>
    <x v="792"/>
    <s v="Smytten"/>
    <x v="221"/>
    <s v="N/A"/>
    <x v="1"/>
    <x v="1787"/>
    <s v="Seed Funding"/>
    <n v="200000"/>
    <s v="N/A"/>
    <x v="2"/>
    <x v="13"/>
    <x v="0"/>
    <x v="5"/>
  </r>
  <r>
    <n v="2243"/>
    <x v="792"/>
    <s v="Bibox"/>
    <x v="222"/>
    <s v="N/A"/>
    <x v="0"/>
    <x v="1788"/>
    <s v="Seed Funding"/>
    <n v="530000"/>
    <s v="N/A"/>
    <x v="2"/>
    <x v="29"/>
    <x v="0"/>
    <x v="5"/>
  </r>
  <r>
    <n v="2244"/>
    <x v="792"/>
    <s v="Convegenius"/>
    <x v="223"/>
    <s v="N/A"/>
    <x v="84"/>
    <x v="1789"/>
    <s v="Seed Funding"/>
    <n v="300000"/>
    <s v="N/A"/>
    <x v="2"/>
    <x v="2"/>
    <x v="0"/>
    <x v="5"/>
  </r>
  <r>
    <n v="2245"/>
    <x v="793"/>
    <s v="Ola"/>
    <x v="224"/>
    <s v="N/A"/>
    <x v="0"/>
    <x v="1790"/>
    <s v="Private Equity"/>
    <n v="500000000"/>
    <s v="Series F ( More Details Here)"/>
    <x v="0"/>
    <x v="21"/>
    <x v="1"/>
    <x v="5"/>
  </r>
  <r>
    <n v="2246"/>
    <x v="793"/>
    <s v="Goodbox"/>
    <x v="225"/>
    <s v="N/A"/>
    <x v="0"/>
    <x v="80"/>
    <s v="Private Equity"/>
    <n v="2500000"/>
    <s v="Series A"/>
    <x v="1"/>
    <x v="18"/>
    <x v="1"/>
    <x v="5"/>
  </r>
  <r>
    <n v="2247"/>
    <x v="793"/>
    <s v="Scoopwhoop"/>
    <x v="226"/>
    <s v="N/A"/>
    <x v="2"/>
    <x v="966"/>
    <s v="Private Equity"/>
    <n v="4000000"/>
    <s v="Series A"/>
    <x v="1"/>
    <x v="17"/>
    <x v="1"/>
    <x v="5"/>
  </r>
  <r>
    <n v="2248"/>
    <x v="793"/>
    <s v="Hipship"/>
    <x v="227"/>
    <s v="N/A"/>
    <x v="0"/>
    <x v="1791"/>
    <s v="Seed Funding"/>
    <s v="N/A"/>
    <s v="N/A"/>
    <x v="3"/>
    <x v="27"/>
    <x v="1"/>
    <x v="5"/>
  </r>
  <r>
    <n v="2249"/>
    <x v="793"/>
    <s v="Pickrr"/>
    <x v="228"/>
    <s v="N/A"/>
    <x v="2"/>
    <x v="1792"/>
    <s v="Seed Funding"/>
    <s v="N/A"/>
    <s v="N/A"/>
    <x v="3"/>
    <x v="28"/>
    <x v="1"/>
    <x v="5"/>
  </r>
  <r>
    <n v="2250"/>
    <x v="793"/>
    <s v="Truelancer"/>
    <x v="229"/>
    <s v="N/A"/>
    <x v="2"/>
    <x v="1793"/>
    <s v="Seed Funding"/>
    <s v="N/A"/>
    <s v="N/A"/>
    <x v="3"/>
    <x v="26"/>
    <x v="3"/>
    <x v="5"/>
  </r>
  <r>
    <n v="2251"/>
    <x v="794"/>
    <s v="Aha Taxis"/>
    <x v="230"/>
    <s v="N/A"/>
    <x v="6"/>
    <x v="1384"/>
    <s v="Seed Funding"/>
    <s v="N/A"/>
    <s v="N/A"/>
    <x v="3"/>
    <x v="13"/>
    <x v="1"/>
    <x v="5"/>
  </r>
  <r>
    <n v="2252"/>
    <x v="794"/>
    <s v="Urbanclap"/>
    <x v="231"/>
    <s v="N/A"/>
    <x v="1"/>
    <x v="1794"/>
    <s v="Private Equity"/>
    <n v="25000000"/>
    <s v="Series B"/>
    <x v="0"/>
    <x v="12"/>
    <x v="1"/>
    <x v="5"/>
  </r>
  <r>
    <n v="2253"/>
    <x v="794"/>
    <s v="Sensegiz"/>
    <x v="232"/>
    <s v="N/A"/>
    <x v="85"/>
    <x v="1795"/>
    <s v="Seed Funding"/>
    <n v="500000"/>
    <s v="N/A"/>
    <x v="2"/>
    <x v="21"/>
    <x v="1"/>
    <x v="5"/>
  </r>
  <r>
    <n v="2254"/>
    <x v="794"/>
    <s v="Placeoforigin"/>
    <x v="233"/>
    <s v="N/A"/>
    <x v="0"/>
    <x v="1796"/>
    <s v="Seed Funding"/>
    <s v="N/A"/>
    <s v="N/A"/>
    <x v="3"/>
    <x v="11"/>
    <x v="2"/>
    <x v="5"/>
  </r>
  <r>
    <n v="2255"/>
    <x v="794"/>
    <s v="Fourseven"/>
    <x v="234"/>
    <s v="N/A"/>
    <x v="2"/>
    <x v="606"/>
    <s v="Seed Funding"/>
    <n v="455000"/>
    <s v="N/A"/>
    <x v="2"/>
    <x v="24"/>
    <x v="1"/>
    <x v="5"/>
  </r>
  <r>
    <n v="2256"/>
    <x v="795"/>
    <s v="Mindtickle"/>
    <x v="235"/>
    <s v="N/A"/>
    <x v="86"/>
    <x v="1797"/>
    <s v="Private Equity"/>
    <n v="12500000"/>
    <s v="Series A"/>
    <x v="0"/>
    <x v="9"/>
    <x v="0"/>
    <x v="5"/>
  </r>
  <r>
    <n v="2257"/>
    <x v="795"/>
    <s v="Shopsense"/>
    <x v="236"/>
    <s v="N/A"/>
    <x v="3"/>
    <x v="1798"/>
    <s v="Seed Funding"/>
    <s v="N/A"/>
    <s v="Pre-Series A"/>
    <x v="3"/>
    <x v="25"/>
    <x v="1"/>
    <x v="5"/>
  </r>
  <r>
    <n v="2258"/>
    <x v="795"/>
    <s v="Medinfi"/>
    <x v="237"/>
    <s v="N/A"/>
    <x v="0"/>
    <x v="1799"/>
    <s v="Seed Funding"/>
    <n v="305000"/>
    <s v="N/A"/>
    <x v="2"/>
    <x v="27"/>
    <x v="2"/>
    <x v="5"/>
  </r>
  <r>
    <n v="2259"/>
    <x v="795"/>
    <s v="Ouwt"/>
    <x v="238"/>
    <s v="N/A"/>
    <x v="3"/>
    <x v="386"/>
    <s v="Seed Funding"/>
    <n v="150000"/>
    <s v="N/A"/>
    <x v="2"/>
    <x v="22"/>
    <x v="0"/>
    <x v="5"/>
  </r>
  <r>
    <n v="2260"/>
    <x v="795"/>
    <s v="Heypillow"/>
    <x v="239"/>
    <s v="N/A"/>
    <x v="0"/>
    <x v="1800"/>
    <s v="Private Equity"/>
    <n v="3000000"/>
    <s v="Series A"/>
    <x v="1"/>
    <x v="21"/>
    <x v="1"/>
    <x v="5"/>
  </r>
  <r>
    <n v="2261"/>
    <x v="796"/>
    <s v="Healers At Home"/>
    <x v="240"/>
    <s v="N/A"/>
    <x v="2"/>
    <x v="1801"/>
    <s v="Seed Funding"/>
    <s v="N/A"/>
    <s v="N/A"/>
    <x v="3"/>
    <x v="25"/>
    <x v="2"/>
    <x v="5"/>
  </r>
  <r>
    <n v="2262"/>
    <x v="796"/>
    <s v="Caravan Craft"/>
    <x v="241"/>
    <s v="N/A"/>
    <x v="0"/>
    <x v="1802"/>
    <s v="Private Equity"/>
    <n v="1200000"/>
    <s v="Series A"/>
    <x v="1"/>
    <x v="5"/>
    <x v="1"/>
    <x v="5"/>
  </r>
  <r>
    <n v="2263"/>
    <x v="796"/>
    <s v="Talkoot"/>
    <x v="242"/>
    <s v="N/A"/>
    <x v="0"/>
    <x v="386"/>
    <s v="Seed Funding"/>
    <n v="100000"/>
    <s v="N/A"/>
    <x v="2"/>
    <x v="6"/>
    <x v="0"/>
    <x v="5"/>
  </r>
  <r>
    <n v="2264"/>
    <x v="797"/>
    <s v="Rentomojo"/>
    <x v="243"/>
    <s v="N/A"/>
    <x v="0"/>
    <x v="1803"/>
    <s v="Private Equity"/>
    <n v="2000000"/>
    <s v="Series A"/>
    <x v="1"/>
    <x v="20"/>
    <x v="1"/>
    <x v="5"/>
  </r>
  <r>
    <n v="2265"/>
    <x v="797"/>
    <s v="Medikoe"/>
    <x v="244"/>
    <s v="N/A"/>
    <x v="0"/>
    <x v="1804"/>
    <s v="Seed Funding"/>
    <n v="100000"/>
    <s v="N/A"/>
    <x v="2"/>
    <x v="12"/>
    <x v="0"/>
    <x v="5"/>
  </r>
  <r>
    <n v="2266"/>
    <x v="798"/>
    <s v="Stylofie"/>
    <x v="245"/>
    <s v="N/A"/>
    <x v="1"/>
    <x v="1805"/>
    <s v="Seed Funding"/>
    <n v="250000"/>
    <s v="N/A"/>
    <x v="2"/>
    <x v="26"/>
    <x v="0"/>
    <x v="5"/>
  </r>
  <r>
    <n v="2267"/>
    <x v="798"/>
    <s v="Servx"/>
    <x v="246"/>
    <s v="N/A"/>
    <x v="2"/>
    <x v="1806"/>
    <s v="Seed Funding"/>
    <s v="N/A"/>
    <s v="N/A"/>
    <x v="3"/>
    <x v="27"/>
    <x v="0"/>
    <x v="5"/>
  </r>
  <r>
    <n v="2268"/>
    <x v="798"/>
    <s v="Naaptol"/>
    <x v="247"/>
    <s v="N/A"/>
    <x v="3"/>
    <x v="1807"/>
    <s v="Private Equity"/>
    <n v="52000000"/>
    <s v="Late Stage"/>
    <x v="0"/>
    <x v="10"/>
    <x v="1"/>
    <x v="5"/>
  </r>
  <r>
    <n v="2269"/>
    <x v="798"/>
    <s v="Crayon Data"/>
    <x v="248"/>
    <s v="N/A"/>
    <x v="87"/>
    <x v="313"/>
    <s v="Private Equity"/>
    <s v="N/A"/>
    <s v="N/A"/>
    <x v="3"/>
    <x v="23"/>
    <x v="3"/>
    <x v="5"/>
  </r>
  <r>
    <n v="2270"/>
    <x v="799"/>
    <s v="Earlysalary.Com"/>
    <x v="249"/>
    <s v="N/A"/>
    <x v="3"/>
    <x v="1808"/>
    <s v="Seed Funding"/>
    <n v="1500000"/>
    <s v="N/A"/>
    <x v="1"/>
    <x v="24"/>
    <x v="0"/>
    <x v="5"/>
  </r>
  <r>
    <n v="2271"/>
    <x v="799"/>
    <s v="Tooler"/>
    <x v="250"/>
    <s v="N/A"/>
    <x v="2"/>
    <x v="1809"/>
    <s v="Seed Funding"/>
    <n v="110000"/>
    <s v="N/A"/>
    <x v="2"/>
    <x v="29"/>
    <x v="0"/>
    <x v="5"/>
  </r>
  <r>
    <n v="2272"/>
    <x v="799"/>
    <s v="S Chand"/>
    <x v="251"/>
    <s v="N/A"/>
    <x v="2"/>
    <x v="1810"/>
    <s v="Private Equity"/>
    <n v="27000000"/>
    <s v="N/A"/>
    <x v="0"/>
    <x v="21"/>
    <x v="3"/>
    <x v="5"/>
  </r>
  <r>
    <n v="2273"/>
    <x v="800"/>
    <s v="Stelae"/>
    <x v="252"/>
    <s v="N/A"/>
    <x v="4"/>
    <x v="854"/>
    <s v="Private Equity"/>
    <s v="N/A"/>
    <s v="Pre-Series A"/>
    <x v="3"/>
    <x v="20"/>
    <x v="1"/>
    <x v="5"/>
  </r>
  <r>
    <n v="2274"/>
    <x v="800"/>
    <s v="Goqii"/>
    <x v="253"/>
    <s v="N/A"/>
    <x v="3"/>
    <x v="1811"/>
    <s v="Private Equity"/>
    <n v="13400000"/>
    <s v="Series B"/>
    <x v="0"/>
    <x v="12"/>
    <x v="2"/>
    <x v="5"/>
  </r>
  <r>
    <n v="2275"/>
    <x v="800"/>
    <s v="Grofers"/>
    <x v="254"/>
    <s v="N/A"/>
    <x v="1"/>
    <x v="1812"/>
    <s v="Private Equity"/>
    <n v="120000000"/>
    <s v="Late Stage"/>
    <x v="0"/>
    <x v="0"/>
    <x v="1"/>
    <x v="5"/>
  </r>
  <r>
    <n v="2276"/>
    <x v="800"/>
    <s v="Pluss"/>
    <x v="255"/>
    <s v="N/A"/>
    <x v="1"/>
    <x v="1813"/>
    <s v="Private Equity"/>
    <n v="1000000"/>
    <s v="Pre-Series A"/>
    <x v="1"/>
    <x v="13"/>
    <x v="1"/>
    <x v="5"/>
  </r>
  <r>
    <n v="2277"/>
    <x v="800"/>
    <s v="Kountmoney"/>
    <x v="256"/>
    <s v="N/A"/>
    <x v="0"/>
    <x v="1814"/>
    <s v="Seed Funding"/>
    <s v="N/A"/>
    <s v="N/A"/>
    <x v="3"/>
    <x v="14"/>
    <x v="2"/>
    <x v="5"/>
  </r>
  <r>
    <n v="2278"/>
    <x v="801"/>
    <s v="Stayglad"/>
    <x v="257"/>
    <s v="N/A"/>
    <x v="0"/>
    <x v="1815"/>
    <s v="Private Equity"/>
    <s v="N/A"/>
    <s v="Series A"/>
    <x v="3"/>
    <x v="26"/>
    <x v="1"/>
    <x v="5"/>
  </r>
  <r>
    <n v="2279"/>
    <x v="801"/>
    <s v="Justride"/>
    <x v="258"/>
    <s v="N/A"/>
    <x v="3"/>
    <x v="13"/>
    <s v="Private Equity"/>
    <n v="2000000"/>
    <s v="Pre-Series A bridge round"/>
    <x v="1"/>
    <x v="15"/>
    <x v="2"/>
    <x v="5"/>
  </r>
  <r>
    <n v="2280"/>
    <x v="801"/>
    <s v="Fastudent"/>
    <x v="259"/>
    <s v="N/A"/>
    <x v="6"/>
    <x v="1411"/>
    <s v="Seed Funding"/>
    <s v="N/A"/>
    <s v="N/A"/>
    <x v="3"/>
    <x v="14"/>
    <x v="0"/>
    <x v="5"/>
  </r>
  <r>
    <n v="2281"/>
    <x v="801"/>
    <s v="Learnon"/>
    <x v="260"/>
    <s v="N/A"/>
    <x v="4"/>
    <x v="1816"/>
    <s v="Seed Funding"/>
    <s v="N/A"/>
    <s v="N/A"/>
    <x v="3"/>
    <x v="27"/>
    <x v="3"/>
    <x v="5"/>
  </r>
  <r>
    <n v="2282"/>
    <x v="801"/>
    <s v="Talentrack"/>
    <x v="261"/>
    <s v="N/A"/>
    <x v="2"/>
    <x v="1817"/>
    <s v="Seed Funding"/>
    <s v="N/A"/>
    <s v="N/A"/>
    <x v="3"/>
    <x v="14"/>
    <x v="0"/>
    <x v="5"/>
  </r>
  <r>
    <n v="2283"/>
    <x v="802"/>
    <s v="M-Taxi"/>
    <x v="262"/>
    <s v="N/A"/>
    <x v="1"/>
    <x v="1818"/>
    <s v="Seed Funding"/>
    <s v="N/A"/>
    <s v="N/A"/>
    <x v="3"/>
    <x v="28"/>
    <x v="0"/>
    <x v="5"/>
  </r>
  <r>
    <n v="2284"/>
    <x v="803"/>
    <s v="Baxi"/>
    <x v="262"/>
    <s v="N/A"/>
    <x v="1"/>
    <x v="1819"/>
    <s v="Seed Funding"/>
    <n v="1450000"/>
    <s v="N/A"/>
    <x v="1"/>
    <x v="28"/>
    <x v="2"/>
    <x v="5"/>
  </r>
  <r>
    <n v="2285"/>
    <x v="803"/>
    <s v="Superhero Brands"/>
    <x v="263"/>
    <s v="N/A"/>
    <x v="3"/>
    <x v="1093"/>
    <s v="Seed Funding"/>
    <n v="540000"/>
    <s v="N/A"/>
    <x v="2"/>
    <x v="9"/>
    <x v="1"/>
    <x v="5"/>
  </r>
  <r>
    <n v="2286"/>
    <x v="803"/>
    <s v="Momagic"/>
    <x v="264"/>
    <s v="N/A"/>
    <x v="2"/>
    <x v="1820"/>
    <s v="Private Equity"/>
    <s v="N/A"/>
    <s v="Strategic Investment"/>
    <x v="3"/>
    <x v="1"/>
    <x v="3"/>
    <x v="5"/>
  </r>
  <r>
    <n v="2287"/>
    <x v="803"/>
    <s v="Qikpod"/>
    <x v="265"/>
    <s v="N/A"/>
    <x v="0"/>
    <x v="1821"/>
    <s v="Private Equity"/>
    <n v="9000000"/>
    <s v="Series A"/>
    <x v="1"/>
    <x v="2"/>
    <x v="1"/>
    <x v="5"/>
  </r>
  <r>
    <n v="2288"/>
    <x v="803"/>
    <s v="Butterfly Interactive"/>
    <x v="266"/>
    <s v="N/A"/>
    <x v="2"/>
    <x v="386"/>
    <s v="Seed Funding"/>
    <s v="N/A"/>
    <s v="N/A"/>
    <x v="3"/>
    <x v="16"/>
    <x v="0"/>
    <x v="5"/>
  </r>
  <r>
    <n v="2289"/>
    <x v="803"/>
    <s v="Bro4U"/>
    <x v="267"/>
    <s v="N/A"/>
    <x v="0"/>
    <x v="1822"/>
    <s v="Seed Funding"/>
    <s v="N/A"/>
    <s v="N/A"/>
    <x v="3"/>
    <x v="14"/>
    <x v="1"/>
    <x v="5"/>
  </r>
  <r>
    <n v="2290"/>
    <x v="804"/>
    <s v="Indifi"/>
    <x v="268"/>
    <s v="N/A"/>
    <x v="1"/>
    <x v="1823"/>
    <s v="Seed Funding"/>
    <s v="N/A"/>
    <s v="N/A"/>
    <x v="3"/>
    <x v="26"/>
    <x v="1"/>
    <x v="5"/>
  </r>
  <r>
    <n v="2291"/>
    <x v="804"/>
    <s v="Wydr"/>
    <x v="269"/>
    <s v="N/A"/>
    <x v="2"/>
    <x v="449"/>
    <s v="Seed Funding"/>
    <s v="N/A"/>
    <s v="N/A"/>
    <x v="3"/>
    <x v="19"/>
    <x v="0"/>
    <x v="5"/>
  </r>
  <r>
    <n v="2292"/>
    <x v="804"/>
    <s v="Easyfix"/>
    <x v="270"/>
    <s v="N/A"/>
    <x v="1"/>
    <x v="448"/>
    <s v="Seed Funding"/>
    <s v="N/A"/>
    <s v="N/A"/>
    <x v="3"/>
    <x v="28"/>
    <x v="1"/>
    <x v="5"/>
  </r>
  <r>
    <n v="2293"/>
    <x v="804"/>
    <s v="Muvizz"/>
    <x v="271"/>
    <s v="N/A"/>
    <x v="18"/>
    <x v="1824"/>
    <s v="Seed Funding"/>
    <n v="350000"/>
    <s v="N/A"/>
    <x v="2"/>
    <x v="19"/>
    <x v="2"/>
    <x v="5"/>
  </r>
  <r>
    <n v="2294"/>
    <x v="804"/>
    <s v="Abhibus"/>
    <x v="272"/>
    <s v="N/A"/>
    <x v="13"/>
    <x v="1825"/>
    <s v="Private Equity"/>
    <s v="N/A"/>
    <s v="Strategic Investment"/>
    <x v="3"/>
    <x v="7"/>
    <x v="2"/>
    <x v="5"/>
  </r>
  <r>
    <n v="2295"/>
    <x v="804"/>
    <s v="Cleartax"/>
    <x v="273"/>
    <s v="N/A"/>
    <x v="2"/>
    <x v="1825"/>
    <s v="Private Equity"/>
    <s v="N/A"/>
    <s v="N/A"/>
    <x v="3"/>
    <x v="26"/>
    <x v="2"/>
    <x v="5"/>
  </r>
  <r>
    <n v="2296"/>
    <x v="805"/>
    <s v="Shopalyst"/>
    <x v="274"/>
    <s v="N/A"/>
    <x v="0"/>
    <x v="966"/>
    <s v="Private Equity"/>
    <n v="2000000"/>
    <s v="Series A"/>
    <x v="1"/>
    <x v="25"/>
    <x v="1"/>
    <x v="5"/>
  </r>
  <r>
    <n v="2297"/>
    <x v="806"/>
    <s v="Chillr"/>
    <x v="275"/>
    <s v="N/A"/>
    <x v="3"/>
    <x v="292"/>
    <s v="Private Equity"/>
    <n v="6000000"/>
    <s v="Series A"/>
    <x v="1"/>
    <x v="21"/>
    <x v="1"/>
    <x v="5"/>
  </r>
  <r>
    <n v="2298"/>
    <x v="807"/>
    <s v="Nykaa"/>
    <x v="276"/>
    <s v="N/A"/>
    <x v="3"/>
    <x v="1826"/>
    <s v="Private Equity"/>
    <n v="9500000"/>
    <s v="Series B"/>
    <x v="1"/>
    <x v="21"/>
    <x v="2"/>
    <x v="5"/>
  </r>
  <r>
    <n v="2299"/>
    <x v="807"/>
    <s v="Voylla"/>
    <x v="277"/>
    <s v="N/A"/>
    <x v="30"/>
    <x v="1827"/>
    <s v="Private Equity"/>
    <n v="15000000"/>
    <s v="Series B"/>
    <x v="0"/>
    <x v="9"/>
    <x v="1"/>
    <x v="5"/>
  </r>
  <r>
    <n v="2300"/>
    <x v="807"/>
    <s v="Indialends"/>
    <x v="278"/>
    <s v="N/A"/>
    <x v="2"/>
    <x v="1828"/>
    <s v="Private Equity"/>
    <n v="1000000"/>
    <s v="Pre-Series A bridge round"/>
    <x v="1"/>
    <x v="19"/>
    <x v="1"/>
    <x v="5"/>
  </r>
  <r>
    <n v="2301"/>
    <x v="807"/>
    <s v="Rock N Shop"/>
    <x v="279"/>
    <s v="N/A"/>
    <x v="2"/>
    <x v="1829"/>
    <s v="Seed Funding"/>
    <n v="150000"/>
    <s v="N/A"/>
    <x v="2"/>
    <x v="21"/>
    <x v="2"/>
    <x v="5"/>
  </r>
  <r>
    <n v="2302"/>
    <x v="808"/>
    <s v="Docplexus"/>
    <x v="280"/>
    <s v="N/A"/>
    <x v="5"/>
    <x v="1830"/>
    <s v="Seed Funding"/>
    <n v="700000"/>
    <s v="N/A"/>
    <x v="2"/>
    <x v="3"/>
    <x v="1"/>
    <x v="5"/>
  </r>
  <r>
    <n v="2303"/>
    <x v="808"/>
    <s v="Workindia"/>
    <x v="281"/>
    <s v="N/A"/>
    <x v="3"/>
    <x v="1831"/>
    <s v="Seed Funding"/>
    <n v="500000"/>
    <s v="Pre-Series A"/>
    <x v="2"/>
    <x v="7"/>
    <x v="2"/>
    <x v="5"/>
  </r>
  <r>
    <n v="2304"/>
    <x v="808"/>
    <s v="Sportzvillage"/>
    <x v="282"/>
    <s v="N/A"/>
    <x v="0"/>
    <x v="1832"/>
    <s v="Private Equity"/>
    <n v="10000000"/>
    <s v="Series B"/>
    <x v="1"/>
    <x v="21"/>
    <x v="1"/>
    <x v="5"/>
  </r>
  <r>
    <n v="2305"/>
    <x v="808"/>
    <s v="Sportybeans"/>
    <x v="283"/>
    <s v="N/A"/>
    <x v="5"/>
    <x v="660"/>
    <s v="Seed Funding"/>
    <s v="N/A"/>
    <s v="N/A"/>
    <x v="3"/>
    <x v="25"/>
    <x v="1"/>
    <x v="5"/>
  </r>
  <r>
    <n v="2306"/>
    <x v="808"/>
    <s v="Burger Singh"/>
    <x v="284"/>
    <s v="N/A"/>
    <x v="1"/>
    <x v="1833"/>
    <s v="Seed Funding"/>
    <n v="500000"/>
    <s v="Bridge Round"/>
    <x v="2"/>
    <x v="14"/>
    <x v="2"/>
    <x v="5"/>
  </r>
  <r>
    <n v="2307"/>
    <x v="808"/>
    <s v="Welcome Cure"/>
    <x v="285"/>
    <s v="N/A"/>
    <x v="3"/>
    <x v="1834"/>
    <s v="Private Equity"/>
    <n v="6000000"/>
    <s v="Pre-Series A"/>
    <x v="1"/>
    <x v="27"/>
    <x v="3"/>
    <x v="5"/>
  </r>
  <r>
    <n v="2308"/>
    <x v="809"/>
    <s v="Schoolguru"/>
    <x v="286"/>
    <s v="N/A"/>
    <x v="3"/>
    <x v="1835"/>
    <s v="Private Equity"/>
    <n v="3000000"/>
    <s v="Series A"/>
    <x v="1"/>
    <x v="21"/>
    <x v="2"/>
    <x v="5"/>
  </r>
  <r>
    <n v="2309"/>
    <x v="809"/>
    <s v="Naturally Yours"/>
    <x v="287"/>
    <s v="N/A"/>
    <x v="3"/>
    <x v="1651"/>
    <s v="Seed Funding"/>
    <s v="N/A"/>
    <s v="N/A"/>
    <x v="3"/>
    <x v="5"/>
    <x v="0"/>
    <x v="5"/>
  </r>
  <r>
    <n v="2310"/>
    <x v="809"/>
    <s v="Gojavas"/>
    <x v="288"/>
    <s v="N/A"/>
    <x v="1"/>
    <x v="1836"/>
    <s v="Private Equity"/>
    <n v="20000000"/>
    <s v="Strategic Funding (Series C)"/>
    <x v="0"/>
    <x v="6"/>
    <x v="0"/>
    <x v="5"/>
  </r>
  <r>
    <n v="2311"/>
    <x v="809"/>
    <s v="Scandid"/>
    <x v="289"/>
    <s v="N/A"/>
    <x v="5"/>
    <x v="1837"/>
    <s v="Private Equity"/>
    <s v="N/A"/>
    <s v="Strategic Funding"/>
    <x v="3"/>
    <x v="28"/>
    <x v="0"/>
    <x v="5"/>
  </r>
  <r>
    <n v="2312"/>
    <x v="809"/>
    <s v="Stalkbuylove"/>
    <x v="290"/>
    <s v="N/A"/>
    <x v="2"/>
    <x v="1838"/>
    <s v="Private Equity"/>
    <s v="N/A"/>
    <s v="Series A"/>
    <x v="3"/>
    <x v="6"/>
    <x v="2"/>
    <x v="5"/>
  </r>
  <r>
    <n v="2313"/>
    <x v="810"/>
    <s v="Zupermeal"/>
    <x v="291"/>
    <s v="N/A"/>
    <x v="3"/>
    <x v="1839"/>
    <s v="Private Equity"/>
    <n v="2000000"/>
    <s v="Series A"/>
    <x v="1"/>
    <x v="8"/>
    <x v="2"/>
    <x v="5"/>
  </r>
  <r>
    <n v="2314"/>
    <x v="810"/>
    <s v="Cube26"/>
    <x v="292"/>
    <s v="N/A"/>
    <x v="2"/>
    <x v="1840"/>
    <s v="Private Equity"/>
    <n v="7700000"/>
    <s v="Series A"/>
    <x v="1"/>
    <x v="21"/>
    <x v="0"/>
    <x v="5"/>
  </r>
  <r>
    <n v="2315"/>
    <x v="810"/>
    <s v="Mobikon"/>
    <x v="293"/>
    <s v="N/A"/>
    <x v="88"/>
    <x v="1841"/>
    <s v="Private Equity"/>
    <s v="N/A"/>
    <s v="Series B"/>
    <x v="3"/>
    <x v="3"/>
    <x v="0"/>
    <x v="5"/>
  </r>
  <r>
    <n v="2316"/>
    <x v="810"/>
    <s v="Grabhouse"/>
    <x v="294"/>
    <s v="N/A"/>
    <x v="0"/>
    <x v="1842"/>
    <s v="Private Equity"/>
    <n v="10000000"/>
    <s v="Series B"/>
    <x v="1"/>
    <x v="5"/>
    <x v="1"/>
    <x v="5"/>
  </r>
  <r>
    <n v="2317"/>
    <x v="810"/>
    <s v="Quifers"/>
    <x v="295"/>
    <s v="N/A"/>
    <x v="3"/>
    <x v="1843"/>
    <s v="Seed Funding"/>
    <n v="310000"/>
    <s v="N/A"/>
    <x v="2"/>
    <x v="25"/>
    <x v="3"/>
    <x v="5"/>
  </r>
  <r>
    <n v="2318"/>
    <x v="811"/>
    <s v="Stockroom.Io"/>
    <x v="296"/>
    <s v="N/A"/>
    <x v="13"/>
    <x v="386"/>
    <s v="Seed Funding"/>
    <n v="70000"/>
    <s v="N/A"/>
    <x v="2"/>
    <x v="14"/>
    <x v="0"/>
    <x v="5"/>
  </r>
  <r>
    <n v="2319"/>
    <x v="811"/>
    <s v="Curofy"/>
    <x v="297"/>
    <s v="N/A"/>
    <x v="2"/>
    <x v="629"/>
    <s v="Private Equity"/>
    <s v="N/A"/>
    <s v="Pre-Series A"/>
    <x v="3"/>
    <x v="5"/>
    <x v="1"/>
    <x v="5"/>
  </r>
  <r>
    <n v="2320"/>
    <x v="811"/>
    <s v="Cloud Lending"/>
    <x v="298"/>
    <s v="N/A"/>
    <x v="89"/>
    <x v="1844"/>
    <s v="Private Equity"/>
    <n v="8000000"/>
    <s v="Series A"/>
    <x v="1"/>
    <x v="27"/>
    <x v="1"/>
    <x v="5"/>
  </r>
  <r>
    <n v="2321"/>
    <x v="811"/>
    <s v="Inayo"/>
    <x v="299"/>
    <s v="N/A"/>
    <x v="3"/>
    <x v="1845"/>
    <s v="Seed Funding"/>
    <n v="300000"/>
    <s v="N/A"/>
    <x v="2"/>
    <x v="20"/>
    <x v="1"/>
    <x v="5"/>
  </r>
  <r>
    <n v="2322"/>
    <x v="811"/>
    <s v="Wonobo"/>
    <x v="300"/>
    <s v="N/A"/>
    <x v="0"/>
    <x v="1846"/>
    <s v="Private Equity"/>
    <s v="N/A"/>
    <s v="Strategic Funding"/>
    <x v="3"/>
    <x v="14"/>
    <x v="0"/>
    <x v="5"/>
  </r>
  <r>
    <n v="2323"/>
    <x v="811"/>
    <s v="Kulzy"/>
    <x v="301"/>
    <s v="N/A"/>
    <x v="2"/>
    <x v="1847"/>
    <s v="Seed Funding"/>
    <n v="1000000"/>
    <s v="N/A"/>
    <x v="1"/>
    <x v="12"/>
    <x v="1"/>
    <x v="5"/>
  </r>
  <r>
    <n v="2324"/>
    <x v="811"/>
    <s v="Zeppery"/>
    <x v="302"/>
    <s v="N/A"/>
    <x v="2"/>
    <x v="1848"/>
    <s v="Seed Funding"/>
    <n v="77000"/>
    <s v="N/A"/>
    <x v="2"/>
    <x v="7"/>
    <x v="0"/>
    <x v="5"/>
  </r>
  <r>
    <n v="2325"/>
    <x v="812"/>
    <s v="Zify"/>
    <x v="303"/>
    <s v="N/A"/>
    <x v="13"/>
    <x v="1849"/>
    <s v="Seed Funding"/>
    <n v="190000"/>
    <s v="N/A"/>
    <x v="2"/>
    <x v="29"/>
    <x v="2"/>
    <x v="5"/>
  </r>
  <r>
    <n v="2326"/>
    <x v="812"/>
    <s v="Faircent"/>
    <x v="304"/>
    <s v="N/A"/>
    <x v="1"/>
    <x v="1850"/>
    <s v="Private Equity"/>
    <s v="N/A"/>
    <s v="Series A"/>
    <x v="3"/>
    <x v="6"/>
    <x v="1"/>
    <x v="5"/>
  </r>
  <r>
    <n v="2327"/>
    <x v="812"/>
    <s v="Bizongo"/>
    <x v="305"/>
    <s v="N/A"/>
    <x v="3"/>
    <x v="384"/>
    <s v="Seed Funding"/>
    <s v="N/A"/>
    <s v="N/A"/>
    <x v="3"/>
    <x v="9"/>
    <x v="1"/>
    <x v="5"/>
  </r>
  <r>
    <n v="2328"/>
    <x v="812"/>
    <s v="Gridle"/>
    <x v="306"/>
    <s v="N/A"/>
    <x v="37"/>
    <x v="242"/>
    <s v="Seed Funding"/>
    <n v="100000"/>
    <s v="N/A"/>
    <x v="2"/>
    <x v="2"/>
    <x v="1"/>
    <x v="5"/>
  </r>
  <r>
    <n v="2329"/>
    <x v="812"/>
    <s v="Tripoto"/>
    <x v="307"/>
    <s v="N/A"/>
    <x v="2"/>
    <x v="1851"/>
    <s v="Private Equity"/>
    <s v="N/A"/>
    <s v="Series A"/>
    <x v="3"/>
    <x v="16"/>
    <x v="1"/>
    <x v="5"/>
  </r>
  <r>
    <n v="2330"/>
    <x v="812"/>
    <s v="Mubble"/>
    <x v="308"/>
    <s v="N/A"/>
    <x v="0"/>
    <x v="384"/>
    <s v="Private Equity"/>
    <s v="N/A"/>
    <s v="Series A"/>
    <x v="3"/>
    <x v="4"/>
    <x v="1"/>
    <x v="5"/>
  </r>
  <r>
    <n v="2331"/>
    <x v="813"/>
    <s v="Voodoo"/>
    <x v="309"/>
    <s v="N/A"/>
    <x v="2"/>
    <x v="36"/>
    <s v="Seed Funding"/>
    <n v="1000000"/>
    <s v="N/A"/>
    <x v="1"/>
    <x v="6"/>
    <x v="1"/>
    <x v="5"/>
  </r>
  <r>
    <n v="2332"/>
    <x v="813"/>
    <s v="Lookup"/>
    <x v="310"/>
    <s v="N/A"/>
    <x v="0"/>
    <x v="1852"/>
    <s v="Private Equity"/>
    <n v="2500000"/>
    <s v="Series A"/>
    <x v="1"/>
    <x v="9"/>
    <x v="1"/>
    <x v="5"/>
  </r>
  <r>
    <n v="2333"/>
    <x v="814"/>
    <s v="Askmygift"/>
    <x v="311"/>
    <s v="N/A"/>
    <x v="6"/>
    <x v="1735"/>
    <s v="Seed Funding"/>
    <n v="50000"/>
    <s v="N/A"/>
    <x v="2"/>
    <x v="19"/>
    <x v="0"/>
    <x v="5"/>
  </r>
  <r>
    <n v="2334"/>
    <x v="814"/>
    <s v="Gaana.Com"/>
    <x v="312"/>
    <s v="N/A"/>
    <x v="3"/>
    <x v="306"/>
    <s v="Private Equity"/>
    <s v="N/A"/>
    <s v="Strategic Funding"/>
    <x v="3"/>
    <x v="0"/>
    <x v="3"/>
    <x v="5"/>
  </r>
  <r>
    <n v="2335"/>
    <x v="814"/>
    <s v="Zappfresh"/>
    <x v="313"/>
    <s v="N/A"/>
    <x v="1"/>
    <x v="386"/>
    <s v="Seed Funding"/>
    <n v="77000"/>
    <s v="N/A"/>
    <x v="2"/>
    <x v="17"/>
    <x v="0"/>
    <x v="5"/>
  </r>
  <r>
    <n v="2336"/>
    <x v="814"/>
    <s v="Gymtrekker"/>
    <x v="314"/>
    <s v="N/A"/>
    <x v="3"/>
    <x v="1853"/>
    <s v="Seed Funding"/>
    <s v="N/A"/>
    <s v="N/A"/>
    <x v="3"/>
    <x v="8"/>
    <x v="2"/>
    <x v="5"/>
  </r>
  <r>
    <n v="2337"/>
    <x v="815"/>
    <s v="Bounty App"/>
    <x v="315"/>
    <s v="N/A"/>
    <x v="0"/>
    <x v="1854"/>
    <s v="Seed Funding"/>
    <s v="N/A"/>
    <s v="N/A"/>
    <x v="3"/>
    <x v="20"/>
    <x v="1"/>
    <x v="5"/>
  </r>
  <r>
    <n v="2338"/>
    <x v="816"/>
    <s v="Homers.In"/>
    <x v="316"/>
    <s v="N/A"/>
    <x v="1"/>
    <x v="1855"/>
    <s v="Seed Funding"/>
    <s v="N/A"/>
    <s v="N/A"/>
    <x v="3"/>
    <x v="12"/>
    <x v="2"/>
    <x v="5"/>
  </r>
  <r>
    <n v="2339"/>
    <x v="816"/>
    <s v="Mshipper"/>
    <x v="317"/>
    <s v="N/A"/>
    <x v="2"/>
    <x v="1856"/>
    <s v="Seed Funding"/>
    <s v="N/A"/>
    <s v="N/A"/>
    <x v="3"/>
    <x v="20"/>
    <x v="0"/>
    <x v="5"/>
  </r>
  <r>
    <n v="2340"/>
    <x v="816"/>
    <s v="Bolrealty"/>
    <x v="318"/>
    <s v="N/A"/>
    <x v="2"/>
    <x v="1857"/>
    <s v="Seed Funding"/>
    <s v="N/A"/>
    <s v="N/A"/>
    <x v="3"/>
    <x v="25"/>
    <x v="0"/>
    <x v="5"/>
  </r>
  <r>
    <n v="2341"/>
    <x v="817"/>
    <s v="S-Cube Futuretech"/>
    <x v="319"/>
    <s v="N/A"/>
    <x v="3"/>
    <x v="1292"/>
    <s v="Private Equity"/>
    <n v="1000000"/>
    <s v="Series A"/>
    <x v="1"/>
    <x v="19"/>
    <x v="1"/>
    <x v="5"/>
  </r>
  <r>
    <n v="2342"/>
    <x v="818"/>
    <s v="Letsventure"/>
    <x v="320"/>
    <s v="N/A"/>
    <x v="0"/>
    <x v="1858"/>
    <s v="Private Equity"/>
    <s v="N/A"/>
    <s v="Series A"/>
    <x v="3"/>
    <x v="17"/>
    <x v="1"/>
    <x v="5"/>
  </r>
  <r>
    <n v="2343"/>
    <x v="818"/>
    <s v="Citrus Payment"/>
    <x v="321"/>
    <s v="N/A"/>
    <x v="3"/>
    <x v="1859"/>
    <s v="Private Equity"/>
    <n v="25000000"/>
    <s v="Series C"/>
    <x v="0"/>
    <x v="8"/>
    <x v="1"/>
    <x v="5"/>
  </r>
  <r>
    <n v="2344"/>
    <x v="818"/>
    <s v="Holidify"/>
    <x v="322"/>
    <s v="N/A"/>
    <x v="2"/>
    <x v="1860"/>
    <s v="Seed Funding"/>
    <n v="100000"/>
    <s v="N/A"/>
    <x v="2"/>
    <x v="11"/>
    <x v="3"/>
    <x v="5"/>
  </r>
  <r>
    <n v="2345"/>
    <x v="819"/>
    <s v="Primaseller"/>
    <x v="323"/>
    <s v="N/A"/>
    <x v="0"/>
    <x v="1861"/>
    <s v="Seed Funding"/>
    <s v="N/A"/>
    <s v="N/A"/>
    <x v="3"/>
    <x v="22"/>
    <x v="1"/>
    <x v="5"/>
  </r>
  <r>
    <n v="2346"/>
    <x v="819"/>
    <s v="Opinio"/>
    <x v="324"/>
    <s v="N/A"/>
    <x v="0"/>
    <x v="1862"/>
    <s v="Private Equity"/>
    <n v="7000000"/>
    <s v="Series A"/>
    <x v="1"/>
    <x v="16"/>
    <x v="1"/>
    <x v="5"/>
  </r>
  <r>
    <n v="2347"/>
    <x v="819"/>
    <s v="Attune Technologies"/>
    <x v="325"/>
    <s v="N/A"/>
    <x v="4"/>
    <x v="1863"/>
    <s v="Private Equity"/>
    <n v="10000000"/>
    <s v="Series B"/>
    <x v="1"/>
    <x v="11"/>
    <x v="1"/>
    <x v="5"/>
  </r>
  <r>
    <n v="2348"/>
    <x v="819"/>
    <s v="Ichef.In"/>
    <x v="326"/>
    <s v="N/A"/>
    <x v="3"/>
    <x v="1864"/>
    <s v="Private Equity"/>
    <s v="N/A"/>
    <s v="N/A"/>
    <x v="3"/>
    <x v="27"/>
    <x v="1"/>
    <x v="5"/>
  </r>
  <r>
    <n v="2349"/>
    <x v="820"/>
    <s v="Jiyo Natural"/>
    <x v="327"/>
    <s v="N/A"/>
    <x v="0"/>
    <x v="606"/>
    <s v="Seed Funding"/>
    <s v="N/A"/>
    <s v="N/A"/>
    <x v="3"/>
    <x v="15"/>
    <x v="1"/>
    <x v="5"/>
  </r>
  <r>
    <n v="2350"/>
    <x v="820"/>
    <s v="Agentdesks"/>
    <x v="328"/>
    <s v="N/A"/>
    <x v="90"/>
    <x v="1865"/>
    <s v="Seed Funding"/>
    <n v="2950000"/>
    <s v="N/A"/>
    <x v="1"/>
    <x v="22"/>
    <x v="1"/>
    <x v="5"/>
  </r>
  <r>
    <n v="2351"/>
    <x v="820"/>
    <s v="White Owl Brewery"/>
    <x v="329"/>
    <s v="N/A"/>
    <x v="3"/>
    <x v="1866"/>
    <s v="Private Equity"/>
    <n v="1530000"/>
    <s v="Series A"/>
    <x v="1"/>
    <x v="20"/>
    <x v="1"/>
    <x v="5"/>
  </r>
  <r>
    <n v="2352"/>
    <x v="820"/>
    <s v="Mealhopper"/>
    <x v="330"/>
    <s v="N/A"/>
    <x v="1"/>
    <x v="1867"/>
    <s v="Seed Funding"/>
    <n v="100000"/>
    <s v="N/A"/>
    <x v="2"/>
    <x v="18"/>
    <x v="2"/>
    <x v="5"/>
  </r>
  <r>
    <n v="2353"/>
    <x v="820"/>
    <s v="Zenify.In"/>
    <x v="331"/>
    <s v="N/A"/>
    <x v="0"/>
    <x v="1868"/>
    <s v="Seed Funding"/>
    <n v="640000"/>
    <s v="N/A"/>
    <x v="2"/>
    <x v="9"/>
    <x v="2"/>
    <x v="5"/>
  </r>
  <r>
    <n v="2354"/>
    <x v="820"/>
    <s v="Stockal"/>
    <x v="332"/>
    <s v="N/A"/>
    <x v="0"/>
    <x v="1869"/>
    <s v="Seed Funding"/>
    <s v="N/A"/>
    <s v="N/A"/>
    <x v="3"/>
    <x v="2"/>
    <x v="0"/>
    <x v="5"/>
  </r>
  <r>
    <n v="2355"/>
    <x v="821"/>
    <s v="Medd"/>
    <x v="333"/>
    <s v="N/A"/>
    <x v="3"/>
    <x v="1870"/>
    <s v="Seed Funding"/>
    <n v="150000"/>
    <s v="Bridge Round"/>
    <x v="2"/>
    <x v="3"/>
    <x v="3"/>
    <x v="5"/>
  </r>
  <r>
    <n v="2356"/>
    <x v="821"/>
    <s v="Leaping Caravan"/>
    <x v="334"/>
    <s v="N/A"/>
    <x v="1"/>
    <x v="1870"/>
    <s v="Seed Funding"/>
    <n v="150000"/>
    <s v="N/A"/>
    <x v="2"/>
    <x v="28"/>
    <x v="3"/>
    <x v="5"/>
  </r>
  <r>
    <n v="2357"/>
    <x v="821"/>
    <s v="Frsh"/>
    <x v="334"/>
    <s v="N/A"/>
    <x v="1"/>
    <x v="1871"/>
    <s v="Private Equity"/>
    <n v="1000000"/>
    <s v="Bridge Round"/>
    <x v="1"/>
    <x v="7"/>
    <x v="1"/>
    <x v="5"/>
  </r>
  <r>
    <n v="2358"/>
    <x v="821"/>
    <s v="Qik Stay"/>
    <x v="335"/>
    <s v="N/A"/>
    <x v="2"/>
    <x v="1872"/>
    <s v="Seed Funding"/>
    <n v="250000"/>
    <s v="N/A"/>
    <x v="2"/>
    <x v="29"/>
    <x v="3"/>
    <x v="5"/>
  </r>
  <r>
    <n v="2359"/>
    <x v="822"/>
    <s v="Parcelled"/>
    <x v="336"/>
    <s v="N/A"/>
    <x v="0"/>
    <x v="1873"/>
    <s v="Private Equity"/>
    <n v="5000000"/>
    <s v="N/A"/>
    <x v="1"/>
    <x v="28"/>
    <x v="0"/>
    <x v="5"/>
  </r>
  <r>
    <n v="2360"/>
    <x v="822"/>
    <s v="Almamapper"/>
    <x v="337"/>
    <s v="N/A"/>
    <x v="37"/>
    <x v="1874"/>
    <s v="Seed Funding"/>
    <n v="400000"/>
    <s v="N/A"/>
    <x v="2"/>
    <x v="13"/>
    <x v="1"/>
    <x v="5"/>
  </r>
  <r>
    <n v="2361"/>
    <x v="822"/>
    <s v="Flexing It"/>
    <x v="338"/>
    <s v="N/A"/>
    <x v="2"/>
    <x v="1490"/>
    <s v="Seed Funding"/>
    <n v="500000"/>
    <s v="N/A"/>
    <x v="2"/>
    <x v="2"/>
    <x v="0"/>
    <x v="5"/>
  </r>
  <r>
    <n v="2362"/>
    <x v="822"/>
    <s v="Netmeds.Com"/>
    <x v="339"/>
    <s v="N/A"/>
    <x v="4"/>
    <x v="1875"/>
    <s v="Private Equity"/>
    <n v="50000000"/>
    <s v="Series A"/>
    <x v="0"/>
    <x v="7"/>
    <x v="3"/>
    <x v="5"/>
  </r>
  <r>
    <n v="2363"/>
    <x v="822"/>
    <s v="Razorpay"/>
    <x v="340"/>
    <s v="N/A"/>
    <x v="30"/>
    <x v="1876"/>
    <s v="Private Equity"/>
    <n v="9000000"/>
    <s v="Series A"/>
    <x v="1"/>
    <x v="18"/>
    <x v="1"/>
    <x v="5"/>
  </r>
  <r>
    <n v="2364"/>
    <x v="823"/>
    <s v="Jombay"/>
    <x v="341"/>
    <s v="N/A"/>
    <x v="5"/>
    <x v="1877"/>
    <s v="Private Equity"/>
    <s v="N/A"/>
    <s v="N/A"/>
    <x v="3"/>
    <x v="29"/>
    <x v="1"/>
    <x v="5"/>
  </r>
  <r>
    <n v="2365"/>
    <x v="823"/>
    <s v="Happitoo"/>
    <x v="342"/>
    <s v="N/A"/>
    <x v="3"/>
    <x v="1878"/>
    <s v="Seed Funding"/>
    <n v="77000"/>
    <s v="N/A"/>
    <x v="2"/>
    <x v="28"/>
    <x v="0"/>
    <x v="5"/>
  </r>
  <r>
    <n v="2366"/>
    <x v="823"/>
    <s v="Care24"/>
    <x v="343"/>
    <s v="N/A"/>
    <x v="3"/>
    <x v="1017"/>
    <s v="Seed Funding"/>
    <n v="350000"/>
    <s v="N/A"/>
    <x v="2"/>
    <x v="24"/>
    <x v="0"/>
    <x v="5"/>
  </r>
  <r>
    <n v="2367"/>
    <x v="823"/>
    <s v="Roadrunnr"/>
    <x v="344"/>
    <s v="N/A"/>
    <x v="0"/>
    <x v="1879"/>
    <s v="Private Equity"/>
    <n v="10000000"/>
    <s v="Series B"/>
    <x v="1"/>
    <x v="20"/>
    <x v="1"/>
    <x v="5"/>
  </r>
  <r>
    <n v="2368"/>
    <x v="823"/>
    <s v="Simpli5D"/>
    <x v="345"/>
    <s v="N/A"/>
    <x v="1"/>
    <x v="1880"/>
    <s v="Private Equity"/>
    <s v="N/A"/>
    <s v="Bridge funding"/>
    <x v="3"/>
    <x v="8"/>
    <x v="1"/>
    <x v="5"/>
  </r>
  <r>
    <n v="2369"/>
    <x v="824"/>
    <s v="Origa Leasing"/>
    <x v="346"/>
    <s v="N/A"/>
    <x v="3"/>
    <x v="1881"/>
    <s v="Seed Funding"/>
    <n v="1100000"/>
    <s v="N/A"/>
    <x v="1"/>
    <x v="19"/>
    <x v="1"/>
    <x v="5"/>
  </r>
  <r>
    <n v="2370"/>
    <x v="824"/>
    <s v="Smartivity.In"/>
    <x v="347"/>
    <s v="N/A"/>
    <x v="2"/>
    <x v="1882"/>
    <s v="Seed Funding"/>
    <n v="200000"/>
    <s v="N/A"/>
    <x v="2"/>
    <x v="11"/>
    <x v="3"/>
    <x v="5"/>
  </r>
  <r>
    <n v="2371"/>
    <x v="824"/>
    <s v="Urdoorstep"/>
    <x v="348"/>
    <s v="N/A"/>
    <x v="0"/>
    <x v="1883"/>
    <s v="Private Equity"/>
    <s v="N/A"/>
    <s v="Series A"/>
    <x v="3"/>
    <x v="13"/>
    <x v="1"/>
    <x v="5"/>
  </r>
  <r>
    <n v="2372"/>
    <x v="825"/>
    <s v="Tavaga"/>
    <x v="349"/>
    <s v="N/A"/>
    <x v="3"/>
    <x v="1604"/>
    <s v="Seed Funding"/>
    <s v="N/A"/>
    <s v="N/A"/>
    <x v="3"/>
    <x v="13"/>
    <x v="0"/>
    <x v="5"/>
  </r>
  <r>
    <n v="2373"/>
    <x v="825"/>
    <s v="Moglix"/>
    <x v="350"/>
    <s v="N/A"/>
    <x v="6"/>
    <x v="1884"/>
    <s v="Private Equity"/>
    <s v="N/A"/>
    <s v="Pre-Series A"/>
    <x v="3"/>
    <x v="8"/>
    <x v="1"/>
    <x v="5"/>
  </r>
  <r>
    <n v="2374"/>
    <x v="825"/>
    <s v="Zophop"/>
    <x v="351"/>
    <s v="N/A"/>
    <x v="3"/>
    <x v="1885"/>
    <s v="Seed Funding"/>
    <n v="450000"/>
    <s v="N/A"/>
    <x v="2"/>
    <x v="14"/>
    <x v="2"/>
    <x v="5"/>
  </r>
  <r>
    <n v="2375"/>
    <x v="826"/>
    <s v="Niki.Ai"/>
    <x v="352"/>
    <s v="N/A"/>
    <x v="0"/>
    <x v="1664"/>
    <s v="Seed Funding"/>
    <s v="N/A"/>
    <s v="N/A"/>
    <x v="3"/>
    <x v="9"/>
    <x v="1"/>
    <x v="5"/>
  </r>
  <r>
    <n v="2376"/>
    <x v="826"/>
    <s v="Instavans"/>
    <x v="353"/>
    <s v="N/A"/>
    <x v="0"/>
    <x v="1886"/>
    <s v="Seed Funding"/>
    <s v="N/A"/>
    <s v="N/A"/>
    <x v="3"/>
    <x v="19"/>
    <x v="0"/>
    <x v="5"/>
  </r>
  <r>
    <n v="2377"/>
    <x v="826"/>
    <s v="Lifto"/>
    <x v="354"/>
    <s v="N/A"/>
    <x v="3"/>
    <x v="1887"/>
    <s v="Seed Funding"/>
    <n v="130000"/>
    <s v="N/A"/>
    <x v="2"/>
    <x v="7"/>
    <x v="2"/>
    <x v="5"/>
  </r>
  <r>
    <n v="2378"/>
    <x v="826"/>
    <s v="Tinyowl"/>
    <x v="355"/>
    <s v="N/A"/>
    <x v="3"/>
    <x v="1888"/>
    <s v="Private Equity"/>
    <n v="7500000"/>
    <s v="Series B"/>
    <x v="1"/>
    <x v="20"/>
    <x v="1"/>
    <x v="5"/>
  </r>
  <r>
    <n v="2379"/>
    <x v="826"/>
    <s v="Toppr.Com"/>
    <x v="356"/>
    <s v="N/A"/>
    <x v="3"/>
    <x v="146"/>
    <s v="Private Equity"/>
    <n v="2000000"/>
    <s v="Series C"/>
    <x v="1"/>
    <x v="7"/>
    <x v="1"/>
    <x v="5"/>
  </r>
  <r>
    <n v="2380"/>
    <x v="826"/>
    <s v="Kleeto"/>
    <x v="357"/>
    <s v="N/A"/>
    <x v="1"/>
    <x v="1889"/>
    <s v="Seed Funding"/>
    <n v="230000"/>
    <s v="Pre-Series A"/>
    <x v="2"/>
    <x v="26"/>
    <x v="0"/>
    <x v="5"/>
  </r>
  <r>
    <n v="2381"/>
    <x v="826"/>
    <s v="Beaconstalk"/>
    <x v="358"/>
    <s v="N/A"/>
    <x v="3"/>
    <x v="1890"/>
    <s v="Seed Funding"/>
    <n v="80000"/>
    <s v="N/A"/>
    <x v="2"/>
    <x v="26"/>
    <x v="2"/>
    <x v="5"/>
  </r>
  <r>
    <n v="2382"/>
    <x v="827"/>
    <s v="Jugnoo"/>
    <x v="359"/>
    <s v="N/A"/>
    <x v="41"/>
    <x v="446"/>
    <s v="Private Equity"/>
    <n v="10000000"/>
    <s v="Series B"/>
    <x v="1"/>
    <x v="21"/>
    <x v="0"/>
    <x v="5"/>
  </r>
  <r>
    <n v="2383"/>
    <x v="828"/>
    <s v="Toflo"/>
    <x v="360"/>
    <s v="N/A"/>
    <x v="3"/>
    <x v="1891"/>
    <s v="Seed Funding"/>
    <n v="100000"/>
    <s v="N/A"/>
    <x v="2"/>
    <x v="0"/>
    <x v="0"/>
    <x v="5"/>
  </r>
  <r>
    <n v="2384"/>
    <x v="828"/>
    <s v="Fxmartindia"/>
    <x v="361"/>
    <s v="N/A"/>
    <x v="41"/>
    <x v="157"/>
    <s v="Private Equity"/>
    <s v="N/A"/>
    <s v="Strategic Investment (Majority Stake)"/>
    <x v="3"/>
    <x v="0"/>
    <x v="0"/>
    <x v="5"/>
  </r>
  <r>
    <n v="2385"/>
    <x v="828"/>
    <s v="Stylecracker"/>
    <x v="362"/>
    <s v="N/A"/>
    <x v="3"/>
    <x v="1892"/>
    <s v="Private Equity"/>
    <n v="1000000"/>
    <s v="Series A"/>
    <x v="1"/>
    <x v="1"/>
    <x v="3"/>
    <x v="5"/>
  </r>
  <r>
    <n v="2386"/>
    <x v="828"/>
    <s v="Luxuryhues"/>
    <x v="363"/>
    <s v="N/A"/>
    <x v="1"/>
    <x v="1893"/>
    <s v="Private Equity"/>
    <n v="900000"/>
    <s v="Series A"/>
    <x v="2"/>
    <x v="1"/>
    <x v="1"/>
    <x v="5"/>
  </r>
  <r>
    <n v="2387"/>
    <x v="829"/>
    <s v="Holachef"/>
    <x v="364"/>
    <s v="N/A"/>
    <x v="3"/>
    <x v="313"/>
    <s v="Private Equity"/>
    <s v="N/A"/>
    <s v="Part of Series A raised in June 2015"/>
    <x v="3"/>
    <x v="15"/>
    <x v="3"/>
    <x v="5"/>
  </r>
  <r>
    <n v="2388"/>
    <x v="829"/>
    <s v="Zivame"/>
    <x v="365"/>
    <s v="N/A"/>
    <x v="0"/>
    <x v="1894"/>
    <s v="Private Equity"/>
    <n v="40000000"/>
    <s v="Series C"/>
    <x v="0"/>
    <x v="8"/>
    <x v="1"/>
    <x v="5"/>
  </r>
  <r>
    <n v="2389"/>
    <x v="829"/>
    <s v="Capillary Tech"/>
    <x v="366"/>
    <s v="N/A"/>
    <x v="2"/>
    <x v="1895"/>
    <s v="Private Equity"/>
    <n v="45000000"/>
    <s v="Series D"/>
    <x v="0"/>
    <x v="6"/>
    <x v="1"/>
    <x v="5"/>
  </r>
  <r>
    <n v="2390"/>
    <x v="830"/>
    <s v="Jobspire"/>
    <x v="367"/>
    <s v="N/A"/>
    <x v="0"/>
    <x v="1896"/>
    <s v="Seed Funding"/>
    <n v="260000"/>
    <s v="N/A"/>
    <x v="2"/>
    <x v="13"/>
    <x v="1"/>
    <x v="5"/>
  </r>
  <r>
    <n v="2391"/>
    <x v="830"/>
    <s v="Meradoctor"/>
    <x v="368"/>
    <s v="N/A"/>
    <x v="3"/>
    <x v="1897"/>
    <s v="Seed Funding"/>
    <s v="N/A"/>
    <s v="N/A"/>
    <x v="3"/>
    <x v="0"/>
    <x v="2"/>
    <x v="5"/>
  </r>
  <r>
    <n v="2392"/>
    <x v="830"/>
    <s v="Vistaar Finace"/>
    <x v="369"/>
    <s v="N/A"/>
    <x v="0"/>
    <x v="1898"/>
    <s v="Private Equity"/>
    <n v="40000000"/>
    <s v="N/A"/>
    <x v="0"/>
    <x v="14"/>
    <x v="1"/>
    <x v="5"/>
  </r>
  <r>
    <n v="2393"/>
    <x v="830"/>
    <s v="Hijinny"/>
    <x v="370"/>
    <s v="N/A"/>
    <x v="3"/>
    <x v="1899"/>
    <s v="Seed Funding"/>
    <s v="N/A"/>
    <s v="N/A"/>
    <x v="3"/>
    <x v="0"/>
    <x v="3"/>
    <x v="5"/>
  </r>
  <r>
    <n v="2394"/>
    <x v="831"/>
    <s v="Clapsnslaps"/>
    <x v="371"/>
    <s v="N/A"/>
    <x v="3"/>
    <x v="1900"/>
    <s v="Seed Funding"/>
    <n v="150000"/>
    <s v="N/A"/>
    <x v="2"/>
    <x v="1"/>
    <x v="3"/>
    <x v="5"/>
  </r>
  <r>
    <n v="2395"/>
    <x v="831"/>
    <s v="Blubox"/>
    <x v="372"/>
    <s v="N/A"/>
    <x v="3"/>
    <x v="1901"/>
    <s v="Seed Funding"/>
    <n v="100000"/>
    <s v="N/A"/>
    <x v="2"/>
    <x v="18"/>
    <x v="0"/>
    <x v="5"/>
  </r>
  <r>
    <n v="2396"/>
    <x v="831"/>
    <s v="Roomcentral"/>
    <x v="373"/>
    <s v="N/A"/>
    <x v="0"/>
    <x v="1902"/>
    <s v="Seed Funding"/>
    <n v="2000000"/>
    <s v="N/A"/>
    <x v="1"/>
    <x v="14"/>
    <x v="0"/>
    <x v="5"/>
  </r>
  <r>
    <n v="2397"/>
    <x v="832"/>
    <s v="Youthkiawaaz"/>
    <x v="374"/>
    <s v="N/A"/>
    <x v="2"/>
    <x v="1903"/>
    <s v="Seed Funding"/>
    <n v="600000"/>
    <s v="N/A"/>
    <x v="2"/>
    <x v="13"/>
    <x v="0"/>
    <x v="5"/>
  </r>
  <r>
    <n v="2398"/>
    <x v="832"/>
    <s v="Prozo"/>
    <x v="375"/>
    <s v="N/A"/>
    <x v="2"/>
    <x v="1904"/>
    <s v="Seed Funding"/>
    <n v="205000"/>
    <s v="N/A"/>
    <x v="2"/>
    <x v="25"/>
    <x v="2"/>
    <x v="5"/>
  </r>
  <r>
    <n v="2399"/>
    <x v="832"/>
    <s v="Zomato"/>
    <x v="376"/>
    <s v="N/A"/>
    <x v="1"/>
    <x v="1905"/>
    <s v="Private Equity"/>
    <n v="60000000"/>
    <s v="Late Stage"/>
    <x v="0"/>
    <x v="5"/>
    <x v="1"/>
    <x v="5"/>
  </r>
  <r>
    <n v="2400"/>
    <x v="832"/>
    <s v="Sahayog Dairy"/>
    <x v="377"/>
    <s v="N/A"/>
    <x v="27"/>
    <x v="1906"/>
    <s v="Private Equity"/>
    <n v="1800000"/>
    <s v="Series A"/>
    <x v="1"/>
    <x v="9"/>
    <x v="1"/>
    <x v="5"/>
  </r>
  <r>
    <n v="2401"/>
    <x v="833"/>
    <s v="Mockbank"/>
    <x v="378"/>
    <s v="N/A"/>
    <x v="0"/>
    <x v="67"/>
    <s v="Seed Funding"/>
    <n v="400000"/>
    <s v="N/A"/>
    <x v="2"/>
    <x v="4"/>
    <x v="1"/>
    <x v="5"/>
  </r>
  <r>
    <n v="2402"/>
    <x v="833"/>
    <s v="Reportbee"/>
    <x v="379"/>
    <s v="N/A"/>
    <x v="4"/>
    <x v="935"/>
    <s v="Seed Funding"/>
    <s v="N/A"/>
    <s v="N/A"/>
    <x v="3"/>
    <x v="19"/>
    <x v="1"/>
    <x v="5"/>
  </r>
  <r>
    <n v="2403"/>
    <x v="833"/>
    <s v="Gurug Learning"/>
    <x v="380"/>
    <s v="N/A"/>
    <x v="0"/>
    <x v="935"/>
    <s v="Seed Funding"/>
    <s v="N/A"/>
    <s v="N/A"/>
    <x v="3"/>
    <x v="29"/>
    <x v="1"/>
    <x v="5"/>
  </r>
  <r>
    <n v="2404"/>
    <x v="834"/>
    <s v="Onlinetyari"/>
    <x v="381"/>
    <s v="N/A"/>
    <x v="1"/>
    <x v="1907"/>
    <s v="Private Equity"/>
    <n v="770000"/>
    <s v="Series A"/>
    <x v="2"/>
    <x v="0"/>
    <x v="1"/>
    <x v="5"/>
  </r>
  <r>
    <n v="2405"/>
    <x v="834"/>
    <s v="Industrybuying"/>
    <x v="382"/>
    <s v="N/A"/>
    <x v="2"/>
    <x v="1908"/>
    <s v="Private Equity"/>
    <n v="9200000"/>
    <s v="Series B"/>
    <x v="1"/>
    <x v="22"/>
    <x v="1"/>
    <x v="5"/>
  </r>
  <r>
    <n v="2406"/>
    <x v="834"/>
    <s v="The/Nudge Foundation"/>
    <x v="383"/>
    <s v="N/A"/>
    <x v="0"/>
    <x v="1909"/>
    <s v="Seed Funding"/>
    <n v="315000"/>
    <s v="N/A"/>
    <x v="2"/>
    <x v="14"/>
    <x v="0"/>
    <x v="5"/>
  </r>
  <r>
    <n v="2407"/>
    <x v="835"/>
    <s v="Fitmein"/>
    <x v="384"/>
    <s v="N/A"/>
    <x v="2"/>
    <x v="1910"/>
    <s v="Seed Funding"/>
    <n v="100000"/>
    <s v="N/A"/>
    <x v="2"/>
    <x v="16"/>
    <x v="1"/>
    <x v="5"/>
  </r>
  <r>
    <n v="2408"/>
    <x v="835"/>
    <s v="Envoged"/>
    <x v="385"/>
    <s v="N/A"/>
    <x v="3"/>
    <x v="1911"/>
    <s v="Seed Funding"/>
    <s v="N/A"/>
    <s v="N/A"/>
    <x v="3"/>
    <x v="5"/>
    <x v="2"/>
    <x v="5"/>
  </r>
  <r>
    <n v="2409"/>
    <x v="835"/>
    <s v="Zapyle"/>
    <x v="386"/>
    <s v="N/A"/>
    <x v="0"/>
    <x v="13"/>
    <s v="Seed Funding"/>
    <n v="1000000"/>
    <s v="N/A"/>
    <x v="1"/>
    <x v="11"/>
    <x v="2"/>
    <x v="5"/>
  </r>
  <r>
    <n v="2410"/>
    <x v="835"/>
    <s v="Renomania"/>
    <x v="387"/>
    <s v="N/A"/>
    <x v="2"/>
    <x v="1912"/>
    <s v="Seed Funding"/>
    <s v="N/A"/>
    <s v="N/A"/>
    <x v="3"/>
    <x v="3"/>
    <x v="0"/>
    <x v="5"/>
  </r>
  <r>
    <n v="2411"/>
    <x v="836"/>
    <s v="Credr"/>
    <x v="388"/>
    <s v="N/A"/>
    <x v="3"/>
    <x v="1913"/>
    <s v="Private Equity"/>
    <n v="15000000"/>
    <s v="Series A"/>
    <x v="0"/>
    <x v="19"/>
    <x v="1"/>
    <x v="5"/>
  </r>
  <r>
    <n v="2412"/>
    <x v="836"/>
    <s v="Yatragenie"/>
    <x v="389"/>
    <s v="N/A"/>
    <x v="13"/>
    <x v="1914"/>
    <s v="Private Equity"/>
    <s v="N/A"/>
    <s v="Series A"/>
    <x v="3"/>
    <x v="18"/>
    <x v="0"/>
    <x v="5"/>
  </r>
  <r>
    <n v="2413"/>
    <x v="837"/>
    <s v="Canvasflip"/>
    <x v="390"/>
    <s v="N/A"/>
    <x v="13"/>
    <x v="405"/>
    <s v="Seed Funding"/>
    <n v="1200000"/>
    <s v="N/A"/>
    <x v="1"/>
    <x v="5"/>
    <x v="1"/>
    <x v="5"/>
  </r>
  <r>
    <n v="2414"/>
    <x v="837"/>
    <s v="Shadowfax"/>
    <x v="391"/>
    <s v="N/A"/>
    <x v="1"/>
    <x v="662"/>
    <s v="Private Equity"/>
    <n v="9000000"/>
    <s v="Series A"/>
    <x v="1"/>
    <x v="25"/>
    <x v="1"/>
    <x v="5"/>
  </r>
  <r>
    <n v="2415"/>
    <x v="837"/>
    <s v="Ue Life Sciences"/>
    <x v="392"/>
    <s v="N/A"/>
    <x v="91"/>
    <x v="1915"/>
    <s v="Private Equity"/>
    <n v="3000000"/>
    <s v="Series A"/>
    <x v="1"/>
    <x v="25"/>
    <x v="1"/>
    <x v="5"/>
  </r>
  <r>
    <n v="2416"/>
    <x v="837"/>
    <s v="Ola Cabs"/>
    <x v="393"/>
    <s v="N/A"/>
    <x v="0"/>
    <x v="1916"/>
    <s v="Private Equity"/>
    <n v="225000000"/>
    <s v="Late Stage"/>
    <x v="0"/>
    <x v="6"/>
    <x v="1"/>
    <x v="5"/>
  </r>
  <r>
    <n v="2417"/>
    <x v="838"/>
    <s v="Coverfox"/>
    <x v="394"/>
    <s v="N/A"/>
    <x v="3"/>
    <x v="1917"/>
    <s v="Private Equity"/>
    <n v="2000000"/>
    <s v="Part of $12M Series B funding"/>
    <x v="1"/>
    <x v="28"/>
    <x v="1"/>
    <x v="5"/>
  </r>
  <r>
    <n v="2418"/>
    <x v="838"/>
    <s v="Moengage"/>
    <x v="395"/>
    <s v="N/A"/>
    <x v="0"/>
    <x v="1918"/>
    <s v="Private Equity"/>
    <n v="4250000"/>
    <s v="Series A"/>
    <x v="1"/>
    <x v="10"/>
    <x v="1"/>
    <x v="5"/>
  </r>
  <r>
    <n v="2419"/>
    <x v="838"/>
    <s v="Mubble"/>
    <x v="396"/>
    <s v="N/A"/>
    <x v="0"/>
    <x v="999"/>
    <s v="Seed Funding"/>
    <s v="N/A"/>
    <s v="N/A"/>
    <x v="3"/>
    <x v="4"/>
    <x v="0"/>
    <x v="5"/>
  </r>
  <r>
    <n v="2420"/>
    <x v="838"/>
    <s v="Tea Trails"/>
    <x v="397"/>
    <s v="N/A"/>
    <x v="3"/>
    <x v="1919"/>
    <s v="Seed Funding"/>
    <n v="1000000"/>
    <s v="N/A"/>
    <x v="1"/>
    <x v="23"/>
    <x v="2"/>
    <x v="5"/>
  </r>
  <r>
    <n v="2421"/>
    <x v="838"/>
    <s v="Room On Call"/>
    <x v="398"/>
    <s v="N/A"/>
    <x v="6"/>
    <x v="1920"/>
    <s v="Seed Funding"/>
    <n v="300000"/>
    <s v="N/A"/>
    <x v="2"/>
    <x v="4"/>
    <x v="0"/>
    <x v="5"/>
  </r>
  <r>
    <n v="2422"/>
    <x v="838"/>
    <s v="Fyne"/>
    <x v="399"/>
    <s v="N/A"/>
    <x v="0"/>
    <x v="1921"/>
    <s v="Seed Funding"/>
    <s v="N/A"/>
    <s v="Pre-Series A"/>
    <x v="3"/>
    <x v="26"/>
    <x v="2"/>
    <x v="5"/>
  </r>
  <r>
    <n v="2423"/>
    <x v="839"/>
    <s v="Chaipoint"/>
    <x v="400"/>
    <s v="N/A"/>
    <x v="0"/>
    <x v="662"/>
    <s v="Private Equity"/>
    <n v="10000000"/>
    <s v="Series A"/>
    <x v="1"/>
    <x v="29"/>
    <x v="1"/>
    <x v="5"/>
  </r>
  <r>
    <n v="2424"/>
    <x v="839"/>
    <s v="Wedmegood.Com"/>
    <x v="401"/>
    <s v="N/A"/>
    <x v="1"/>
    <x v="606"/>
    <s v="Seed Funding"/>
    <n v="410000"/>
    <s v="N/A"/>
    <x v="2"/>
    <x v="23"/>
    <x v="1"/>
    <x v="5"/>
  </r>
  <r>
    <n v="2425"/>
    <x v="839"/>
    <s v="Xstok"/>
    <x v="402"/>
    <s v="N/A"/>
    <x v="3"/>
    <x v="1922"/>
    <s v="Seed Funding"/>
    <n v="450000"/>
    <s v="N/A"/>
    <x v="2"/>
    <x v="19"/>
    <x v="1"/>
    <x v="5"/>
  </r>
  <r>
    <n v="2426"/>
    <x v="840"/>
    <s v="Unilog"/>
    <x v="403"/>
    <s v="N/A"/>
    <x v="0"/>
    <x v="966"/>
    <s v="Private Equity"/>
    <s v="N/A"/>
    <s v="N/A"/>
    <x v="3"/>
    <x v="6"/>
    <x v="1"/>
    <x v="5"/>
  </r>
  <r>
    <n v="2427"/>
    <x v="840"/>
    <s v="Paintcollar"/>
    <x v="404"/>
    <s v="N/A"/>
    <x v="3"/>
    <x v="1923"/>
    <s v="Seed Funding"/>
    <s v="N/A"/>
    <s v="Bridge funding"/>
    <x v="3"/>
    <x v="13"/>
    <x v="0"/>
    <x v="5"/>
  </r>
  <r>
    <n v="2428"/>
    <x v="840"/>
    <s v="Yepme"/>
    <x v="405"/>
    <s v="N/A"/>
    <x v="1"/>
    <x v="1924"/>
    <s v="Private Equity"/>
    <n v="75000000"/>
    <s v="Series D"/>
    <x v="0"/>
    <x v="1"/>
    <x v="1"/>
    <x v="5"/>
  </r>
  <r>
    <n v="2429"/>
    <x v="840"/>
    <s v="Bueno"/>
    <x v="406"/>
    <s v="N/A"/>
    <x v="1"/>
    <x v="1925"/>
    <s v="Seed Funding"/>
    <n v="600000"/>
    <s v="N/A"/>
    <x v="2"/>
    <x v="26"/>
    <x v="2"/>
    <x v="5"/>
  </r>
  <r>
    <n v="2430"/>
    <x v="841"/>
    <s v="Plabro"/>
    <x v="407"/>
    <s v="N/A"/>
    <x v="2"/>
    <x v="1926"/>
    <s v="Seed Funding"/>
    <n v="350000"/>
    <s v="N/A"/>
    <x v="2"/>
    <x v="22"/>
    <x v="1"/>
    <x v="5"/>
  </r>
  <r>
    <n v="2431"/>
    <x v="841"/>
    <s v="Curejoy"/>
    <x v="408"/>
    <s v="N/A"/>
    <x v="0"/>
    <x v="1927"/>
    <s v="Private Equity"/>
    <n v="1150000"/>
    <s v="Pre-Series A"/>
    <x v="1"/>
    <x v="21"/>
    <x v="1"/>
    <x v="5"/>
  </r>
  <r>
    <n v="2432"/>
    <x v="841"/>
    <s v="Briston Technomach"/>
    <x v="409"/>
    <s v="N/A"/>
    <x v="2"/>
    <x v="65"/>
    <s v="Seed Funding"/>
    <n v="150000"/>
    <s v="N/A"/>
    <x v="2"/>
    <x v="0"/>
    <x v="0"/>
    <x v="5"/>
  </r>
  <r>
    <n v="2433"/>
    <x v="841"/>
    <s v="Labstreet"/>
    <x v="410"/>
    <s v="N/A"/>
    <x v="1"/>
    <x v="1928"/>
    <s v="Seed Funding"/>
    <n v="150000"/>
    <s v="N/A"/>
    <x v="2"/>
    <x v="7"/>
    <x v="0"/>
    <x v="5"/>
  </r>
  <r>
    <n v="2434"/>
    <x v="842"/>
    <s v="Dailyninja"/>
    <x v="411"/>
    <s v="N/A"/>
    <x v="0"/>
    <x v="1929"/>
    <s v="Seed Funding"/>
    <s v="N/A"/>
    <s v="N/A"/>
    <x v="3"/>
    <x v="10"/>
    <x v="2"/>
    <x v="5"/>
  </r>
  <r>
    <n v="2435"/>
    <x v="843"/>
    <s v="Portea Medical"/>
    <x v="412"/>
    <s v="N/A"/>
    <x v="0"/>
    <x v="1930"/>
    <s v="Private Equity"/>
    <n v="37500000"/>
    <s v="N/A"/>
    <x v="0"/>
    <x v="17"/>
    <x v="1"/>
    <x v="5"/>
  </r>
  <r>
    <n v="2436"/>
    <x v="843"/>
    <s v="Neotrade Analytics"/>
    <x v="413"/>
    <s v="N/A"/>
    <x v="0"/>
    <x v="693"/>
    <s v="Seed Funding"/>
    <n v="235000"/>
    <s v="N/A"/>
    <x v="2"/>
    <x v="28"/>
    <x v="0"/>
    <x v="5"/>
  </r>
  <r>
    <n v="2437"/>
    <x v="843"/>
    <s v="Dishco"/>
    <x v="414"/>
    <s v="N/A"/>
    <x v="3"/>
    <x v="1931"/>
    <s v="Seed Funding"/>
    <s v="N/A"/>
    <s v="N/A"/>
    <x v="3"/>
    <x v="26"/>
    <x v="3"/>
    <x v="5"/>
  </r>
  <r>
    <n v="2438"/>
    <x v="843"/>
    <s v="Lafalafa"/>
    <x v="415"/>
    <s v="N/A"/>
    <x v="3"/>
    <x v="1273"/>
    <s v="Seed Funding"/>
    <n v="125000"/>
    <s v="thru Accelerator"/>
    <x v="2"/>
    <x v="27"/>
    <x v="2"/>
    <x v="5"/>
  </r>
  <r>
    <n v="2439"/>
    <x v="843"/>
    <s v="Connectabank"/>
    <x v="416"/>
    <s v="N/A"/>
    <x v="3"/>
    <x v="1932"/>
    <s v="Seed Funding"/>
    <s v="N/A"/>
    <s v="N/A"/>
    <x v="3"/>
    <x v="3"/>
    <x v="0"/>
    <x v="5"/>
  </r>
  <r>
    <n v="2440"/>
    <x v="844"/>
    <s v="Villfarm"/>
    <x v="417"/>
    <s v="N/A"/>
    <x v="0"/>
    <x v="1933"/>
    <s v="Seed Funding"/>
    <s v="N/A"/>
    <s v="N/A"/>
    <x v="3"/>
    <x v="9"/>
    <x v="1"/>
    <x v="5"/>
  </r>
  <r>
    <n v="2441"/>
    <x v="844"/>
    <s v="Bestdealfinace"/>
    <x v="418"/>
    <s v="N/A"/>
    <x v="3"/>
    <x v="1934"/>
    <s v="Private Equity"/>
    <n v="3000000"/>
    <s v="Series A"/>
    <x v="1"/>
    <x v="2"/>
    <x v="1"/>
    <x v="5"/>
  </r>
  <r>
    <n v="2442"/>
    <x v="844"/>
    <s v="Gamexs.In"/>
    <x v="419"/>
    <s v="N/A"/>
    <x v="2"/>
    <x v="1582"/>
    <s v="Seed Funding"/>
    <s v="N/A"/>
    <s v="N/A"/>
    <x v="3"/>
    <x v="27"/>
    <x v="0"/>
    <x v="5"/>
  </r>
  <r>
    <n v="2443"/>
    <x v="844"/>
    <s v="The Man Company"/>
    <x v="420"/>
    <s v="N/A"/>
    <x v="2"/>
    <x v="1935"/>
    <s v="Seed Funding"/>
    <s v="N/A"/>
    <s v="N/A"/>
    <x v="3"/>
    <x v="13"/>
    <x v="2"/>
    <x v="5"/>
  </r>
  <r>
    <n v="2444"/>
    <x v="844"/>
    <s v="Virtual Logic"/>
    <x v="421"/>
    <s v="N/A"/>
    <x v="0"/>
    <x v="1936"/>
    <s v="Private Equity"/>
    <n v="800000"/>
    <s v="Pre-Series A"/>
    <x v="2"/>
    <x v="19"/>
    <x v="1"/>
    <x v="5"/>
  </r>
  <r>
    <n v="2445"/>
    <x v="844"/>
    <s v="Furdo"/>
    <x v="422"/>
    <s v="N/A"/>
    <x v="0"/>
    <x v="1937"/>
    <s v="Seed Funding"/>
    <n v="400000"/>
    <s v="N/A"/>
    <x v="2"/>
    <x v="26"/>
    <x v="0"/>
    <x v="5"/>
  </r>
  <r>
    <n v="2446"/>
    <x v="844"/>
    <s v="Loginext"/>
    <x v="423"/>
    <s v="N/A"/>
    <x v="3"/>
    <x v="446"/>
    <s v="Private Equity"/>
    <n v="10000000"/>
    <s v="Series A"/>
    <x v="1"/>
    <x v="6"/>
    <x v="0"/>
    <x v="5"/>
  </r>
  <r>
    <n v="2447"/>
    <x v="844"/>
    <s v="Korra"/>
    <x v="424"/>
    <s v="N/A"/>
    <x v="2"/>
    <x v="1938"/>
    <s v="Seed Funding"/>
    <n v="300000"/>
    <s v="N/A"/>
    <x v="2"/>
    <x v="29"/>
    <x v="2"/>
    <x v="5"/>
  </r>
  <r>
    <n v="2448"/>
    <x v="845"/>
    <s v="Credihealth"/>
    <x v="425"/>
    <s v="N/A"/>
    <x v="1"/>
    <x v="1939"/>
    <s v="Seed Funding"/>
    <s v="N/A"/>
    <s v="N/A"/>
    <x v="3"/>
    <x v="23"/>
    <x v="0"/>
    <x v="5"/>
  </r>
  <r>
    <n v="2449"/>
    <x v="845"/>
    <s v="Amigobulls"/>
    <x v="426"/>
    <s v="N/A"/>
    <x v="0"/>
    <x v="1940"/>
    <s v="Seed Funding"/>
    <s v="N/A"/>
    <s v="N/A"/>
    <x v="3"/>
    <x v="17"/>
    <x v="2"/>
    <x v="5"/>
  </r>
  <r>
    <n v="2450"/>
    <x v="845"/>
    <s v="Silverpush"/>
    <x v="427"/>
    <s v="N/A"/>
    <x v="92"/>
    <x v="1941"/>
    <s v="Private Equity"/>
    <n v="1200000"/>
    <s v="Series A"/>
    <x v="1"/>
    <x v="17"/>
    <x v="1"/>
    <x v="5"/>
  </r>
  <r>
    <n v="2451"/>
    <x v="845"/>
    <s v="Juggernaut"/>
    <x v="428"/>
    <s v="N/A"/>
    <x v="2"/>
    <x v="1942"/>
    <s v="Private Equity"/>
    <n v="2250000"/>
    <s v="Series A"/>
    <x v="1"/>
    <x v="13"/>
    <x v="2"/>
    <x v="5"/>
  </r>
  <r>
    <n v="2452"/>
    <x v="845"/>
    <s v="Innerchef"/>
    <x v="364"/>
    <s v="N/A"/>
    <x v="2"/>
    <x v="1943"/>
    <s v="Private Equity"/>
    <n v="1750000"/>
    <s v="Pre-Series A"/>
    <x v="1"/>
    <x v="2"/>
    <x v="2"/>
    <x v="5"/>
  </r>
  <r>
    <n v="2453"/>
    <x v="846"/>
    <s v="Quintype"/>
    <x v="429"/>
    <s v="N/A"/>
    <x v="0"/>
    <x v="1944"/>
    <s v="Private Equity"/>
    <n v="3300000"/>
    <s v="N/A"/>
    <x v="1"/>
    <x v="21"/>
    <x v="0"/>
    <x v="5"/>
  </r>
  <r>
    <n v="2454"/>
    <x v="846"/>
    <s v="Capabiliti"/>
    <x v="430"/>
    <s v="N/A"/>
    <x v="6"/>
    <x v="1945"/>
    <s v="Seed Funding"/>
    <n v="400000"/>
    <s v="N/A"/>
    <x v="2"/>
    <x v="11"/>
    <x v="3"/>
    <x v="5"/>
  </r>
  <r>
    <n v="2455"/>
    <x v="846"/>
    <s v="Fourth Partner Energy"/>
    <x v="431"/>
    <s v="N/A"/>
    <x v="13"/>
    <x v="1946"/>
    <s v="Private Equity"/>
    <n v="2000000"/>
    <s v="Series A"/>
    <x v="1"/>
    <x v="23"/>
    <x v="1"/>
    <x v="5"/>
  </r>
  <r>
    <n v="2456"/>
    <x v="846"/>
    <s v="Licious"/>
    <x v="432"/>
    <s v="N/A"/>
    <x v="0"/>
    <x v="1947"/>
    <s v="Seed Funding"/>
    <n v="1000000"/>
    <s v="N/A"/>
    <x v="1"/>
    <x v="10"/>
    <x v="2"/>
    <x v="5"/>
  </r>
  <r>
    <n v="2457"/>
    <x v="847"/>
    <s v="Travelkhana"/>
    <x v="433"/>
    <s v="N/A"/>
    <x v="2"/>
    <x v="1948"/>
    <s v="Seed Funding"/>
    <s v="N/A"/>
    <s v="Pre-Series A"/>
    <x v="3"/>
    <x v="26"/>
    <x v="1"/>
    <x v="5"/>
  </r>
  <r>
    <n v="2458"/>
    <x v="848"/>
    <s v="Quickli"/>
    <x v="411"/>
    <s v="N/A"/>
    <x v="2"/>
    <x v="1949"/>
    <s v="Seed Funding"/>
    <s v="N/A"/>
    <s v="N/A"/>
    <x v="3"/>
    <x v="12"/>
    <x v="2"/>
    <x v="5"/>
  </r>
  <r>
    <n v="2459"/>
    <x v="848"/>
    <s v="Ola Cabs"/>
    <x v="434"/>
    <s v="N/A"/>
    <x v="0"/>
    <x v="1950"/>
    <s v="Private Equity"/>
    <n v="30000000"/>
    <s v="late Stage (part of $500M funding rnd)"/>
    <x v="0"/>
    <x v="6"/>
    <x v="0"/>
    <x v="5"/>
  </r>
  <r>
    <n v="2460"/>
    <x v="849"/>
    <s v="Paytm"/>
    <x v="435"/>
    <s v="N/A"/>
    <x v="2"/>
    <x v="1951"/>
    <s v="Private Equity"/>
    <n v="680000000"/>
    <s v="Late Stage (Alibaba @ 40% equity)"/>
    <x v="0"/>
    <x v="16"/>
    <x v="3"/>
    <x v="5"/>
  </r>
  <r>
    <n v="2461"/>
    <x v="849"/>
    <s v="Inmobi"/>
    <x v="436"/>
    <s v="N/A"/>
    <x v="0"/>
    <x v="1952"/>
    <s v="Private Equity"/>
    <n v="100000000"/>
    <s v="Late Stage"/>
    <x v="0"/>
    <x v="25"/>
    <x v="1"/>
    <x v="5"/>
  </r>
  <r>
    <n v="2462"/>
    <x v="849"/>
    <s v="Peppertap"/>
    <x v="437"/>
    <s v="N/A"/>
    <x v="1"/>
    <x v="1953"/>
    <s v="Private Equity"/>
    <n v="36000000"/>
    <s v="Series B"/>
    <x v="0"/>
    <x v="19"/>
    <x v="1"/>
    <x v="5"/>
  </r>
  <r>
    <n v="2463"/>
    <x v="849"/>
    <s v="Hugefly"/>
    <x v="438"/>
    <s v="N/A"/>
    <x v="5"/>
    <x v="1954"/>
    <s v="Seed Funding"/>
    <s v="N/A"/>
    <s v="N/A"/>
    <x v="3"/>
    <x v="15"/>
    <x v="0"/>
    <x v="5"/>
  </r>
  <r>
    <n v="2464"/>
    <x v="849"/>
    <s v="Brigge"/>
    <x v="439"/>
    <s v="N/A"/>
    <x v="4"/>
    <x v="370"/>
    <s v="Seed Funding"/>
    <s v="N/A"/>
    <s v="N/A"/>
    <x v="3"/>
    <x v="29"/>
    <x v="0"/>
    <x v="5"/>
  </r>
  <r>
    <n v="2465"/>
    <x v="849"/>
    <s v="Zakoopi"/>
    <x v="440"/>
    <s v="N/A"/>
    <x v="2"/>
    <x v="1955"/>
    <s v="Seed Funding"/>
    <n v="350000"/>
    <s v="N/A"/>
    <x v="2"/>
    <x v="21"/>
    <x v="1"/>
    <x v="5"/>
  </r>
  <r>
    <n v="2466"/>
    <x v="849"/>
    <s v="Loancircle"/>
    <x v="441"/>
    <s v="N/A"/>
    <x v="0"/>
    <x v="1956"/>
    <s v="Seed Funding"/>
    <s v="N/A"/>
    <s v="N/A"/>
    <x v="3"/>
    <x v="21"/>
    <x v="2"/>
    <x v="5"/>
  </r>
  <r>
    <n v="2467"/>
    <x v="850"/>
    <s v="Infoworks"/>
    <x v="442"/>
    <s v="N/A"/>
    <x v="93"/>
    <x v="1957"/>
    <s v="Private Equity"/>
    <n v="5000000"/>
    <s v="N/A"/>
    <x v="1"/>
    <x v="18"/>
    <x v="1"/>
    <x v="5"/>
  </r>
  <r>
    <n v="2468"/>
    <x v="850"/>
    <s v="Reddoorz"/>
    <x v="443"/>
    <s v="N/A"/>
    <x v="6"/>
    <x v="717"/>
    <s v="Seed Funding"/>
    <n v="1000000"/>
    <s v="N/A"/>
    <x v="1"/>
    <x v="9"/>
    <x v="1"/>
    <x v="5"/>
  </r>
  <r>
    <n v="2469"/>
    <x v="850"/>
    <s v="Firsttouch"/>
    <x v="444"/>
    <s v="N/A"/>
    <x v="1"/>
    <x v="1958"/>
    <s v="Seed Funding"/>
    <s v="N/A"/>
    <s v="Super angel round"/>
    <x v="3"/>
    <x v="28"/>
    <x v="2"/>
    <x v="5"/>
  </r>
  <r>
    <n v="2470"/>
    <x v="850"/>
    <s v="Eywa Media"/>
    <x v="445"/>
    <s v="N/A"/>
    <x v="0"/>
    <x v="1959"/>
    <s v="Seed Funding"/>
    <n v="1000000"/>
    <s v="N/A"/>
    <x v="1"/>
    <x v="8"/>
    <x v="1"/>
    <x v="5"/>
  </r>
  <r>
    <n v="2471"/>
    <x v="851"/>
    <s v="Snapdeal"/>
    <x v="446"/>
    <s v="N/A"/>
    <x v="2"/>
    <x v="1960"/>
    <s v="Private Equity"/>
    <n v="500000000"/>
    <s v="Late Stage Round 7th (More details)"/>
    <x v="0"/>
    <x v="16"/>
    <x v="3"/>
    <x v="5"/>
  </r>
  <r>
    <n v="2472"/>
    <x v="851"/>
    <s v="Ressy"/>
    <x v="447"/>
    <s v="N/A"/>
    <x v="5"/>
    <x v="1961"/>
    <s v="Seed Funding"/>
    <n v="400000"/>
    <s v="N/A"/>
    <x v="2"/>
    <x v="22"/>
    <x v="2"/>
    <x v="5"/>
  </r>
  <r>
    <n v="2473"/>
    <x v="852"/>
    <s v="Cuelearn"/>
    <x v="448"/>
    <s v="N/A"/>
    <x v="2"/>
    <x v="1962"/>
    <s v="Seed Funding"/>
    <s v="N/A"/>
    <s v="N/A"/>
    <x v="3"/>
    <x v="20"/>
    <x v="0"/>
    <x v="5"/>
  </r>
  <r>
    <n v="2474"/>
    <x v="852"/>
    <s v="Connect India"/>
    <x v="449"/>
    <s v="N/A"/>
    <x v="2"/>
    <x v="1591"/>
    <s v="Private Equity"/>
    <n v="5000000"/>
    <s v="Series A"/>
    <x v="1"/>
    <x v="17"/>
    <x v="0"/>
    <x v="5"/>
  </r>
  <r>
    <n v="2475"/>
    <x v="852"/>
    <s v="The Home Salon"/>
    <x v="450"/>
    <s v="N/A"/>
    <x v="3"/>
    <x v="1963"/>
    <s v="Seed Funding"/>
    <s v="N/A"/>
    <s v="N/A"/>
    <x v="3"/>
    <x v="27"/>
    <x v="1"/>
    <x v="5"/>
  </r>
  <r>
    <n v="2476"/>
    <x v="852"/>
    <s v="Jusride"/>
    <x v="451"/>
    <s v="N/A"/>
    <x v="3"/>
    <x v="1964"/>
    <s v="Seed Funding"/>
    <s v="N/A"/>
    <s v="N/A"/>
    <x v="3"/>
    <x v="28"/>
    <x v="2"/>
    <x v="5"/>
  </r>
  <r>
    <n v="2477"/>
    <x v="852"/>
    <s v="Oyorooms"/>
    <x v="452"/>
    <s v="N/A"/>
    <x v="2"/>
    <x v="1965"/>
    <s v="Private Equity"/>
    <n v="100000000"/>
    <s v="Series B"/>
    <x v="0"/>
    <x v="25"/>
    <x v="1"/>
    <x v="5"/>
  </r>
  <r>
    <n v="2478"/>
    <x v="852"/>
    <s v="Glowship"/>
    <x v="453"/>
    <s v="N/A"/>
    <x v="0"/>
    <x v="1325"/>
    <s v="Seed Funding"/>
    <s v="N/A"/>
    <s v="N/A"/>
    <x v="3"/>
    <x v="6"/>
    <x v="1"/>
    <x v="5"/>
  </r>
  <r>
    <n v="2479"/>
    <x v="852"/>
    <s v="Wizrocket"/>
    <x v="454"/>
    <s v="N/A"/>
    <x v="3"/>
    <x v="1966"/>
    <s v="Private Equity"/>
    <n v="9600000"/>
    <s v="Series B"/>
    <x v="1"/>
    <x v="19"/>
    <x v="1"/>
    <x v="5"/>
  </r>
  <r>
    <n v="2480"/>
    <x v="853"/>
    <s v="Pickingo"/>
    <x v="455"/>
    <s v="N/A"/>
    <x v="2"/>
    <x v="1967"/>
    <s v="Private Equity"/>
    <n v="1300000"/>
    <s v="Series A"/>
    <x v="1"/>
    <x v="10"/>
    <x v="1"/>
    <x v="5"/>
  </r>
  <r>
    <n v="2481"/>
    <x v="854"/>
    <s v="Grex"/>
    <x v="456"/>
    <s v="N/A"/>
    <x v="5"/>
    <x v="1968"/>
    <s v="Seed Funding"/>
    <n v="650000"/>
    <s v="N/A"/>
    <x v="2"/>
    <x v="11"/>
    <x v="0"/>
    <x v="5"/>
  </r>
  <r>
    <n v="2482"/>
    <x v="854"/>
    <s v="Letstransport"/>
    <x v="295"/>
    <s v="N/A"/>
    <x v="0"/>
    <x v="1969"/>
    <s v="Seed Funding"/>
    <n v="1300000"/>
    <s v="N/A"/>
    <x v="1"/>
    <x v="26"/>
    <x v="1"/>
    <x v="5"/>
  </r>
  <r>
    <n v="2483"/>
    <x v="854"/>
    <s v="Zo Rooms"/>
    <x v="457"/>
    <s v="N/A"/>
    <x v="2"/>
    <x v="1970"/>
    <s v="Private Equity"/>
    <n v="30000000"/>
    <s v="Series A"/>
    <x v="0"/>
    <x v="19"/>
    <x v="1"/>
    <x v="5"/>
  </r>
  <r>
    <n v="2484"/>
    <x v="854"/>
    <s v="Doormint"/>
    <x v="458"/>
    <s v="N/A"/>
    <x v="3"/>
    <x v="1971"/>
    <s v="Private Equity"/>
    <n v="3000000"/>
    <s v="Series A"/>
    <x v="1"/>
    <x v="9"/>
    <x v="1"/>
    <x v="5"/>
  </r>
  <r>
    <n v="2485"/>
    <x v="854"/>
    <s v="Nightstay"/>
    <x v="459"/>
    <s v="N/A"/>
    <x v="6"/>
    <x v="1972"/>
    <s v="Seed Funding"/>
    <n v="500000"/>
    <s v="N/A"/>
    <x v="2"/>
    <x v="18"/>
    <x v="1"/>
    <x v="5"/>
  </r>
  <r>
    <n v="2486"/>
    <x v="854"/>
    <s v="Zocalo"/>
    <x v="460"/>
    <s v="N/A"/>
    <x v="2"/>
    <x v="1973"/>
    <s v="Seed Funding"/>
    <s v="N/A"/>
    <s v="N/A"/>
    <x v="3"/>
    <x v="22"/>
    <x v="0"/>
    <x v="5"/>
  </r>
  <r>
    <n v="2487"/>
    <x v="854"/>
    <s v="Sunday Realty Solutions"/>
    <x v="461"/>
    <s v="N/A"/>
    <x v="3"/>
    <x v="1974"/>
    <s v="Seed Funding"/>
    <n v="785000"/>
    <s v="N/A"/>
    <x v="2"/>
    <x v="29"/>
    <x v="2"/>
    <x v="5"/>
  </r>
  <r>
    <n v="2488"/>
    <x v="855"/>
    <s v="Klozee"/>
    <x v="462"/>
    <s v="N/A"/>
    <x v="0"/>
    <x v="1975"/>
    <s v="Seed Funding"/>
    <s v="N/A"/>
    <s v="N/A"/>
    <x v="3"/>
    <x v="9"/>
    <x v="3"/>
    <x v="5"/>
  </r>
  <r>
    <n v="2489"/>
    <x v="855"/>
    <s v="Appvigil"/>
    <x v="463"/>
    <s v="N/A"/>
    <x v="3"/>
    <x v="1976"/>
    <s v="Seed Funding"/>
    <n v="500000"/>
    <s v="pre Series-A"/>
    <x v="2"/>
    <x v="22"/>
    <x v="2"/>
    <x v="5"/>
  </r>
  <r>
    <n v="2490"/>
    <x v="855"/>
    <s v="Practo"/>
    <x v="464"/>
    <s v="N/A"/>
    <x v="0"/>
    <x v="1977"/>
    <s v="Private Equity"/>
    <n v="90000000"/>
    <s v="Series C"/>
    <x v="0"/>
    <x v="18"/>
    <x v="1"/>
    <x v="5"/>
  </r>
  <r>
    <n v="2491"/>
    <x v="855"/>
    <s v="Loudshout"/>
    <x v="465"/>
    <s v="N/A"/>
    <x v="2"/>
    <x v="1978"/>
    <s v="Seed Funding"/>
    <s v="N/A"/>
    <s v="N/A"/>
    <x v="3"/>
    <x v="14"/>
    <x v="2"/>
    <x v="5"/>
  </r>
  <r>
    <n v="2492"/>
    <x v="855"/>
    <s v="Wetravelsolo"/>
    <x v="466"/>
    <s v="N/A"/>
    <x v="2"/>
    <x v="1979"/>
    <s v="Seed Funding"/>
    <s v="N/A"/>
    <s v="N/A"/>
    <x v="3"/>
    <x v="10"/>
    <x v="0"/>
    <x v="5"/>
  </r>
  <r>
    <n v="2493"/>
    <x v="855"/>
    <s v="Ketto"/>
    <x v="467"/>
    <s v="N/A"/>
    <x v="3"/>
    <x v="1980"/>
    <s v="Seed Funding"/>
    <n v="700000"/>
    <s v="N/A"/>
    <x v="2"/>
    <x v="18"/>
    <x v="1"/>
    <x v="5"/>
  </r>
  <r>
    <n v="2494"/>
    <x v="855"/>
    <s v="Ezetap"/>
    <x v="468"/>
    <s v="N/A"/>
    <x v="0"/>
    <x v="1981"/>
    <s v="Private Equity"/>
    <n v="25000000"/>
    <s v="Series C"/>
    <x v="0"/>
    <x v="16"/>
    <x v="1"/>
    <x v="5"/>
  </r>
  <r>
    <n v="2495"/>
    <x v="855"/>
    <s v="Ndtv Ecommerce Venture"/>
    <x v="469"/>
    <s v="N/A"/>
    <x v="3"/>
    <x v="1982"/>
    <s v="Private Equity"/>
    <s v="N/A"/>
    <s v="Series A"/>
    <x v="3"/>
    <x v="19"/>
    <x v="1"/>
    <x v="5"/>
  </r>
  <r>
    <n v="2496"/>
    <x v="856"/>
    <s v="Carls Jr"/>
    <x v="470"/>
    <s v="N/A"/>
    <x v="1"/>
    <x v="660"/>
    <s v="Seed Funding"/>
    <n v="630000"/>
    <s v="N/A"/>
    <x v="2"/>
    <x v="29"/>
    <x v="1"/>
    <x v="5"/>
  </r>
  <r>
    <n v="2497"/>
    <x v="856"/>
    <s v="Easyrewardz"/>
    <x v="471"/>
    <s v="N/A"/>
    <x v="3"/>
    <x v="1983"/>
    <s v="Private Equity"/>
    <n v="500000"/>
    <s v="Pre-Series A"/>
    <x v="2"/>
    <x v="22"/>
    <x v="2"/>
    <x v="5"/>
  </r>
  <r>
    <n v="2498"/>
    <x v="856"/>
    <s v="Gibss"/>
    <x v="472"/>
    <s v="N/A"/>
    <x v="3"/>
    <x v="1984"/>
    <s v="Private Equity"/>
    <s v="N/A"/>
    <s v="Series A"/>
    <x v="3"/>
    <x v="10"/>
    <x v="1"/>
    <x v="5"/>
  </r>
  <r>
    <n v="2499"/>
    <x v="856"/>
    <s v="Storemore.In"/>
    <x v="473"/>
    <s v="N/A"/>
    <x v="6"/>
    <x v="1985"/>
    <s v="Seed Funding"/>
    <s v="N/A"/>
    <s v="N/A"/>
    <x v="3"/>
    <x v="25"/>
    <x v="1"/>
    <x v="5"/>
  </r>
  <r>
    <n v="2500"/>
    <x v="856"/>
    <s v="Iorderfresh"/>
    <x v="474"/>
    <s v="N/A"/>
    <x v="2"/>
    <x v="1986"/>
    <s v="Seed Funding"/>
    <s v="N/A"/>
    <s v="N/A"/>
    <x v="3"/>
    <x v="5"/>
    <x v="0"/>
    <x v="5"/>
  </r>
  <r>
    <n v="2501"/>
    <x v="857"/>
    <s v="Mytaxiindia"/>
    <x v="475"/>
    <s v="N/A"/>
    <x v="1"/>
    <x v="1987"/>
    <s v="Private Equity"/>
    <n v="500000"/>
    <s v="Pre Series-A"/>
    <x v="2"/>
    <x v="27"/>
    <x v="0"/>
    <x v="5"/>
  </r>
  <r>
    <n v="2502"/>
    <x v="857"/>
    <s v="Esadar"/>
    <x v="2"/>
    <s v="N/A"/>
    <x v="2"/>
    <x v="1988"/>
    <s v="Seed Funding"/>
    <n v="80000"/>
    <s v="N/A"/>
    <x v="2"/>
    <x v="18"/>
    <x v="0"/>
    <x v="5"/>
  </r>
  <r>
    <n v="2503"/>
    <x v="857"/>
    <s v="Actionable Analytics"/>
    <x v="476"/>
    <s v="N/A"/>
    <x v="94"/>
    <x v="1989"/>
    <s v="Seed Funding"/>
    <s v="N/A"/>
    <s v="N/A"/>
    <x v="3"/>
    <x v="2"/>
    <x v="2"/>
    <x v="5"/>
  </r>
  <r>
    <n v="2504"/>
    <x v="857"/>
    <s v="Mypoolin"/>
    <x v="477"/>
    <s v="N/A"/>
    <x v="2"/>
    <x v="1990"/>
    <s v="Seed Funding"/>
    <n v="250000"/>
    <s v="QPrize Contest Winners"/>
    <x v="2"/>
    <x v="19"/>
    <x v="1"/>
    <x v="5"/>
  </r>
  <r>
    <n v="2505"/>
    <x v="857"/>
    <s v="Nearbuy (Previously Groupon India)"/>
    <x v="478"/>
    <s v="N/A"/>
    <x v="2"/>
    <x v="292"/>
    <s v="Private Equity"/>
    <n v="16000000"/>
    <s v="Series A"/>
    <x v="0"/>
    <x v="26"/>
    <x v="1"/>
    <x v="5"/>
  </r>
  <r>
    <n v="2506"/>
    <x v="857"/>
    <s v="Inkmonk"/>
    <x v="479"/>
    <s v="N/A"/>
    <x v="4"/>
    <x v="1991"/>
    <s v="Seed Funding"/>
    <n v="250000"/>
    <s v="N/A"/>
    <x v="2"/>
    <x v="18"/>
    <x v="1"/>
    <x v="5"/>
  </r>
  <r>
    <n v="2507"/>
    <x v="857"/>
    <s v="Tonetag"/>
    <x v="480"/>
    <s v="N/A"/>
    <x v="0"/>
    <x v="1992"/>
    <s v="Private Equity"/>
    <n v="1000000"/>
    <s v="Series A"/>
    <x v="1"/>
    <x v="28"/>
    <x v="1"/>
    <x v="5"/>
  </r>
  <r>
    <n v="2508"/>
    <x v="857"/>
    <s v="Grey Orange"/>
    <x v="481"/>
    <s v="N/A"/>
    <x v="1"/>
    <x v="0"/>
    <s v="Private Equity"/>
    <n v="30000000"/>
    <s v="Series B"/>
    <x v="0"/>
    <x v="15"/>
    <x v="0"/>
    <x v="5"/>
  </r>
  <r>
    <n v="2509"/>
    <x v="858"/>
    <s v="Livspace"/>
    <x v="482"/>
    <s v="N/A"/>
    <x v="0"/>
    <x v="1993"/>
    <s v="Private Equity"/>
    <n v="8000000"/>
    <s v="Series A"/>
    <x v="1"/>
    <x v="27"/>
    <x v="1"/>
    <x v="5"/>
  </r>
  <r>
    <n v="2510"/>
    <x v="858"/>
    <s v="Wow! Momo"/>
    <x v="483"/>
    <s v="N/A"/>
    <x v="43"/>
    <x v="606"/>
    <s v="Seed Funding"/>
    <n v="1600000"/>
    <s v="N/A"/>
    <x v="1"/>
    <x v="11"/>
    <x v="1"/>
    <x v="5"/>
  </r>
  <r>
    <n v="2511"/>
    <x v="858"/>
    <s v="Raincan"/>
    <x v="484"/>
    <s v="N/A"/>
    <x v="5"/>
    <x v="1994"/>
    <s v="Seed Funding"/>
    <n v="100000"/>
    <s v="N/A"/>
    <x v="2"/>
    <x v="7"/>
    <x v="2"/>
    <x v="5"/>
  </r>
  <r>
    <n v="2512"/>
    <x v="858"/>
    <s v="Allygrow Technologies"/>
    <x v="485"/>
    <s v="N/A"/>
    <x v="3"/>
    <x v="1995"/>
    <s v="Private Equity"/>
    <n v="20000000"/>
    <s v="Series A"/>
    <x v="0"/>
    <x v="18"/>
    <x v="1"/>
    <x v="5"/>
  </r>
  <r>
    <n v="2513"/>
    <x v="858"/>
    <s v="Infogain"/>
    <x v="486"/>
    <s v="N/A"/>
    <x v="75"/>
    <x v="1996"/>
    <s v="Private Equity"/>
    <n v="63000000"/>
    <s v="N/A"/>
    <x v="0"/>
    <x v="2"/>
    <x v="1"/>
    <x v="5"/>
  </r>
  <r>
    <n v="2514"/>
    <x v="859"/>
    <s v="Oneassist"/>
    <x v="487"/>
    <s v="N/A"/>
    <x v="3"/>
    <x v="1997"/>
    <s v="Private Equity"/>
    <n v="7500000"/>
    <s v="Series B"/>
    <x v="1"/>
    <x v="19"/>
    <x v="1"/>
    <x v="5"/>
  </r>
  <r>
    <n v="2515"/>
    <x v="859"/>
    <s v="Bigbasket"/>
    <x v="488"/>
    <s v="N/A"/>
    <x v="0"/>
    <x v="405"/>
    <s v="Private Equity"/>
    <n v="50000000"/>
    <s v="Series C"/>
    <x v="0"/>
    <x v="27"/>
    <x v="1"/>
    <x v="5"/>
  </r>
  <r>
    <n v="2516"/>
    <x v="859"/>
    <s v="Sheroes"/>
    <x v="489"/>
    <s v="N/A"/>
    <x v="6"/>
    <x v="1998"/>
    <s v="Seed Funding"/>
    <n v="770000"/>
    <s v="N/A"/>
    <x v="2"/>
    <x v="3"/>
    <x v="3"/>
    <x v="5"/>
  </r>
  <r>
    <n v="2517"/>
    <x v="859"/>
    <s v="Scripbox"/>
    <x v="490"/>
    <s v="N/A"/>
    <x v="0"/>
    <x v="1999"/>
    <s v="Private Equity"/>
    <n v="2500000"/>
    <s v="Series A"/>
    <x v="1"/>
    <x v="10"/>
    <x v="1"/>
    <x v="5"/>
  </r>
  <r>
    <n v="2518"/>
    <x v="860"/>
    <s v="Etaout"/>
    <x v="491"/>
    <s v="N/A"/>
    <x v="6"/>
    <x v="2000"/>
    <s v="Seed Funding"/>
    <n v="500000"/>
    <s v="N/A"/>
    <x v="2"/>
    <x v="9"/>
    <x v="3"/>
    <x v="5"/>
  </r>
  <r>
    <n v="2519"/>
    <x v="860"/>
    <s v="Ifmr Holdings"/>
    <x v="492"/>
    <s v="N/A"/>
    <x v="4"/>
    <x v="2001"/>
    <s v="Private Equity"/>
    <n v="25000000"/>
    <s v="Series B"/>
    <x v="0"/>
    <x v="14"/>
    <x v="1"/>
    <x v="5"/>
  </r>
  <r>
    <n v="2520"/>
    <x v="860"/>
    <s v="Massblurb"/>
    <x v="493"/>
    <s v="N/A"/>
    <x v="3"/>
    <x v="2002"/>
    <s v="Seed Funding"/>
    <s v="N/A"/>
    <s v="N/A"/>
    <x v="3"/>
    <x v="0"/>
    <x v="1"/>
    <x v="5"/>
  </r>
  <r>
    <n v="2521"/>
    <x v="860"/>
    <s v="Agrostar"/>
    <x v="494"/>
    <s v="N/A"/>
    <x v="5"/>
    <x v="396"/>
    <s v="Private Equity"/>
    <n v="4000000"/>
    <s v="Series A"/>
    <x v="1"/>
    <x v="9"/>
    <x v="1"/>
    <x v="5"/>
  </r>
  <r>
    <n v="2522"/>
    <x v="861"/>
    <s v="Voxweb"/>
    <x v="495"/>
    <s v="N/A"/>
    <x v="3"/>
    <x v="2003"/>
    <s v="Seed Funding"/>
    <n v="100000"/>
    <s v="N/A"/>
    <x v="2"/>
    <x v="22"/>
    <x v="2"/>
    <x v="5"/>
  </r>
  <r>
    <n v="2523"/>
    <x v="861"/>
    <s v="Trukky"/>
    <x v="496"/>
    <s v="N/A"/>
    <x v="37"/>
    <x v="2004"/>
    <s v="Seed Funding"/>
    <n v="245000"/>
    <s v="N/A"/>
    <x v="2"/>
    <x v="20"/>
    <x v="2"/>
    <x v="5"/>
  </r>
  <r>
    <n v="2524"/>
    <x v="861"/>
    <s v="Vanitycube"/>
    <x v="497"/>
    <s v="N/A"/>
    <x v="2"/>
    <x v="1870"/>
    <s v="Seed Funding"/>
    <s v="N/A"/>
    <s v="N/A"/>
    <x v="3"/>
    <x v="22"/>
    <x v="3"/>
    <x v="5"/>
  </r>
  <r>
    <n v="2525"/>
    <x v="862"/>
    <s v="Edu4Share"/>
    <x v="498"/>
    <s v="N/A"/>
    <x v="2"/>
    <x v="2005"/>
    <s v="Seed Funding"/>
    <n v="220000"/>
    <s v="N/A"/>
    <x v="2"/>
    <x v="2"/>
    <x v="2"/>
    <x v="5"/>
  </r>
  <r>
    <n v="2526"/>
    <x v="862"/>
    <s v="Yourstory"/>
    <x v="499"/>
    <s v="N/A"/>
    <x v="3"/>
    <x v="2006"/>
    <s v="Seed Funding"/>
    <s v="N/A"/>
    <s v="N/A"/>
    <x v="3"/>
    <x v="9"/>
    <x v="3"/>
    <x v="5"/>
  </r>
  <r>
    <n v="2527"/>
    <x v="862"/>
    <s v="Sampurnearth"/>
    <x v="500"/>
    <s v="N/A"/>
    <x v="3"/>
    <x v="2007"/>
    <s v="Seed Funding"/>
    <n v="160000"/>
    <s v="N/A"/>
    <x v="2"/>
    <x v="12"/>
    <x v="1"/>
    <x v="5"/>
  </r>
  <r>
    <n v="2528"/>
    <x v="862"/>
    <s v="Orobind"/>
    <x v="501"/>
    <s v="N/A"/>
    <x v="0"/>
    <x v="2008"/>
    <s v="Private Equity"/>
    <s v="N/A"/>
    <s v="pre series A"/>
    <x v="3"/>
    <x v="4"/>
    <x v="2"/>
    <x v="5"/>
  </r>
  <r>
    <n v="2529"/>
    <x v="862"/>
    <s v="Fixy"/>
    <x v="502"/>
    <s v="N/A"/>
    <x v="3"/>
    <x v="1963"/>
    <s v="Seed Funding"/>
    <s v="N/A"/>
    <s v="N/A"/>
    <x v="3"/>
    <x v="25"/>
    <x v="1"/>
    <x v="5"/>
  </r>
  <r>
    <n v="2530"/>
    <x v="862"/>
    <s v="Msm Box"/>
    <x v="503"/>
    <s v="N/A"/>
    <x v="2"/>
    <x v="2009"/>
    <s v="Seed Funding"/>
    <s v="N/A"/>
    <s v="N/A"/>
    <x v="3"/>
    <x v="28"/>
    <x v="0"/>
    <x v="5"/>
  </r>
  <r>
    <n v="2531"/>
    <x v="862"/>
    <s v="Shadowfax"/>
    <x v="504"/>
    <s v="N/A"/>
    <x v="1"/>
    <x v="2010"/>
    <s v="Seed Funding"/>
    <n v="310000"/>
    <s v="N/A"/>
    <x v="2"/>
    <x v="25"/>
    <x v="2"/>
    <x v="5"/>
  </r>
  <r>
    <n v="2532"/>
    <x v="862"/>
    <s v="Gadgets 360"/>
    <x v="469"/>
    <s v="N/A"/>
    <x v="2"/>
    <x v="2011"/>
    <s v="Private Equity"/>
    <s v="N/A"/>
    <s v="Strategic Investment"/>
    <x v="3"/>
    <x v="6"/>
    <x v="0"/>
    <x v="5"/>
  </r>
  <r>
    <n v="2533"/>
    <x v="863"/>
    <s v="Roposo"/>
    <x v="440"/>
    <s v="N/A"/>
    <x v="1"/>
    <x v="121"/>
    <s v="Private Equity"/>
    <n v="15000000"/>
    <s v="Series B"/>
    <x v="0"/>
    <x v="17"/>
    <x v="0"/>
    <x v="5"/>
  </r>
  <r>
    <n v="2534"/>
    <x v="863"/>
    <s v="Intelligencenode"/>
    <x v="505"/>
    <s v="N/A"/>
    <x v="3"/>
    <x v="2012"/>
    <s v="Private Equity"/>
    <n v="4200000"/>
    <s v="Series A"/>
    <x v="1"/>
    <x v="5"/>
    <x v="1"/>
    <x v="5"/>
  </r>
  <r>
    <n v="2535"/>
    <x v="863"/>
    <s v="Hyperverge"/>
    <x v="506"/>
    <s v="N/A"/>
    <x v="4"/>
    <x v="2013"/>
    <s v="Seed Funding"/>
    <n v="1000000"/>
    <s v="N/A"/>
    <x v="1"/>
    <x v="17"/>
    <x v="1"/>
    <x v="5"/>
  </r>
  <r>
    <n v="2536"/>
    <x v="863"/>
    <s v="Twyst"/>
    <x v="507"/>
    <s v="N/A"/>
    <x v="1"/>
    <x v="2014"/>
    <s v="Seed Funding"/>
    <s v="N/A"/>
    <s v="N/A"/>
    <x v="3"/>
    <x v="16"/>
    <x v="2"/>
    <x v="5"/>
  </r>
  <r>
    <n v="2537"/>
    <x v="863"/>
    <s v="Idfy"/>
    <x v="508"/>
    <s v="N/A"/>
    <x v="3"/>
    <x v="2015"/>
    <s v="Private Equity"/>
    <s v="N/A"/>
    <s v="Series A"/>
    <x v="3"/>
    <x v="11"/>
    <x v="1"/>
    <x v="5"/>
  </r>
  <r>
    <n v="2538"/>
    <x v="863"/>
    <s v="Zoojoo.Be"/>
    <x v="509"/>
    <s v="N/A"/>
    <x v="0"/>
    <x v="629"/>
    <s v="Private Equity"/>
    <n v="1000000"/>
    <s v="Series A"/>
    <x v="1"/>
    <x v="21"/>
    <x v="1"/>
    <x v="5"/>
  </r>
  <r>
    <n v="2539"/>
    <x v="864"/>
    <s v="Fashionove"/>
    <x v="510"/>
    <s v="N/A"/>
    <x v="43"/>
    <x v="2016"/>
    <s v="Seed Funding"/>
    <s v="N/A"/>
    <s v="N/A"/>
    <x v="3"/>
    <x v="17"/>
    <x v="0"/>
    <x v="5"/>
  </r>
  <r>
    <n v="2540"/>
    <x v="864"/>
    <s v="Timesaverz"/>
    <x v="511"/>
    <s v="N/A"/>
    <x v="3"/>
    <x v="1664"/>
    <s v="Private Equity"/>
    <n v="2400000"/>
    <s v="N/A"/>
    <x v="1"/>
    <x v="16"/>
    <x v="1"/>
    <x v="5"/>
  </r>
  <r>
    <n v="2541"/>
    <x v="864"/>
    <s v="Envoged"/>
    <x v="512"/>
    <s v="N/A"/>
    <x v="3"/>
    <x v="2017"/>
    <s v="Seed Funding"/>
    <s v="N/A"/>
    <s v="N/A"/>
    <x v="3"/>
    <x v="5"/>
    <x v="2"/>
    <x v="5"/>
  </r>
  <r>
    <n v="2542"/>
    <x v="864"/>
    <s v="Mebelkart"/>
    <x v="513"/>
    <s v="N/A"/>
    <x v="0"/>
    <x v="2018"/>
    <s v="Private Equity"/>
    <n v="20000000"/>
    <s v="N/A"/>
    <x v="0"/>
    <x v="0"/>
    <x v="0"/>
    <x v="5"/>
  </r>
  <r>
    <n v="2543"/>
    <x v="865"/>
    <s v="Labsadvisor"/>
    <x v="514"/>
    <s v="N/A"/>
    <x v="2"/>
    <x v="1870"/>
    <s v="Seed Funding"/>
    <n v="156000"/>
    <s v="N/A"/>
    <x v="2"/>
    <x v="23"/>
    <x v="3"/>
    <x v="5"/>
  </r>
  <r>
    <n v="2544"/>
    <x v="865"/>
    <s v="Flatpebble"/>
    <x v="515"/>
    <s v="N/A"/>
    <x v="13"/>
    <x v="606"/>
    <s v="Seed Funding"/>
    <n v="600000"/>
    <s v="N/A"/>
    <x v="2"/>
    <x v="18"/>
    <x v="1"/>
    <x v="5"/>
  </r>
  <r>
    <n v="2545"/>
    <x v="865"/>
    <s v="Bluegape.Com"/>
    <x v="516"/>
    <s v="N/A"/>
    <x v="2"/>
    <x v="2019"/>
    <s v="Seed Funding"/>
    <n v="600000"/>
    <s v="N/A"/>
    <x v="2"/>
    <x v="19"/>
    <x v="1"/>
    <x v="5"/>
  </r>
  <r>
    <n v="2546"/>
    <x v="866"/>
    <s v="Epoise"/>
    <x v="367"/>
    <s v="N/A"/>
    <x v="0"/>
    <x v="2020"/>
    <s v="Seed Funding"/>
    <n v="500000"/>
    <s v="N/A"/>
    <x v="2"/>
    <x v="29"/>
    <x v="1"/>
    <x v="5"/>
  </r>
  <r>
    <n v="2547"/>
    <x v="867"/>
    <s v="Jolly Food Fellow"/>
    <x v="517"/>
    <s v="N/A"/>
    <x v="37"/>
    <x v="2021"/>
    <s v="Seed Funding"/>
    <n v="300000"/>
    <s v="N/A"/>
    <x v="2"/>
    <x v="27"/>
    <x v="2"/>
    <x v="5"/>
  </r>
  <r>
    <n v="2548"/>
    <x v="867"/>
    <s v="Bookmein"/>
    <x v="518"/>
    <s v="N/A"/>
    <x v="3"/>
    <x v="2022"/>
    <s v="Seed Funding"/>
    <n v="400000"/>
    <s v="N/A"/>
    <x v="2"/>
    <x v="19"/>
    <x v="3"/>
    <x v="5"/>
  </r>
  <r>
    <n v="2549"/>
    <x v="867"/>
    <s v="Izofy"/>
    <x v="519"/>
    <s v="N/A"/>
    <x v="43"/>
    <x v="2023"/>
    <s v="Seed Funding"/>
    <s v="N/A"/>
    <s v="N/A"/>
    <x v="3"/>
    <x v="0"/>
    <x v="1"/>
    <x v="5"/>
  </r>
  <r>
    <n v="2550"/>
    <x v="867"/>
    <s v="Rbus"/>
    <x v="520"/>
    <s v="N/A"/>
    <x v="3"/>
    <x v="2024"/>
    <s v="Seed Funding"/>
    <s v="N/A"/>
    <s v="N/A"/>
    <x v="3"/>
    <x v="14"/>
    <x v="2"/>
    <x v="5"/>
  </r>
  <r>
    <n v="2551"/>
    <x v="868"/>
    <s v="Qyk App"/>
    <x v="521"/>
    <s v="N/A"/>
    <x v="0"/>
    <x v="2025"/>
    <s v="Private Equity"/>
    <n v="1000000"/>
    <s v="pre-series A"/>
    <x v="1"/>
    <x v="5"/>
    <x v="1"/>
    <x v="5"/>
  </r>
  <r>
    <n v="2552"/>
    <x v="868"/>
    <s v="Eazydiner"/>
    <x v="522"/>
    <s v="N/A"/>
    <x v="1"/>
    <x v="528"/>
    <s v="Private Equity"/>
    <n v="3000000"/>
    <s v="Series A"/>
    <x v="1"/>
    <x v="12"/>
    <x v="1"/>
    <x v="5"/>
  </r>
  <r>
    <n v="2553"/>
    <x v="868"/>
    <s v="Revx"/>
    <x v="523"/>
    <s v="N/A"/>
    <x v="3"/>
    <x v="2026"/>
    <s v="Private Equity"/>
    <n v="4000000"/>
    <s v="Series A"/>
    <x v="1"/>
    <x v="23"/>
    <x v="1"/>
    <x v="5"/>
  </r>
  <r>
    <n v="2554"/>
    <x v="868"/>
    <s v="Icustommadeit"/>
    <x v="524"/>
    <s v="N/A"/>
    <x v="5"/>
    <x v="1870"/>
    <s v="Seed Funding"/>
    <n v="250000"/>
    <s v="N/A"/>
    <x v="2"/>
    <x v="6"/>
    <x v="3"/>
    <x v="5"/>
  </r>
  <r>
    <n v="2555"/>
    <x v="869"/>
    <s v="Pickmylaundry"/>
    <x v="525"/>
    <s v="N/A"/>
    <x v="2"/>
    <x v="1701"/>
    <s v="Seed Funding"/>
    <n v="100000"/>
    <s v="N/A"/>
    <x v="2"/>
    <x v="15"/>
    <x v="1"/>
    <x v="5"/>
  </r>
  <r>
    <n v="2556"/>
    <x v="869"/>
    <s v="Belita"/>
    <x v="526"/>
    <s v="N/A"/>
    <x v="3"/>
    <x v="2027"/>
    <s v="Seed Funding"/>
    <n v="400000"/>
    <s v="N/A"/>
    <x v="2"/>
    <x v="29"/>
    <x v="1"/>
    <x v="5"/>
  </r>
  <r>
    <n v="2557"/>
    <x v="869"/>
    <s v="Ezysolare"/>
    <x v="527"/>
    <s v="N/A"/>
    <x v="37"/>
    <x v="1325"/>
    <s v="Seed Funding"/>
    <s v="N/A"/>
    <s v="N/A"/>
    <x v="3"/>
    <x v="3"/>
    <x v="1"/>
    <x v="5"/>
  </r>
  <r>
    <n v="2558"/>
    <x v="869"/>
    <s v="Foodtalkindia"/>
    <x v="528"/>
    <s v="N/A"/>
    <x v="1"/>
    <x v="484"/>
    <s v="Seed Funding"/>
    <n v="500000"/>
    <s v="N/A"/>
    <x v="2"/>
    <x v="26"/>
    <x v="0"/>
    <x v="5"/>
  </r>
  <r>
    <n v="2559"/>
    <x v="870"/>
    <s v="Instasafe"/>
    <x v="529"/>
    <s v="N/A"/>
    <x v="0"/>
    <x v="2028"/>
    <s v="Seed Funding"/>
    <s v="N/A"/>
    <s v="N/A"/>
    <x v="3"/>
    <x v="13"/>
    <x v="3"/>
    <x v="5"/>
  </r>
  <r>
    <n v="2560"/>
    <x v="870"/>
    <s v="Eazy Coach"/>
    <x v="530"/>
    <s v="N/A"/>
    <x v="43"/>
    <x v="2029"/>
    <s v="Seed Funding"/>
    <s v="N/A"/>
    <s v="N/A"/>
    <x v="3"/>
    <x v="7"/>
    <x v="0"/>
    <x v="5"/>
  </r>
  <r>
    <n v="2561"/>
    <x v="870"/>
    <s v="Djubo.Com"/>
    <x v="531"/>
    <s v="N/A"/>
    <x v="2"/>
    <x v="2030"/>
    <s v="Private Equity"/>
    <s v="N/A"/>
    <s v="Strategic Investment"/>
    <x v="3"/>
    <x v="15"/>
    <x v="3"/>
    <x v="5"/>
  </r>
  <r>
    <n v="2562"/>
    <x v="871"/>
    <s v="Betterbutter.In"/>
    <x v="532"/>
    <s v="N/A"/>
    <x v="2"/>
    <x v="2031"/>
    <s v="Seed Funding"/>
    <s v="N/A"/>
    <s v="N/A"/>
    <x v="3"/>
    <x v="28"/>
    <x v="1"/>
    <x v="5"/>
  </r>
  <r>
    <n v="2563"/>
    <x v="871"/>
    <s v="Vyomo"/>
    <x v="533"/>
    <s v="N/A"/>
    <x v="0"/>
    <x v="2032"/>
    <s v="Private Equity"/>
    <n v="2000000"/>
    <s v="Pre-Series A"/>
    <x v="1"/>
    <x v="26"/>
    <x v="0"/>
    <x v="5"/>
  </r>
  <r>
    <n v="2564"/>
    <x v="871"/>
    <s v="Rollmafia"/>
    <x v="534"/>
    <s v="N/A"/>
    <x v="5"/>
    <x v="2033"/>
    <s v="Seed Funding"/>
    <n v="160000"/>
    <s v="N/A"/>
    <x v="2"/>
    <x v="12"/>
    <x v="0"/>
    <x v="5"/>
  </r>
  <r>
    <n v="2565"/>
    <x v="872"/>
    <s v="Iamwire"/>
    <x v="535"/>
    <s v="N/A"/>
    <x v="1"/>
    <x v="2034"/>
    <s v="Seed Funding"/>
    <s v="N/A"/>
    <s v="N/A"/>
    <x v="3"/>
    <x v="4"/>
    <x v="2"/>
    <x v="5"/>
  </r>
  <r>
    <n v="2566"/>
    <x v="873"/>
    <s v="Dropkaffe"/>
    <x v="536"/>
    <s v="N/A"/>
    <x v="0"/>
    <x v="2035"/>
    <s v="Seed Funding"/>
    <n v="300000"/>
    <s v="N/A"/>
    <x v="2"/>
    <x v="28"/>
    <x v="1"/>
    <x v="5"/>
  </r>
  <r>
    <n v="2567"/>
    <x v="873"/>
    <s v="Reverie"/>
    <x v="537"/>
    <s v="N/A"/>
    <x v="0"/>
    <x v="2036"/>
    <s v="Private Equity"/>
    <n v="4000000"/>
    <s v="Series A"/>
    <x v="1"/>
    <x v="17"/>
    <x v="1"/>
    <x v="5"/>
  </r>
  <r>
    <n v="2568"/>
    <x v="873"/>
    <s v="Infinite Analytics"/>
    <x v="538"/>
    <s v="N/A"/>
    <x v="3"/>
    <x v="2037"/>
    <s v="Private Equity"/>
    <s v="N/A"/>
    <s v="Bridge Round"/>
    <x v="3"/>
    <x v="8"/>
    <x v="3"/>
    <x v="5"/>
  </r>
  <r>
    <n v="2569"/>
    <x v="874"/>
    <s v="Parcelled"/>
    <x v="336"/>
    <s v="N/A"/>
    <x v="0"/>
    <x v="2038"/>
    <s v="Seed Funding"/>
    <s v="N/A"/>
    <s v="N/A"/>
    <x v="3"/>
    <x v="28"/>
    <x v="3"/>
    <x v="5"/>
  </r>
  <r>
    <n v="2570"/>
    <x v="874"/>
    <s v="Retigence Technologies"/>
    <x v="539"/>
    <s v="N/A"/>
    <x v="3"/>
    <x v="1115"/>
    <s v="Private Equity"/>
    <s v="N/A"/>
    <s v="Series A"/>
    <x v="3"/>
    <x v="23"/>
    <x v="1"/>
    <x v="5"/>
  </r>
  <r>
    <n v="2571"/>
    <x v="874"/>
    <s v="Cloudcherry Analytics"/>
    <x v="540"/>
    <s v="N/A"/>
    <x v="4"/>
    <x v="2039"/>
    <s v="Seed Funding"/>
    <n v="1000000"/>
    <s v="N/A"/>
    <x v="1"/>
    <x v="6"/>
    <x v="1"/>
    <x v="5"/>
  </r>
  <r>
    <n v="2572"/>
    <x v="874"/>
    <s v="Handyhome"/>
    <x v="541"/>
    <s v="N/A"/>
    <x v="3"/>
    <x v="2040"/>
    <s v="Seed Funding"/>
    <n v="630000"/>
    <s v="N/A"/>
    <x v="2"/>
    <x v="15"/>
    <x v="1"/>
    <x v="5"/>
  </r>
  <r>
    <n v="2573"/>
    <x v="874"/>
    <s v="Idreamcareer"/>
    <x v="542"/>
    <s v="N/A"/>
    <x v="2"/>
    <x v="2041"/>
    <s v="Seed Funding"/>
    <s v="N/A"/>
    <s v="N/A"/>
    <x v="3"/>
    <x v="11"/>
    <x v="1"/>
    <x v="5"/>
  </r>
  <r>
    <n v="2574"/>
    <x v="874"/>
    <s v="Ola Cabs"/>
    <x v="393"/>
    <s v="N/A"/>
    <x v="0"/>
    <x v="313"/>
    <s v="Private Equity"/>
    <s v="N/A"/>
    <s v="Personal Investment"/>
    <x v="3"/>
    <x v="6"/>
    <x v="3"/>
    <x v="5"/>
  </r>
  <r>
    <n v="2575"/>
    <x v="874"/>
    <s v="Nxtgen"/>
    <x v="543"/>
    <s v="N/A"/>
    <x v="0"/>
    <x v="2042"/>
    <s v="Private Equity"/>
    <n v="13500000"/>
    <s v="Series A"/>
    <x v="0"/>
    <x v="1"/>
    <x v="1"/>
    <x v="5"/>
  </r>
  <r>
    <n v="2576"/>
    <x v="875"/>
    <s v="Bankbazaar"/>
    <x v="544"/>
    <s v="N/A"/>
    <x v="4"/>
    <x v="2043"/>
    <s v="Private Equity"/>
    <n v="60000000"/>
    <s v="Series C\\n(More here)"/>
    <x v="0"/>
    <x v="8"/>
    <x v="1"/>
    <x v="5"/>
  </r>
  <r>
    <n v="2577"/>
    <x v="875"/>
    <s v="Gozoomo"/>
    <x v="545"/>
    <s v="N/A"/>
    <x v="0"/>
    <x v="36"/>
    <s v="Private Equity"/>
    <n v="5000000"/>
    <s v="Series A"/>
    <x v="1"/>
    <x v="0"/>
    <x v="1"/>
    <x v="5"/>
  </r>
  <r>
    <n v="2578"/>
    <x v="875"/>
    <s v="Zenatix"/>
    <x v="409"/>
    <s v="N/A"/>
    <x v="1"/>
    <x v="2044"/>
    <s v="Seed Funding"/>
    <n v="161000"/>
    <s v="N/A"/>
    <x v="2"/>
    <x v="26"/>
    <x v="2"/>
    <x v="5"/>
  </r>
  <r>
    <n v="2579"/>
    <x v="876"/>
    <s v="Culturealley"/>
    <x v="546"/>
    <s v="N/A"/>
    <x v="30"/>
    <x v="121"/>
    <s v="Private Equity"/>
    <n v="6500000"/>
    <s v="Series A"/>
    <x v="1"/>
    <x v="1"/>
    <x v="0"/>
    <x v="5"/>
  </r>
  <r>
    <n v="2580"/>
    <x v="876"/>
    <s v="Goqii"/>
    <x v="547"/>
    <s v="N/A"/>
    <x v="3"/>
    <x v="31"/>
    <s v="Private Equity"/>
    <s v="N/A"/>
    <s v="Pre-Series A"/>
    <x v="3"/>
    <x v="12"/>
    <x v="0"/>
    <x v="5"/>
  </r>
  <r>
    <n v="2581"/>
    <x v="876"/>
    <s v="Gingercrush"/>
    <x v="548"/>
    <s v="N/A"/>
    <x v="37"/>
    <x v="2045"/>
    <s v="Seed Funding"/>
    <n v="1000000"/>
    <s v="N/A"/>
    <x v="1"/>
    <x v="12"/>
    <x v="1"/>
    <x v="5"/>
  </r>
  <r>
    <n v="2582"/>
    <x v="877"/>
    <s v="Elanic"/>
    <x v="549"/>
    <s v="N/A"/>
    <x v="0"/>
    <x v="2046"/>
    <s v="Seed Funding"/>
    <s v="N/A"/>
    <s v="N/A"/>
    <x v="3"/>
    <x v="27"/>
    <x v="1"/>
    <x v="5"/>
  </r>
  <r>
    <n v="2583"/>
    <x v="877"/>
    <s v="Stitchwood"/>
    <x v="550"/>
    <s v="N/A"/>
    <x v="3"/>
    <x v="2047"/>
    <s v="Seed Funding"/>
    <n v="395000"/>
    <s v="N/A"/>
    <x v="2"/>
    <x v="23"/>
    <x v="1"/>
    <x v="5"/>
  </r>
  <r>
    <n v="2584"/>
    <x v="878"/>
    <s v="Urban Tailor"/>
    <x v="551"/>
    <s v="N/A"/>
    <x v="0"/>
    <x v="1870"/>
    <s v="Seed Funding"/>
    <s v="N/A"/>
    <s v="N/A"/>
    <x v="3"/>
    <x v="10"/>
    <x v="3"/>
    <x v="5"/>
  </r>
  <r>
    <n v="2585"/>
    <x v="879"/>
    <s v="Confirmttkt"/>
    <x v="552"/>
    <s v="N/A"/>
    <x v="0"/>
    <x v="2048"/>
    <s v="Seed Funding"/>
    <s v="N/A"/>
    <s v="N/A"/>
    <x v="3"/>
    <x v="7"/>
    <x v="2"/>
    <x v="5"/>
  </r>
  <r>
    <n v="2586"/>
    <x v="879"/>
    <s v="Paper Boat"/>
    <x v="553"/>
    <s v="N/A"/>
    <x v="1"/>
    <x v="2049"/>
    <s v="Private Equity"/>
    <n v="30000000"/>
    <s v="Series B"/>
    <x v="0"/>
    <x v="24"/>
    <x v="1"/>
    <x v="5"/>
  </r>
  <r>
    <n v="2587"/>
    <x v="879"/>
    <s v="Getnow"/>
    <x v="554"/>
    <s v="N/A"/>
    <x v="32"/>
    <x v="2050"/>
    <s v="Seed Funding"/>
    <s v="N/A"/>
    <s v="N/A"/>
    <x v="3"/>
    <x v="7"/>
    <x v="0"/>
    <x v="5"/>
  </r>
  <r>
    <n v="2588"/>
    <x v="880"/>
    <s v="Wudstay"/>
    <x v="555"/>
    <s v="N/A"/>
    <x v="1"/>
    <x v="2051"/>
    <s v="Private Equity"/>
    <n v="3000000"/>
    <s v="Series A"/>
    <x v="1"/>
    <x v="26"/>
    <x v="1"/>
    <x v="5"/>
  </r>
  <r>
    <n v="2589"/>
    <x v="880"/>
    <s v="Liases Foras"/>
    <x v="556"/>
    <s v="N/A"/>
    <x v="2"/>
    <x v="2052"/>
    <s v="Private Equity"/>
    <n v="5000000"/>
    <s v="Series A"/>
    <x v="1"/>
    <x v="17"/>
    <x v="0"/>
    <x v="5"/>
  </r>
  <r>
    <n v="2590"/>
    <x v="880"/>
    <s v="Eatlo"/>
    <x v="364"/>
    <s v="N/A"/>
    <x v="0"/>
    <x v="2053"/>
    <s v="Seed Funding"/>
    <s v="N/A"/>
    <s v="N/A"/>
    <x v="3"/>
    <x v="13"/>
    <x v="1"/>
    <x v="5"/>
  </r>
  <r>
    <n v="2591"/>
    <x v="880"/>
    <s v="Indialends"/>
    <x v="557"/>
    <s v="N/A"/>
    <x v="2"/>
    <x v="2054"/>
    <s v="Private Equity"/>
    <s v="N/A"/>
    <s v="Pre-Series A"/>
    <x v="3"/>
    <x v="19"/>
    <x v="1"/>
    <x v="5"/>
  </r>
  <r>
    <n v="2592"/>
    <x v="881"/>
    <s v="Quinto"/>
    <x v="558"/>
    <s v="N/A"/>
    <x v="5"/>
    <x v="2055"/>
    <s v="Seed Funding"/>
    <s v="N/A"/>
    <s v="N/A"/>
    <x v="3"/>
    <x v="0"/>
    <x v="0"/>
    <x v="5"/>
  </r>
  <r>
    <n v="2593"/>
    <x v="881"/>
    <s v="Saavn"/>
    <x v="559"/>
    <s v="N/A"/>
    <x v="3"/>
    <x v="2056"/>
    <s v="Private Equity"/>
    <n v="100000000"/>
    <s v="Series C"/>
    <x v="0"/>
    <x v="27"/>
    <x v="1"/>
    <x v="5"/>
  </r>
  <r>
    <n v="2594"/>
    <x v="881"/>
    <s v="Flytxt"/>
    <x v="560"/>
    <s v="N/A"/>
    <x v="95"/>
    <x v="2057"/>
    <s v="Private Equity"/>
    <n v="11000000"/>
    <s v="Series A"/>
    <x v="0"/>
    <x v="8"/>
    <x v="1"/>
    <x v="5"/>
  </r>
  <r>
    <n v="2595"/>
    <x v="881"/>
    <s v="Axtria"/>
    <x v="560"/>
    <s v="N/A"/>
    <x v="96"/>
    <x v="2058"/>
    <s v="Private Equity"/>
    <n v="30000000"/>
    <s v="Series C"/>
    <x v="0"/>
    <x v="4"/>
    <x v="1"/>
    <x v="5"/>
  </r>
  <r>
    <n v="2596"/>
    <x v="881"/>
    <s v="33Coupons"/>
    <x v="561"/>
    <s v="N/A"/>
    <x v="67"/>
    <x v="2059"/>
    <s v="Seed Funding"/>
    <n v="20000"/>
    <s v="N/A"/>
    <x v="2"/>
    <x v="2"/>
    <x v="0"/>
    <x v="5"/>
  </r>
  <r>
    <n v="2597"/>
    <x v="881"/>
    <s v="Ampere"/>
    <x v="562"/>
    <s v="N/A"/>
    <x v="44"/>
    <x v="313"/>
    <s v="Seed Funding"/>
    <s v="N/A"/>
    <s v="N/A"/>
    <x v="3"/>
    <x v="6"/>
    <x v="3"/>
    <x v="5"/>
  </r>
  <r>
    <n v="2598"/>
    <x v="881"/>
    <s v="Hopping Chef"/>
    <x v="563"/>
    <s v="N/A"/>
    <x v="3"/>
    <x v="2060"/>
    <s v="Seed Funding"/>
    <n v="470000"/>
    <s v="Strategic Investment"/>
    <x v="2"/>
    <x v="3"/>
    <x v="0"/>
    <x v="5"/>
  </r>
  <r>
    <n v="2599"/>
    <x v="881"/>
    <s v="Collectabillia"/>
    <x v="564"/>
    <s v="N/A"/>
    <x v="0"/>
    <x v="384"/>
    <s v="Private Equity"/>
    <n v="7500000"/>
    <s v="Series B"/>
    <x v="1"/>
    <x v="5"/>
    <x v="1"/>
    <x v="5"/>
  </r>
  <r>
    <n v="2600"/>
    <x v="881"/>
    <s v="Lendingkart"/>
    <x v="565"/>
    <s v="N/A"/>
    <x v="37"/>
    <x v="2061"/>
    <s v="Private Equity"/>
    <n v="10000000"/>
    <s v="Series A"/>
    <x v="1"/>
    <x v="28"/>
    <x v="1"/>
    <x v="5"/>
  </r>
  <r>
    <n v="2601"/>
    <x v="881"/>
    <s v="Lybrate"/>
    <x v="566"/>
    <s v="N/A"/>
    <x v="2"/>
    <x v="2062"/>
    <s v="Private Equity"/>
    <n v="10200000"/>
    <s v="Series A"/>
    <x v="0"/>
    <x v="14"/>
    <x v="1"/>
    <x v="5"/>
  </r>
  <r>
    <n v="2602"/>
    <x v="881"/>
    <s v="Zoomcar"/>
    <x v="567"/>
    <s v="N/A"/>
    <x v="0"/>
    <x v="2063"/>
    <s v="Private Equity"/>
    <n v="11000000"/>
    <s v="Series B"/>
    <x v="0"/>
    <x v="6"/>
    <x v="1"/>
    <x v="5"/>
  </r>
  <r>
    <n v="2603"/>
    <x v="882"/>
    <s v="News In Shorts"/>
    <x v="568"/>
    <s v="N/A"/>
    <x v="6"/>
    <x v="121"/>
    <s v="Private Equity"/>
    <n v="20000000"/>
    <s v="Series B"/>
    <x v="0"/>
    <x v="4"/>
    <x v="0"/>
    <x v="5"/>
  </r>
  <r>
    <n v="2604"/>
    <x v="882"/>
    <s v="Bluestone"/>
    <x v="569"/>
    <s v="N/A"/>
    <x v="0"/>
    <x v="2064"/>
    <s v="Private Equity"/>
    <n v="16200000"/>
    <s v="N/A"/>
    <x v="0"/>
    <x v="24"/>
    <x v="1"/>
    <x v="5"/>
  </r>
  <r>
    <n v="2605"/>
    <x v="882"/>
    <s v="Shopsity"/>
    <x v="570"/>
    <s v="N/A"/>
    <x v="1"/>
    <x v="2065"/>
    <s v="Seed Funding"/>
    <s v="N/A"/>
    <s v="N/A"/>
    <x v="3"/>
    <x v="26"/>
    <x v="0"/>
    <x v="5"/>
  </r>
  <r>
    <n v="2606"/>
    <x v="882"/>
    <s v="Notesgen"/>
    <x v="571"/>
    <s v="N/A"/>
    <x v="2"/>
    <x v="2066"/>
    <s v="Seed Funding"/>
    <s v="N/A"/>
    <s v="N/A"/>
    <x v="3"/>
    <x v="0"/>
    <x v="2"/>
    <x v="5"/>
  </r>
  <r>
    <n v="2607"/>
    <x v="883"/>
    <s v="Infinity Assurance"/>
    <x v="572"/>
    <s v="N/A"/>
    <x v="2"/>
    <x v="606"/>
    <s v="Seed Funding"/>
    <n v="600000"/>
    <s v="N/A"/>
    <x v="2"/>
    <x v="5"/>
    <x v="1"/>
    <x v="5"/>
  </r>
  <r>
    <n v="2608"/>
    <x v="883"/>
    <s v="Footprints Education"/>
    <x v="573"/>
    <s v="N/A"/>
    <x v="1"/>
    <x v="2067"/>
    <s v="Seed Funding"/>
    <n v="685000"/>
    <s v="N/A"/>
    <x v="2"/>
    <x v="18"/>
    <x v="1"/>
    <x v="5"/>
  </r>
  <r>
    <n v="2609"/>
    <x v="883"/>
    <s v="Loylty Rewards"/>
    <x v="574"/>
    <s v="N/A"/>
    <x v="3"/>
    <x v="2068"/>
    <s v="Private Equity"/>
    <n v="19350000"/>
    <s v="Late Stage"/>
    <x v="0"/>
    <x v="7"/>
    <x v="0"/>
    <x v="5"/>
  </r>
  <r>
    <n v="2610"/>
    <x v="884"/>
    <s v="Ameyo"/>
    <x v="575"/>
    <s v="N/A"/>
    <x v="1"/>
    <x v="2069"/>
    <s v="Private Equity"/>
    <n v="5000000"/>
    <s v="Series A"/>
    <x v="1"/>
    <x v="17"/>
    <x v="1"/>
    <x v="5"/>
  </r>
  <r>
    <n v="2611"/>
    <x v="884"/>
    <s v="Mamagoto"/>
    <x v="576"/>
    <s v="N/A"/>
    <x v="2"/>
    <x v="625"/>
    <s v="Private Equity"/>
    <n v="10000000"/>
    <s v="Series A"/>
    <x v="1"/>
    <x v="0"/>
    <x v="0"/>
    <x v="5"/>
  </r>
  <r>
    <n v="2612"/>
    <x v="884"/>
    <s v="Satvacart"/>
    <x v="577"/>
    <s v="N/A"/>
    <x v="1"/>
    <x v="1792"/>
    <s v="Seed Funding"/>
    <s v="N/A"/>
    <s v="N/A"/>
    <x v="3"/>
    <x v="14"/>
    <x v="1"/>
    <x v="5"/>
  </r>
  <r>
    <n v="2613"/>
    <x v="885"/>
    <s v="Mysmartprice"/>
    <x v="578"/>
    <s v="N/A"/>
    <x v="13"/>
    <x v="2070"/>
    <s v="Private Equity"/>
    <n v="10000000"/>
    <s v="Series B"/>
    <x v="1"/>
    <x v="24"/>
    <x v="1"/>
    <x v="5"/>
  </r>
  <r>
    <n v="2614"/>
    <x v="885"/>
    <s v="Zenify"/>
    <x v="331"/>
    <s v="N/A"/>
    <x v="0"/>
    <x v="2071"/>
    <s v="Seed Funding"/>
    <s v="N/A"/>
    <s v="N/A"/>
    <x v="3"/>
    <x v="27"/>
    <x v="0"/>
    <x v="5"/>
  </r>
  <r>
    <n v="2615"/>
    <x v="885"/>
    <s v="Boxmyspace"/>
    <x v="579"/>
    <s v="N/A"/>
    <x v="3"/>
    <x v="2072"/>
    <s v="Seed Funding"/>
    <n v="300000"/>
    <s v="N/A"/>
    <x v="2"/>
    <x v="15"/>
    <x v="1"/>
    <x v="5"/>
  </r>
  <r>
    <n v="2616"/>
    <x v="885"/>
    <s v="Hackerrank"/>
    <x v="580"/>
    <s v="N/A"/>
    <x v="0"/>
    <x v="2073"/>
    <s v="Private Equity"/>
    <n v="7500000"/>
    <s v="Series C"/>
    <x v="1"/>
    <x v="0"/>
    <x v="1"/>
    <x v="5"/>
  </r>
  <r>
    <n v="2617"/>
    <x v="885"/>
    <s v="Wickedride"/>
    <x v="581"/>
    <s v="N/A"/>
    <x v="0"/>
    <x v="65"/>
    <s v="Seed Funding"/>
    <n v="790000"/>
    <s v="N/A"/>
    <x v="2"/>
    <x v="6"/>
    <x v="0"/>
    <x v="5"/>
  </r>
  <r>
    <n v="2618"/>
    <x v="885"/>
    <s v="Wowexpress"/>
    <x v="582"/>
    <s v="N/A"/>
    <x v="3"/>
    <x v="2074"/>
    <s v="Seed Funding"/>
    <n v="500000"/>
    <s v="N/A"/>
    <x v="2"/>
    <x v="6"/>
    <x v="0"/>
    <x v="5"/>
  </r>
  <r>
    <n v="2619"/>
    <x v="886"/>
    <s v="Oyo Rooms"/>
    <x v="583"/>
    <s v="N/A"/>
    <x v="1"/>
    <x v="2075"/>
    <s v="Private Equity"/>
    <n v="100000000"/>
    <s v="Series B"/>
    <x v="0"/>
    <x v="1"/>
    <x v="1"/>
    <x v="5"/>
  </r>
  <r>
    <n v="2620"/>
    <x v="886"/>
    <s v="Mobikon"/>
    <x v="584"/>
    <s v="N/A"/>
    <x v="5"/>
    <x v="717"/>
    <s v="Private Equity"/>
    <n v="2300000"/>
    <s v="Series B"/>
    <x v="1"/>
    <x v="3"/>
    <x v="1"/>
    <x v="5"/>
  </r>
  <r>
    <n v="2621"/>
    <x v="886"/>
    <s v="Instalively.Com"/>
    <x v="585"/>
    <s v="N/A"/>
    <x v="2"/>
    <x v="2076"/>
    <s v="Seed Funding"/>
    <s v="N/A"/>
    <s v="N/A"/>
    <x v="3"/>
    <x v="7"/>
    <x v="2"/>
    <x v="5"/>
  </r>
  <r>
    <n v="2622"/>
    <x v="886"/>
    <s v="Roadrunnr"/>
    <x v="586"/>
    <s v="N/A"/>
    <x v="0"/>
    <x v="2077"/>
    <s v="Private Equity"/>
    <n v="11000000"/>
    <s v="Series A"/>
    <x v="0"/>
    <x v="20"/>
    <x v="1"/>
    <x v="5"/>
  </r>
  <r>
    <n v="2623"/>
    <x v="887"/>
    <s v="Ketto"/>
    <x v="467"/>
    <s v="N/A"/>
    <x v="3"/>
    <x v="2078"/>
    <s v="Seed Funding"/>
    <n v="700000"/>
    <s v="N/A"/>
    <x v="2"/>
    <x v="18"/>
    <x v="2"/>
    <x v="5"/>
  </r>
  <r>
    <n v="2624"/>
    <x v="888"/>
    <s v="Quikwallet"/>
    <x v="587"/>
    <s v="N/A"/>
    <x v="3"/>
    <x v="1541"/>
    <s v="Private Equity"/>
    <n v="1600000"/>
    <s v="Follow on Funding"/>
    <x v="1"/>
    <x v="16"/>
    <x v="1"/>
    <x v="5"/>
  </r>
  <r>
    <n v="2625"/>
    <x v="888"/>
    <s v="Omnikart"/>
    <x v="588"/>
    <s v="N/A"/>
    <x v="3"/>
    <x v="2079"/>
    <s v="Seed Funding"/>
    <n v="100000"/>
    <s v="N/A"/>
    <x v="2"/>
    <x v="18"/>
    <x v="0"/>
    <x v="5"/>
  </r>
  <r>
    <n v="2626"/>
    <x v="889"/>
    <s v="Zo Rooms"/>
    <x v="457"/>
    <s v="N/A"/>
    <x v="2"/>
    <x v="2080"/>
    <s v="Private Equity"/>
    <n v="15000000"/>
    <s v="No confirmation"/>
    <x v="0"/>
    <x v="19"/>
    <x v="1"/>
    <x v="5"/>
  </r>
  <r>
    <n v="2627"/>
    <x v="889"/>
    <s v="Innoviti"/>
    <x v="589"/>
    <s v="N/A"/>
    <x v="0"/>
    <x v="2081"/>
    <s v="Private Equity"/>
    <n v="4850000"/>
    <s v="Series A"/>
    <x v="1"/>
    <x v="4"/>
    <x v="1"/>
    <x v="5"/>
  </r>
  <r>
    <n v="2628"/>
    <x v="890"/>
    <s v="Zenradius"/>
    <x v="590"/>
    <s v="N/A"/>
    <x v="0"/>
    <x v="2082"/>
    <s v="Seed Funding"/>
    <s v="N/A"/>
    <s v="N/A"/>
    <x v="3"/>
    <x v="3"/>
    <x v="3"/>
    <x v="5"/>
  </r>
  <r>
    <n v="2629"/>
    <x v="890"/>
    <s v="Joy By Nature"/>
    <x v="591"/>
    <s v="N/A"/>
    <x v="2"/>
    <x v="2083"/>
    <s v="Private Equity"/>
    <n v="1000000"/>
    <s v="Series A"/>
    <x v="1"/>
    <x v="20"/>
    <x v="1"/>
    <x v="5"/>
  </r>
  <r>
    <n v="2630"/>
    <x v="891"/>
    <s v="Iqlect"/>
    <x v="560"/>
    <s v="N/A"/>
    <x v="0"/>
    <x v="38"/>
    <s v="Private Equity"/>
    <n v="2000000"/>
    <s v="Series A"/>
    <x v="1"/>
    <x v="0"/>
    <x v="1"/>
    <x v="5"/>
  </r>
  <r>
    <n v="2631"/>
    <x v="891"/>
    <s v="Degustibus"/>
    <x v="592"/>
    <s v="N/A"/>
    <x v="3"/>
    <x v="2084"/>
    <s v="Private Equity"/>
    <n v="30000000"/>
    <s v="Late Stage"/>
    <x v="0"/>
    <x v="9"/>
    <x v="1"/>
    <x v="5"/>
  </r>
  <r>
    <n v="2632"/>
    <x v="892"/>
    <s v="Nestaway"/>
    <x v="593"/>
    <s v="N/A"/>
    <x v="0"/>
    <x v="2085"/>
    <s v="Private Equity"/>
    <n v="12750000"/>
    <s v="Series A"/>
    <x v="0"/>
    <x v="10"/>
    <x v="0"/>
    <x v="5"/>
  </r>
  <r>
    <n v="2633"/>
    <x v="892"/>
    <s v="Mswipe"/>
    <x v="594"/>
    <s v="N/A"/>
    <x v="46"/>
    <x v="2086"/>
    <s v="Private Equity"/>
    <n v="25000000"/>
    <s v="Series B"/>
    <x v="0"/>
    <x v="8"/>
    <x v="1"/>
    <x v="5"/>
  </r>
  <r>
    <n v="2634"/>
    <x v="892"/>
    <s v="Myonsto"/>
    <x v="595"/>
    <s v="N/A"/>
    <x v="37"/>
    <x v="2087"/>
    <s v="Seed Funding"/>
    <n v="320000"/>
    <s v="N/A"/>
    <x v="2"/>
    <x v="27"/>
    <x v="0"/>
    <x v="5"/>
  </r>
  <r>
    <n v="2635"/>
    <x v="892"/>
    <s v="Icrushiflush"/>
    <x v="596"/>
    <s v="N/A"/>
    <x v="3"/>
    <x v="422"/>
    <s v="Seed Funding"/>
    <s v="N/A"/>
    <s v="N/A"/>
    <x v="3"/>
    <x v="26"/>
    <x v="1"/>
    <x v="5"/>
  </r>
  <r>
    <n v="2636"/>
    <x v="892"/>
    <s v="Medgenome"/>
    <x v="597"/>
    <s v="N/A"/>
    <x v="0"/>
    <x v="292"/>
    <s v="Private Equity"/>
    <n v="20000000"/>
    <s v="Series B"/>
    <x v="0"/>
    <x v="1"/>
    <x v="1"/>
    <x v="5"/>
  </r>
  <r>
    <n v="2637"/>
    <x v="892"/>
    <s v="Holidayiq"/>
    <x v="598"/>
    <s v="N/A"/>
    <x v="0"/>
    <x v="195"/>
    <s v="Private Equity"/>
    <n v="15000000"/>
    <s v="Strategic Investment"/>
    <x v="0"/>
    <x v="3"/>
    <x v="0"/>
    <x v="5"/>
  </r>
  <r>
    <n v="2638"/>
    <x v="892"/>
    <s v="Fitternity"/>
    <x v="599"/>
    <s v="N/A"/>
    <x v="3"/>
    <x v="38"/>
    <s v="Private Equity"/>
    <n v="1000000"/>
    <s v="Series A"/>
    <x v="1"/>
    <x v="23"/>
    <x v="1"/>
    <x v="5"/>
  </r>
  <r>
    <n v="2639"/>
    <x v="892"/>
    <s v="Quikr"/>
    <x v="600"/>
    <s v="N/A"/>
    <x v="3"/>
    <x v="2088"/>
    <s v="Private Equity"/>
    <n v="60000000"/>
    <s v="Late Stage"/>
    <x v="0"/>
    <x v="20"/>
    <x v="1"/>
    <x v="5"/>
  </r>
  <r>
    <n v="2640"/>
    <x v="892"/>
    <s v="Jetsetgo"/>
    <x v="601"/>
    <s v="N/A"/>
    <x v="2"/>
    <x v="2089"/>
    <s v="Seed Funding"/>
    <s v="N/A"/>
    <s v="N/A"/>
    <x v="3"/>
    <x v="25"/>
    <x v="1"/>
    <x v="5"/>
  </r>
  <r>
    <n v="2641"/>
    <x v="893"/>
    <s v="Broex"/>
    <x v="602"/>
    <s v="N/A"/>
    <x v="1"/>
    <x v="1597"/>
    <s v="Private Equity"/>
    <n v="1000000"/>
    <s v="Bridge round"/>
    <x v="1"/>
    <x v="14"/>
    <x v="0"/>
    <x v="5"/>
  </r>
  <r>
    <n v="2642"/>
    <x v="894"/>
    <s v="Shopatplaces"/>
    <x v="603"/>
    <s v="N/A"/>
    <x v="2"/>
    <x v="606"/>
    <s v="Seed Funding"/>
    <s v="N/A"/>
    <s v="N/A"/>
    <x v="3"/>
    <x v="9"/>
    <x v="1"/>
    <x v="5"/>
  </r>
  <r>
    <n v="2643"/>
    <x v="894"/>
    <s v="Credr"/>
    <x v="604"/>
    <s v="N/A"/>
    <x v="3"/>
    <x v="2090"/>
    <s v="Private Equity"/>
    <n v="15000000"/>
    <s v="Series A"/>
    <x v="0"/>
    <x v="19"/>
    <x v="1"/>
    <x v="5"/>
  </r>
  <r>
    <n v="2644"/>
    <x v="895"/>
    <s v="Managemyspa"/>
    <x v="605"/>
    <s v="N/A"/>
    <x v="13"/>
    <x v="384"/>
    <s v="Private Equity"/>
    <n v="6000000"/>
    <s v="Series A"/>
    <x v="1"/>
    <x v="14"/>
    <x v="1"/>
    <x v="5"/>
  </r>
  <r>
    <n v="2645"/>
    <x v="895"/>
    <s v="Townrush"/>
    <x v="606"/>
    <s v="N/A"/>
    <x v="0"/>
    <x v="796"/>
    <s v="Seed Funding"/>
    <s v="N/A"/>
    <s v="N/A"/>
    <x v="3"/>
    <x v="4"/>
    <x v="1"/>
    <x v="5"/>
  </r>
  <r>
    <n v="2646"/>
    <x v="895"/>
    <s v="Locus"/>
    <x v="607"/>
    <s v="N/A"/>
    <x v="0"/>
    <x v="2031"/>
    <s v="Seed Funding"/>
    <s v="N/A"/>
    <s v="N/A"/>
    <x v="3"/>
    <x v="12"/>
    <x v="1"/>
    <x v="5"/>
  </r>
  <r>
    <n v="2647"/>
    <x v="895"/>
    <s v="Bevy"/>
    <x v="590"/>
    <s v="N/A"/>
    <x v="0"/>
    <x v="2091"/>
    <s v="Seed Funding"/>
    <s v="N/A"/>
    <s v="N/A"/>
    <x v="3"/>
    <x v="28"/>
    <x v="2"/>
    <x v="5"/>
  </r>
  <r>
    <n v="2648"/>
    <x v="896"/>
    <s v="Pepperfry"/>
    <x v="608"/>
    <s v="N/A"/>
    <x v="3"/>
    <x v="2092"/>
    <s v="Private Equity"/>
    <n v="100000000"/>
    <s v="Series D"/>
    <x v="0"/>
    <x v="26"/>
    <x v="1"/>
    <x v="5"/>
  </r>
  <r>
    <n v="2649"/>
    <x v="896"/>
    <s v="Flipkart.Com"/>
    <x v="54"/>
    <s v="N/A"/>
    <x v="0"/>
    <x v="2093"/>
    <s v="Private Equity"/>
    <n v="700000000"/>
    <s v="Late Stage, 10th Round More here"/>
    <x v="0"/>
    <x v="4"/>
    <x v="1"/>
    <x v="5"/>
  </r>
  <r>
    <n v="2650"/>
    <x v="896"/>
    <s v="Opinio"/>
    <x v="609"/>
    <s v="N/A"/>
    <x v="0"/>
    <x v="2094"/>
    <s v="Seed Funding"/>
    <n v="1300000"/>
    <s v="N/A"/>
    <x v="1"/>
    <x v="16"/>
    <x v="1"/>
    <x v="5"/>
  </r>
  <r>
    <n v="2651"/>
    <x v="896"/>
    <s v="Zoctr"/>
    <x v="237"/>
    <s v="N/A"/>
    <x v="3"/>
    <x v="2095"/>
    <s v="Seed Funding"/>
    <n v="1000000"/>
    <s v="N/A"/>
    <x v="1"/>
    <x v="16"/>
    <x v="2"/>
    <x v="5"/>
  </r>
  <r>
    <n v="2652"/>
    <x v="897"/>
    <s v="Zimmber"/>
    <x v="458"/>
    <s v="N/A"/>
    <x v="3"/>
    <x v="2096"/>
    <s v="Private Equity"/>
    <n v="2000000"/>
    <s v="Series A"/>
    <x v="1"/>
    <x v="7"/>
    <x v="1"/>
    <x v="5"/>
  </r>
  <r>
    <n v="2653"/>
    <x v="897"/>
    <s v="Truehb"/>
    <x v="610"/>
    <s v="N/A"/>
    <x v="2"/>
    <x v="2097"/>
    <s v="Seed Funding"/>
    <n v="2400000"/>
    <s v="N/A"/>
    <x v="1"/>
    <x v="1"/>
    <x v="2"/>
    <x v="5"/>
  </r>
  <r>
    <n v="2654"/>
    <x v="897"/>
    <s v="Zovi.Com / Little App"/>
    <x v="611"/>
    <s v="N/A"/>
    <x v="0"/>
    <x v="2098"/>
    <s v="Private Equity"/>
    <n v="50000000"/>
    <s v="Series A"/>
    <x v="0"/>
    <x v="28"/>
    <x v="1"/>
    <x v="5"/>
  </r>
  <r>
    <n v="2655"/>
    <x v="897"/>
    <s v="Swajal"/>
    <x v="612"/>
    <s v="N/A"/>
    <x v="1"/>
    <x v="2099"/>
    <s v="Private Equity"/>
    <n v="1200000"/>
    <s v="Series A"/>
    <x v="1"/>
    <x v="23"/>
    <x v="0"/>
    <x v="5"/>
  </r>
  <r>
    <n v="2656"/>
    <x v="898"/>
    <s v="Pipa Bella"/>
    <x v="613"/>
    <s v="N/A"/>
    <x v="3"/>
    <x v="371"/>
    <s v="Private Equity"/>
    <n v="600000"/>
    <s v="Pre-Series A"/>
    <x v="2"/>
    <x v="25"/>
    <x v="1"/>
    <x v="5"/>
  </r>
  <r>
    <n v="2657"/>
    <x v="898"/>
    <s v="Pragmatix"/>
    <x v="614"/>
    <s v="N/A"/>
    <x v="3"/>
    <x v="2100"/>
    <s v="Private Equity"/>
    <n v="2400000"/>
    <s v="Series A"/>
    <x v="1"/>
    <x v="3"/>
    <x v="1"/>
    <x v="5"/>
  </r>
  <r>
    <n v="2658"/>
    <x v="898"/>
    <s v="Droom.In"/>
    <x v="615"/>
    <s v="N/A"/>
    <x v="2"/>
    <x v="2101"/>
    <s v="Private Equity"/>
    <n v="16000000"/>
    <s v="Series A"/>
    <x v="0"/>
    <x v="10"/>
    <x v="1"/>
    <x v="5"/>
  </r>
  <r>
    <n v="2659"/>
    <x v="898"/>
    <s v="Madrat Games"/>
    <x v="616"/>
    <s v="N/A"/>
    <x v="0"/>
    <x v="2102"/>
    <s v="Seed Funding"/>
    <n v="168000"/>
    <s v="N/A"/>
    <x v="2"/>
    <x v="19"/>
    <x v="0"/>
    <x v="5"/>
  </r>
  <r>
    <n v="2660"/>
    <x v="898"/>
    <s v="Noodle Play"/>
    <x v="617"/>
    <s v="N/A"/>
    <x v="3"/>
    <x v="2103"/>
    <s v="Seed Funding"/>
    <n v="168000"/>
    <s v="N/A"/>
    <x v="2"/>
    <x v="16"/>
    <x v="2"/>
    <x v="5"/>
  </r>
  <r>
    <n v="2661"/>
    <x v="898"/>
    <s v="Wassup"/>
    <x v="618"/>
    <s v="N/A"/>
    <x v="4"/>
    <x v="2104"/>
    <s v="Private Equity"/>
    <s v="N/A"/>
    <s v="Pre-Series A"/>
    <x v="3"/>
    <x v="18"/>
    <x v="0"/>
    <x v="5"/>
  </r>
  <r>
    <n v="2662"/>
    <x v="898"/>
    <s v="Cartisan"/>
    <x v="619"/>
    <s v="N/A"/>
    <x v="0"/>
    <x v="2105"/>
    <s v="Seed Funding"/>
    <s v="N/A"/>
    <s v="N/A"/>
    <x v="3"/>
    <x v="10"/>
    <x v="1"/>
    <x v="5"/>
  </r>
  <r>
    <n v="2663"/>
    <x v="899"/>
    <s v="Lazylad"/>
    <x v="620"/>
    <s v="N/A"/>
    <x v="1"/>
    <x v="2106"/>
    <s v="Private Equity"/>
    <n v="500000"/>
    <s v="pre-Series A"/>
    <x v="2"/>
    <x v="11"/>
    <x v="2"/>
    <x v="5"/>
  </r>
  <r>
    <n v="2664"/>
    <x v="899"/>
    <s v="Tripfactory"/>
    <x v="621"/>
    <s v="N/A"/>
    <x v="0"/>
    <x v="2107"/>
    <s v="Private Equity"/>
    <s v="N/A"/>
    <s v="Series A"/>
    <x v="3"/>
    <x v="6"/>
    <x v="1"/>
    <x v="5"/>
  </r>
  <r>
    <n v="2665"/>
    <x v="899"/>
    <s v="Prothom"/>
    <x v="622"/>
    <s v="N/A"/>
    <x v="5"/>
    <x v="2108"/>
    <s v="Private Equity"/>
    <n v="2000000"/>
    <s v="Series A"/>
    <x v="1"/>
    <x v="12"/>
    <x v="1"/>
    <x v="5"/>
  </r>
  <r>
    <n v="2666"/>
    <x v="899"/>
    <s v="Bona Vita"/>
    <x v="52"/>
    <s v="N/A"/>
    <x v="1"/>
    <x v="195"/>
    <s v="Private Equity"/>
    <n v="5000000"/>
    <s v="Strategic Investment"/>
    <x v="1"/>
    <x v="14"/>
    <x v="0"/>
    <x v="5"/>
  </r>
  <r>
    <n v="2667"/>
    <x v="900"/>
    <s v="Vyomo"/>
    <x v="623"/>
    <s v="N/A"/>
    <x v="2"/>
    <x v="2109"/>
    <s v="Seed Funding"/>
    <s v="N/A"/>
    <s v="N/A"/>
    <x v="3"/>
    <x v="26"/>
    <x v="0"/>
    <x v="5"/>
  </r>
  <r>
    <n v="2668"/>
    <x v="900"/>
    <s v="Veeba Foods"/>
    <x v="624"/>
    <s v="N/A"/>
    <x v="2"/>
    <x v="2110"/>
    <s v="Private Equity"/>
    <n v="6000000"/>
    <s v="Series B"/>
    <x v="1"/>
    <x v="14"/>
    <x v="1"/>
    <x v="5"/>
  </r>
  <r>
    <n v="2669"/>
    <x v="900"/>
    <s v="Truebil"/>
    <x v="545"/>
    <s v="N/A"/>
    <x v="3"/>
    <x v="2111"/>
    <s v="Seed Funding"/>
    <n v="500000"/>
    <s v="N/A"/>
    <x v="2"/>
    <x v="17"/>
    <x v="1"/>
    <x v="5"/>
  </r>
  <r>
    <n v="2670"/>
    <x v="900"/>
    <s v="Meritnation"/>
    <x v="625"/>
    <s v="N/A"/>
    <x v="2"/>
    <x v="289"/>
    <s v="Private Equity"/>
    <n v="4000000"/>
    <s v="Series C"/>
    <x v="1"/>
    <x v="14"/>
    <x v="0"/>
    <x v="5"/>
  </r>
  <r>
    <n v="2671"/>
    <x v="900"/>
    <s v="Eattreatonline"/>
    <x v="626"/>
    <s v="N/A"/>
    <x v="2"/>
    <x v="2112"/>
    <s v="Seed Funding"/>
    <n v="350000"/>
    <s v="N/A"/>
    <x v="2"/>
    <x v="15"/>
    <x v="3"/>
    <x v="5"/>
  </r>
  <r>
    <n v="2672"/>
    <x v="900"/>
    <s v="Credr"/>
    <x v="627"/>
    <s v="N/A"/>
    <x v="3"/>
    <x v="2113"/>
    <s v="Seed Funding"/>
    <s v="N/A"/>
    <s v="N/A"/>
    <x v="3"/>
    <x v="19"/>
    <x v="0"/>
    <x v="5"/>
  </r>
  <r>
    <n v="2673"/>
    <x v="900"/>
    <s v="Glamrs"/>
    <x v="628"/>
    <s v="N/A"/>
    <x v="3"/>
    <x v="2114"/>
    <s v="Private Equity"/>
    <n v="1000000"/>
    <s v="Pre-Series A"/>
    <x v="1"/>
    <x v="2"/>
    <x v="1"/>
    <x v="5"/>
  </r>
  <r>
    <n v="2674"/>
    <x v="900"/>
    <s v="Proviera"/>
    <x v="629"/>
    <s v="N/A"/>
    <x v="4"/>
    <x v="1325"/>
    <s v="Private Equity"/>
    <n v="550000"/>
    <s v="N/A"/>
    <x v="2"/>
    <x v="27"/>
    <x v="1"/>
    <x v="5"/>
  </r>
  <r>
    <n v="2675"/>
    <x v="900"/>
    <s v="Arth Designbuild"/>
    <x v="630"/>
    <s v="N/A"/>
    <x v="13"/>
    <x v="2115"/>
    <s v="Seed Funding"/>
    <n v="500000"/>
    <s v="N/A"/>
    <x v="2"/>
    <x v="9"/>
    <x v="0"/>
    <x v="5"/>
  </r>
  <r>
    <n v="2676"/>
    <x v="901"/>
    <s v="Saama"/>
    <x v="631"/>
    <s v="N/A"/>
    <x v="86"/>
    <x v="2116"/>
    <s v="Private Equity"/>
    <n v="35000000"/>
    <s v="Series A"/>
    <x v="0"/>
    <x v="4"/>
    <x v="1"/>
    <x v="5"/>
  </r>
  <r>
    <n v="2677"/>
    <x v="901"/>
    <s v="Allizhealth"/>
    <x v="632"/>
    <s v="N/A"/>
    <x v="5"/>
    <x v="2117"/>
    <s v="Seed Funding"/>
    <n v="350000"/>
    <s v="N/A"/>
    <x v="2"/>
    <x v="1"/>
    <x v="2"/>
    <x v="5"/>
  </r>
  <r>
    <n v="2678"/>
    <x v="901"/>
    <s v="Karma Healthcare"/>
    <x v="633"/>
    <s v="N/A"/>
    <x v="45"/>
    <x v="2118"/>
    <s v="Private Equity"/>
    <s v="N/A"/>
    <s v="Series A"/>
    <x v="3"/>
    <x v="24"/>
    <x v="1"/>
    <x v="5"/>
  </r>
  <r>
    <n v="2679"/>
    <x v="902"/>
    <s v="Entropy Innovations"/>
    <x v="634"/>
    <s v="N/A"/>
    <x v="3"/>
    <x v="2119"/>
    <s v="Seed Funding"/>
    <s v="N/A"/>
    <s v="N/A"/>
    <x v="3"/>
    <x v="12"/>
    <x v="2"/>
    <x v="5"/>
  </r>
  <r>
    <n v="2680"/>
    <x v="902"/>
    <s v="Propstack"/>
    <x v="635"/>
    <s v="N/A"/>
    <x v="3"/>
    <x v="2120"/>
    <s v="Private Equity"/>
    <n v="3000000"/>
    <s v="Series A"/>
    <x v="1"/>
    <x v="16"/>
    <x v="0"/>
    <x v="5"/>
  </r>
  <r>
    <n v="2681"/>
    <x v="902"/>
    <s v="Mytaxiindia"/>
    <x v="636"/>
    <s v="N/A"/>
    <x v="2"/>
    <x v="1910"/>
    <s v="Seed Funding"/>
    <n v="100000"/>
    <s v="N/A"/>
    <x v="2"/>
    <x v="27"/>
    <x v="1"/>
    <x v="5"/>
  </r>
  <r>
    <n v="2682"/>
    <x v="902"/>
    <s v="Arkin Net"/>
    <x v="637"/>
    <s v="N/A"/>
    <x v="86"/>
    <x v="80"/>
    <s v="Private Equity"/>
    <n v="15000000"/>
    <s v="Series B"/>
    <x v="0"/>
    <x v="6"/>
    <x v="1"/>
    <x v="5"/>
  </r>
  <r>
    <n v="2683"/>
    <x v="902"/>
    <s v="Little Black Book Delhi"/>
    <x v="638"/>
    <s v="N/A"/>
    <x v="2"/>
    <x v="2121"/>
    <s v="Seed Funding"/>
    <n v="150000"/>
    <s v="N/A"/>
    <x v="2"/>
    <x v="3"/>
    <x v="1"/>
    <x v="5"/>
  </r>
  <r>
    <n v="2684"/>
    <x v="902"/>
    <s v="Mypoolin"/>
    <x v="639"/>
    <s v="N/A"/>
    <x v="2"/>
    <x v="2122"/>
    <s v="Seed Funding"/>
    <s v="N/A"/>
    <s v="N/A"/>
    <x v="3"/>
    <x v="19"/>
    <x v="2"/>
    <x v="5"/>
  </r>
  <r>
    <n v="2685"/>
    <x v="902"/>
    <s v="Icustomadeit"/>
    <x v="640"/>
    <s v="N/A"/>
    <x v="5"/>
    <x v="2123"/>
    <s v="Seed Funding"/>
    <n v="250000"/>
    <s v="N/A"/>
    <x v="2"/>
    <x v="16"/>
    <x v="2"/>
    <x v="5"/>
  </r>
  <r>
    <n v="2686"/>
    <x v="902"/>
    <s v="Kaaryah"/>
    <x v="641"/>
    <s v="N/A"/>
    <x v="1"/>
    <x v="313"/>
    <s v="Seed Funding"/>
    <s v="N/A"/>
    <s v="N/A"/>
    <x v="3"/>
    <x v="5"/>
    <x v="3"/>
    <x v="5"/>
  </r>
  <r>
    <n v="2687"/>
    <x v="903"/>
    <s v="Ecom Express"/>
    <x v="642"/>
    <s v="N/A"/>
    <x v="2"/>
    <x v="515"/>
    <s v="Private Equity"/>
    <n v="137000000"/>
    <s v="Series C"/>
    <x v="0"/>
    <x v="25"/>
    <x v="0"/>
    <x v="5"/>
  </r>
  <r>
    <n v="2688"/>
    <x v="903"/>
    <s v="Vidooly"/>
    <x v="643"/>
    <s v="N/A"/>
    <x v="6"/>
    <x v="405"/>
    <s v="Private Equity"/>
    <n v="1000000"/>
    <s v="Pre-Series A"/>
    <x v="1"/>
    <x v="22"/>
    <x v="1"/>
    <x v="5"/>
  </r>
  <r>
    <n v="2689"/>
    <x v="903"/>
    <s v="Zopper"/>
    <x v="644"/>
    <s v="N/A"/>
    <x v="3"/>
    <x v="2124"/>
    <s v="Private Equity"/>
    <n v="20000000"/>
    <s v="Series C"/>
    <x v="0"/>
    <x v="18"/>
    <x v="1"/>
    <x v="5"/>
  </r>
  <r>
    <n v="2690"/>
    <x v="903"/>
    <s v="Flipkart"/>
    <x v="645"/>
    <s v="N/A"/>
    <x v="0"/>
    <x v="2125"/>
    <s v="Private Equity"/>
    <n v="50000000"/>
    <s v="Late Stage"/>
    <x v="0"/>
    <x v="23"/>
    <x v="0"/>
    <x v="5"/>
  </r>
  <r>
    <n v="2691"/>
    <x v="904"/>
    <s v="Kwatt Solutions"/>
    <x v="646"/>
    <s v="N/A"/>
    <x v="3"/>
    <x v="13"/>
    <s v="Seed Funding"/>
    <n v="500000"/>
    <s v="N/A"/>
    <x v="2"/>
    <x v="17"/>
    <x v="2"/>
    <x v="5"/>
  </r>
  <r>
    <n v="2692"/>
    <x v="904"/>
    <s v="Medwell Ventures"/>
    <x v="647"/>
    <s v="N/A"/>
    <x v="0"/>
    <x v="2126"/>
    <s v="Private Equity"/>
    <n v="10000000"/>
    <s v="Series A"/>
    <x v="1"/>
    <x v="4"/>
    <x v="1"/>
    <x v="5"/>
  </r>
  <r>
    <n v="2693"/>
    <x v="904"/>
    <s v="Jugnoo"/>
    <x v="648"/>
    <s v="N/A"/>
    <x v="41"/>
    <x v="2127"/>
    <s v="Private Equity"/>
    <n v="5000000"/>
    <s v="Series A"/>
    <x v="1"/>
    <x v="21"/>
    <x v="0"/>
    <x v="5"/>
  </r>
  <r>
    <n v="2694"/>
    <x v="905"/>
    <s v="Postergully"/>
    <x v="649"/>
    <s v="N/A"/>
    <x v="2"/>
    <x v="2128"/>
    <s v="Seed Funding"/>
    <s v="N/A"/>
    <s v="N/A"/>
    <x v="3"/>
    <x v="0"/>
    <x v="2"/>
    <x v="5"/>
  </r>
  <r>
    <n v="2695"/>
    <x v="905"/>
    <s v="Applied Solar Technologies"/>
    <x v="650"/>
    <s v="N/A"/>
    <x v="3"/>
    <x v="2129"/>
    <s v="Private Equity"/>
    <n v="40000000"/>
    <s v="Series B"/>
    <x v="0"/>
    <x v="24"/>
    <x v="1"/>
    <x v="5"/>
  </r>
  <r>
    <n v="2696"/>
    <x v="906"/>
    <s v="Clovia"/>
    <x v="651"/>
    <s v="N/A"/>
    <x v="2"/>
    <x v="941"/>
    <s v="Private Equity"/>
    <n v="5000000"/>
    <s v="Series A"/>
    <x v="1"/>
    <x v="20"/>
    <x v="1"/>
    <x v="5"/>
  </r>
  <r>
    <n v="2697"/>
    <x v="906"/>
    <s v="Swiggy"/>
    <x v="652"/>
    <s v="N/A"/>
    <x v="0"/>
    <x v="2130"/>
    <s v="Private Equity"/>
    <n v="16500000"/>
    <s v="Series B"/>
    <x v="0"/>
    <x v="23"/>
    <x v="1"/>
    <x v="5"/>
  </r>
  <r>
    <n v="2698"/>
    <x v="906"/>
    <s v="Paymango"/>
    <x v="653"/>
    <s v="N/A"/>
    <x v="1"/>
    <x v="1870"/>
    <s v="Seed Funding"/>
    <n v="234000"/>
    <s v="N/A"/>
    <x v="2"/>
    <x v="29"/>
    <x v="3"/>
    <x v="5"/>
  </r>
  <r>
    <n v="2699"/>
    <x v="906"/>
    <s v="Printland"/>
    <x v="654"/>
    <s v="N/A"/>
    <x v="2"/>
    <x v="2100"/>
    <s v="Private Equity"/>
    <s v="N/A"/>
    <s v="Series A"/>
    <x v="3"/>
    <x v="4"/>
    <x v="1"/>
    <x v="5"/>
  </r>
  <r>
    <n v="2700"/>
    <x v="906"/>
    <s v="Teritree"/>
    <x v="655"/>
    <s v="N/A"/>
    <x v="0"/>
    <x v="2131"/>
    <s v="Seed Funding"/>
    <n v="140000"/>
    <s v="N/A"/>
    <x v="2"/>
    <x v="3"/>
    <x v="0"/>
    <x v="5"/>
  </r>
  <r>
    <n v="2701"/>
    <x v="907"/>
    <s v="Guiddoo"/>
    <x v="656"/>
    <s v="N/A"/>
    <x v="3"/>
    <x v="2132"/>
    <s v="Seed Funding"/>
    <s v="N/A"/>
    <s v="N/A"/>
    <x v="3"/>
    <x v="3"/>
    <x v="2"/>
    <x v="5"/>
  </r>
  <r>
    <n v="2702"/>
    <x v="907"/>
    <s v="Voonik"/>
    <x v="657"/>
    <s v="N/A"/>
    <x v="0"/>
    <x v="2133"/>
    <s v="Private Equity"/>
    <n v="5000000"/>
    <s v="Series A"/>
    <x v="1"/>
    <x v="2"/>
    <x v="1"/>
    <x v="5"/>
  </r>
  <r>
    <n v="2703"/>
    <x v="908"/>
    <s v="Adstringo"/>
    <x v="658"/>
    <s v="N/A"/>
    <x v="3"/>
    <x v="2134"/>
    <s v="Seed Funding"/>
    <n v="350000"/>
    <s v="N/A"/>
    <x v="2"/>
    <x v="18"/>
    <x v="2"/>
    <x v="5"/>
  </r>
  <r>
    <n v="2704"/>
    <x v="908"/>
    <s v="Faircent.Com"/>
    <x v="659"/>
    <s v="N/A"/>
    <x v="1"/>
    <x v="2135"/>
    <s v="Seed Funding"/>
    <n v="250000"/>
    <s v="Pre-Series A"/>
    <x v="2"/>
    <x v="6"/>
    <x v="1"/>
    <x v="5"/>
  </r>
  <r>
    <n v="2705"/>
    <x v="909"/>
    <s v="La Renon"/>
    <x v="660"/>
    <s v="N/A"/>
    <x v="37"/>
    <x v="292"/>
    <s v="Private Equity"/>
    <n v="16000000"/>
    <s v="Series A"/>
    <x v="0"/>
    <x v="10"/>
    <x v="1"/>
    <x v="5"/>
  </r>
  <r>
    <n v="2706"/>
    <x v="910"/>
    <s v="Homelane"/>
    <x v="661"/>
    <s v="N/A"/>
    <x v="0"/>
    <x v="292"/>
    <s v="Private Equity"/>
    <n v="50000000"/>
    <s v="Series B"/>
    <x v="0"/>
    <x v="19"/>
    <x v="1"/>
    <x v="5"/>
  </r>
  <r>
    <n v="2707"/>
    <x v="910"/>
    <s v="Istar"/>
    <x v="662"/>
    <s v="N/A"/>
    <x v="0"/>
    <x v="353"/>
    <s v="Private Equity"/>
    <s v="N/A"/>
    <s v="Series A"/>
    <x v="3"/>
    <x v="8"/>
    <x v="1"/>
    <x v="5"/>
  </r>
  <r>
    <n v="2708"/>
    <x v="910"/>
    <s v="Shippr"/>
    <x v="663"/>
    <s v="N/A"/>
    <x v="0"/>
    <x v="2136"/>
    <s v="Seed Funding"/>
    <n v="500000"/>
    <s v="N/A"/>
    <x v="2"/>
    <x v="7"/>
    <x v="3"/>
    <x v="5"/>
  </r>
  <r>
    <n v="2709"/>
    <x v="911"/>
    <s v="Foodabhi"/>
    <x v="664"/>
    <s v="N/A"/>
    <x v="3"/>
    <x v="1870"/>
    <s v="Seed Funding"/>
    <s v="N/A"/>
    <s v="N/A"/>
    <x v="3"/>
    <x v="10"/>
    <x v="3"/>
    <x v="5"/>
  </r>
  <r>
    <n v="2710"/>
    <x v="911"/>
    <s v="Karma Recycling"/>
    <x v="665"/>
    <s v="N/A"/>
    <x v="2"/>
    <x v="2137"/>
    <s v="Private Equity"/>
    <s v="N/A"/>
    <s v="Series A"/>
    <x v="3"/>
    <x v="6"/>
    <x v="1"/>
    <x v="5"/>
  </r>
  <r>
    <n v="2711"/>
    <x v="911"/>
    <s v="Couponraja"/>
    <x v="666"/>
    <s v="N/A"/>
    <x v="3"/>
    <x v="2138"/>
    <s v="Seed Funding"/>
    <n v="500000"/>
    <s v="N/A"/>
    <x v="2"/>
    <x v="15"/>
    <x v="2"/>
    <x v="5"/>
  </r>
  <r>
    <n v="2712"/>
    <x v="912"/>
    <s v="Babychakra"/>
    <x v="667"/>
    <s v="N/A"/>
    <x v="3"/>
    <x v="2139"/>
    <s v="Seed Funding"/>
    <s v="N/A"/>
    <s v="N/A"/>
    <x v="3"/>
    <x v="24"/>
    <x v="1"/>
    <x v="5"/>
  </r>
  <r>
    <n v="2713"/>
    <x v="912"/>
    <s v="Jiffstore"/>
    <x v="194"/>
    <s v="N/A"/>
    <x v="0"/>
    <x v="2140"/>
    <s v="Seed Funding"/>
    <s v="N/A"/>
    <s v="additional funding round"/>
    <x v="3"/>
    <x v="26"/>
    <x v="1"/>
    <x v="5"/>
  </r>
  <r>
    <n v="2714"/>
    <x v="912"/>
    <s v="Mydentist"/>
    <x v="668"/>
    <s v="N/A"/>
    <x v="3"/>
    <x v="2141"/>
    <s v="Private Equity"/>
    <n v="8200000"/>
    <s v="Series C"/>
    <x v="1"/>
    <x v="13"/>
    <x v="1"/>
    <x v="5"/>
  </r>
  <r>
    <n v="2715"/>
    <x v="913"/>
    <s v="Moovo"/>
    <x v="669"/>
    <s v="N/A"/>
    <x v="2"/>
    <x v="660"/>
    <s v="Seed Funding"/>
    <s v="N/A"/>
    <s v="N/A"/>
    <x v="3"/>
    <x v="0"/>
    <x v="1"/>
    <x v="5"/>
  </r>
  <r>
    <n v="2716"/>
    <x v="913"/>
    <s v="Fracktal Works"/>
    <x v="670"/>
    <s v="N/A"/>
    <x v="0"/>
    <x v="2142"/>
    <s v="Private Equity"/>
    <n v="3000000"/>
    <s v="Series A"/>
    <x v="1"/>
    <x v="10"/>
    <x v="3"/>
    <x v="5"/>
  </r>
  <r>
    <n v="2717"/>
    <x v="913"/>
    <s v="Hansa Customer Equity"/>
    <x v="671"/>
    <s v="N/A"/>
    <x v="3"/>
    <x v="2143"/>
    <s v="Private Equity"/>
    <n v="5000000"/>
    <s v="Series A"/>
    <x v="1"/>
    <x v="21"/>
    <x v="0"/>
    <x v="5"/>
  </r>
  <r>
    <n v="2718"/>
    <x v="913"/>
    <s v="Healthifyme"/>
    <x v="672"/>
    <s v="N/A"/>
    <x v="0"/>
    <x v="2144"/>
    <s v="Private Equity"/>
    <s v="N/A"/>
    <s v="Series A"/>
    <x v="3"/>
    <x v="4"/>
    <x v="2"/>
    <x v="5"/>
  </r>
  <r>
    <n v="2719"/>
    <x v="913"/>
    <s v="Cakart.In"/>
    <x v="673"/>
    <s v="N/A"/>
    <x v="0"/>
    <x v="2145"/>
    <s v="Seed Funding"/>
    <s v="N/A"/>
    <s v="N/A"/>
    <x v="3"/>
    <x v="7"/>
    <x v="3"/>
    <x v="5"/>
  </r>
  <r>
    <n v="2720"/>
    <x v="914"/>
    <s v="Housejoy"/>
    <x v="145"/>
    <s v="N/A"/>
    <x v="0"/>
    <x v="73"/>
    <s v="Private Equity"/>
    <n v="4000000"/>
    <s v="Series A"/>
    <x v="1"/>
    <x v="4"/>
    <x v="1"/>
    <x v="5"/>
  </r>
  <r>
    <n v="2721"/>
    <x v="914"/>
    <s v="Fundsindia.Com"/>
    <x v="674"/>
    <s v="N/A"/>
    <x v="4"/>
    <x v="2146"/>
    <s v="Private Equity"/>
    <n v="11000000"/>
    <s v="Series C"/>
    <x v="0"/>
    <x v="14"/>
    <x v="1"/>
    <x v="5"/>
  </r>
  <r>
    <n v="2722"/>
    <x v="915"/>
    <s v="Cupick"/>
    <x v="675"/>
    <s v="N/A"/>
    <x v="0"/>
    <x v="2147"/>
    <s v="Seed Funding"/>
    <n v="120000"/>
    <s v="N/A"/>
    <x v="2"/>
    <x v="19"/>
    <x v="3"/>
    <x v="5"/>
  </r>
  <r>
    <n v="2723"/>
    <x v="915"/>
    <s v="Tracxn"/>
    <x v="676"/>
    <s v="N/A"/>
    <x v="0"/>
    <x v="2148"/>
    <s v="Private Equity"/>
    <n v="10000000"/>
    <s v="Series A"/>
    <x v="1"/>
    <x v="4"/>
    <x v="2"/>
    <x v="5"/>
  </r>
  <r>
    <n v="2724"/>
    <x v="916"/>
    <s v="Holachef"/>
    <x v="364"/>
    <s v="N/A"/>
    <x v="3"/>
    <x v="1258"/>
    <s v="Private Equity"/>
    <n v="3100000"/>
    <s v="Series A"/>
    <x v="1"/>
    <x v="15"/>
    <x v="1"/>
    <x v="5"/>
  </r>
  <r>
    <n v="2725"/>
    <x v="917"/>
    <s v="Elong"/>
    <x v="677"/>
    <s v="N/A"/>
    <x v="0"/>
    <x v="2149"/>
    <s v="Private Equity"/>
    <n v="5000000"/>
    <s v="Series A"/>
    <x v="1"/>
    <x v="1"/>
    <x v="1"/>
    <x v="5"/>
  </r>
  <r>
    <n v="2726"/>
    <x v="917"/>
    <s v="Ixigo"/>
    <x v="678"/>
    <s v="N/A"/>
    <x v="1"/>
    <x v="1837"/>
    <s v="Private Equity"/>
    <s v="N/A"/>
    <s v="Strategic Investment"/>
    <x v="3"/>
    <x v="26"/>
    <x v="0"/>
    <x v="5"/>
  </r>
  <r>
    <n v="2727"/>
    <x v="917"/>
    <s v="Skillangels"/>
    <x v="679"/>
    <s v="N/A"/>
    <x v="4"/>
    <x v="2150"/>
    <s v="Seed Funding"/>
    <s v="N/A"/>
    <s v="N/A"/>
    <x v="3"/>
    <x v="12"/>
    <x v="0"/>
    <x v="5"/>
  </r>
  <r>
    <n v="2728"/>
    <x v="917"/>
    <s v="Vidgyor"/>
    <x v="680"/>
    <s v="N/A"/>
    <x v="0"/>
    <x v="2151"/>
    <s v="Seed Funding"/>
    <n v="500000"/>
    <s v="N/A"/>
    <x v="2"/>
    <x v="21"/>
    <x v="0"/>
    <x v="5"/>
  </r>
  <r>
    <n v="2729"/>
    <x v="917"/>
    <s v="Banihal"/>
    <x v="681"/>
    <s v="N/A"/>
    <x v="97"/>
    <x v="2152"/>
    <s v="Seed Funding"/>
    <s v="N/A"/>
    <s v="N/A"/>
    <x v="3"/>
    <x v="8"/>
    <x v="0"/>
    <x v="5"/>
  </r>
  <r>
    <n v="2730"/>
    <x v="918"/>
    <s v="Goodservice"/>
    <x v="682"/>
    <s v="N/A"/>
    <x v="2"/>
    <x v="292"/>
    <s v="Private Equity"/>
    <n v="1600000"/>
    <s v="Series A"/>
    <x v="1"/>
    <x v="8"/>
    <x v="1"/>
    <x v="5"/>
  </r>
  <r>
    <n v="2731"/>
    <x v="918"/>
    <s v="Treebo"/>
    <x v="683"/>
    <s v="N/A"/>
    <x v="0"/>
    <x v="2153"/>
    <s v="Private Equity"/>
    <n v="6000000"/>
    <s v="Series A"/>
    <x v="1"/>
    <x v="15"/>
    <x v="1"/>
    <x v="5"/>
  </r>
  <r>
    <n v="2732"/>
    <x v="918"/>
    <s v="Edukart"/>
    <x v="673"/>
    <s v="N/A"/>
    <x v="2"/>
    <x v="2154"/>
    <s v="Private Equity"/>
    <n v="1000000"/>
    <s v="Series A"/>
    <x v="1"/>
    <x v="1"/>
    <x v="1"/>
    <x v="5"/>
  </r>
  <r>
    <n v="2733"/>
    <x v="918"/>
    <s v="Healthians.Com"/>
    <x v="632"/>
    <s v="N/A"/>
    <x v="13"/>
    <x v="660"/>
    <s v="Seed Funding"/>
    <s v="N/A"/>
    <s v="N/A"/>
    <x v="3"/>
    <x v="11"/>
    <x v="1"/>
    <x v="5"/>
  </r>
  <r>
    <n v="2734"/>
    <x v="919"/>
    <s v="Labinapp"/>
    <x v="684"/>
    <s v="N/A"/>
    <x v="0"/>
    <x v="353"/>
    <s v="Seed Funding"/>
    <s v="N/A"/>
    <s v="N/A"/>
    <x v="3"/>
    <x v="19"/>
    <x v="1"/>
    <x v="5"/>
  </r>
  <r>
    <n v="2735"/>
    <x v="919"/>
    <s v="Syona Cosmetics"/>
    <x v="623"/>
    <s v="N/A"/>
    <x v="4"/>
    <x v="1592"/>
    <s v="Seed Funding"/>
    <s v="N/A"/>
    <s v="N/A"/>
    <x v="3"/>
    <x v="13"/>
    <x v="0"/>
    <x v="5"/>
  </r>
  <r>
    <n v="2736"/>
    <x v="919"/>
    <s v="Sigrid Education"/>
    <x v="685"/>
    <s v="N/A"/>
    <x v="6"/>
    <x v="1922"/>
    <s v="Seed Funding"/>
    <s v="N/A"/>
    <s v="N/A"/>
    <x v="3"/>
    <x v="0"/>
    <x v="1"/>
    <x v="5"/>
  </r>
  <r>
    <n v="2737"/>
    <x v="919"/>
    <s v="Indix"/>
    <x v="686"/>
    <s v="N/A"/>
    <x v="46"/>
    <x v="2155"/>
    <s v="Private Equity"/>
    <n v="15000000"/>
    <s v="Series C"/>
    <x v="0"/>
    <x v="15"/>
    <x v="1"/>
    <x v="5"/>
  </r>
  <r>
    <n v="2738"/>
    <x v="919"/>
    <s v="The Porter"/>
    <x v="65"/>
    <s v="N/A"/>
    <x v="3"/>
    <x v="2156"/>
    <s v="Private Equity"/>
    <n v="5500000"/>
    <s v="Series A"/>
    <x v="1"/>
    <x v="29"/>
    <x v="1"/>
    <x v="5"/>
  </r>
  <r>
    <n v="2739"/>
    <x v="919"/>
    <s v="Retention.Ai"/>
    <x v="687"/>
    <s v="N/A"/>
    <x v="0"/>
    <x v="2157"/>
    <s v="Seed Funding"/>
    <n v="500000"/>
    <s v="N/A"/>
    <x v="2"/>
    <x v="28"/>
    <x v="1"/>
    <x v="5"/>
  </r>
  <r>
    <n v="2740"/>
    <x v="920"/>
    <s v="Fusion Microfinace"/>
    <x v="688"/>
    <s v="N/A"/>
    <x v="2"/>
    <x v="2158"/>
    <s v="Private Equity"/>
    <n v="8600000"/>
    <s v="Series C"/>
    <x v="1"/>
    <x v="4"/>
    <x v="1"/>
    <x v="5"/>
  </r>
  <r>
    <n v="2741"/>
    <x v="920"/>
    <s v="Zinka"/>
    <x v="689"/>
    <s v="N/A"/>
    <x v="0"/>
    <x v="2159"/>
    <s v="Private Equity"/>
    <n v="6000000"/>
    <s v="Series A"/>
    <x v="1"/>
    <x v="18"/>
    <x v="1"/>
    <x v="5"/>
  </r>
  <r>
    <n v="2742"/>
    <x v="921"/>
    <s v="Creditmantri"/>
    <x v="690"/>
    <s v="N/A"/>
    <x v="4"/>
    <x v="2160"/>
    <s v="Private Equity"/>
    <n v="2500000"/>
    <s v="Series A"/>
    <x v="1"/>
    <x v="17"/>
    <x v="1"/>
    <x v="5"/>
  </r>
  <r>
    <n v="2743"/>
    <x v="921"/>
    <s v="Getmypeon"/>
    <x v="458"/>
    <s v="N/A"/>
    <x v="3"/>
    <x v="386"/>
    <s v="Seed Funding"/>
    <n v="250000"/>
    <s v="N/A"/>
    <x v="2"/>
    <x v="21"/>
    <x v="0"/>
    <x v="5"/>
  </r>
  <r>
    <n v="2744"/>
    <x v="922"/>
    <s v="Urbanclap"/>
    <x v="691"/>
    <s v="N/A"/>
    <x v="2"/>
    <x v="2161"/>
    <s v="Private Equity"/>
    <n v="10000000"/>
    <s v="Series A"/>
    <x v="1"/>
    <x v="12"/>
    <x v="1"/>
    <x v="5"/>
  </r>
  <r>
    <n v="2745"/>
    <x v="922"/>
    <s v="Stayglad"/>
    <x v="692"/>
    <s v="N/A"/>
    <x v="0"/>
    <x v="2162"/>
    <s v="Seed Funding"/>
    <s v="N/A"/>
    <s v="N/A"/>
    <x v="3"/>
    <x v="26"/>
    <x v="3"/>
    <x v="5"/>
  </r>
  <r>
    <n v="2746"/>
    <x v="922"/>
    <s v="Adwyze"/>
    <x v="693"/>
    <s v="N/A"/>
    <x v="0"/>
    <x v="2163"/>
    <s v="Seed Funding"/>
    <n v="1000000"/>
    <s v="N/A"/>
    <x v="1"/>
    <x v="8"/>
    <x v="0"/>
    <x v="5"/>
  </r>
  <r>
    <n v="2747"/>
    <x v="922"/>
    <s v="Zimmber"/>
    <x v="458"/>
    <s v="N/A"/>
    <x v="3"/>
    <x v="2164"/>
    <s v="Seed Funding"/>
    <n v="400000"/>
    <s v="N/A"/>
    <x v="2"/>
    <x v="7"/>
    <x v="2"/>
    <x v="5"/>
  </r>
  <r>
    <n v="2748"/>
    <x v="923"/>
    <s v="Buttercups"/>
    <x v="694"/>
    <s v="N/A"/>
    <x v="0"/>
    <x v="2165"/>
    <s v="Seed Funding"/>
    <s v="N/A"/>
    <s v="N/A"/>
    <x v="3"/>
    <x v="28"/>
    <x v="2"/>
    <x v="5"/>
  </r>
  <r>
    <n v="2749"/>
    <x v="923"/>
    <s v="Railyatri"/>
    <x v="695"/>
    <s v="N/A"/>
    <x v="0"/>
    <x v="2166"/>
    <s v="Private Equity"/>
    <s v="N/A"/>
    <s v="Pre-Series A"/>
    <x v="3"/>
    <x v="18"/>
    <x v="1"/>
    <x v="5"/>
  </r>
  <r>
    <n v="2750"/>
    <x v="923"/>
    <s v="Aagaar.Com"/>
    <x v="437"/>
    <s v="N/A"/>
    <x v="1"/>
    <x v="2028"/>
    <s v="Seed Funding"/>
    <s v="N/A"/>
    <s v="N/A"/>
    <x v="3"/>
    <x v="13"/>
    <x v="3"/>
    <x v="5"/>
  </r>
  <r>
    <n v="2751"/>
    <x v="923"/>
    <s v="Flatchat"/>
    <x v="696"/>
    <s v="N/A"/>
    <x v="0"/>
    <x v="2167"/>
    <s v="Private Equity"/>
    <n v="2500000"/>
    <s v="Strategic Funding"/>
    <x v="1"/>
    <x v="14"/>
    <x v="0"/>
    <x v="5"/>
  </r>
  <r>
    <n v="2752"/>
    <x v="923"/>
    <s v="Mycfo"/>
    <x v="697"/>
    <s v="N/A"/>
    <x v="3"/>
    <x v="2168"/>
    <s v="Private Equity"/>
    <n v="1500000"/>
    <s v="Series A"/>
    <x v="1"/>
    <x v="16"/>
    <x v="0"/>
    <x v="5"/>
  </r>
  <r>
    <n v="2753"/>
    <x v="924"/>
    <s v="Foodpanda"/>
    <x v="698"/>
    <s v="N/A"/>
    <x v="1"/>
    <x v="2169"/>
    <s v="Private Equity"/>
    <n v="100000000"/>
    <s v="Series D"/>
    <x v="0"/>
    <x v="12"/>
    <x v="0"/>
    <x v="5"/>
  </r>
  <r>
    <n v="2754"/>
    <x v="924"/>
    <s v="Termsheet"/>
    <x v="699"/>
    <s v="N/A"/>
    <x v="4"/>
    <x v="2170"/>
    <s v="Seed Funding"/>
    <n v="100000"/>
    <s v="N/A"/>
    <x v="2"/>
    <x v="1"/>
    <x v="2"/>
    <x v="5"/>
  </r>
  <r>
    <n v="2755"/>
    <x v="925"/>
    <s v="Applicate"/>
    <x v="700"/>
    <s v="N/A"/>
    <x v="0"/>
    <x v="2171"/>
    <s v="Seed Funding"/>
    <n v="550000"/>
    <s v="N/A"/>
    <x v="2"/>
    <x v="23"/>
    <x v="2"/>
    <x v="5"/>
  </r>
  <r>
    <n v="2756"/>
    <x v="925"/>
    <s v="World Art Community"/>
    <x v="701"/>
    <s v="N/A"/>
    <x v="1"/>
    <x v="1063"/>
    <s v="Seed Funding"/>
    <n v="200000"/>
    <s v="N/A"/>
    <x v="2"/>
    <x v="1"/>
    <x v="2"/>
    <x v="5"/>
  </r>
  <r>
    <n v="2757"/>
    <x v="925"/>
    <s v="Spoonjoy"/>
    <x v="698"/>
    <s v="N/A"/>
    <x v="0"/>
    <x v="36"/>
    <s v="Seed Funding"/>
    <n v="1000000"/>
    <s v="N/A"/>
    <x v="1"/>
    <x v="17"/>
    <x v="1"/>
    <x v="5"/>
  </r>
  <r>
    <n v="2758"/>
    <x v="926"/>
    <s v="Seed Schools"/>
    <x v="702"/>
    <s v="N/A"/>
    <x v="13"/>
    <x v="1906"/>
    <s v="Seed Funding"/>
    <n v="650000"/>
    <s v="N/A"/>
    <x v="2"/>
    <x v="12"/>
    <x v="1"/>
    <x v="5"/>
  </r>
  <r>
    <n v="2759"/>
    <x v="926"/>
    <s v="Ignis Careers"/>
    <x v="703"/>
    <s v="N/A"/>
    <x v="13"/>
    <x v="1906"/>
    <s v="Seed Funding"/>
    <n v="250000"/>
    <s v="N/A"/>
    <x v="2"/>
    <x v="14"/>
    <x v="1"/>
    <x v="5"/>
  </r>
  <r>
    <n v="2760"/>
    <x v="926"/>
    <s v="Square Yards"/>
    <x v="704"/>
    <s v="N/A"/>
    <x v="1"/>
    <x v="386"/>
    <s v="Private Equity"/>
    <n v="6000000"/>
    <s v="pre-Series A"/>
    <x v="1"/>
    <x v="5"/>
    <x v="0"/>
    <x v="5"/>
  </r>
  <r>
    <n v="2761"/>
    <x v="926"/>
    <s v="Fintellix"/>
    <x v="705"/>
    <s v="N/A"/>
    <x v="0"/>
    <x v="2172"/>
    <s v="Private Equity"/>
    <n v="15000000"/>
    <s v="Series C"/>
    <x v="0"/>
    <x v="28"/>
    <x v="1"/>
    <x v="5"/>
  </r>
  <r>
    <n v="2762"/>
    <x v="926"/>
    <s v="Customer360"/>
    <x v="706"/>
    <s v="N/A"/>
    <x v="3"/>
    <x v="2173"/>
    <s v="Seed Funding"/>
    <s v="N/A"/>
    <s v="N/A"/>
    <x v="3"/>
    <x v="15"/>
    <x v="0"/>
    <x v="5"/>
  </r>
  <r>
    <n v="2763"/>
    <x v="927"/>
    <s v="Delhivery"/>
    <x v="707"/>
    <s v="N/A"/>
    <x v="1"/>
    <x v="2174"/>
    <s v="Private Equity"/>
    <n v="85000000"/>
    <s v="Series D"/>
    <x v="0"/>
    <x v="29"/>
    <x v="1"/>
    <x v="5"/>
  </r>
  <r>
    <n v="2764"/>
    <x v="927"/>
    <s v="Swiggy"/>
    <x v="698"/>
    <s v="N/A"/>
    <x v="0"/>
    <x v="642"/>
    <s v="Private Equity"/>
    <n v="15000000"/>
    <s v="Series B"/>
    <x v="0"/>
    <x v="23"/>
    <x v="1"/>
    <x v="5"/>
  </r>
  <r>
    <n v="2765"/>
    <x v="928"/>
    <s v="Uniphore"/>
    <x v="708"/>
    <s v="N/A"/>
    <x v="4"/>
    <x v="2175"/>
    <s v="Private Equity"/>
    <s v="N/A"/>
    <s v="Series A"/>
    <x v="3"/>
    <x v="12"/>
    <x v="1"/>
    <x v="5"/>
  </r>
  <r>
    <n v="2766"/>
    <x v="928"/>
    <s v="Box8"/>
    <x v="698"/>
    <s v="N/A"/>
    <x v="3"/>
    <x v="1342"/>
    <s v="Private Equity"/>
    <n v="3500000"/>
    <s v="Series A"/>
    <x v="1"/>
    <x v="18"/>
    <x v="1"/>
    <x v="5"/>
  </r>
  <r>
    <n v="2767"/>
    <x v="928"/>
    <s v="Toppr"/>
    <x v="685"/>
    <s v="N/A"/>
    <x v="3"/>
    <x v="2176"/>
    <s v="Private Equity"/>
    <n v="10000000"/>
    <s v="Series B"/>
    <x v="1"/>
    <x v="3"/>
    <x v="1"/>
    <x v="5"/>
  </r>
  <r>
    <n v="2768"/>
    <x v="928"/>
    <s v="Vedantu"/>
    <x v="685"/>
    <s v="N/A"/>
    <x v="0"/>
    <x v="2177"/>
    <s v="Private Equity"/>
    <n v="5000000"/>
    <s v="Series A"/>
    <x v="1"/>
    <x v="12"/>
    <x v="1"/>
    <x v="5"/>
  </r>
  <r>
    <n v="2769"/>
    <x v="929"/>
    <s v="Buyhatke"/>
    <x v="709"/>
    <s v="N/A"/>
    <x v="0"/>
    <x v="2178"/>
    <s v="Seed Funding"/>
    <n v="1000000"/>
    <s v="N/A"/>
    <x v="1"/>
    <x v="21"/>
    <x v="0"/>
    <x v="5"/>
  </r>
  <r>
    <n v="2770"/>
    <x v="929"/>
    <s v="Kleverkid"/>
    <x v="685"/>
    <s v="N/A"/>
    <x v="2"/>
    <x v="1850"/>
    <s v="Seed Funding"/>
    <s v="N/A"/>
    <s v="N/A"/>
    <x v="3"/>
    <x v="26"/>
    <x v="1"/>
    <x v="5"/>
  </r>
  <r>
    <n v="2771"/>
    <x v="929"/>
    <s v="Uniken"/>
    <x v="710"/>
    <s v="N/A"/>
    <x v="5"/>
    <x v="2179"/>
    <s v="Private Equity"/>
    <n v="2000000"/>
    <s v="Bridge Round Pre-Series B"/>
    <x v="1"/>
    <x v="18"/>
    <x v="1"/>
    <x v="5"/>
  </r>
  <r>
    <n v="2772"/>
    <x v="929"/>
    <s v="Grandopinion"/>
    <x v="711"/>
    <s v="N/A"/>
    <x v="2"/>
    <x v="2180"/>
    <s v="Seed Funding"/>
    <n v="150000"/>
    <s v="N/A"/>
    <x v="2"/>
    <x v="5"/>
    <x v="0"/>
    <x v="5"/>
  </r>
  <r>
    <n v="2773"/>
    <x v="929"/>
    <s v="Healthifyme"/>
    <x v="672"/>
    <s v="N/A"/>
    <x v="0"/>
    <x v="1837"/>
    <s v="Private Equity"/>
    <s v="N/A"/>
    <s v="Strategic Investment"/>
    <x v="3"/>
    <x v="4"/>
    <x v="0"/>
    <x v="5"/>
  </r>
  <r>
    <n v="2774"/>
    <x v="930"/>
    <s v="Zapstitch"/>
    <x v="712"/>
    <s v="N/A"/>
    <x v="0"/>
    <x v="2181"/>
    <s v="Private Equity"/>
    <n v="2000000"/>
    <s v="Pre-Series A"/>
    <x v="1"/>
    <x v="11"/>
    <x v="1"/>
    <x v="5"/>
  </r>
  <r>
    <n v="2775"/>
    <x v="930"/>
    <s v="Wassup"/>
    <x v="713"/>
    <s v="N/A"/>
    <x v="4"/>
    <x v="2182"/>
    <s v="Private Equity"/>
    <n v="2000000"/>
    <s v="Pre-Series A"/>
    <x v="1"/>
    <x v="18"/>
    <x v="2"/>
    <x v="5"/>
  </r>
  <r>
    <n v="2776"/>
    <x v="930"/>
    <s v="Mobiefit"/>
    <x v="166"/>
    <s v="N/A"/>
    <x v="48"/>
    <x v="2183"/>
    <s v="Seed Funding"/>
    <s v="N/A"/>
    <s v="N/A"/>
    <x v="3"/>
    <x v="27"/>
    <x v="0"/>
    <x v="5"/>
  </r>
  <r>
    <n v="2777"/>
    <x v="930"/>
    <s v="Plancess"/>
    <x v="685"/>
    <s v="N/A"/>
    <x v="3"/>
    <x v="2184"/>
    <s v="Seed Funding"/>
    <n v="2000000"/>
    <s v="N/A"/>
    <x v="1"/>
    <x v="3"/>
    <x v="0"/>
    <x v="5"/>
  </r>
  <r>
    <n v="2778"/>
    <x v="930"/>
    <s v="Workhorse"/>
    <x v="714"/>
    <s v="N/A"/>
    <x v="3"/>
    <x v="386"/>
    <s v="Seed Funding"/>
    <s v="N/A"/>
    <s v="N/A"/>
    <x v="3"/>
    <x v="16"/>
    <x v="0"/>
    <x v="5"/>
  </r>
  <r>
    <n v="2779"/>
    <x v="931"/>
    <s v="Innovaccer"/>
    <x v="715"/>
    <s v="N/A"/>
    <x v="6"/>
    <x v="2185"/>
    <s v="Seed Funding"/>
    <s v="N/A"/>
    <s v="N/A"/>
    <x v="3"/>
    <x v="5"/>
    <x v="2"/>
    <x v="5"/>
  </r>
  <r>
    <n v="2780"/>
    <x v="931"/>
    <s v="Mycuteoffice"/>
    <x v="716"/>
    <s v="N/A"/>
    <x v="3"/>
    <x v="1582"/>
    <s v="Seed Funding"/>
    <s v="N/A"/>
    <s v="N/A"/>
    <x v="3"/>
    <x v="15"/>
    <x v="0"/>
    <x v="5"/>
  </r>
  <r>
    <n v="2781"/>
    <x v="932"/>
    <s v="Indianroots.Com"/>
    <x v="717"/>
    <s v="N/A"/>
    <x v="1"/>
    <x v="2186"/>
    <s v="Private Equity"/>
    <n v="5000000"/>
    <s v="Series B"/>
    <x v="1"/>
    <x v="19"/>
    <x v="3"/>
    <x v="5"/>
  </r>
  <r>
    <n v="2782"/>
    <x v="932"/>
    <s v="Redpolka"/>
    <x v="718"/>
    <s v="N/A"/>
    <x v="3"/>
    <x v="386"/>
    <s v="Seed Funding"/>
    <n v="250000"/>
    <s v="N/A"/>
    <x v="2"/>
    <x v="18"/>
    <x v="0"/>
    <x v="5"/>
  </r>
  <r>
    <n v="2783"/>
    <x v="933"/>
    <s v="Venturesity"/>
    <x v="719"/>
    <s v="N/A"/>
    <x v="0"/>
    <x v="2187"/>
    <s v="Seed Funding"/>
    <n v="270000"/>
    <s v="N/A"/>
    <x v="2"/>
    <x v="15"/>
    <x v="2"/>
    <x v="5"/>
  </r>
  <r>
    <n v="2784"/>
    <x v="934"/>
    <s v="Thebetterindia.Com"/>
    <x v="720"/>
    <s v="N/A"/>
    <x v="0"/>
    <x v="2188"/>
    <s v="Seed Funding"/>
    <s v="N/A"/>
    <s v="Pre-Series Bridge"/>
    <x v="3"/>
    <x v="4"/>
    <x v="0"/>
    <x v="5"/>
  </r>
  <r>
    <n v="2785"/>
    <x v="934"/>
    <s v="Awaaz De"/>
    <x v="721"/>
    <s v="N/A"/>
    <x v="37"/>
    <x v="2189"/>
    <s v="Seed Funding"/>
    <s v="N/A"/>
    <s v="N/A"/>
    <x v="3"/>
    <x v="27"/>
    <x v="0"/>
    <x v="5"/>
  </r>
  <r>
    <n v="2786"/>
    <x v="935"/>
    <s v="Chaayos"/>
    <x v="722"/>
    <s v="N/A"/>
    <x v="2"/>
    <x v="0"/>
    <s v="Private Equity"/>
    <n v="1000000"/>
    <s v="Series A"/>
    <x v="1"/>
    <x v="25"/>
    <x v="0"/>
    <x v="5"/>
  </r>
  <r>
    <n v="2787"/>
    <x v="935"/>
    <s v="Akosha"/>
    <x v="723"/>
    <s v="N/A"/>
    <x v="2"/>
    <x v="292"/>
    <s v="Private Equity"/>
    <n v="16000000"/>
    <s v="Series B"/>
    <x v="0"/>
    <x v="18"/>
    <x v="1"/>
    <x v="5"/>
  </r>
  <r>
    <n v="2788"/>
    <x v="935"/>
    <s v="Cooey"/>
    <x v="724"/>
    <s v="N/A"/>
    <x v="0"/>
    <x v="2190"/>
    <s v="Seed Funding"/>
    <n v="470000"/>
    <s v="N/A"/>
    <x v="2"/>
    <x v="9"/>
    <x v="0"/>
    <x v="5"/>
  </r>
  <r>
    <n v="2789"/>
    <x v="935"/>
    <s v="Meetuniv"/>
    <x v="725"/>
    <s v="N/A"/>
    <x v="6"/>
    <x v="2191"/>
    <s v="Seed Funding"/>
    <n v="1000000"/>
    <s v="N/A"/>
    <x v="1"/>
    <x v="14"/>
    <x v="1"/>
    <x v="5"/>
  </r>
  <r>
    <n v="2790"/>
    <x v="935"/>
    <s v="Inspirock"/>
    <x v="726"/>
    <s v="N/A"/>
    <x v="46"/>
    <x v="2192"/>
    <s v="Private Equity"/>
    <s v="N/A"/>
    <s v="N/A"/>
    <x v="3"/>
    <x v="6"/>
    <x v="1"/>
    <x v="5"/>
  </r>
  <r>
    <n v="2791"/>
    <x v="935"/>
    <s v="Crown-It"/>
    <x v="727"/>
    <s v="N/A"/>
    <x v="1"/>
    <x v="2070"/>
    <s v="Private Equity"/>
    <n v="5500000"/>
    <s v="Series A"/>
    <x v="1"/>
    <x v="11"/>
    <x v="1"/>
    <x v="5"/>
  </r>
  <r>
    <n v="2792"/>
    <x v="935"/>
    <s v="Trucksfirst"/>
    <x v="728"/>
    <s v="N/A"/>
    <x v="1"/>
    <x v="36"/>
    <s v="Private Equity"/>
    <n v="10000000"/>
    <s v="Series A"/>
    <x v="1"/>
    <x v="19"/>
    <x v="1"/>
    <x v="5"/>
  </r>
  <r>
    <n v="2793"/>
    <x v="936"/>
    <s v="Lookup"/>
    <x v="729"/>
    <s v="N/A"/>
    <x v="0"/>
    <x v="2193"/>
    <s v="Private Equity"/>
    <n v="3000000"/>
    <s v="Series A"/>
    <x v="1"/>
    <x v="9"/>
    <x v="0"/>
    <x v="5"/>
  </r>
  <r>
    <n v="2794"/>
    <x v="937"/>
    <s v="Sunterrace"/>
    <x v="730"/>
    <s v="N/A"/>
    <x v="2"/>
    <x v="2194"/>
    <s v="Private Equity"/>
    <s v="N/A"/>
    <s v="N/A"/>
    <x v="3"/>
    <x v="21"/>
    <x v="0"/>
    <x v="5"/>
  </r>
  <r>
    <n v="2795"/>
    <x v="938"/>
    <s v="Nudgespot"/>
    <x v="706"/>
    <s v="N/A"/>
    <x v="0"/>
    <x v="2195"/>
    <s v="Seed Funding"/>
    <n v="625000"/>
    <s v="N/A"/>
    <x v="2"/>
    <x v="18"/>
    <x v="1"/>
    <x v="5"/>
  </r>
  <r>
    <n v="2796"/>
    <x v="938"/>
    <s v="Cardekho"/>
    <x v="731"/>
    <s v="N/A"/>
    <x v="30"/>
    <x v="2196"/>
    <s v="Private Equity"/>
    <s v="N/A"/>
    <s v="1% stake"/>
    <x v="3"/>
    <x v="3"/>
    <x v="3"/>
    <x v="5"/>
  </r>
  <r>
    <n v="2797"/>
    <x v="938"/>
    <s v="Eveningflavors"/>
    <x v="732"/>
    <s v="N/A"/>
    <x v="0"/>
    <x v="2197"/>
    <s v="Seed Funding"/>
    <n v="500000"/>
    <s v="N/A"/>
    <x v="2"/>
    <x v="18"/>
    <x v="0"/>
    <x v="5"/>
  </r>
  <r>
    <n v="2798"/>
    <x v="939"/>
    <s v="Razorpay"/>
    <x v="340"/>
    <s v="N/A"/>
    <x v="0"/>
    <x v="1091"/>
    <s v="Seed Funding"/>
    <s v="N/A"/>
    <s v="N/A"/>
    <x v="3"/>
    <x v="18"/>
    <x v="0"/>
    <x v="5"/>
  </r>
  <r>
    <n v="2799"/>
    <x v="939"/>
    <s v="Zenparent"/>
    <x v="733"/>
    <s v="N/A"/>
    <x v="0"/>
    <x v="2198"/>
    <s v="Seed Funding"/>
    <n v="500000"/>
    <s v="N/A"/>
    <x v="2"/>
    <x v="27"/>
    <x v="1"/>
    <x v="5"/>
  </r>
  <r>
    <n v="2800"/>
    <x v="939"/>
    <s v="Newgen Payments"/>
    <x v="734"/>
    <s v="N/A"/>
    <x v="2"/>
    <x v="2199"/>
    <s v="Seed Funding"/>
    <s v="N/A"/>
    <s v="N/A"/>
    <x v="3"/>
    <x v="11"/>
    <x v="0"/>
    <x v="5"/>
  </r>
  <r>
    <n v="2801"/>
    <x v="940"/>
    <s v="Urbanpro"/>
    <x v="735"/>
    <s v="N/A"/>
    <x v="0"/>
    <x v="2200"/>
    <s v="Private Equity"/>
    <n v="2000000"/>
    <s v="Series A"/>
    <x v="1"/>
    <x v="17"/>
    <x v="1"/>
    <x v="5"/>
  </r>
  <r>
    <n v="2802"/>
    <x v="940"/>
    <s v="Goodbox"/>
    <x v="736"/>
    <s v="N/A"/>
    <x v="0"/>
    <x v="2201"/>
    <s v="Seed Funding"/>
    <n v="200000"/>
    <s v="N/A"/>
    <x v="2"/>
    <x v="18"/>
    <x v="3"/>
    <x v="5"/>
  </r>
  <r>
    <n v="2803"/>
    <x v="940"/>
    <s v="Renderlogy"/>
    <x v="737"/>
    <s v="N/A"/>
    <x v="13"/>
    <x v="2202"/>
    <s v="Private Equity"/>
    <n v="1000000"/>
    <s v="Series A"/>
    <x v="1"/>
    <x v="13"/>
    <x v="1"/>
    <x v="5"/>
  </r>
  <r>
    <n v="2804"/>
    <x v="941"/>
    <s v="Postman"/>
    <x v="738"/>
    <s v="N/A"/>
    <x v="0"/>
    <x v="80"/>
    <s v="Seed Funding"/>
    <n v="1000000"/>
    <s v="Series A"/>
    <x v="1"/>
    <x v="27"/>
    <x v="1"/>
    <x v="5"/>
  </r>
  <r>
    <n v="2805"/>
    <x v="941"/>
    <s v="Casa2Inns"/>
    <x v="739"/>
    <s v="N/A"/>
    <x v="2"/>
    <x v="2203"/>
    <s v="Private Equity"/>
    <n v="5000000"/>
    <s v="Series A"/>
    <x v="1"/>
    <x v="18"/>
    <x v="1"/>
    <x v="5"/>
  </r>
  <r>
    <n v="2806"/>
    <x v="941"/>
    <s v="Fleetrover"/>
    <x v="740"/>
    <s v="N/A"/>
    <x v="48"/>
    <x v="2204"/>
    <s v="Seed Funding"/>
    <n v="180000"/>
    <s v="N/A"/>
    <x v="2"/>
    <x v="22"/>
    <x v="0"/>
    <x v="5"/>
  </r>
  <r>
    <n v="2807"/>
    <x v="942"/>
    <s v="Thekarrier"/>
    <x v="741"/>
    <s v="N/A"/>
    <x v="0"/>
    <x v="2205"/>
    <s v="Seed Funding"/>
    <n v="240000"/>
    <s v="N/A"/>
    <x v="2"/>
    <x v="0"/>
    <x v="1"/>
    <x v="5"/>
  </r>
  <r>
    <n v="2808"/>
    <x v="942"/>
    <s v="Zoomcar"/>
    <x v="742"/>
    <s v="N/A"/>
    <x v="0"/>
    <x v="292"/>
    <s v="Private Equity"/>
    <n v="5000000"/>
    <s v="Series B Interim Funding"/>
    <x v="1"/>
    <x v="6"/>
    <x v="1"/>
    <x v="5"/>
  </r>
  <r>
    <n v="2809"/>
    <x v="942"/>
    <s v="Truweight"/>
    <x v="743"/>
    <s v="N/A"/>
    <x v="13"/>
    <x v="966"/>
    <s v="Private Equity"/>
    <s v="N/A"/>
    <s v="Series A"/>
    <x v="3"/>
    <x v="21"/>
    <x v="1"/>
    <x v="5"/>
  </r>
  <r>
    <n v="2810"/>
    <x v="943"/>
    <s v="Ather Energy"/>
    <x v="562"/>
    <s v="N/A"/>
    <x v="0"/>
    <x v="121"/>
    <s v="Private Equity"/>
    <n v="12000000"/>
    <s v="Series A"/>
    <x v="0"/>
    <x v="19"/>
    <x v="0"/>
    <x v="5"/>
  </r>
  <r>
    <n v="2811"/>
    <x v="944"/>
    <s v="Swiggy"/>
    <x v="698"/>
    <s v="N/A"/>
    <x v="0"/>
    <x v="2206"/>
    <s v="Private Equity"/>
    <n v="2000000"/>
    <s v="Series A"/>
    <x v="1"/>
    <x v="23"/>
    <x v="1"/>
    <x v="5"/>
  </r>
  <r>
    <n v="2812"/>
    <x v="945"/>
    <s v="Bluegape"/>
    <x v="744"/>
    <s v="N/A"/>
    <x v="1"/>
    <x v="2207"/>
    <s v="Seed Funding"/>
    <n v="200000"/>
    <s v="N/A"/>
    <x v="2"/>
    <x v="21"/>
    <x v="1"/>
    <x v="5"/>
  </r>
  <r>
    <n v="2813"/>
    <x v="945"/>
    <s v="Keeptrax"/>
    <x v="745"/>
    <s v="N/A"/>
    <x v="98"/>
    <x v="13"/>
    <s v="Seed Funding"/>
    <n v="1000000"/>
    <s v="N/A"/>
    <x v="1"/>
    <x v="24"/>
    <x v="2"/>
    <x v="5"/>
  </r>
  <r>
    <n v="2814"/>
    <x v="946"/>
    <s v="Instalively"/>
    <x v="746"/>
    <s v="N/A"/>
    <x v="2"/>
    <x v="2208"/>
    <s v="Seed Funding"/>
    <n v="120000"/>
    <s v="N/A"/>
    <x v="2"/>
    <x v="24"/>
    <x v="2"/>
    <x v="5"/>
  </r>
  <r>
    <n v="2815"/>
    <x v="947"/>
    <s v="Pricejugaad"/>
    <x v="747"/>
    <s v="N/A"/>
    <x v="13"/>
    <x v="2209"/>
    <s v="Seed Funding"/>
    <n v="165000"/>
    <s v="N/A"/>
    <x v="2"/>
    <x v="1"/>
    <x v="2"/>
    <x v="5"/>
  </r>
  <r>
    <n v="2816"/>
    <x v="947"/>
    <s v="Quikr"/>
    <x v="748"/>
    <s v="N/A"/>
    <x v="3"/>
    <x v="2210"/>
    <s v="Private Equity"/>
    <n v="150000000"/>
    <s v="Series G (Check prev funding details here)"/>
    <x v="0"/>
    <x v="20"/>
    <x v="1"/>
    <x v="5"/>
  </r>
  <r>
    <n v="2817"/>
    <x v="947"/>
    <s v="Pressplay"/>
    <x v="749"/>
    <s v="N/A"/>
    <x v="2"/>
    <x v="2211"/>
    <s v="Seed Funding"/>
    <n v="2200000"/>
    <s v="N/A"/>
    <x v="1"/>
    <x v="29"/>
    <x v="1"/>
    <x v="5"/>
  </r>
  <r>
    <n v="2818"/>
    <x v="947"/>
    <s v="Loginext"/>
    <x v="65"/>
    <s v="N/A"/>
    <x v="3"/>
    <x v="2212"/>
    <s v="Seed Funding"/>
    <s v="N/A"/>
    <s v="N/A"/>
    <x v="3"/>
    <x v="6"/>
    <x v="0"/>
    <x v="5"/>
  </r>
  <r>
    <n v="2819"/>
    <x v="948"/>
    <s v="Firstcry.Com"/>
    <x v="2"/>
    <s v="N/A"/>
    <x v="5"/>
    <x v="2213"/>
    <s v="Private Equity"/>
    <n v="10000000"/>
    <s v="Series D ( In Feb it was announced they raised 26M, but it is 36M, so added here)"/>
    <x v="1"/>
    <x v="1"/>
    <x v="1"/>
    <x v="5"/>
  </r>
  <r>
    <n v="2820"/>
    <x v="948"/>
    <s v="Mobikwik"/>
    <x v="750"/>
    <s v="N/A"/>
    <x v="1"/>
    <x v="2214"/>
    <s v="Private Equity"/>
    <n v="25000000"/>
    <s v="Series B"/>
    <x v="0"/>
    <x v="5"/>
    <x v="1"/>
    <x v="5"/>
  </r>
  <r>
    <n v="2821"/>
    <x v="948"/>
    <s v="Olacabs"/>
    <x v="751"/>
    <s v="N/A"/>
    <x v="0"/>
    <x v="2215"/>
    <s v="Private Equity"/>
    <n v="400000000"/>
    <s v="Series E (Updated from 315M to 400M after Press Release)"/>
    <x v="0"/>
    <x v="23"/>
    <x v="1"/>
    <x v="5"/>
  </r>
  <r>
    <n v="2822"/>
    <x v="949"/>
    <s v="Gadgetwood"/>
    <x v="752"/>
    <s v="N/A"/>
    <x v="2"/>
    <x v="2216"/>
    <s v="Seed Funding"/>
    <n v="200000"/>
    <s v="N/A"/>
    <x v="2"/>
    <x v="4"/>
    <x v="2"/>
    <x v="5"/>
  </r>
  <r>
    <n v="2823"/>
    <x v="949"/>
    <s v="Bonhomia"/>
    <x v="753"/>
    <s v="N/A"/>
    <x v="2"/>
    <x v="2217"/>
    <s v="Seed Funding"/>
    <n v="2000000"/>
    <s v="N/A"/>
    <x v="1"/>
    <x v="18"/>
    <x v="2"/>
    <x v="5"/>
  </r>
  <r>
    <n v="2824"/>
    <x v="949"/>
    <s v="Changer Mints"/>
    <x v="750"/>
    <s v="N/A"/>
    <x v="43"/>
    <x v="2218"/>
    <s v="Seed Funding"/>
    <n v="165000"/>
    <s v="N/A"/>
    <x v="2"/>
    <x v="24"/>
    <x v="0"/>
    <x v="5"/>
  </r>
  <r>
    <n v="2825"/>
    <x v="949"/>
    <s v="Urban Ladder"/>
    <x v="754"/>
    <s v="N/A"/>
    <x v="0"/>
    <x v="2219"/>
    <s v="Private Equity"/>
    <n v="50000000"/>
    <s v="Series C"/>
    <x v="0"/>
    <x v="29"/>
    <x v="1"/>
    <x v="5"/>
  </r>
  <r>
    <n v="2826"/>
    <x v="949"/>
    <s v="Purple Squirrel"/>
    <x v="70"/>
    <s v="N/A"/>
    <x v="3"/>
    <x v="2220"/>
    <s v="Private Equity"/>
    <s v="N/A"/>
    <s v="Series B"/>
    <x v="3"/>
    <x v="17"/>
    <x v="1"/>
    <x v="5"/>
  </r>
  <r>
    <n v="2827"/>
    <x v="950"/>
    <s v="Whatfix"/>
    <x v="755"/>
    <s v="N/A"/>
    <x v="0"/>
    <x v="2221"/>
    <s v="Seed Funding"/>
    <n v="900000"/>
    <s v="N/A"/>
    <x v="2"/>
    <x v="5"/>
    <x v="1"/>
    <x v="5"/>
  </r>
  <r>
    <n v="2828"/>
    <x v="950"/>
    <s v="Immi Life"/>
    <x v="756"/>
    <s v="N/A"/>
    <x v="4"/>
    <x v="353"/>
    <s v="Seed Funding"/>
    <s v="N/A"/>
    <s v="N/A"/>
    <x v="3"/>
    <x v="5"/>
    <x v="1"/>
    <x v="5"/>
  </r>
  <r>
    <n v="2829"/>
    <x v="951"/>
    <s v="Zomato"/>
    <x v="757"/>
    <s v="N/A"/>
    <x v="1"/>
    <x v="956"/>
    <s v="Private Equity"/>
    <n v="25000000"/>
    <s v="Late Stage"/>
    <x v="0"/>
    <x v="5"/>
    <x v="2"/>
    <x v="5"/>
  </r>
  <r>
    <n v="2830"/>
    <x v="952"/>
    <s v="Zopnow"/>
    <x v="758"/>
    <s v="N/A"/>
    <x v="0"/>
    <x v="2222"/>
    <s v="Private Equity"/>
    <n v="10000000"/>
    <s v="Series B"/>
    <x v="1"/>
    <x v="8"/>
    <x v="1"/>
    <x v="5"/>
  </r>
  <r>
    <n v="2831"/>
    <x v="952"/>
    <s v="Nayi Disha"/>
    <x v="70"/>
    <s v="N/A"/>
    <x v="2"/>
    <x v="2223"/>
    <s v="Seed Funding"/>
    <n v="300000"/>
    <s v="N/A"/>
    <x v="2"/>
    <x v="21"/>
    <x v="0"/>
    <x v="5"/>
  </r>
  <r>
    <n v="2832"/>
    <x v="952"/>
    <s v="The Porter"/>
    <x v="65"/>
    <s v="N/A"/>
    <x v="3"/>
    <x v="542"/>
    <s v="Seed Funding"/>
    <n v="500000"/>
    <s v="N/A"/>
    <x v="2"/>
    <x v="29"/>
    <x v="1"/>
    <x v="5"/>
  </r>
  <r>
    <n v="2833"/>
    <x v="952"/>
    <s v="Commeasure"/>
    <x v="759"/>
    <s v="N/A"/>
    <x v="6"/>
    <x v="717"/>
    <s v="Seed Funding"/>
    <n v="1000000"/>
    <s v="N/A"/>
    <x v="1"/>
    <x v="22"/>
    <x v="1"/>
    <x v="5"/>
  </r>
  <r>
    <n v="2834"/>
    <x v="952"/>
    <s v="Capricoast"/>
    <x v="760"/>
    <s v="N/A"/>
    <x v="0"/>
    <x v="1319"/>
    <s v="Seed Funding"/>
    <n v="1250000"/>
    <s v="N/A"/>
    <x v="1"/>
    <x v="18"/>
    <x v="1"/>
    <x v="5"/>
  </r>
  <r>
    <n v="2835"/>
    <x v="953"/>
    <s v="Localoye"/>
    <x v="761"/>
    <s v="N/A"/>
    <x v="3"/>
    <x v="2224"/>
    <s v="Private Equity"/>
    <n v="5000000"/>
    <s v="Series A"/>
    <x v="1"/>
    <x v="13"/>
    <x v="1"/>
    <x v="5"/>
  </r>
  <r>
    <n v="2836"/>
    <x v="954"/>
    <s v="Grofers"/>
    <x v="762"/>
    <s v="N/A"/>
    <x v="1"/>
    <x v="2225"/>
    <s v="Private Equity"/>
    <n v="35000000"/>
    <s v="Series B"/>
    <x v="0"/>
    <x v="0"/>
    <x v="1"/>
    <x v="5"/>
  </r>
  <r>
    <n v="2837"/>
    <x v="954"/>
    <s v="Peppertap"/>
    <x v="762"/>
    <s v="N/A"/>
    <x v="1"/>
    <x v="2226"/>
    <s v="Private Equity"/>
    <n v="10000000"/>
    <s v="Series A"/>
    <x v="1"/>
    <x v="19"/>
    <x v="1"/>
    <x v="5"/>
  </r>
  <r>
    <n v="2838"/>
    <x v="954"/>
    <s v="Policybazaar"/>
    <x v="763"/>
    <s v="N/A"/>
    <x v="1"/>
    <x v="2227"/>
    <s v="Private Equity"/>
    <n v="40000000"/>
    <s v="Series D"/>
    <x v="0"/>
    <x v="5"/>
    <x v="1"/>
    <x v="5"/>
  </r>
  <r>
    <n v="2839"/>
    <x v="955"/>
    <s v="Urbanclap"/>
    <x v="764"/>
    <s v="N/A"/>
    <x v="2"/>
    <x v="2228"/>
    <s v="Seed Funding"/>
    <n v="1600000"/>
    <s v="N/A"/>
    <x v="1"/>
    <x v="12"/>
    <x v="1"/>
    <x v="5"/>
  </r>
  <r>
    <n v="2840"/>
    <x v="955"/>
    <s v="Taskbob"/>
    <x v="765"/>
    <s v="N/A"/>
    <x v="3"/>
    <x v="2229"/>
    <s v="Seed Funding"/>
    <n v="1200000"/>
    <s v="N/A"/>
    <x v="1"/>
    <x v="25"/>
    <x v="1"/>
    <x v="5"/>
  </r>
  <r>
    <n v="2841"/>
    <x v="956"/>
    <s v="Robosoft"/>
    <x v="766"/>
    <s v="N/A"/>
    <x v="57"/>
    <x v="2230"/>
    <s v="Private Equity"/>
    <n v="12000000"/>
    <s v="Series B"/>
    <x v="0"/>
    <x v="5"/>
    <x v="1"/>
    <x v="5"/>
  </r>
  <r>
    <n v="2842"/>
    <x v="957"/>
    <s v="Doormint"/>
    <x v="767"/>
    <s v="N/A"/>
    <x v="3"/>
    <x v="2231"/>
    <s v="Seed Funding"/>
    <s v="N/A"/>
    <s v="N/A"/>
    <x v="3"/>
    <x v="9"/>
    <x v="1"/>
    <x v="5"/>
  </r>
  <r>
    <n v="2843"/>
    <x v="958"/>
    <s v="Vyomo"/>
    <x v="768"/>
    <s v="N/A"/>
    <x v="1"/>
    <x v="660"/>
    <s v="Seed Funding"/>
    <s v="N/A"/>
    <s v="N/A"/>
    <x v="3"/>
    <x v="26"/>
    <x v="1"/>
    <x v="5"/>
  </r>
  <r>
    <n v="2844"/>
    <x v="958"/>
    <s v="Pastiwala"/>
    <x v="769"/>
    <s v="N/A"/>
    <x v="51"/>
    <x v="1704"/>
    <s v="Private Equity"/>
    <n v="4000000"/>
    <s v="Series A"/>
    <x v="1"/>
    <x v="21"/>
    <x v="1"/>
    <x v="5"/>
  </r>
  <r>
    <n v="2845"/>
    <x v="958"/>
    <s v="1Mg (Healthkartplus)"/>
    <x v="770"/>
    <s v="N/A"/>
    <x v="1"/>
    <x v="2232"/>
    <s v="Private Equity"/>
    <n v="6000000"/>
    <s v="Series A"/>
    <x v="1"/>
    <x v="8"/>
    <x v="1"/>
    <x v="5"/>
  </r>
  <r>
    <n v="2846"/>
    <x v="958"/>
    <s v="Freshdesk"/>
    <x v="771"/>
    <s v="N/A"/>
    <x v="4"/>
    <x v="2233"/>
    <s v="Private Equity"/>
    <n v="50000000"/>
    <s v="Series E"/>
    <x v="0"/>
    <x v="11"/>
    <x v="1"/>
    <x v="5"/>
  </r>
  <r>
    <n v="2847"/>
    <x v="958"/>
    <s v="Sulekha.Com"/>
    <x v="772"/>
    <s v="N/A"/>
    <x v="4"/>
    <x v="2234"/>
    <s v="Private Equity"/>
    <n v="28000000"/>
    <s v="Series C"/>
    <x v="0"/>
    <x v="3"/>
    <x v="1"/>
    <x v="5"/>
  </r>
  <r>
    <n v="2848"/>
    <x v="959"/>
    <s v="Findyahan"/>
    <x v="691"/>
    <s v="N/A"/>
    <x v="2"/>
    <x v="2235"/>
    <s v="Private Equity"/>
    <s v="N/A"/>
    <s v="Series A"/>
    <x v="3"/>
    <x v="23"/>
    <x v="1"/>
    <x v="5"/>
  </r>
  <r>
    <n v="2849"/>
    <x v="959"/>
    <s v="Eat.Shop.Love"/>
    <x v="773"/>
    <s v="N/A"/>
    <x v="0"/>
    <x v="484"/>
    <s v="Private Equity"/>
    <n v="3500000"/>
    <s v="Series A"/>
    <x v="1"/>
    <x v="1"/>
    <x v="0"/>
    <x v="5"/>
  </r>
  <r>
    <n v="2850"/>
    <x v="959"/>
    <s v="Avanti Learning"/>
    <x v="774"/>
    <s v="N/A"/>
    <x v="2"/>
    <x v="2236"/>
    <s v="Private Equity"/>
    <n v="1500000"/>
    <s v="Series A"/>
    <x v="1"/>
    <x v="1"/>
    <x v="1"/>
    <x v="5"/>
  </r>
  <r>
    <n v="2851"/>
    <x v="960"/>
    <s v="Simplilearn"/>
    <x v="775"/>
    <s v="N/A"/>
    <x v="0"/>
    <x v="2237"/>
    <s v="Private Equity"/>
    <n v="15000000"/>
    <s v="Series C"/>
    <x v="0"/>
    <x v="6"/>
    <x v="1"/>
    <x v="5"/>
  </r>
  <r>
    <n v="2852"/>
    <x v="960"/>
    <s v="Craftstvilla"/>
    <x v="776"/>
    <s v="N/A"/>
    <x v="3"/>
    <x v="2238"/>
    <s v="Private Equity"/>
    <n v="18000000"/>
    <s v="Series B"/>
    <x v="0"/>
    <x v="27"/>
    <x v="1"/>
    <x v="5"/>
  </r>
  <r>
    <n v="2853"/>
    <x v="960"/>
    <s v="Headout"/>
    <x v="777"/>
    <s v="N/A"/>
    <x v="73"/>
    <x v="2239"/>
    <s v="Seed Funding"/>
    <n v="1800000"/>
    <s v="N/A"/>
    <x v="1"/>
    <x v="10"/>
    <x v="1"/>
    <x v="5"/>
  </r>
  <r>
    <n v="2854"/>
    <x v="960"/>
    <s v="Happay"/>
    <x v="778"/>
    <s v="N/A"/>
    <x v="0"/>
    <x v="2151"/>
    <s v="Seed Funding"/>
    <n v="500000"/>
    <s v="N/A"/>
    <x v="2"/>
    <x v="20"/>
    <x v="0"/>
    <x v="5"/>
  </r>
  <r>
    <n v="2855"/>
    <x v="960"/>
    <s v="Jugnoo"/>
    <x v="779"/>
    <s v="N/A"/>
    <x v="41"/>
    <x v="2240"/>
    <s v="Seed Funding"/>
    <n v="1000000"/>
    <s v="N/A"/>
    <x v="1"/>
    <x v="21"/>
    <x v="2"/>
    <x v="5"/>
  </r>
  <r>
    <n v="2856"/>
    <x v="960"/>
    <s v="Eazydiner"/>
    <x v="780"/>
    <s v="N/A"/>
    <x v="2"/>
    <x v="2241"/>
    <s v="Seed Funding"/>
    <s v="N/A"/>
    <s v="N/A"/>
    <x v="3"/>
    <x v="12"/>
    <x v="0"/>
    <x v="5"/>
  </r>
  <r>
    <n v="2857"/>
    <x v="960"/>
    <s v="Phone Warrior"/>
    <x v="781"/>
    <s v="N/A"/>
    <x v="2"/>
    <x v="2242"/>
    <s v="Seed Funding"/>
    <s v="N/A"/>
    <s v="Pre-Series A"/>
    <x v="3"/>
    <x v="13"/>
    <x v="1"/>
    <x v="5"/>
  </r>
  <r>
    <n v="2858"/>
    <x v="961"/>
    <s v="Coverfox"/>
    <x v="782"/>
    <s v="N/A"/>
    <x v="3"/>
    <x v="2243"/>
    <s v="Private Equity"/>
    <n v="12000000"/>
    <s v="Series B"/>
    <x v="0"/>
    <x v="28"/>
    <x v="1"/>
    <x v="5"/>
  </r>
  <r>
    <n v="2859"/>
    <x v="962"/>
    <s v="Torqus"/>
    <x v="783"/>
    <s v="N/A"/>
    <x v="5"/>
    <x v="2244"/>
    <s v="Seed Funding"/>
    <n v="350000"/>
    <s v="N/A"/>
    <x v="2"/>
    <x v="14"/>
    <x v="2"/>
    <x v="5"/>
  </r>
  <r>
    <n v="2860"/>
    <x v="962"/>
    <s v="Grab"/>
    <x v="784"/>
    <s v="N/A"/>
    <x v="3"/>
    <x v="2245"/>
    <s v="Seed Funding"/>
    <n v="1000000"/>
    <s v="N/A"/>
    <x v="1"/>
    <x v="24"/>
    <x v="1"/>
    <x v="5"/>
  </r>
  <r>
    <n v="2861"/>
    <x v="962"/>
    <s v="Logicroots"/>
    <x v="785"/>
    <s v="N/A"/>
    <x v="30"/>
    <x v="2246"/>
    <s v="Seed Funding"/>
    <n v="400000"/>
    <s v="N/A"/>
    <x v="2"/>
    <x v="2"/>
    <x v="1"/>
    <x v="5"/>
  </r>
  <r>
    <n v="2862"/>
    <x v="962"/>
    <s v="Gibbs"/>
    <x v="786"/>
    <s v="N/A"/>
    <x v="2"/>
    <x v="2247"/>
    <s v="Private Equity"/>
    <s v="N/A"/>
    <s v="Series B"/>
    <x v="3"/>
    <x v="1"/>
    <x v="1"/>
    <x v="5"/>
  </r>
  <r>
    <n v="2863"/>
    <x v="963"/>
    <s v="Babajobs"/>
    <x v="787"/>
    <s v="N/A"/>
    <x v="0"/>
    <x v="2248"/>
    <s v="Private Equity"/>
    <n v="10000000"/>
    <s v="Series B"/>
    <x v="1"/>
    <x v="9"/>
    <x v="3"/>
    <x v="5"/>
  </r>
  <r>
    <n v="2864"/>
    <x v="963"/>
    <s v="Urban Ladder"/>
    <x v="788"/>
    <s v="N/A"/>
    <x v="0"/>
    <x v="2249"/>
    <s v="Private Equity"/>
    <s v="N/A"/>
    <s v="Series D"/>
    <x v="3"/>
    <x v="29"/>
    <x v="0"/>
    <x v="5"/>
  </r>
  <r>
    <n v="2865"/>
    <x v="963"/>
    <s v="Jay Robotix"/>
    <x v="789"/>
    <s v="N/A"/>
    <x v="13"/>
    <x v="2250"/>
    <s v="Seed Funding"/>
    <n v="250000"/>
    <s v="N/A"/>
    <x v="2"/>
    <x v="20"/>
    <x v="2"/>
    <x v="5"/>
  </r>
  <r>
    <n v="2866"/>
    <x v="963"/>
    <s v="Naaptol.Com"/>
    <x v="790"/>
    <s v="N/A"/>
    <x v="3"/>
    <x v="2251"/>
    <s v="Private Equity"/>
    <n v="21500000"/>
    <s v="Series C"/>
    <x v="0"/>
    <x v="21"/>
    <x v="2"/>
    <x v="5"/>
  </r>
  <r>
    <n v="2867"/>
    <x v="964"/>
    <s v="Reglobe"/>
    <x v="791"/>
    <s v="N/A"/>
    <x v="1"/>
    <x v="2252"/>
    <s v="Seed Funding"/>
    <n v="1000000"/>
    <s v="N/A"/>
    <x v="1"/>
    <x v="12"/>
    <x v="1"/>
    <x v="5"/>
  </r>
  <r>
    <n v="2868"/>
    <x v="964"/>
    <s v="Icertis"/>
    <x v="792"/>
    <s v="N/A"/>
    <x v="86"/>
    <x v="2253"/>
    <s v="Private Equity"/>
    <n v="6000000"/>
    <s v="Series A"/>
    <x v="1"/>
    <x v="12"/>
    <x v="1"/>
    <x v="5"/>
  </r>
  <r>
    <n v="2869"/>
    <x v="964"/>
    <s v="Tracxn"/>
    <x v="793"/>
    <s v="N/A"/>
    <x v="0"/>
    <x v="36"/>
    <s v="Private Equity"/>
    <n v="3500000"/>
    <s v="Series A"/>
    <x v="1"/>
    <x v="4"/>
    <x v="1"/>
    <x v="5"/>
  </r>
  <r>
    <n v="2870"/>
    <x v="964"/>
    <s v="Dazo"/>
    <x v="794"/>
    <s v="N/A"/>
    <x v="0"/>
    <x v="2254"/>
    <s v="Seed Funding"/>
    <s v="N/A"/>
    <s v="N/A"/>
    <x v="3"/>
    <x v="5"/>
    <x v="2"/>
    <x v="5"/>
  </r>
  <r>
    <n v="2871"/>
    <x v="964"/>
    <s v="Tradelab"/>
    <x v="795"/>
    <s v="N/A"/>
    <x v="0"/>
    <x v="693"/>
    <s v="Seed Funding"/>
    <n v="400000"/>
    <s v="N/A"/>
    <x v="2"/>
    <x v="5"/>
    <x v="0"/>
    <x v="5"/>
  </r>
  <r>
    <n v="2872"/>
    <x v="964"/>
    <s v="Piqube"/>
    <x v="796"/>
    <s v="N/A"/>
    <x v="4"/>
    <x v="2255"/>
    <s v="Seed Funding"/>
    <n v="500000"/>
    <s v="N/A"/>
    <x v="2"/>
    <x v="24"/>
    <x v="1"/>
    <x v="5"/>
  </r>
  <r>
    <n v="2873"/>
    <x v="964"/>
    <s v="Travel Triangle"/>
    <x v="797"/>
    <s v="N/A"/>
    <x v="6"/>
    <x v="2256"/>
    <s v="Private Equity"/>
    <n v="8000000"/>
    <s v="Series B"/>
    <x v="1"/>
    <x v="2"/>
    <x v="1"/>
    <x v="5"/>
  </r>
  <r>
    <n v="2874"/>
    <x v="965"/>
    <s v="Trulymadly.Com"/>
    <x v="798"/>
    <s v="N/A"/>
    <x v="46"/>
    <x v="2257"/>
    <s v="Private Equity"/>
    <n v="5500000"/>
    <s v="Series A"/>
    <x v="1"/>
    <x v="3"/>
    <x v="1"/>
    <x v="5"/>
  </r>
  <r>
    <n v="2875"/>
    <x v="965"/>
    <s v="Instalively"/>
    <x v="798"/>
    <s v="N/A"/>
    <x v="46"/>
    <x v="1870"/>
    <s v="Seed Funding"/>
    <n v="120000"/>
    <s v="N/A"/>
    <x v="2"/>
    <x v="24"/>
    <x v="3"/>
    <x v="5"/>
  </r>
  <r>
    <n v="2876"/>
    <x v="966"/>
    <s v="Vserv"/>
    <x v="798"/>
    <s v="N/A"/>
    <x v="46"/>
    <x v="2258"/>
    <s v="Private Equity"/>
    <n v="15000000"/>
    <s v="N/A"/>
    <x v="0"/>
    <x v="17"/>
    <x v="1"/>
    <x v="5"/>
  </r>
  <r>
    <n v="2877"/>
    <x v="966"/>
    <s v="Intruo.Com"/>
    <x v="798"/>
    <s v="N/A"/>
    <x v="46"/>
    <x v="2259"/>
    <s v="Seed Funding"/>
    <s v="N/A"/>
    <s v="N/A"/>
    <x v="3"/>
    <x v="15"/>
    <x v="2"/>
    <x v="5"/>
  </r>
  <r>
    <n v="2878"/>
    <x v="967"/>
    <s v="Niffler"/>
    <x v="798"/>
    <s v="N/A"/>
    <x v="46"/>
    <x v="36"/>
    <s v="Seed Funding"/>
    <n v="1000000"/>
    <s v="N/A"/>
    <x v="1"/>
    <x v="23"/>
    <x v="1"/>
    <x v="5"/>
  </r>
  <r>
    <n v="2879"/>
    <x v="967"/>
    <s v="Customfurnish.Com"/>
    <x v="798"/>
    <s v="N/A"/>
    <x v="46"/>
    <x v="2260"/>
    <s v="Private Equity"/>
    <n v="2500000"/>
    <s v="N/A"/>
    <x v="1"/>
    <x v="13"/>
    <x v="2"/>
    <x v="5"/>
  </r>
  <r>
    <n v="2880"/>
    <x v="968"/>
    <s v="Mapmygenome"/>
    <x v="798"/>
    <s v="N/A"/>
    <x v="46"/>
    <x v="2261"/>
    <s v="Private Equity"/>
    <n v="1200000"/>
    <s v="N/A"/>
    <x v="1"/>
    <x v="3"/>
    <x v="2"/>
    <x v="5"/>
  </r>
  <r>
    <n v="2881"/>
    <x v="969"/>
    <s v="Crowdfire (Formerly Justunfollow)"/>
    <x v="798"/>
    <s v="N/A"/>
    <x v="46"/>
    <x v="966"/>
    <s v="Private Equity"/>
    <n v="2500000"/>
    <s v="N/A"/>
    <x v="1"/>
    <x v="7"/>
    <x v="1"/>
    <x v="5"/>
  </r>
  <r>
    <n v="2882"/>
    <x v="969"/>
    <s v="Bite Club"/>
    <x v="798"/>
    <s v="N/A"/>
    <x v="46"/>
    <x v="2262"/>
    <s v="Seed Funding"/>
    <n v="500000"/>
    <s v="N/A"/>
    <x v="2"/>
    <x v="22"/>
    <x v="1"/>
    <x v="5"/>
  </r>
  <r>
    <n v="2883"/>
    <x v="970"/>
    <s v="Localbanya"/>
    <x v="798"/>
    <s v="N/A"/>
    <x v="46"/>
    <x v="2263"/>
    <s v="Private Equity"/>
    <s v="N/A"/>
    <s v="Series B"/>
    <x v="3"/>
    <x v="27"/>
    <x v="0"/>
    <x v="5"/>
  </r>
  <r>
    <n v="2884"/>
    <x v="971"/>
    <s v="Appedo"/>
    <x v="798"/>
    <s v="N/A"/>
    <x v="46"/>
    <x v="386"/>
    <s v="Seed Funding"/>
    <n v="1000000"/>
    <s v="N/A"/>
    <x v="1"/>
    <x v="5"/>
    <x v="0"/>
    <x v="5"/>
  </r>
  <r>
    <n v="2885"/>
    <x v="971"/>
    <s v="Fitraq.Com"/>
    <x v="798"/>
    <s v="N/A"/>
    <x v="46"/>
    <x v="2264"/>
    <s v="Seed Funding"/>
    <n v="150000"/>
    <s v="N/A"/>
    <x v="2"/>
    <x v="26"/>
    <x v="0"/>
    <x v="5"/>
  </r>
  <r>
    <n v="2886"/>
    <x v="971"/>
    <s v="Chargebee"/>
    <x v="798"/>
    <s v="N/A"/>
    <x v="46"/>
    <x v="2265"/>
    <s v="Private Equity"/>
    <n v="5000000"/>
    <s v="Series B"/>
    <x v="1"/>
    <x v="25"/>
    <x v="1"/>
    <x v="5"/>
  </r>
  <r>
    <n v="2887"/>
    <x v="971"/>
    <s v="Groupon India"/>
    <x v="798"/>
    <s v="N/A"/>
    <x v="46"/>
    <x v="292"/>
    <s v="Private Equity"/>
    <n v="20000000"/>
    <s v="N/A"/>
    <x v="0"/>
    <x v="1"/>
    <x v="1"/>
    <x v="5"/>
  </r>
  <r>
    <n v="2888"/>
    <x v="972"/>
    <s v="Process 9"/>
    <x v="798"/>
    <s v="N/A"/>
    <x v="46"/>
    <x v="2266"/>
    <s v="Seed Funding"/>
    <s v="N/A"/>
    <s v="N/A"/>
    <x v="3"/>
    <x v="12"/>
    <x v="1"/>
    <x v="5"/>
  </r>
  <r>
    <n v="2889"/>
    <x v="972"/>
    <s v="Moonfrog Labs"/>
    <x v="798"/>
    <s v="N/A"/>
    <x v="46"/>
    <x v="2267"/>
    <s v="Private Equity"/>
    <n v="15000000"/>
    <s v="Series A"/>
    <x v="0"/>
    <x v="20"/>
    <x v="1"/>
    <x v="5"/>
  </r>
  <r>
    <n v="2890"/>
    <x v="973"/>
    <s v="Foodpanda"/>
    <x v="798"/>
    <s v="N/A"/>
    <x v="46"/>
    <x v="2268"/>
    <s v="Private Equity"/>
    <n v="110000000"/>
    <s v="Series C"/>
    <x v="0"/>
    <x v="12"/>
    <x v="2"/>
    <x v="5"/>
  </r>
  <r>
    <n v="2891"/>
    <x v="973"/>
    <s v="Paytm"/>
    <x v="798"/>
    <s v="N/A"/>
    <x v="46"/>
    <x v="313"/>
    <s v="Private Equity"/>
    <s v="N/A"/>
    <s v="More details"/>
    <x v="3"/>
    <x v="16"/>
    <x v="3"/>
    <x v="5"/>
  </r>
  <r>
    <n v="2892"/>
    <x v="973"/>
    <s v="Diabetomics"/>
    <x v="798"/>
    <s v="N/A"/>
    <x v="46"/>
    <x v="2269"/>
    <s v="Private Equity"/>
    <n v="5000000"/>
    <s v="Series C"/>
    <x v="1"/>
    <x v="29"/>
    <x v="1"/>
    <x v="5"/>
  </r>
  <r>
    <n v="2893"/>
    <x v="973"/>
    <s v="Qyk"/>
    <x v="798"/>
    <s v="N/A"/>
    <x v="46"/>
    <x v="2270"/>
    <s v="Seed Funding"/>
    <s v="N/A"/>
    <s v="N/A"/>
    <x v="3"/>
    <x v="28"/>
    <x v="1"/>
    <x v="5"/>
  </r>
  <r>
    <n v="2894"/>
    <x v="974"/>
    <s v="Daily Rounds"/>
    <x v="798"/>
    <s v="N/A"/>
    <x v="46"/>
    <x v="2271"/>
    <s v="Seed Funding"/>
    <n v="500000"/>
    <s v="N/A"/>
    <x v="2"/>
    <x v="26"/>
    <x v="1"/>
    <x v="5"/>
  </r>
  <r>
    <n v="2895"/>
    <x v="974"/>
    <s v="Orobind"/>
    <x v="798"/>
    <s v="N/A"/>
    <x v="46"/>
    <x v="2272"/>
    <s v="Seed Funding"/>
    <n v="200000"/>
    <s v="N/A"/>
    <x v="2"/>
    <x v="4"/>
    <x v="2"/>
    <x v="5"/>
  </r>
  <r>
    <n v="2896"/>
    <x v="974"/>
    <s v="Routofy"/>
    <x v="798"/>
    <s v="N/A"/>
    <x v="46"/>
    <x v="2102"/>
    <s v="Seed Funding"/>
    <s v="N/A"/>
    <s v="N/A"/>
    <x v="3"/>
    <x v="15"/>
    <x v="0"/>
    <x v="5"/>
  </r>
  <r>
    <n v="2897"/>
    <x v="975"/>
    <s v="Digital Gorkha"/>
    <x v="798"/>
    <s v="N/A"/>
    <x v="46"/>
    <x v="2273"/>
    <s v="Seed Funding"/>
    <n v="166000"/>
    <s v="N/A"/>
    <x v="2"/>
    <x v="15"/>
    <x v="0"/>
    <x v="5"/>
  </r>
  <r>
    <n v="2898"/>
    <x v="975"/>
    <s v="Nestaway"/>
    <x v="798"/>
    <s v="N/A"/>
    <x v="46"/>
    <x v="2274"/>
    <s v="Seed Funding"/>
    <n v="1300000"/>
    <s v="N/A"/>
    <x v="1"/>
    <x v="10"/>
    <x v="1"/>
    <x v="5"/>
  </r>
  <r>
    <n v="2899"/>
    <x v="975"/>
    <s v="The Better India"/>
    <x v="798"/>
    <s v="N/A"/>
    <x v="46"/>
    <x v="2275"/>
    <s v="Seed Funding"/>
    <n v="166000"/>
    <s v="N/A"/>
    <x v="2"/>
    <x v="14"/>
    <x v="0"/>
    <x v="5"/>
  </r>
  <r>
    <n v="2900"/>
    <x v="975"/>
    <s v="Meru Cabs"/>
    <x v="798"/>
    <s v="N/A"/>
    <x v="46"/>
    <x v="2276"/>
    <s v="Private Equity"/>
    <n v="50000000"/>
    <s v="N/A"/>
    <x v="0"/>
    <x v="15"/>
    <x v="1"/>
    <x v="5"/>
  </r>
  <r>
    <n v="2901"/>
    <x v="976"/>
    <s v="Golflan"/>
    <x v="798"/>
    <s v="N/A"/>
    <x v="46"/>
    <x v="501"/>
    <s v="Seed Funding"/>
    <s v="N/A"/>
    <s v="N/A"/>
    <x v="3"/>
    <x v="18"/>
    <x v="1"/>
    <x v="5"/>
  </r>
  <r>
    <n v="2902"/>
    <x v="977"/>
    <s v="Drivestream"/>
    <x v="798"/>
    <s v="N/A"/>
    <x v="46"/>
    <x v="2277"/>
    <s v="Private Equity"/>
    <n v="5000000"/>
    <s v="N/A"/>
    <x v="1"/>
    <x v="18"/>
    <x v="3"/>
    <x v="5"/>
  </r>
  <r>
    <n v="2903"/>
    <x v="977"/>
    <s v="Wwhere"/>
    <x v="798"/>
    <s v="N/A"/>
    <x v="46"/>
    <x v="1870"/>
    <s v="Seed Funding"/>
    <n v="200000"/>
    <s v="N/A"/>
    <x v="2"/>
    <x v="20"/>
    <x v="3"/>
    <x v="5"/>
  </r>
  <r>
    <n v="2904"/>
    <x v="977"/>
    <s v="Gojavas"/>
    <x v="798"/>
    <s v="N/A"/>
    <x v="46"/>
    <x v="1836"/>
    <s v="Private Equity"/>
    <s v="N/A"/>
    <s v="Minority stake, Strategic"/>
    <x v="3"/>
    <x v="6"/>
    <x v="0"/>
    <x v="5"/>
  </r>
  <r>
    <n v="2905"/>
    <x v="978"/>
    <s v="Tripoto"/>
    <x v="798"/>
    <s v="N/A"/>
    <x v="46"/>
    <x v="2278"/>
    <s v="Private Equity"/>
    <n v="2000000"/>
    <s v="Pre-Series A"/>
    <x v="1"/>
    <x v="16"/>
    <x v="1"/>
    <x v="5"/>
  </r>
  <r>
    <n v="2906"/>
    <x v="978"/>
    <s v="Graphic India"/>
    <x v="798"/>
    <s v="N/A"/>
    <x v="46"/>
    <x v="2279"/>
    <s v="Seed Funding"/>
    <n v="2800000"/>
    <s v="N/A"/>
    <x v="1"/>
    <x v="23"/>
    <x v="3"/>
    <x v="5"/>
  </r>
  <r>
    <n v="2907"/>
    <x v="979"/>
    <s v="Harness Handitouch"/>
    <x v="798"/>
    <s v="N/A"/>
    <x v="46"/>
    <x v="2280"/>
    <s v="Private Equity"/>
    <s v="N/A"/>
    <s v="Series A"/>
    <x v="3"/>
    <x v="28"/>
    <x v="3"/>
    <x v="5"/>
  </r>
  <r>
    <n v="2908"/>
    <x v="979"/>
    <s v="Lets Corp"/>
    <x v="798"/>
    <s v="N/A"/>
    <x v="46"/>
    <x v="2281"/>
    <s v="Seed Funding"/>
    <n v="3000000"/>
    <s v="N/A"/>
    <x v="1"/>
    <x v="26"/>
    <x v="0"/>
    <x v="5"/>
  </r>
  <r>
    <n v="2909"/>
    <x v="979"/>
    <s v="Collatebox"/>
    <x v="798"/>
    <s v="N/A"/>
    <x v="46"/>
    <x v="242"/>
    <s v="Seed Funding"/>
    <n v="180000"/>
    <s v="N/A"/>
    <x v="2"/>
    <x v="4"/>
    <x v="1"/>
    <x v="5"/>
  </r>
  <r>
    <n v="2910"/>
    <x v="979"/>
    <s v="Mahindra First Choice"/>
    <x v="798"/>
    <s v="N/A"/>
    <x v="46"/>
    <x v="2282"/>
    <s v="Private Equity"/>
    <n v="15000000"/>
    <s v="Series B"/>
    <x v="0"/>
    <x v="13"/>
    <x v="1"/>
    <x v="5"/>
  </r>
  <r>
    <n v="2911"/>
    <x v="980"/>
    <s v="Round One"/>
    <x v="798"/>
    <s v="N/A"/>
    <x v="46"/>
    <x v="2283"/>
    <s v="Seed Funding"/>
    <s v="N/A"/>
    <s v="N/A"/>
    <x v="3"/>
    <x v="7"/>
    <x v="3"/>
    <x v="5"/>
  </r>
  <r>
    <n v="2912"/>
    <x v="981"/>
    <s v="Razorpay"/>
    <x v="798"/>
    <s v="N/A"/>
    <x v="46"/>
    <x v="152"/>
    <s v="Seed Funding"/>
    <n v="120000"/>
    <s v="N/A"/>
    <x v="2"/>
    <x v="18"/>
    <x v="0"/>
    <x v="5"/>
  </r>
  <r>
    <n v="2913"/>
    <x v="981"/>
    <s v="Mosambee"/>
    <x v="798"/>
    <s v="N/A"/>
    <x v="46"/>
    <x v="2284"/>
    <s v="Private Equity"/>
    <s v="N/A"/>
    <s v="Series B"/>
    <x v="3"/>
    <x v="4"/>
    <x v="1"/>
    <x v="5"/>
  </r>
  <r>
    <n v="2914"/>
    <x v="982"/>
    <s v="Furlenco"/>
    <x v="798"/>
    <s v="N/A"/>
    <x v="46"/>
    <x v="1627"/>
    <s v="Private Equity"/>
    <n v="6000000"/>
    <s v="Series A"/>
    <x v="1"/>
    <x v="4"/>
    <x v="1"/>
    <x v="5"/>
  </r>
  <r>
    <n v="2915"/>
    <x v="982"/>
    <s v="Cubito"/>
    <x v="798"/>
    <s v="N/A"/>
    <x v="46"/>
    <x v="2285"/>
    <s v="Seed Funding"/>
    <n v="160000"/>
    <s v="N/A"/>
    <x v="2"/>
    <x v="1"/>
    <x v="0"/>
    <x v="5"/>
  </r>
  <r>
    <n v="2916"/>
    <x v="983"/>
    <s v="Teabox"/>
    <x v="798"/>
    <s v="N/A"/>
    <x v="46"/>
    <x v="2286"/>
    <s v="Private Equity"/>
    <n v="6000000"/>
    <s v="Series A"/>
    <x v="1"/>
    <x v="6"/>
    <x v="1"/>
    <x v="5"/>
  </r>
  <r>
    <n v="2917"/>
    <x v="983"/>
    <s v="Artoo"/>
    <x v="798"/>
    <s v="N/A"/>
    <x v="46"/>
    <x v="2287"/>
    <s v="Private Equity"/>
    <n v="500000"/>
    <s v="Series A"/>
    <x v="2"/>
    <x v="18"/>
    <x v="1"/>
    <x v="5"/>
  </r>
  <r>
    <n v="2918"/>
    <x v="983"/>
    <s v="Fxkart.Com"/>
    <x v="798"/>
    <s v="N/A"/>
    <x v="46"/>
    <x v="2288"/>
    <s v="Seed Funding"/>
    <n v="2000000"/>
    <s v="N/A"/>
    <x v="1"/>
    <x v="14"/>
    <x v="2"/>
    <x v="5"/>
  </r>
  <r>
    <n v="2919"/>
    <x v="983"/>
    <s v="Rozgar Mela"/>
    <x v="798"/>
    <s v="N/A"/>
    <x v="46"/>
    <x v="2289"/>
    <s v="Seed Funding"/>
    <s v="N/A"/>
    <s v="N/A"/>
    <x v="3"/>
    <x v="27"/>
    <x v="1"/>
    <x v="5"/>
  </r>
  <r>
    <n v="2920"/>
    <x v="983"/>
    <s v="Oyo Rooms"/>
    <x v="798"/>
    <s v="N/A"/>
    <x v="46"/>
    <x v="2290"/>
    <s v="Private Equity"/>
    <n v="25000000"/>
    <s v="Series A"/>
    <x v="0"/>
    <x v="1"/>
    <x v="1"/>
    <x v="5"/>
  </r>
  <r>
    <n v="2921"/>
    <x v="984"/>
    <s v="Roposo.Com"/>
    <x v="798"/>
    <s v="N/A"/>
    <x v="46"/>
    <x v="2291"/>
    <s v="Private Equity"/>
    <n v="5000000"/>
    <s v="Series A"/>
    <x v="1"/>
    <x v="17"/>
    <x v="2"/>
    <x v="5"/>
  </r>
  <r>
    <n v="2922"/>
    <x v="984"/>
    <s v="Teewe"/>
    <x v="798"/>
    <s v="N/A"/>
    <x v="46"/>
    <x v="2292"/>
    <s v="Seed Funding"/>
    <n v="1750000"/>
    <s v="N/A"/>
    <x v="1"/>
    <x v="15"/>
    <x v="1"/>
    <x v="5"/>
  </r>
  <r>
    <n v="2923"/>
    <x v="984"/>
    <s v="Epoise"/>
    <x v="798"/>
    <s v="N/A"/>
    <x v="46"/>
    <x v="65"/>
    <s v="Seed Funding"/>
    <s v="N/A"/>
    <s v="N/A"/>
    <x v="3"/>
    <x v="29"/>
    <x v="0"/>
    <x v="5"/>
  </r>
  <r>
    <n v="2924"/>
    <x v="985"/>
    <s v="Urjas"/>
    <x v="798"/>
    <s v="N/A"/>
    <x v="46"/>
    <x v="2293"/>
    <s v="Seed Funding"/>
    <n v="100000"/>
    <s v="N/A"/>
    <x v="2"/>
    <x v="13"/>
    <x v="1"/>
    <x v="5"/>
  </r>
  <r>
    <n v="2925"/>
    <x v="985"/>
    <s v="Chargein"/>
    <x v="798"/>
    <s v="N/A"/>
    <x v="46"/>
    <x v="2294"/>
    <s v="Seed Funding"/>
    <n v="100000"/>
    <s v="N/A"/>
    <x v="2"/>
    <x v="21"/>
    <x v="3"/>
    <x v="5"/>
  </r>
  <r>
    <n v="2926"/>
    <x v="986"/>
    <s v="Yogurt Labs"/>
    <x v="798"/>
    <s v="N/A"/>
    <x v="46"/>
    <x v="2295"/>
    <s v="Seed Funding"/>
    <n v="115000"/>
    <s v="N/A"/>
    <x v="2"/>
    <x v="24"/>
    <x v="1"/>
    <x v="5"/>
  </r>
  <r>
    <n v="2927"/>
    <x v="986"/>
    <s v="Limeroad.Com"/>
    <x v="798"/>
    <s v="N/A"/>
    <x v="46"/>
    <x v="2296"/>
    <s v="Private Equity"/>
    <n v="30000000"/>
    <s v="N/A"/>
    <x v="0"/>
    <x v="15"/>
    <x v="1"/>
    <x v="5"/>
  </r>
  <r>
    <n v="2928"/>
    <x v="986"/>
    <s v="Team Indus"/>
    <x v="798"/>
    <s v="N/A"/>
    <x v="46"/>
    <x v="2297"/>
    <s v="Private Equity"/>
    <n v="1500000"/>
    <s v="Pre-Series A"/>
    <x v="1"/>
    <x v="3"/>
    <x v="2"/>
    <x v="5"/>
  </r>
  <r>
    <n v="2929"/>
    <x v="987"/>
    <s v="Arohan Finacial Services"/>
    <x v="798"/>
    <s v="N/A"/>
    <x v="46"/>
    <x v="2298"/>
    <s v="Private Equity"/>
    <n v="10000000"/>
    <s v="N/A"/>
    <x v="1"/>
    <x v="27"/>
    <x v="1"/>
    <x v="5"/>
  </r>
  <r>
    <n v="2930"/>
    <x v="987"/>
    <s v="Billdesk"/>
    <x v="798"/>
    <s v="N/A"/>
    <x v="46"/>
    <x v="2299"/>
    <s v="Private Equity"/>
    <n v="75000000"/>
    <s v="Incremental Capital"/>
    <x v="0"/>
    <x v="22"/>
    <x v="0"/>
    <x v="5"/>
  </r>
  <r>
    <n v="2931"/>
    <x v="988"/>
    <s v="Triphobo"/>
    <x v="798"/>
    <s v="N/A"/>
    <x v="46"/>
    <x v="2300"/>
    <s v="Private Equity"/>
    <n v="3000000"/>
    <s v="Series B (More Here)"/>
    <x v="1"/>
    <x v="27"/>
    <x v="1"/>
    <x v="5"/>
  </r>
  <r>
    <n v="2932"/>
    <x v="988"/>
    <s v="Aryaka"/>
    <x v="798"/>
    <s v="N/A"/>
    <x v="46"/>
    <x v="2301"/>
    <s v="Private Equity"/>
    <n v="16000000"/>
    <s v="Series D"/>
    <x v="0"/>
    <x v="11"/>
    <x v="1"/>
    <x v="5"/>
  </r>
  <r>
    <n v="2933"/>
    <x v="988"/>
    <s v="Appsdaily"/>
    <x v="798"/>
    <s v="N/A"/>
    <x v="46"/>
    <x v="2302"/>
    <s v="Private Equity"/>
    <n v="16000000"/>
    <s v="Series C"/>
    <x v="0"/>
    <x v="13"/>
    <x v="1"/>
    <x v="5"/>
  </r>
  <r>
    <n v="2934"/>
    <x v="989"/>
    <s v="Faaya"/>
    <x v="798"/>
    <s v="N/A"/>
    <x v="46"/>
    <x v="1870"/>
    <s v="Seed funding"/>
    <n v="16600"/>
    <s v="At the 10 minute million event"/>
    <x v="2"/>
    <x v="15"/>
    <x v="3"/>
    <x v="5"/>
  </r>
  <r>
    <n v="2935"/>
    <x v="989"/>
    <s v="Instabounce"/>
    <x v="798"/>
    <s v="N/A"/>
    <x v="46"/>
    <x v="1870"/>
    <s v="Seed funding"/>
    <n v="16600"/>
    <s v="At the 10 minute million event"/>
    <x v="2"/>
    <x v="15"/>
    <x v="3"/>
    <x v="5"/>
  </r>
  <r>
    <n v="2936"/>
    <x v="989"/>
    <s v="Chloroplast Foods"/>
    <x v="798"/>
    <s v="N/A"/>
    <x v="46"/>
    <x v="1870"/>
    <s v="Seed funding"/>
    <n v="16600"/>
    <s v="At the 10 minute million event"/>
    <x v="2"/>
    <x v="21"/>
    <x v="3"/>
    <x v="5"/>
  </r>
  <r>
    <n v="2937"/>
    <x v="989"/>
    <s v="Dealwithus"/>
    <x v="798"/>
    <s v="N/A"/>
    <x v="46"/>
    <x v="1870"/>
    <s v="Seed funding"/>
    <n v="16600"/>
    <s v="At the 10 minute million event"/>
    <x v="2"/>
    <x v="2"/>
    <x v="3"/>
    <x v="5"/>
  </r>
  <r>
    <n v="2938"/>
    <x v="989"/>
    <s v="Cleversharks"/>
    <x v="798"/>
    <s v="N/A"/>
    <x v="46"/>
    <x v="1870"/>
    <s v="Seed funding"/>
    <n v="16600"/>
    <s v="At the 10 minute million event"/>
    <x v="2"/>
    <x v="9"/>
    <x v="3"/>
    <x v="5"/>
  </r>
  <r>
    <n v="2939"/>
    <x v="989"/>
    <s v="Leaf"/>
    <x v="798"/>
    <s v="N/A"/>
    <x v="46"/>
    <x v="1870"/>
    <s v="Seed funding"/>
    <n v="16600"/>
    <s v="At the 10 minute million event"/>
    <x v="2"/>
    <x v="13"/>
    <x v="3"/>
    <x v="5"/>
  </r>
  <r>
    <n v="2940"/>
    <x v="989"/>
    <s v="Smartpocket"/>
    <x v="798"/>
    <s v="N/A"/>
    <x v="46"/>
    <x v="2303"/>
    <s v="Seed funding"/>
    <n v="250000"/>
    <s v="For mobile app"/>
    <x v="2"/>
    <x v="8"/>
    <x v="0"/>
    <x v="5"/>
  </r>
  <r>
    <n v="2941"/>
    <x v="989"/>
    <s v="Yumist"/>
    <x v="798"/>
    <s v="N/A"/>
    <x v="46"/>
    <x v="2304"/>
    <s v="Private Equity"/>
    <n v="1000000"/>
    <s v="N/A"/>
    <x v="1"/>
    <x v="15"/>
    <x v="1"/>
    <x v="5"/>
  </r>
  <r>
    <n v="2942"/>
    <x v="989"/>
    <s v="Nowfloats"/>
    <x v="798"/>
    <s v="N/A"/>
    <x v="46"/>
    <x v="318"/>
    <s v="Private Equity"/>
    <s v="N/A"/>
    <s v="Series A"/>
    <x v="3"/>
    <x v="19"/>
    <x v="0"/>
    <x v="5"/>
  </r>
  <r>
    <n v="2943"/>
    <x v="989"/>
    <s v="Firstcry"/>
    <x v="798"/>
    <s v="N/A"/>
    <x v="46"/>
    <x v="2305"/>
    <s v="Private Equity"/>
    <n v="26000000"/>
    <s v="Series D"/>
    <x v="0"/>
    <x v="14"/>
    <x v="1"/>
    <x v="5"/>
  </r>
  <r>
    <n v="2944"/>
    <x v="989"/>
    <s v="Holachef"/>
    <x v="798"/>
    <s v="N/A"/>
    <x v="46"/>
    <x v="1017"/>
    <s v="Seed funding"/>
    <n v="325000"/>
    <s v="N/A"/>
    <x v="2"/>
    <x v="15"/>
    <x v="0"/>
    <x v="5"/>
  </r>
  <r>
    <n v="2945"/>
    <x v="990"/>
    <s v="Frsh.Co.In"/>
    <x v="798"/>
    <s v="N/A"/>
    <x v="46"/>
    <x v="2306"/>
    <s v="Seed funding"/>
    <n v="518000"/>
    <s v="N/A"/>
    <x v="2"/>
    <x v="5"/>
    <x v="1"/>
    <x v="5"/>
  </r>
  <r>
    <n v="2946"/>
    <x v="990"/>
    <s v="Manthan"/>
    <x v="798"/>
    <s v="N/A"/>
    <x v="46"/>
    <x v="2307"/>
    <s v="Private Equity"/>
    <n v="60000000"/>
    <s v="Series D"/>
    <x v="0"/>
    <x v="8"/>
    <x v="1"/>
    <x v="5"/>
  </r>
  <r>
    <n v="2947"/>
    <x v="991"/>
    <s v="Kobster.Com"/>
    <x v="798"/>
    <s v="N/A"/>
    <x v="46"/>
    <x v="2308"/>
    <s v="Seed funding"/>
    <s v="N/A"/>
    <s v="N/A"/>
    <x v="3"/>
    <x v="21"/>
    <x v="0"/>
    <x v="5"/>
  </r>
  <r>
    <n v="2948"/>
    <x v="991"/>
    <s v="Culture Machine"/>
    <x v="798"/>
    <s v="N/A"/>
    <x v="46"/>
    <x v="2309"/>
    <s v="Private Equity"/>
    <n v="18000000"/>
    <s v="Series B"/>
    <x v="0"/>
    <x v="29"/>
    <x v="1"/>
    <x v="5"/>
  </r>
  <r>
    <n v="2949"/>
    <x v="991"/>
    <s v="Paytm"/>
    <x v="798"/>
    <s v="N/A"/>
    <x v="46"/>
    <x v="2310"/>
    <s v="Private Equity"/>
    <s v="N/A"/>
    <s v="Strategic Investment (25% stake)"/>
    <x v="3"/>
    <x v="16"/>
    <x v="3"/>
    <x v="5"/>
  </r>
  <r>
    <n v="2950"/>
    <x v="991"/>
    <s v="Aisle.Co"/>
    <x v="798"/>
    <s v="N/A"/>
    <x v="46"/>
    <x v="2311"/>
    <s v="Seed funding"/>
    <n v="100000"/>
    <s v="N/A"/>
    <x v="2"/>
    <x v="0"/>
    <x v="2"/>
    <x v="5"/>
  </r>
  <r>
    <n v="2951"/>
    <x v="992"/>
    <s v="Freecharge"/>
    <x v="798"/>
    <s v="N/A"/>
    <x v="46"/>
    <x v="2312"/>
    <s v="Private Equity"/>
    <n v="80000000"/>
    <s v="Series C"/>
    <x v="0"/>
    <x v="27"/>
    <x v="1"/>
    <x v="5"/>
  </r>
  <r>
    <n v="2952"/>
    <x v="992"/>
    <s v="Newshunt"/>
    <x v="798"/>
    <s v="N/A"/>
    <x v="46"/>
    <x v="2313"/>
    <s v="Private Equity"/>
    <n v="40000000"/>
    <s v="Series C"/>
    <x v="0"/>
    <x v="14"/>
    <x v="1"/>
    <x v="5"/>
  </r>
  <r>
    <n v="2953"/>
    <x v="993"/>
    <s v="Mynoticeperiod"/>
    <x v="798"/>
    <s v="N/A"/>
    <x v="46"/>
    <x v="396"/>
    <s v="Private Equity"/>
    <n v="3000000"/>
    <s v="Series A"/>
    <x v="1"/>
    <x v="25"/>
    <x v="1"/>
    <x v="5"/>
  </r>
  <r>
    <n v="2954"/>
    <x v="993"/>
    <s v="Cardekho.Com"/>
    <x v="798"/>
    <s v="N/A"/>
    <x v="46"/>
    <x v="313"/>
    <s v="Private Equity"/>
    <s v="N/A"/>
    <s v="N/A"/>
    <x v="3"/>
    <x v="8"/>
    <x v="3"/>
    <x v="5"/>
  </r>
  <r>
    <n v="2955"/>
    <x v="993"/>
    <s v="Faasos"/>
    <x v="798"/>
    <s v="N/A"/>
    <x v="46"/>
    <x v="1627"/>
    <s v="Private Equity"/>
    <n v="20000000"/>
    <s v="Series B"/>
    <x v="0"/>
    <x v="25"/>
    <x v="1"/>
    <x v="5"/>
  </r>
  <r>
    <n v="2956"/>
    <x v="994"/>
    <s v="Cartrade.Com"/>
    <x v="798"/>
    <s v="N/A"/>
    <x v="46"/>
    <x v="2314"/>
    <s v="Private Equity"/>
    <s v="N/A"/>
    <s v="N/A"/>
    <x v="3"/>
    <x v="19"/>
    <x v="0"/>
    <x v="5"/>
  </r>
  <r>
    <n v="2957"/>
    <x v="994"/>
    <s v="Storeking"/>
    <x v="798"/>
    <s v="N/A"/>
    <x v="46"/>
    <x v="2315"/>
    <s v="Private Equity"/>
    <s v="N/A"/>
    <s v="N/A"/>
    <x v="3"/>
    <x v="17"/>
    <x v="1"/>
    <x v="5"/>
  </r>
  <r>
    <n v="2958"/>
    <x v="995"/>
    <s v="Capital Float"/>
    <x v="798"/>
    <s v="N/A"/>
    <x v="46"/>
    <x v="2316"/>
    <s v="Private Equity"/>
    <n v="13000000"/>
    <s v="Series A"/>
    <x v="0"/>
    <x v="12"/>
    <x v="1"/>
    <x v="5"/>
  </r>
  <r>
    <n v="2959"/>
    <x v="995"/>
    <s v="Nimble Wireless"/>
    <x v="798"/>
    <s v="N/A"/>
    <x v="46"/>
    <x v="2151"/>
    <s v="Seed funding"/>
    <n v="3000000"/>
    <s v="N/A"/>
    <x v="1"/>
    <x v="28"/>
    <x v="0"/>
    <x v="5"/>
  </r>
  <r>
    <n v="2960"/>
    <x v="995"/>
    <s v="Townscript"/>
    <x v="798"/>
    <s v="N/A"/>
    <x v="46"/>
    <x v="1870"/>
    <s v="Seed funding"/>
    <s v="N/A"/>
    <s v="N/A"/>
    <x v="3"/>
    <x v="9"/>
    <x v="3"/>
    <x v="5"/>
  </r>
  <r>
    <n v="2961"/>
    <x v="995"/>
    <s v="Findyahan"/>
    <x v="798"/>
    <s v="N/A"/>
    <x v="46"/>
    <x v="2317"/>
    <s v="Seed funding"/>
    <s v="N/A"/>
    <s v="N/A"/>
    <x v="3"/>
    <x v="23"/>
    <x v="2"/>
    <x v="5"/>
  </r>
  <r>
    <n v="2962"/>
    <x v="996"/>
    <s v="Stayzilla"/>
    <x v="798"/>
    <s v="N/A"/>
    <x v="46"/>
    <x v="2318"/>
    <s v="Private Equity"/>
    <n v="20000000"/>
    <s v="Series B"/>
    <x v="0"/>
    <x v="13"/>
    <x v="1"/>
    <x v="5"/>
  </r>
  <r>
    <n v="2963"/>
    <x v="996"/>
    <s v="Practo"/>
    <x v="798"/>
    <s v="N/A"/>
    <x v="46"/>
    <x v="1888"/>
    <s v="Private Equity"/>
    <n v="30000000"/>
    <s v="Series B"/>
    <x v="0"/>
    <x v="18"/>
    <x v="1"/>
    <x v="5"/>
  </r>
  <r>
    <n v="2964"/>
    <x v="997"/>
    <s v="Cimplyfive"/>
    <x v="798"/>
    <s v="N/A"/>
    <x v="46"/>
    <x v="2319"/>
    <s v="Seed funding"/>
    <s v="N/A"/>
    <s v="N/A"/>
    <x v="3"/>
    <x v="26"/>
    <x v="2"/>
    <x v="5"/>
  </r>
  <r>
    <n v="2965"/>
    <x v="997"/>
    <s v="20Dresses"/>
    <x v="798"/>
    <s v="N/A"/>
    <x v="46"/>
    <x v="2320"/>
    <s v="Seed funding"/>
    <n v="1000000"/>
    <s v="N/A"/>
    <x v="1"/>
    <x v="6"/>
    <x v="2"/>
    <x v="5"/>
  </r>
  <r>
    <n v="2966"/>
    <x v="997"/>
    <s v="Itzcash"/>
    <x v="798"/>
    <s v="N/A"/>
    <x v="46"/>
    <x v="2321"/>
    <s v="Private Equity"/>
    <n v="16500000"/>
    <s v="Promoter Commitment"/>
    <x v="0"/>
    <x v="25"/>
    <x v="2"/>
    <x v="5"/>
  </r>
  <r>
    <n v="2967"/>
    <x v="998"/>
    <s v="Newsinshorts"/>
    <x v="798"/>
    <s v="N/A"/>
    <x v="46"/>
    <x v="2322"/>
    <s v="Private Equity"/>
    <n v="4150000"/>
    <s v="Series A"/>
    <x v="1"/>
    <x v="26"/>
    <x v="1"/>
    <x v="5"/>
  </r>
  <r>
    <n v="2968"/>
    <x v="998"/>
    <s v="Itraveller.Com"/>
    <x v="798"/>
    <s v="N/A"/>
    <x v="46"/>
    <x v="1384"/>
    <s v="Private Equity"/>
    <n v="1000000"/>
    <s v="Series A"/>
    <x v="1"/>
    <x v="14"/>
    <x v="1"/>
    <x v="5"/>
  </r>
  <r>
    <n v="2969"/>
    <x v="999"/>
    <s v="Nextgen"/>
    <x v="798"/>
    <s v="N/A"/>
    <x v="46"/>
    <x v="2323"/>
    <s v="Seed funding"/>
    <s v="N/A"/>
    <s v="N/A"/>
    <x v="3"/>
    <x v="22"/>
    <x v="3"/>
    <x v="5"/>
  </r>
  <r>
    <n v="2970"/>
    <x v="1000"/>
    <s v="Wooplr.Com"/>
    <x v="798"/>
    <s v="N/A"/>
    <x v="46"/>
    <x v="2324"/>
    <s v="Private Equity"/>
    <n v="5000000"/>
    <s v="Series A"/>
    <x v="1"/>
    <x v="23"/>
    <x v="1"/>
    <x v="5"/>
  </r>
  <r>
    <n v="2971"/>
    <x v="935"/>
    <s v="Springleap"/>
    <x v="798"/>
    <s v="N/A"/>
    <x v="46"/>
    <x v="2325"/>
    <s v="Seed funding"/>
    <n v="800000"/>
    <s v="N/A"/>
    <x v="2"/>
    <x v="26"/>
    <x v="0"/>
    <x v="5"/>
  </r>
  <r>
    <n v="2972"/>
    <x v="1001"/>
    <s v="Klip.In"/>
    <x v="798"/>
    <s v="N/A"/>
    <x v="46"/>
    <x v="2326"/>
    <s v="Seed funding"/>
    <n v="500000"/>
    <s v="N/A"/>
    <x v="2"/>
    <x v="0"/>
    <x v="1"/>
    <x v="5"/>
  </r>
  <r>
    <n v="2973"/>
    <x v="1001"/>
    <s v="Renderlogy"/>
    <x v="798"/>
    <s v="N/A"/>
    <x v="46"/>
    <x v="2327"/>
    <s v="Private Equity"/>
    <n v="1600000"/>
    <s v="Series A"/>
    <x v="1"/>
    <x v="13"/>
    <x v="0"/>
    <x v="5"/>
  </r>
  <r>
    <n v="2974"/>
    <x v="1002"/>
    <s v="Appbase"/>
    <x v="798"/>
    <s v="N/A"/>
    <x v="46"/>
    <x v="2328"/>
    <s v="Seed funding"/>
    <n v="290000"/>
    <s v="Grant + Seed funding"/>
    <x v="2"/>
    <x v="16"/>
    <x v="2"/>
    <x v="5"/>
  </r>
  <r>
    <n v="2975"/>
    <x v="1003"/>
    <s v="Homelane"/>
    <x v="798"/>
    <s v="N/A"/>
    <x v="46"/>
    <x v="2329"/>
    <s v="Private Equity"/>
    <n v="4500000"/>
    <s v="Series A"/>
    <x v="1"/>
    <x v="19"/>
    <x v="1"/>
    <x v="5"/>
  </r>
  <r>
    <n v="2976"/>
    <x v="1003"/>
    <s v="Trip38"/>
    <x v="798"/>
    <s v="N/A"/>
    <x v="46"/>
    <x v="2330"/>
    <s v="Private Equity"/>
    <n v="1000000"/>
    <s v="Series A"/>
    <x v="1"/>
    <x v="9"/>
    <x v="1"/>
    <x v="5"/>
  </r>
  <r>
    <n v="2977"/>
    <x v="1003"/>
    <s v="Smartairtrip.Com"/>
    <x v="798"/>
    <s v="N/A"/>
    <x v="46"/>
    <x v="65"/>
    <s v="Private Equity"/>
    <n v="10000000"/>
    <s v="Series A"/>
    <x v="1"/>
    <x v="17"/>
    <x v="0"/>
    <x v="5"/>
  </r>
  <r>
    <n v="2978"/>
    <x v="1003"/>
    <s v="Nobroker"/>
    <x v="798"/>
    <s v="N/A"/>
    <x v="46"/>
    <x v="2331"/>
    <s v="Private Equity"/>
    <n v="3000000"/>
    <s v="Series A"/>
    <x v="1"/>
    <x v="12"/>
    <x v="1"/>
    <x v="5"/>
  </r>
  <r>
    <n v="2979"/>
    <x v="1004"/>
    <s v="Caravan Craft Retail"/>
    <x v="798"/>
    <s v="N/A"/>
    <x v="46"/>
    <x v="2332"/>
    <s v="Seed funding"/>
    <n v="500000"/>
    <s v="N/A"/>
    <x v="2"/>
    <x v="4"/>
    <x v="1"/>
    <x v="5"/>
  </r>
  <r>
    <n v="2980"/>
    <x v="1005"/>
    <s v="Squadrun"/>
    <x v="798"/>
    <s v="N/A"/>
    <x v="46"/>
    <x v="2333"/>
    <s v="Seed funding"/>
    <s v="N/A"/>
    <s v="N/A"/>
    <x v="3"/>
    <x v="12"/>
    <x v="1"/>
    <x v="5"/>
  </r>
  <r>
    <n v="2981"/>
    <x v="1005"/>
    <s v="Clonect Solutions"/>
    <x v="798"/>
    <s v="N/A"/>
    <x v="46"/>
    <x v="2334"/>
    <s v="Seed funding"/>
    <n v="250000"/>
    <s v="N/A"/>
    <x v="2"/>
    <x v="4"/>
    <x v="2"/>
    <x v="5"/>
  </r>
  <r>
    <n v="2982"/>
    <x v="1005"/>
    <s v="Taxsutra"/>
    <x v="798"/>
    <s v="N/A"/>
    <x v="46"/>
    <x v="2335"/>
    <s v="Seed funding"/>
    <n v="160000"/>
    <s v="N/A"/>
    <x v="2"/>
    <x v="18"/>
    <x v="2"/>
    <x v="5"/>
  </r>
  <r>
    <n v="2983"/>
    <x v="1005"/>
    <s v="Peppertap"/>
    <x v="798"/>
    <s v="N/A"/>
    <x v="46"/>
    <x v="292"/>
    <s v="Seed funding"/>
    <s v="N/A"/>
    <s v="N/A"/>
    <x v="3"/>
    <x v="19"/>
    <x v="1"/>
    <x v="5"/>
  </r>
  <r>
    <n v="2984"/>
    <x v="1005"/>
    <s v="Sattviko"/>
    <x v="798"/>
    <s v="N/A"/>
    <x v="46"/>
    <x v="2336"/>
    <s v="Seed funding"/>
    <n v="320000"/>
    <s v="N/A"/>
    <x v="2"/>
    <x v="2"/>
    <x v="2"/>
    <x v="5"/>
  </r>
  <r>
    <n v="2985"/>
    <x v="1005"/>
    <s v="Industrybuying"/>
    <x v="798"/>
    <s v="N/A"/>
    <x v="46"/>
    <x v="36"/>
    <s v="Private Equity"/>
    <n v="2000000"/>
    <s v="Series A"/>
    <x v="1"/>
    <x v="22"/>
    <x v="1"/>
    <x v="5"/>
  </r>
  <r>
    <n v="2986"/>
    <x v="1006"/>
    <s v="Freshworld"/>
    <x v="798"/>
    <s v="N/A"/>
    <x v="46"/>
    <x v="2337"/>
    <s v="Seed funding"/>
    <s v="N/A"/>
    <s v="N/A"/>
    <x v="3"/>
    <x v="29"/>
    <x v="0"/>
    <x v="5"/>
  </r>
  <r>
    <n v="2987"/>
    <x v="1006"/>
    <s v="Tinyowl"/>
    <x v="798"/>
    <s v="N/A"/>
    <x v="46"/>
    <x v="2338"/>
    <s v="Private Equity"/>
    <n v="16000000"/>
    <s v="Series B"/>
    <x v="0"/>
    <x v="20"/>
    <x v="1"/>
    <x v="5"/>
  </r>
  <r>
    <n v="2988"/>
    <x v="1007"/>
    <s v="Momoe"/>
    <x v="798"/>
    <s v="N/A"/>
    <x v="46"/>
    <x v="2339"/>
    <s v="Seed funding"/>
    <n v="1200000"/>
    <s v="N/A"/>
    <x v="1"/>
    <x v="2"/>
    <x v="1"/>
    <x v="5"/>
  </r>
  <r>
    <n v="2989"/>
    <x v="1007"/>
    <s v="Grofers"/>
    <x v="798"/>
    <s v="N/A"/>
    <x v="46"/>
    <x v="2340"/>
    <s v="Private Equity"/>
    <n v="10000000"/>
    <s v="Series A"/>
    <x v="1"/>
    <x v="0"/>
    <x v="1"/>
    <x v="5"/>
  </r>
  <r>
    <n v="2990"/>
    <x v="1008"/>
    <s v="Lenskart"/>
    <x v="798"/>
    <s v="N/A"/>
    <x v="46"/>
    <x v="2341"/>
    <s v="Private Equity"/>
    <n v="2150000"/>
    <s v="N/A"/>
    <x v="1"/>
    <x v="22"/>
    <x v="1"/>
    <x v="5"/>
  </r>
  <r>
    <n v="2991"/>
    <x v="1008"/>
    <s v="Violetstreet"/>
    <x v="798"/>
    <s v="N/A"/>
    <x v="46"/>
    <x v="2342"/>
    <s v="Seed funding"/>
    <n v="315000"/>
    <s v="N/A"/>
    <x v="2"/>
    <x v="9"/>
    <x v="2"/>
    <x v="5"/>
  </r>
  <r>
    <n v="2992"/>
    <x v="1009"/>
    <s v="Lookup"/>
    <x v="798"/>
    <s v="N/A"/>
    <x v="46"/>
    <x v="2343"/>
    <s v="Seed funding"/>
    <n v="380000"/>
    <s v="N/A"/>
    <x v="2"/>
    <x v="9"/>
    <x v="2"/>
    <x v="5"/>
  </r>
  <r>
    <n v="2993"/>
    <x v="1009"/>
    <s v="Fame"/>
    <x v="798"/>
    <s v="N/A"/>
    <x v="46"/>
    <x v="2344"/>
    <s v="Private Equity"/>
    <n v="10000000"/>
    <s v="N/A"/>
    <x v="1"/>
    <x v="24"/>
    <x v="1"/>
    <x v="5"/>
  </r>
  <r>
    <n v="2994"/>
    <x v="1009"/>
    <s v="Gympik"/>
    <x v="798"/>
    <s v="N/A"/>
    <x v="46"/>
    <x v="2345"/>
    <s v="Seed Funding"/>
    <n v="135000"/>
    <s v="N/A"/>
    <x v="2"/>
    <x v="7"/>
    <x v="2"/>
    <x v="5"/>
  </r>
  <r>
    <n v="2995"/>
    <x v="1010"/>
    <s v="Near.In"/>
    <x v="798"/>
    <s v="N/A"/>
    <x v="46"/>
    <x v="2346"/>
    <s v="Seed Funding"/>
    <n v="285000"/>
    <s v="N/A"/>
    <x v="2"/>
    <x v="3"/>
    <x v="2"/>
    <x v="5"/>
  </r>
  <r>
    <n v="2996"/>
    <x v="1010"/>
    <s v="Purplle.Com"/>
    <x v="798"/>
    <s v="N/A"/>
    <x v="46"/>
    <x v="941"/>
    <s v="Private Equity"/>
    <s v="N/A"/>
    <s v="N/A"/>
    <x v="3"/>
    <x v="22"/>
    <x v="1"/>
    <x v="5"/>
  </r>
  <r>
    <n v="2997"/>
    <x v="1010"/>
    <s v="Numbermall"/>
    <x v="798"/>
    <s v="N/A"/>
    <x v="46"/>
    <x v="877"/>
    <s v="Private Equity"/>
    <n v="10000000"/>
    <s v="N/A"/>
    <x v="1"/>
    <x v="27"/>
    <x v="1"/>
    <x v="5"/>
  </r>
  <r>
    <n v="2998"/>
    <x v="1010"/>
    <s v="Tookitaki"/>
    <x v="798"/>
    <s v="N/A"/>
    <x v="46"/>
    <x v="2347"/>
    <s v="Private equity"/>
    <n v="1000000"/>
    <s v="N/A"/>
    <x v="1"/>
    <x v="0"/>
    <x v="1"/>
    <x v="5"/>
  </r>
  <r>
    <n v="2999"/>
    <x v="1010"/>
    <s v="Frankly"/>
    <x v="798"/>
    <s v="N/A"/>
    <x v="46"/>
    <x v="73"/>
    <s v="Seed Funding"/>
    <n v="600000"/>
    <s v="N/A"/>
    <x v="2"/>
    <x v="24"/>
    <x v="1"/>
    <x v="5"/>
  </r>
  <r>
    <n v="3000"/>
    <x v="1011"/>
    <s v="Faircent"/>
    <x v="798"/>
    <s v="N/A"/>
    <x v="46"/>
    <x v="2348"/>
    <s v="Seed Funding"/>
    <s v="N/A"/>
    <s v="Valuation at $4M"/>
    <x v="3"/>
    <x v="6"/>
    <x v="0"/>
    <x v="5"/>
  </r>
  <r>
    <n v="3001"/>
    <x v="1011"/>
    <s v="Nurturey"/>
    <x v="798"/>
    <s v="N/A"/>
    <x v="46"/>
    <x v="2349"/>
    <s v="Crowd Funding"/>
    <n v="125000"/>
    <s v="N/A"/>
    <x v="2"/>
    <x v="24"/>
    <x v="1"/>
    <x v="5"/>
  </r>
  <r>
    <n v="3002"/>
    <x v="1011"/>
    <s v="Bewakoof"/>
    <x v="798"/>
    <s v="N/A"/>
    <x v="46"/>
    <x v="2350"/>
    <s v="Seed Funding"/>
    <s v="N/A"/>
    <s v="N/A"/>
    <x v="3"/>
    <x v="20"/>
    <x v="2"/>
    <x v="5"/>
  </r>
  <r>
    <n v="3003"/>
    <x v="1011"/>
    <s v="Stridalyzer"/>
    <x v="798"/>
    <s v="N/A"/>
    <x v="46"/>
    <x v="2351"/>
    <s v="Crowd Funding"/>
    <n v="30768"/>
    <s v="N/A"/>
    <x v="2"/>
    <x v="6"/>
    <x v="0"/>
    <x v="5"/>
  </r>
  <r>
    <n v="3004"/>
    <x v="1011"/>
    <s v="Commonfloor"/>
    <x v="798"/>
    <s v="N/A"/>
    <x v="46"/>
    <x v="1518"/>
    <s v="Private Equity"/>
    <n v="5000000"/>
    <s v="3rd Round"/>
    <x v="1"/>
    <x v="17"/>
    <x v="1"/>
    <x v="5"/>
  </r>
  <r>
    <n v="3005"/>
    <x v="1012"/>
    <s v="Sokrati"/>
    <x v="798"/>
    <s v="N/A"/>
    <x v="46"/>
    <x v="2352"/>
    <s v="Private Equity"/>
    <s v="N/A"/>
    <s v="Series B"/>
    <x v="3"/>
    <x v="5"/>
    <x v="1"/>
    <x v="5"/>
  </r>
  <r>
    <n v="3006"/>
    <x v="1012"/>
    <s v="Yepme"/>
    <x v="798"/>
    <s v="N/A"/>
    <x v="46"/>
    <x v="2353"/>
    <s v="Private Equity"/>
    <n v="13000000"/>
    <s v="Series A"/>
    <x v="0"/>
    <x v="1"/>
    <x v="1"/>
    <x v="5"/>
  </r>
  <r>
    <n v="3007"/>
    <x v="1012"/>
    <s v="Tapcibo"/>
    <x v="798"/>
    <s v="N/A"/>
    <x v="46"/>
    <x v="2354"/>
    <s v="Seed Funding"/>
    <s v="N/A"/>
    <s v="N/A"/>
    <x v="3"/>
    <x v="21"/>
    <x v="0"/>
    <x v="5"/>
  </r>
  <r>
    <n v="3008"/>
    <x v="1013"/>
    <s v="Verayu"/>
    <x v="798"/>
    <s v="N/A"/>
    <x v="46"/>
    <x v="2355"/>
    <s v="Private Equity"/>
    <s v="N/A"/>
    <s v="N/A"/>
    <x v="3"/>
    <x v="13"/>
    <x v="1"/>
    <x v="5"/>
  </r>
  <r>
    <n v="3009"/>
    <x v="1013"/>
    <s v="Mydreamstore"/>
    <x v="798"/>
    <s v="N/A"/>
    <x v="46"/>
    <x v="386"/>
    <s v="Seed Funding"/>
    <n v="290000"/>
    <s v="N/A"/>
    <x v="2"/>
    <x v="5"/>
    <x v="0"/>
    <x v="5"/>
  </r>
  <r>
    <n v="3010"/>
    <x v="1014"/>
    <s v="Appvirality"/>
    <x v="798"/>
    <s v="N/A"/>
    <x v="46"/>
    <x v="2356"/>
    <s v="Seed Funding"/>
    <s v="N/A"/>
    <s v="N/A"/>
    <x v="3"/>
    <x v="11"/>
    <x v="1"/>
    <x v="5"/>
  </r>
  <r>
    <n v="3011"/>
    <x v="1015"/>
    <s v="Rategain"/>
    <x v="798"/>
    <s v="N/A"/>
    <x v="46"/>
    <x v="2299"/>
    <s v="Private Equity"/>
    <n v="50000000"/>
    <s v="N/A"/>
    <x v="0"/>
    <x v="25"/>
    <x v="0"/>
    <x v="5"/>
  </r>
  <r>
    <n v="3012"/>
    <x v="1016"/>
    <s v="Wishberry"/>
    <x v="798"/>
    <s v="N/A"/>
    <x v="46"/>
    <x v="2357"/>
    <s v="Seed Funding"/>
    <n v="650000"/>
    <s v="N/A"/>
    <x v="2"/>
    <x v="19"/>
    <x v="2"/>
    <x v="5"/>
  </r>
  <r>
    <n v="3013"/>
    <x v="1017"/>
    <s v="Ekincare"/>
    <x v="798"/>
    <s v="N/A"/>
    <x v="46"/>
    <x v="2358"/>
    <s v="Seed Funding"/>
    <n v="161000"/>
    <s v="N/A"/>
    <x v="2"/>
    <x v="23"/>
    <x v="3"/>
    <x v="5"/>
  </r>
  <r>
    <n v="3014"/>
    <x v="1018"/>
    <s v="Shopclues"/>
    <x v="798"/>
    <s v="N/A"/>
    <x v="46"/>
    <x v="2359"/>
    <s v="Private Equity"/>
    <n v="100000000"/>
    <s v="More Details"/>
    <x v="0"/>
    <x v="10"/>
    <x v="2"/>
    <x v="5"/>
  </r>
  <r>
    <n v="3015"/>
    <x v="1019"/>
    <s v="Refiral"/>
    <x v="798"/>
    <s v="N/A"/>
    <x v="46"/>
    <x v="2360"/>
    <s v="Seed Funding"/>
    <n v="330000"/>
    <s v="N/A"/>
    <x v="2"/>
    <x v="28"/>
    <x v="3"/>
    <x v="5"/>
  </r>
  <r>
    <n v="3016"/>
    <x v="1019"/>
    <s v="Ping Digital"/>
    <x v="798"/>
    <s v="N/A"/>
    <x v="46"/>
    <x v="2361"/>
    <s v="Seed Funding"/>
    <s v="N/A"/>
    <s v="N/A"/>
    <x v="3"/>
    <x v="12"/>
    <x v="0"/>
    <x v="5"/>
  </r>
  <r>
    <n v="3017"/>
    <x v="1019"/>
    <s v="Healthyworld.In"/>
    <x v="798"/>
    <s v="N/A"/>
    <x v="46"/>
    <x v="1870"/>
    <s v="Seed Funding"/>
    <n v="200000"/>
    <s v="N/A"/>
    <x v="2"/>
    <x v="0"/>
    <x v="3"/>
    <x v="5"/>
  </r>
  <r>
    <n v="3018"/>
    <x v="1019"/>
    <s v="Hostel Dunia"/>
    <x v="798"/>
    <s v="N/A"/>
    <x v="46"/>
    <x v="2362"/>
    <s v="Seed Funding"/>
    <n v="16000"/>
    <s v="N/A"/>
    <x v="2"/>
    <x v="3"/>
    <x v="2"/>
    <x v="5"/>
  </r>
  <r>
    <n v="3019"/>
    <x v="1019"/>
    <s v="Play Your Sport"/>
    <x v="798"/>
    <s v="N/A"/>
    <x v="46"/>
    <x v="2362"/>
    <s v="Seed Funding"/>
    <n v="16000"/>
    <s v="N/A"/>
    <x v="2"/>
    <x v="22"/>
    <x v="2"/>
    <x v="5"/>
  </r>
  <r>
    <n v="3020"/>
    <x v="1019"/>
    <s v="Yo Grad"/>
    <x v="798"/>
    <s v="N/A"/>
    <x v="46"/>
    <x v="2362"/>
    <s v="Seed Funding"/>
    <n v="16000"/>
    <s v="N/A"/>
    <x v="2"/>
    <x v="12"/>
    <x v="2"/>
    <x v="5"/>
  </r>
  <r>
    <n v="3021"/>
    <x v="1019"/>
    <s v="Enabli"/>
    <x v="798"/>
    <s v="N/A"/>
    <x v="46"/>
    <x v="2362"/>
    <s v="Seed Funding"/>
    <n v="16000"/>
    <s v="N/A"/>
    <x v="2"/>
    <x v="17"/>
    <x v="2"/>
    <x v="5"/>
  </r>
  <r>
    <n v="3022"/>
    <x v="1019"/>
    <s v="Cbs"/>
    <x v="798"/>
    <s v="N/A"/>
    <x v="46"/>
    <x v="2362"/>
    <s v="Seed Funding"/>
    <n v="16000"/>
    <s v="N/A"/>
    <x v="2"/>
    <x v="2"/>
    <x v="2"/>
    <x v="5"/>
  </r>
  <r>
    <n v="3023"/>
    <x v="1020"/>
    <s v="Hopscotch"/>
    <x v="798"/>
    <s v="N/A"/>
    <x v="46"/>
    <x v="2363"/>
    <s v="Private Equity"/>
    <n v="11000000"/>
    <s v="N/A"/>
    <x v="0"/>
    <x v="24"/>
    <x v="1"/>
    <x v="5"/>
  </r>
  <r>
    <n v="3024"/>
    <x v="1020"/>
    <s v="Amagi Media Labs"/>
    <x v="798"/>
    <s v="N/A"/>
    <x v="46"/>
    <x v="2364"/>
    <s v="Private Equity"/>
    <s v="N/A"/>
    <s v="N/A"/>
    <x v="3"/>
    <x v="19"/>
    <x v="1"/>
    <x v="5"/>
  </r>
  <r>
    <n v="3025"/>
    <x v="1020"/>
    <s v="Healthyworld.In"/>
    <x v="798"/>
    <s v="N/A"/>
    <x v="46"/>
    <x v="1870"/>
    <s v="Seed Funding"/>
    <n v="200000"/>
    <s v="N/A"/>
    <x v="2"/>
    <x v="0"/>
    <x v="3"/>
    <x v="5"/>
  </r>
  <r>
    <n v="3026"/>
    <x v="1021"/>
    <s v="Simplilearn"/>
    <x v="798"/>
    <s v="N/A"/>
    <x v="46"/>
    <x v="2365"/>
    <s v="Private Equity"/>
    <n v="14750000"/>
    <s v="N/A"/>
    <x v="0"/>
    <x v="6"/>
    <x v="1"/>
    <x v="5"/>
  </r>
  <r>
    <n v="3027"/>
    <x v="1021"/>
    <s v="Mydreamstore"/>
    <x v="798"/>
    <s v="N/A"/>
    <x v="46"/>
    <x v="386"/>
    <s v="Seed Funding"/>
    <n v="325000"/>
    <s v="N/A"/>
    <x v="2"/>
    <x v="5"/>
    <x v="0"/>
    <x v="5"/>
  </r>
  <r>
    <n v="3028"/>
    <x v="937"/>
    <s v="Knit"/>
    <x v="798"/>
    <s v="N/A"/>
    <x v="46"/>
    <x v="2366"/>
    <s v="Seed Funding"/>
    <s v="N/A"/>
    <s v="N/A"/>
    <x v="3"/>
    <x v="1"/>
    <x v="2"/>
    <x v="5"/>
  </r>
  <r>
    <n v="3029"/>
    <x v="937"/>
    <s v="Villgro"/>
    <x v="798"/>
    <s v="N/A"/>
    <x v="46"/>
    <x v="1585"/>
    <s v="Seed Funding"/>
    <n v="3250000"/>
    <s v="To fund edu startups"/>
    <x v="1"/>
    <x v="13"/>
    <x v="2"/>
    <x v="5"/>
  </r>
  <r>
    <n v="3030"/>
    <x v="1022"/>
    <s v="Corporate360"/>
    <x v="798"/>
    <s v="N/A"/>
    <x v="46"/>
    <x v="1870"/>
    <s v="Seed Funding"/>
    <n v="200000"/>
    <s v="N/A"/>
    <x v="2"/>
    <x v="11"/>
    <x v="3"/>
    <x v="5"/>
  </r>
  <r>
    <n v="3031"/>
    <x v="1022"/>
    <s v="Freshmonk"/>
    <x v="798"/>
    <s v="N/A"/>
    <x v="46"/>
    <x v="2367"/>
    <s v="Seed Funding"/>
    <s v="N/A"/>
    <s v="N/A"/>
    <x v="3"/>
    <x v="21"/>
    <x v="1"/>
    <x v="5"/>
  </r>
  <r>
    <n v="3032"/>
    <x v="1022"/>
    <s v="Englishleap.Com"/>
    <x v="798"/>
    <s v="N/A"/>
    <x v="46"/>
    <x v="2368"/>
    <s v="Private Equity"/>
    <s v="N/A"/>
    <s v="Majority Stake"/>
    <x v="3"/>
    <x v="10"/>
    <x v="0"/>
    <x v="5"/>
  </r>
  <r>
    <n v="3033"/>
    <x v="1022"/>
    <s v="Antuit"/>
    <x v="798"/>
    <s v="N/A"/>
    <x v="46"/>
    <x v="2369"/>
    <s v="Private Equity"/>
    <n v="56000000"/>
    <s v="N/A"/>
    <x v="0"/>
    <x v="8"/>
    <x v="1"/>
    <x v="5"/>
  </r>
  <r>
    <n v="3034"/>
    <x v="1022"/>
    <s v="Caratlane.Com"/>
    <x v="798"/>
    <s v="N/A"/>
    <x v="46"/>
    <x v="121"/>
    <s v="Private Equity"/>
    <n v="31000000"/>
    <s v="Series D"/>
    <x v="0"/>
    <x v="23"/>
    <x v="0"/>
    <x v="5"/>
  </r>
  <r>
    <n v="3035"/>
    <x v="1023"/>
    <s v="Aasaanjobs"/>
    <x v="798"/>
    <s v="N/A"/>
    <x v="46"/>
    <x v="2370"/>
    <s v="Seed Funding"/>
    <n v="1500000"/>
    <s v="N/A"/>
    <x v="1"/>
    <x v="21"/>
    <x v="1"/>
    <x v="5"/>
  </r>
  <r>
    <n v="3036"/>
    <x v="1023"/>
    <s v="Impartus"/>
    <x v="798"/>
    <s v="N/A"/>
    <x v="46"/>
    <x v="2371"/>
    <s v="Private Equity"/>
    <s v="N/A"/>
    <s v="Series A"/>
    <x v="3"/>
    <x v="8"/>
    <x v="1"/>
    <x v="5"/>
  </r>
  <r>
    <n v="3037"/>
    <x v="1024"/>
    <s v="Thrill App"/>
    <x v="798"/>
    <s v="N/A"/>
    <x v="46"/>
    <x v="2372"/>
    <s v="Private Equity"/>
    <n v="1000000"/>
    <s v="Strategic Funding"/>
    <x v="1"/>
    <x v="4"/>
    <x v="3"/>
    <x v="5"/>
  </r>
  <r>
    <n v="3038"/>
    <x v="1025"/>
    <s v="Cardekho.Com"/>
    <x v="798"/>
    <s v="N/A"/>
    <x v="46"/>
    <x v="2373"/>
    <s v="Private Equity"/>
    <n v="50000000"/>
    <s v="Series B"/>
    <x v="0"/>
    <x v="8"/>
    <x v="1"/>
    <x v="5"/>
  </r>
  <r>
    <n v="3039"/>
    <x v="1026"/>
    <s v="Grabhouse.Com"/>
    <x v="798"/>
    <s v="N/A"/>
    <x v="46"/>
    <x v="2374"/>
    <s v="Private Equity"/>
    <n v="2500000"/>
    <s v="Series A"/>
    <x v="1"/>
    <x v="9"/>
    <x v="1"/>
    <x v="5"/>
  </r>
  <r>
    <n v="3040"/>
    <x v="1027"/>
    <s v="Printvenue"/>
    <x v="798"/>
    <s v="N/A"/>
    <x v="46"/>
    <x v="2375"/>
    <s v="Private Equity"/>
    <n v="4500000"/>
    <s v="N/A"/>
    <x v="1"/>
    <x v="26"/>
    <x v="3"/>
    <x v="5"/>
  </r>
  <r>
    <n v="3041"/>
    <x v="1027"/>
    <s v="Graphene"/>
    <x v="798"/>
    <s v="N/A"/>
    <x v="46"/>
    <x v="2376"/>
    <s v="Private Equity"/>
    <n v="825000"/>
    <s v="Govt backed VC Fund"/>
    <x v="2"/>
    <x v="5"/>
    <x v="1"/>
    <x v="5"/>
  </r>
  <r>
    <n v="3042"/>
    <x v="1028"/>
    <s v="Mad Street Den"/>
    <x v="798"/>
    <s v="N/A"/>
    <x v="46"/>
    <x v="2377"/>
    <s v="Private Equity"/>
    <n v="1500000"/>
    <s v="N/A"/>
    <x v="1"/>
    <x v="15"/>
    <x v="1"/>
    <x v="5"/>
  </r>
  <r>
    <n v="3043"/>
    <x v="1028"/>
    <s v="Simplotel"/>
    <x v="798"/>
    <s v="N/A"/>
    <x v="46"/>
    <x v="195"/>
    <s v="Private Equity"/>
    <s v="N/A"/>
    <s v="Strategic Funding, Minority stake"/>
    <x v="3"/>
    <x v="10"/>
    <x v="0"/>
    <x v="5"/>
  </r>
  <r>
    <n v="3044"/>
    <x v="1029"/>
    <s v="Couponmachine.In"/>
    <x v="798"/>
    <s v="N/A"/>
    <x v="46"/>
    <x v="2378"/>
    <s v="Seed Funding"/>
    <n v="140000"/>
    <s v="N/A"/>
    <x v="2"/>
    <x v="0"/>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7674A-3E6B-44C6-A6B6-87268F97E6B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4" rowHeaderCaption="Investors Name">
  <location ref="E6:F18"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axis="axisRow" showAll="0" measureFilter="1" sortType="descending">
      <items count="2539">
        <item x="538"/>
        <item x="973"/>
        <item x="1686"/>
        <item x="1894"/>
        <item x="1995"/>
        <item x="2302"/>
        <item x="1633"/>
        <item x="1071"/>
        <item x="1956"/>
        <item x="2272"/>
        <item x="907"/>
        <item x="1514"/>
        <item x="134"/>
        <item x="682"/>
        <item x="747"/>
        <item x="1243"/>
        <item x="440"/>
        <item x="624"/>
        <item x="2105"/>
        <item x="751"/>
        <item x="660"/>
        <item x="2089"/>
        <item x="933"/>
        <item x="1744"/>
        <item x="1455"/>
        <item x="1019"/>
        <item x="1479"/>
        <item x="1249"/>
        <item x="501"/>
        <item x="1317"/>
        <item x="1035"/>
        <item x="647"/>
        <item x="1297"/>
        <item x="1603"/>
        <item m="1" x="2490"/>
        <item x="352"/>
        <item x="152"/>
        <item x="51"/>
        <item x="165"/>
        <item x="479"/>
        <item x="369"/>
        <item x="1417"/>
        <item x="151"/>
        <item x="613"/>
        <item x="1068"/>
        <item x="2281"/>
        <item x="518"/>
        <item x="979"/>
        <item x="1542"/>
        <item x="434"/>
        <item x="2277"/>
        <item x="1428"/>
        <item x="1942"/>
        <item m="1" x="2508"/>
        <item x="1125"/>
        <item x="1072"/>
        <item x="781"/>
        <item x="1898"/>
        <item x="1194"/>
        <item x="57"/>
        <item x="477"/>
        <item x="1983"/>
        <item x="1001"/>
        <item x="59"/>
        <item x="344"/>
        <item x="588"/>
        <item x="1895"/>
        <item x="515"/>
        <item x="683"/>
        <item x="911"/>
        <item x="1445"/>
        <item x="1310"/>
        <item m="1" x="2461"/>
        <item x="1034"/>
        <item x="2173"/>
        <item x="794"/>
        <item m="1" x="2429"/>
        <item x="1580"/>
        <item x="1095"/>
        <item x="895"/>
        <item x="256"/>
        <item x="1607"/>
        <item x="1313"/>
        <item x="1578"/>
        <item x="2123"/>
        <item x="1087"/>
        <item x="1063"/>
        <item x="56"/>
        <item x="1497"/>
        <item x="840"/>
        <item x="905"/>
        <item x="3"/>
        <item x="1555"/>
        <item x="1217"/>
        <item x="1415"/>
        <item x="1689"/>
        <item x="1764"/>
        <item x="1425"/>
        <item x="398"/>
        <item x="871"/>
        <item x="835"/>
        <item x="1843"/>
        <item x="1727"/>
        <item x="872"/>
        <item m="1" x="2433"/>
        <item x="1069"/>
        <item x="31"/>
        <item x="1491"/>
        <item x="1211"/>
        <item x="1856"/>
        <item x="1706"/>
        <item x="276"/>
        <item x="478"/>
        <item x="444"/>
        <item x="537"/>
        <item x="865"/>
        <item x="1158"/>
        <item x="698"/>
        <item x="293"/>
        <item x="148"/>
        <item x="155"/>
        <item x="12"/>
        <item x="2239"/>
        <item x="1289"/>
        <item x="969"/>
        <item x="838"/>
        <item x="562"/>
        <item x="1128"/>
        <item x="2114"/>
        <item x="1877"/>
        <item x="1963"/>
        <item x="2269"/>
        <item x="160"/>
        <item x="382"/>
        <item x="795"/>
        <item x="1075"/>
        <item x="193"/>
        <item x="66"/>
        <item x="116"/>
        <item x="514"/>
        <item x="1042"/>
        <item x="601"/>
        <item x="649"/>
        <item x="124"/>
        <item x="2342"/>
        <item x="300"/>
        <item x="963"/>
        <item x="1177"/>
        <item m="1" x="2440"/>
        <item m="1" x="2455"/>
        <item x="704"/>
        <item m="1" x="2419"/>
        <item x="903"/>
        <item x="1747"/>
        <item x="1350"/>
        <item x="1647"/>
        <item x="1759"/>
        <item x="1606"/>
        <item x="2091"/>
        <item x="706"/>
        <item x="1551"/>
        <item x="582"/>
        <item x="2276"/>
        <item x="1315"/>
        <item x="1638"/>
        <item x="2312"/>
        <item x="2305"/>
        <item x="2282"/>
        <item x="1574"/>
        <item x="976"/>
        <item x="510"/>
        <item x="2334"/>
        <item x="2335"/>
        <item m="1" x="2397"/>
        <item m="1" x="2532"/>
        <item m="1" x="2533"/>
        <item x="944"/>
        <item m="1" x="2437"/>
        <item x="767"/>
        <item x="1834"/>
        <item x="1878"/>
        <item x="95"/>
        <item x="233"/>
        <item x="236"/>
        <item x="2332"/>
        <item x="2140"/>
        <item x="1933"/>
        <item x="1802"/>
        <item x="353"/>
        <item x="1830"/>
        <item x="1353"/>
        <item x="1955"/>
        <item x="450"/>
        <item x="93"/>
        <item x="375"/>
        <item x="1710"/>
        <item x="1009"/>
        <item x="1664"/>
        <item x="1656"/>
        <item x="1730"/>
        <item x="1817"/>
        <item x="1488"/>
        <item x="1334"/>
        <item x="648"/>
        <item x="740"/>
        <item x="968"/>
        <item x="1660"/>
        <item x="1490"/>
        <item x="1037"/>
        <item x="1493"/>
        <item x="1392"/>
        <item x="1388"/>
        <item x="386"/>
        <item x="484"/>
        <item x="574"/>
        <item x="1232"/>
        <item x="229"/>
        <item x="1228"/>
        <item x="1201"/>
        <item x="1456"/>
        <item x="803"/>
        <item x="65"/>
        <item x="1679"/>
        <item x="2016"/>
        <item x="931"/>
        <item x="1752"/>
        <item x="1658"/>
        <item x="2378"/>
        <item x="668"/>
        <item x="612"/>
        <item x="631"/>
        <item x="1058"/>
        <item x="1312"/>
        <item x="1776"/>
        <item x="892"/>
        <item m="1" x="2434"/>
        <item x="1681"/>
        <item m="1" x="2496"/>
        <item x="1634"/>
        <item x="1549"/>
        <item x="1735"/>
        <item x="75"/>
        <item x="550"/>
        <item x="513"/>
        <item x="2301"/>
        <item x="699"/>
        <item x="22"/>
        <item x="297"/>
        <item x="331"/>
        <item x="251"/>
        <item x="2214"/>
        <item x="651"/>
        <item x="1711"/>
        <item x="1814"/>
        <item x="1604"/>
        <item x="2162"/>
        <item x="1268"/>
        <item x="2082"/>
        <item x="1975"/>
        <item x="271"/>
        <item x="199"/>
        <item x="2341"/>
        <item x="185"/>
        <item x="1209"/>
        <item x="564"/>
        <item x="2345"/>
        <item x="770"/>
        <item x="2344"/>
        <item x="37"/>
        <item x="426"/>
        <item x="1027"/>
        <item x="784"/>
        <item x="1277"/>
        <item x="705"/>
        <item x="816"/>
        <item x="1783"/>
        <item x="1757"/>
        <item x="1649"/>
        <item x="1330"/>
        <item x="2204"/>
        <item x="364"/>
        <item x="2309"/>
        <item x="2267"/>
        <item x="2225"/>
        <item x="2322"/>
        <item x="2080"/>
        <item x="2124"/>
        <item x="2296"/>
        <item x="2210"/>
        <item x="2233"/>
        <item x="2265"/>
        <item x="1713"/>
        <item x="2340"/>
        <item x="2062"/>
        <item x="1970"/>
        <item x="2174"/>
        <item x="1876"/>
        <item x="2224"/>
        <item x="2291"/>
        <item x="1840"/>
        <item x="2056"/>
        <item x="0"/>
        <item x="2359"/>
        <item x="121"/>
        <item x="863"/>
        <item x="947"/>
        <item x="1696"/>
        <item x="2235"/>
        <item x="2255"/>
        <item x="997"/>
        <item x="959"/>
        <item x="2039"/>
        <item x="677"/>
        <item x="370"/>
        <item x="2021"/>
        <item x="1685"/>
        <item x="1952"/>
        <item x="457"/>
        <item x="919"/>
        <item x="143"/>
        <item x="1198"/>
        <item x="351"/>
        <item x="623"/>
        <item x="1905"/>
        <item x="2307"/>
        <item x="1640"/>
        <item x="856"/>
        <item x="655"/>
        <item x="568"/>
        <item x="126"/>
        <item x="1739"/>
        <item x="991"/>
        <item x="83"/>
        <item x="1617"/>
        <item x="2264"/>
        <item x="2298"/>
        <item x="499"/>
        <item x="1891"/>
        <item x="2074"/>
        <item x="2299"/>
        <item x="1543"/>
        <item x="1175"/>
        <item x="412"/>
        <item x="977"/>
        <item x="1288"/>
        <item x="1184"/>
        <item x="1110"/>
        <item x="1166"/>
        <item x="1805"/>
        <item x="1936"/>
        <item x="1202"/>
        <item x="1203"/>
        <item x="1848"/>
        <item x="530"/>
        <item x="1"/>
        <item x="760"/>
        <item x="1886"/>
        <item x="2319"/>
        <item x="98"/>
        <item x="2057"/>
        <item x="1139"/>
        <item x="238"/>
        <item x="1569"/>
        <item x="2145"/>
        <item x="366"/>
        <item m="1" x="2388"/>
        <item x="620"/>
        <item m="1" x="2409"/>
        <item x="2194"/>
        <item x="638"/>
        <item m="1" x="2411"/>
        <item x="1076"/>
        <item x="1274"/>
        <item x="2336"/>
        <item x="2254"/>
        <item m="1" x="2526"/>
        <item x="1150"/>
        <item x="2079"/>
        <item x="824"/>
        <item x="1397"/>
        <item x="1780"/>
        <item x="1587"/>
        <item x="1480"/>
        <item x="1401"/>
        <item x="309"/>
        <item x="1395"/>
        <item x="618"/>
        <item x="1912"/>
        <item x="255"/>
        <item x="2190"/>
        <item x="1250"/>
        <item x="123"/>
        <item x="144"/>
        <item x="177"/>
        <item x="502"/>
        <item x="742"/>
        <item x="622"/>
        <item x="127"/>
        <item x="111"/>
        <item x="112"/>
        <item x="2093"/>
        <item x="296"/>
        <item x="1602"/>
        <item x="1359"/>
        <item x="1439"/>
        <item x="350"/>
        <item x="456"/>
        <item x="26"/>
        <item x="1281"/>
        <item x="808"/>
        <item x="1451"/>
        <item x="1262"/>
        <item x="439"/>
        <item x="2115"/>
        <item x="2320"/>
        <item x="265"/>
        <item x="504"/>
        <item x="877"/>
        <item x="598"/>
        <item x="1295"/>
        <item x="949"/>
        <item x="640"/>
        <item x="4"/>
        <item x="2150"/>
        <item x="459"/>
        <item x="1864"/>
        <item x="2308"/>
        <item x="213"/>
        <item x="1206"/>
        <item x="230"/>
        <item x="1237"/>
        <item x="1349"/>
        <item x="951"/>
        <item x="395"/>
        <item x="731"/>
        <item x="2293"/>
        <item x="2303"/>
        <item x="2205"/>
        <item x="2285"/>
        <item x="1812"/>
        <item x="302"/>
        <item x="1429"/>
        <item x="2075"/>
        <item x="780"/>
        <item x="224"/>
        <item x="16"/>
        <item x="884"/>
        <item x="1538"/>
        <item x="511"/>
        <item x="1965"/>
        <item x="792"/>
        <item x="720"/>
        <item x="1665"/>
        <item x="566"/>
        <item x="2049"/>
        <item x="1977"/>
        <item x="327"/>
        <item x="576"/>
        <item m="1" x="2405"/>
        <item x="2127"/>
        <item x="675"/>
        <item x="1541"/>
        <item x="1836"/>
        <item x="587"/>
        <item x="441"/>
        <item x="90"/>
        <item x="125"/>
        <item x="137"/>
        <item x="1364"/>
        <item x="584"/>
        <item x="861"/>
        <item x="324"/>
        <item x="926"/>
        <item x="433"/>
        <item x="932"/>
        <item x="397"/>
        <item x="817"/>
        <item x="768"/>
        <item x="1051"/>
        <item x="2213"/>
        <item x="1865"/>
        <item x="971"/>
        <item x="181"/>
        <item x="776"/>
        <item x="2100"/>
        <item x="1622"/>
        <item x="807"/>
        <item x="557"/>
        <item x="147"/>
        <item x="171"/>
        <item x="119"/>
        <item x="875"/>
        <item x="1361"/>
        <item x="828"/>
        <item m="1" x="2431"/>
        <item x="2263"/>
        <item x="221"/>
        <item x="1709"/>
        <item x="383"/>
        <item x="232"/>
        <item x="1641"/>
        <item x="272"/>
        <item x="1550"/>
        <item x="77"/>
        <item x="1053"/>
        <item x="1940"/>
        <item m="1" x="2507"/>
        <item x="2122"/>
        <item x="940"/>
        <item m="1" x="2517"/>
        <item m="1" x="2436"/>
        <item x="1753"/>
        <item x="529"/>
        <item x="469"/>
        <item x="1432"/>
        <item x="1844"/>
        <item x="17"/>
        <item x="100"/>
        <item x="589"/>
        <item m="1" x="2406"/>
        <item x="1520"/>
        <item x="1953"/>
        <item x="656"/>
        <item x="1784"/>
        <item x="108"/>
        <item x="462"/>
        <item x="1120"/>
        <item x="1167"/>
        <item x="1023"/>
        <item x="1773"/>
        <item x="45"/>
        <item x="1296"/>
        <item x="1755"/>
        <item x="2219"/>
        <item x="1698"/>
        <item x="2133"/>
        <item x="1244"/>
        <item x="287"/>
        <item x="1251"/>
        <item x="2329"/>
        <item x="2238"/>
        <item x="2077"/>
        <item x="1879"/>
        <item x="281"/>
        <item x="1888"/>
        <item x="1997"/>
        <item x="1614"/>
        <item x="830"/>
        <item x="2156"/>
        <item x="2211"/>
        <item x="2292"/>
        <item x="609"/>
        <item x="2063"/>
        <item x="1718"/>
        <item x="1666"/>
        <item m="1" x="2494"/>
        <item x="1859"/>
        <item x="223"/>
        <item x="1966"/>
        <item x="207"/>
        <item x="523"/>
        <item x="1173"/>
        <item x="981"/>
        <item x="508"/>
        <item x="1005"/>
        <item x="156"/>
        <item x="2"/>
        <item x="105"/>
        <item x="292"/>
        <item x="1842"/>
        <item x="339"/>
        <item x="942"/>
        <item x="1758"/>
        <item x="2248"/>
        <item x="2349"/>
        <item x="1204"/>
        <item x="674"/>
        <item x="1847"/>
        <item x="1849"/>
        <item x="928"/>
        <item x="1162"/>
        <item x="1221"/>
        <item x="388"/>
        <item x="1146"/>
        <item x="44"/>
        <item x="603"/>
        <item x="639"/>
        <item x="925"/>
        <item x="1572"/>
        <item x="18"/>
        <item x="1831"/>
        <item x="849"/>
        <item x="847"/>
        <item x="700"/>
        <item x="1208"/>
        <item x="1280"/>
        <item x="7"/>
        <item x="1719"/>
        <item x="1516"/>
        <item x="1536"/>
        <item x="1822"/>
        <item x="1240"/>
        <item x="1299"/>
        <item x="284"/>
        <item x="680"/>
        <item x="714"/>
        <item x="1301"/>
        <item x="1348"/>
        <item x="1839"/>
        <item x="1328"/>
        <item x="1978"/>
        <item x="1080"/>
        <item x="946"/>
        <item x="1651"/>
        <item x="1036"/>
        <item x="533"/>
        <item x="891"/>
        <item x="2197"/>
        <item x="2095"/>
        <item x="322"/>
        <item x="1921"/>
        <item x="801"/>
        <item x="449"/>
        <item x="845"/>
        <item x="2189"/>
        <item x="1615"/>
        <item x="2168"/>
        <item x="1769"/>
        <item x="475"/>
        <item x="10"/>
        <item x="2316"/>
        <item x="2226"/>
        <item x="1269"/>
        <item x="1557"/>
        <item x="1024"/>
        <item x="485"/>
        <item x="1775"/>
        <item x="2331"/>
        <item x="1343"/>
        <item m="1" x="2463"/>
        <item x="1712"/>
        <item x="2228"/>
        <item x="2161"/>
        <item x="1732"/>
        <item x="1765"/>
        <item x="36"/>
        <item x="1553"/>
        <item m="1" x="2486"/>
        <item x="1210"/>
        <item x="516"/>
        <item x="1523"/>
        <item x="1566"/>
        <item x="1973"/>
        <item x="2148"/>
        <item x="1598"/>
        <item x="998"/>
        <item x="1926"/>
        <item x="87"/>
        <item x="2097"/>
        <item x="201"/>
        <item x="445"/>
        <item x="166"/>
        <item x="1103"/>
        <item m="1" x="2450"/>
        <item x="2061"/>
        <item x="1318"/>
        <item x="212"/>
        <item x="474"/>
        <item x="1661"/>
        <item x="336"/>
        <item x="2178"/>
        <item m="1" x="2521"/>
        <item x="1796"/>
        <item m="1" x="2502"/>
        <item x="786"/>
        <item x="2244"/>
        <item x="1389"/>
        <item x="1509"/>
        <item x="1882"/>
        <item x="1472"/>
        <item x="2284"/>
        <item x="1705"/>
        <item x="359"/>
        <item x="14"/>
        <item x="436"/>
        <item x="2207"/>
        <item m="1" x="2523"/>
        <item x="1485"/>
        <item x="1025"/>
        <item x="243"/>
        <item x="53"/>
        <item x="512"/>
        <item x="407"/>
        <item x="629"/>
        <item x="1256"/>
        <item x="1372"/>
        <item x="906"/>
        <item x="1294"/>
        <item x="733"/>
        <item x="739"/>
        <item x="525"/>
        <item m="1" x="2399"/>
        <item x="1159"/>
        <item x="2366"/>
        <item x="2009"/>
        <item x="2014"/>
        <item x="2350"/>
        <item x="1362"/>
        <item x="357"/>
        <item x="487"/>
        <item x="716"/>
        <item x="1601"/>
        <item x="2268"/>
        <item x="2032"/>
        <item x="1534"/>
        <item x="1663"/>
        <item x="381"/>
        <item x="1453"/>
        <item x="578"/>
        <item x="548"/>
        <item x="2072"/>
        <item x="1738"/>
        <item x="1307"/>
        <item x="527"/>
        <item x="179"/>
        <item x="2171"/>
        <item x="1265"/>
        <item x="1745"/>
        <item x="1339"/>
        <item x="1760"/>
        <item x="1787"/>
        <item x="1212"/>
        <item x="361"/>
        <item x="1984"/>
        <item x="176"/>
        <item x="1046"/>
        <item x="590"/>
        <item x="1992"/>
        <item x="1893"/>
        <item x="1880"/>
        <item x="766"/>
        <item x="354"/>
        <item x="1060"/>
        <item x="2046"/>
        <item x="1487"/>
        <item m="1" x="2478"/>
        <item x="1969"/>
        <item x="1470"/>
        <item m="1" x="2475"/>
        <item x="1156"/>
        <item x="120"/>
        <item x="859"/>
        <item x="853"/>
        <item x="1003"/>
        <item x="1471"/>
        <item x="1336"/>
        <item x="20"/>
        <item x="133"/>
        <item x="829"/>
        <item x="1133"/>
        <item x="1788"/>
        <item x="1976"/>
        <item x="778"/>
        <item x="2029"/>
        <item x="1324"/>
        <item x="1427"/>
        <item x="2006"/>
        <item x="2037"/>
        <item x="727"/>
        <item m="1" x="2422"/>
        <item x="1311"/>
        <item x="313"/>
        <item x="1391"/>
        <item x="52"/>
        <item x="215"/>
        <item x="1515"/>
        <item m="1" x="2481"/>
        <item x="1576"/>
        <item x="290"/>
        <item x="1105"/>
        <item x="1635"/>
        <item x="2273"/>
        <item x="1974"/>
        <item x="1007"/>
        <item x="517"/>
        <item x="1413"/>
        <item x="1441"/>
        <item x="1799"/>
        <item x="2240"/>
        <item x="404"/>
        <item x="1383"/>
        <item x="1535"/>
        <item x="1524"/>
        <item x="1370"/>
        <item x="1581"/>
        <item x="945"/>
        <item m="1" x="2438"/>
        <item x="1703"/>
        <item x="2208"/>
        <item m="1" x="2524"/>
        <item x="1887"/>
        <item x="2184"/>
        <item x="2066"/>
        <item m="1" x="2514"/>
        <item x="1440"/>
        <item x="1939"/>
        <item x="923"/>
        <item x="1234"/>
        <item x="555"/>
        <item x="1172"/>
        <item x="1722"/>
        <item x="2185"/>
        <item x="2357"/>
        <item x="1612"/>
        <item x="2121"/>
        <item x="1771"/>
        <item x="2356"/>
        <item x="269"/>
        <item m="1" x="2382"/>
        <item x="756"/>
        <item x="2044"/>
        <item x="543"/>
        <item x="2261"/>
        <item x="1086"/>
        <item m="1" x="2497"/>
        <item m="1" x="2522"/>
        <item m="1" x="2537"/>
        <item m="1" x="2491"/>
        <item m="1" x="2516"/>
        <item m="1" x="2501"/>
        <item m="1" x="2536"/>
        <item m="1" x="2423"/>
        <item m="1" x="2513"/>
        <item m="1" x="2401"/>
        <item m="1" x="2527"/>
        <item m="1" x="2449"/>
        <item x="1141"/>
        <item x="1502"/>
        <item x="237"/>
        <item x="693"/>
        <item x="1266"/>
        <item x="694"/>
        <item m="1" x="2417"/>
        <item x="1337"/>
        <item m="1" x="2462"/>
        <item x="561"/>
        <item x="472"/>
        <item x="1552"/>
        <item m="1" x="2485"/>
        <item x="1809"/>
        <item x="1903"/>
        <item x="1944"/>
        <item x="1081"/>
        <item m="1" x="2448"/>
        <item x="1028"/>
        <item x="560"/>
        <item x="1869"/>
        <item x="1900"/>
        <item x="428"/>
        <item x="798"/>
        <item x="1998"/>
        <item x="1736"/>
        <item x="1846"/>
        <item x="1089"/>
        <item x="917"/>
        <item x="1863"/>
        <item x="1590"/>
        <item x="874"/>
        <item x="738"/>
        <item x="1990"/>
        <item x="79"/>
        <item x="63"/>
        <item x="730"/>
        <item x="1338"/>
        <item x="1594"/>
        <item x="1674"/>
        <item x="1896"/>
        <item x="1498"/>
        <item x="1091"/>
        <item x="822"/>
        <item x="1501"/>
        <item x="1677"/>
        <item x="1890"/>
        <item x="2183"/>
        <item x="1182"/>
        <item x="1163"/>
        <item x="812"/>
        <item x="239"/>
        <item x="19"/>
        <item x="1050"/>
        <item x="1438"/>
        <item x="1283"/>
        <item x="2023"/>
        <item x="2227"/>
        <item x="1127"/>
        <item x="2364"/>
        <item x="1435"/>
        <item x="2048"/>
        <item x="273"/>
        <item x="380"/>
        <item x="1165"/>
        <item x="92"/>
        <item x="1724"/>
        <item x="1161"/>
        <item x="1430"/>
        <item x="248"/>
        <item x="131"/>
        <item x="1026"/>
        <item x="1932"/>
        <item x="1737"/>
        <item x="2078"/>
        <item x="995"/>
        <item x="1399"/>
        <item x="1140"/>
        <item m="1" x="2454"/>
        <item x="1121"/>
        <item x="1199"/>
        <item x="2270"/>
        <item x="2053"/>
        <item x="2262"/>
        <item x="2047"/>
        <item x="2231"/>
        <item x="791"/>
        <item m="1" x="2428"/>
        <item x="368"/>
        <item x="346"/>
        <item x="1272"/>
        <item x="1352"/>
        <item x="1525"/>
        <item x="2294"/>
        <item x="429"/>
        <item x="8"/>
        <item x="47"/>
        <item x="855"/>
        <item x="782"/>
        <item x="305"/>
        <item x="759"/>
        <item x="1385"/>
        <item m="1" x="2468"/>
        <item x="2187"/>
        <item x="1763"/>
        <item m="1" x="2500"/>
        <item x="1943"/>
        <item x="2372"/>
        <item x="2191"/>
        <item x="1827"/>
        <item x="583"/>
        <item x="873"/>
        <item x="186"/>
        <item x="965"/>
        <item x="2098"/>
        <item x="11"/>
        <item x="1047"/>
        <item m="1" x="2446"/>
        <item x="1825"/>
        <item x="1449"/>
        <item x="446"/>
        <item x="1920"/>
        <item x="1446"/>
        <item x="2132"/>
        <item x="644"/>
        <item x="1179"/>
        <item x="1292"/>
        <item x="129"/>
        <item x="211"/>
        <item x="887"/>
        <item x="1694"/>
        <item x="363"/>
        <item x="1742"/>
        <item x="1792"/>
        <item x="1214"/>
        <item x="1874"/>
        <item x="787"/>
        <item x="1967"/>
        <item x="2229"/>
        <item x="2020"/>
        <item x="2304"/>
        <item x="471"/>
        <item x="94"/>
        <item x="1875"/>
        <item x="1548"/>
        <item x="1571"/>
        <item x="54"/>
        <item x="2011"/>
        <item x="611"/>
        <item x="227"/>
        <item x="114"/>
        <item x="1115"/>
        <item x="1029"/>
        <item x="260"/>
        <item x="1600"/>
        <item x="280"/>
        <item x="1355"/>
        <item x="1657"/>
        <item x="184"/>
        <item x="318"/>
        <item x="206"/>
        <item x="843"/>
        <item x="2245"/>
        <item x="1922"/>
        <item x="2108"/>
        <item x="832"/>
        <item x="1463"/>
        <item m="1" x="2472"/>
        <item x="1409"/>
        <item x="1168"/>
        <item x="442"/>
        <item x="2059"/>
        <item x="1188"/>
        <item x="2130"/>
        <item x="2026"/>
        <item x="1377"/>
        <item x="118"/>
        <item x="1192"/>
        <item x="642"/>
        <item x="2155"/>
        <item x="1083"/>
        <item x="1596"/>
        <item x="438"/>
        <item x="1731"/>
        <item x="2200"/>
        <item x="1422"/>
        <item x="1323"/>
        <item x="690"/>
        <item x="1357"/>
        <item x="1286"/>
        <item x="1987"/>
        <item x="1287"/>
        <item x="2295"/>
        <item x="773"/>
        <item m="1" x="2427"/>
        <item x="483"/>
        <item x="158"/>
        <item x="167"/>
        <item x="653"/>
        <item x="161"/>
        <item x="657"/>
        <item x="2318"/>
        <item x="1957"/>
        <item x="916"/>
        <item x="652"/>
        <item x="913"/>
        <item x="80"/>
        <item x="1104"/>
        <item x="1099"/>
        <item x="1625"/>
        <item x="2012"/>
        <item x="1811"/>
        <item x="1326"/>
        <item x="1797"/>
        <item x="102"/>
        <item x="338"/>
        <item x="1227"/>
        <item x="2142"/>
        <item x="279"/>
        <item x="1412"/>
        <item x="1988"/>
        <item x="358"/>
        <item m="1" x="2387"/>
        <item x="2013"/>
        <item x="2015"/>
        <item x="454"/>
        <item x="205"/>
        <item x="391"/>
        <item x="1423"/>
        <item x="567"/>
        <item x="2164"/>
        <item x="1489"/>
        <item m="1" x="2479"/>
        <item x="1517"/>
        <item x="1066"/>
        <item x="1444"/>
        <item x="810"/>
        <item x="2128"/>
        <item x="48"/>
        <item x="732"/>
        <item x="553"/>
        <item x="1376"/>
        <item x="1904"/>
        <item x="2005"/>
        <item x="1631"/>
        <item x="2297"/>
        <item x="1588"/>
        <item x="1468"/>
        <item x="1675"/>
        <item x="1475"/>
        <item x="999"/>
        <item x="1909"/>
        <item h="1" m="1" x="2379"/>
        <item m="1" x="2465"/>
        <item m="1" x="2529"/>
        <item m="1" x="2489"/>
        <item m="1" x="2474"/>
        <item m="1" x="2495"/>
        <item m="1" x="2476"/>
        <item m="1" x="2443"/>
        <item m="1" x="2504"/>
        <item h="1" x="13"/>
        <item x="1418"/>
        <item x="1624"/>
        <item x="1644"/>
        <item x="1741"/>
        <item x="402"/>
        <item x="2083"/>
        <item x="1263"/>
        <item x="1726"/>
        <item x="9"/>
        <item x="2139"/>
        <item x="1871"/>
        <item x="924"/>
        <item x="209"/>
        <item x="2117"/>
        <item x="2323"/>
        <item x="82"/>
        <item x="473"/>
        <item x="1544"/>
        <item x="1928"/>
        <item x="69"/>
        <item x="1193"/>
        <item x="1573"/>
        <item x="1419"/>
        <item x="1174"/>
        <item x="49"/>
        <item x="1716"/>
        <item x="268"/>
        <item x="409"/>
        <item x="1779"/>
        <item x="1442"/>
        <item x="362"/>
        <item x="2125"/>
        <item x="321"/>
        <item x="1369"/>
        <item x="673"/>
        <item x="1049"/>
        <item x="1218"/>
        <item x="868"/>
        <item x="1483"/>
        <item x="1554"/>
        <item x="1504"/>
        <item x="1593"/>
        <item x="1540"/>
        <item m="1" x="2484"/>
        <item x="1961"/>
        <item x="2188"/>
        <item x="406"/>
        <item x="961"/>
        <item m="1" x="2439"/>
        <item x="643"/>
        <item x="340"/>
        <item x="1106"/>
        <item x="1807"/>
        <item x="599"/>
        <item x="2251"/>
        <item x="1448"/>
        <item x="1717"/>
        <item x="1070"/>
        <item x="2060"/>
        <item x="97"/>
        <item x="825"/>
        <item x="1298"/>
        <item x="306"/>
        <item x="1837"/>
        <item x="337"/>
        <item x="505"/>
        <item m="1" x="2395"/>
        <item x="1219"/>
        <item x="1772"/>
        <item x="2236"/>
        <item x="332"/>
        <item x="1585"/>
        <item x="188"/>
        <item x="1613"/>
        <item x="323"/>
        <item x="2157"/>
        <item x="220"/>
        <item x="918"/>
        <item x="1056"/>
        <item x="671"/>
        <item x="541"/>
        <item x="842"/>
        <item x="1236"/>
        <item x="1746"/>
        <item x="170"/>
        <item x="1316"/>
        <item x="1400"/>
        <item x="762"/>
        <item x="2237"/>
        <item x="2300"/>
        <item x="1342"/>
        <item x="902"/>
        <item x="2365"/>
        <item x="839"/>
        <item x="1461"/>
        <item x="122"/>
        <item x="1954"/>
        <item x="1094"/>
        <item x="967"/>
        <item x="1466"/>
        <item x="2258"/>
        <item x="1454"/>
        <item x="1637"/>
        <item x="1478"/>
        <item x="29"/>
        <item x="2338"/>
        <item x="1387"/>
        <item x="301"/>
        <item x="455"/>
        <item x="489"/>
        <item x="35"/>
        <item x="2153"/>
        <item x="425"/>
        <item x="2220"/>
        <item x="737"/>
        <item x="73"/>
        <item x="262"/>
        <item x="1838"/>
        <item x="735"/>
        <item x="1241"/>
        <item x="110"/>
        <item x="2119"/>
        <item x="897"/>
        <item x="50"/>
        <item x="1291"/>
        <item x="1684"/>
        <item x="765"/>
        <item x="2163"/>
        <item x="1857"/>
        <item x="1481"/>
        <item x="2035"/>
        <item x="418"/>
        <item x="1048"/>
        <item x="1373"/>
        <item x="1819"/>
        <item x="1806"/>
        <item x="2017"/>
        <item x="2201"/>
        <item x="1563"/>
        <item x="666"/>
        <item x="15"/>
        <item x="2051"/>
        <item x="2315"/>
        <item x="1818"/>
        <item x="319"/>
        <item x="1452"/>
        <item x="769"/>
        <item x="844"/>
        <item x="154"/>
        <item x="2192"/>
        <item x="195"/>
        <item x="1059"/>
        <item x="749"/>
        <item x="1064"/>
        <item x="757"/>
        <item m="1" x="2424"/>
        <item x="498"/>
        <item x="258"/>
        <item x="2138"/>
        <item x="1556"/>
        <item x="1426"/>
        <item x="833"/>
        <item x="1443"/>
        <item x="1754"/>
        <item x="869"/>
        <item x="2260"/>
        <item x="1293"/>
        <item x="1459"/>
        <item x="2135"/>
        <item x="1941"/>
        <item x="702"/>
        <item x="1176"/>
        <item x="427"/>
        <item x="1153"/>
        <item x="58"/>
        <item x="267"/>
        <item x="909"/>
        <item x="1782"/>
        <item x="633"/>
        <item x="827"/>
        <item x="1473"/>
        <item x="371"/>
        <item x="1561"/>
        <item x="274"/>
        <item x="196"/>
        <item x="779"/>
        <item x="2242"/>
        <item x="726"/>
        <item x="1586"/>
        <item x="1040"/>
        <item x="796"/>
        <item x="734"/>
        <item x="1043"/>
        <item x="663"/>
        <item x="755"/>
        <item x="96"/>
        <item x="1597"/>
        <item x="343"/>
        <item x="218"/>
        <item x="141"/>
        <item x="2101"/>
        <item x="1102"/>
        <item x="1148"/>
        <item x="1627"/>
        <item x="32"/>
        <item x="1841"/>
        <item x="2034"/>
        <item x="2141"/>
        <item x="534"/>
        <item x="214"/>
        <item x="106"/>
        <item x="2002"/>
        <item x="1720"/>
        <item x="2067"/>
        <item x="242"/>
        <item x="231"/>
        <item x="1777"/>
        <item x="1659"/>
        <item x="376"/>
        <item x="1000"/>
        <item x="975"/>
        <item x="117"/>
        <item x="1582"/>
        <item x="1688"/>
        <item x="1695"/>
        <item x="797"/>
        <item x="1619"/>
        <item x="1111"/>
        <item x="1678"/>
        <item x="954"/>
        <item x="128"/>
        <item x="729"/>
        <item x="754"/>
        <item x="1583"/>
        <item x="1220"/>
        <item x="886"/>
        <item x="1405"/>
        <item x="552"/>
        <item x="1302"/>
        <item x="1229"/>
        <item m="1" x="2459"/>
        <item x="1968"/>
        <item m="1" x="2510"/>
        <item x="2010"/>
        <item x="1958"/>
        <item x="2149"/>
        <item x="2102"/>
        <item x="310"/>
        <item x="983"/>
        <item x="476"/>
        <item x="1055"/>
        <item x="1628"/>
        <item m="1" x="2492"/>
        <item x="348"/>
        <item x="2337"/>
        <item x="1431"/>
        <item x="1513"/>
        <item x="1734"/>
        <item m="1" x="2386"/>
        <item m="1" x="2534"/>
        <item m="1" x="2471"/>
        <item m="1" x="2480"/>
        <item m="1" x="2498"/>
        <item x="495"/>
        <item x="89"/>
        <item x="140"/>
        <item x="880"/>
        <item x="745"/>
        <item x="1474"/>
        <item x="867"/>
        <item x="2186"/>
        <item x="1253"/>
        <item x="1074"/>
        <item x="1390"/>
        <item x="183"/>
        <item x="2351"/>
        <item x="1852"/>
        <item x="1924"/>
        <item x="1379"/>
        <item x="1190"/>
        <item x="744"/>
        <item x="1845"/>
        <item x="1151"/>
        <item x="549"/>
        <item x="1004"/>
        <item x="142"/>
        <item x="2131"/>
        <item x="992"/>
        <item x="1394"/>
        <item x="1205"/>
        <item x="551"/>
        <item m="1" x="2403"/>
        <item x="2376"/>
        <item x="1795"/>
        <item x="1119"/>
        <item x="1902"/>
        <item x="1090"/>
        <item x="2317"/>
        <item x="1935"/>
        <item x="1610"/>
        <item x="60"/>
        <item x="1947"/>
        <item x="2217"/>
        <item x="2165"/>
        <item x="1169"/>
        <item x="200"/>
        <item x="1667"/>
        <item x="1344"/>
        <item x="99"/>
        <item x="394"/>
        <item x="333"/>
        <item x="1934"/>
        <item x="240"/>
        <item x="679"/>
        <item x="2374"/>
        <item x="879"/>
        <item x="1908"/>
        <item x="826"/>
        <item x="1254"/>
        <item x="249"/>
        <item x="743"/>
        <item x="593"/>
        <item x="1687"/>
        <item x="1258"/>
        <item x="1022"/>
        <item x="876"/>
        <item x="1366"/>
        <item x="966"/>
        <item x="2371"/>
        <item x="1396"/>
        <item x="814"/>
        <item x="617"/>
        <item x="1300"/>
        <item x="1798"/>
        <item x="1033"/>
        <item x="672"/>
        <item m="1" x="2413"/>
        <item x="2271"/>
        <item x="2111"/>
        <item x="2195"/>
        <item x="421"/>
        <item x="263"/>
        <item x="542"/>
        <item x="893"/>
        <item x="1016"/>
        <item x="1883"/>
        <item x="1669"/>
        <item x="2347"/>
        <item x="717"/>
        <item x="841"/>
        <item x="1261"/>
        <item x="1259"/>
        <item x="558"/>
        <item x="2353"/>
        <item x="581"/>
        <item x="1774"/>
        <item x="417"/>
        <item x="1816"/>
        <item x="1378"/>
        <item m="1" x="2466"/>
        <item x="724"/>
        <item x="1786"/>
        <item x="1340"/>
        <item x="2003"/>
        <item x="1750"/>
        <item x="307"/>
        <item x="2055"/>
        <item x="420"/>
        <item x="2087"/>
        <item x="1567"/>
        <item x="1537"/>
        <item x="451"/>
        <item x="899"/>
        <item x="1271"/>
        <item x="857"/>
        <item x="1505"/>
        <item x="1108"/>
        <item x="2199"/>
        <item x="1565"/>
        <item x="2106"/>
        <item x="2286"/>
        <item x="772"/>
        <item m="1" x="2426"/>
        <item x="851"/>
        <item x="1599"/>
        <item x="2352"/>
        <item x="2064"/>
        <item x="1320"/>
        <item x="761"/>
        <item x="941"/>
        <item x="930"/>
        <item x="993"/>
        <item x="575"/>
        <item x="752"/>
        <item x="888"/>
        <item x="109"/>
        <item x="937"/>
        <item x="960"/>
        <item x="2370"/>
        <item x="1462"/>
        <item x="1181"/>
        <item x="846"/>
        <item x="986"/>
        <item x="270"/>
        <item x="594"/>
        <item x="509"/>
        <item x="685"/>
        <item x="1363"/>
        <item m="1" x="2442"/>
        <item m="1" x="2407"/>
        <item m="1" x="2396"/>
        <item m="1" x="2415"/>
        <item m="1" x="2464"/>
        <item x="2330"/>
        <item x="1279"/>
        <item x="2007"/>
        <item x="410"/>
        <item x="1673"/>
        <item x="1226"/>
        <item x="1611"/>
        <item x="244"/>
        <item x="174"/>
        <item x="308"/>
        <item x="74"/>
        <item x="535"/>
        <item x="146"/>
        <item x="715"/>
        <item x="311"/>
        <item x="1547"/>
        <item x="1946"/>
        <item x="2137"/>
        <item x="591"/>
        <item x="2247"/>
        <item x="1325"/>
        <item x="424"/>
        <item m="1" x="2391"/>
        <item x="1725"/>
        <item x="289"/>
        <item x="115"/>
        <item x="172"/>
        <item x="173"/>
        <item x="956"/>
        <item x="431"/>
        <item x="1982"/>
        <item x="1126"/>
        <item m="1" x="2453"/>
        <item x="712"/>
        <item x="870"/>
        <item x="252"/>
        <item x="936"/>
        <item x="113"/>
        <item x="775"/>
        <item x="2068"/>
        <item x="365"/>
        <item x="695"/>
        <item x="1142"/>
        <item x="1522"/>
        <item x="1496"/>
        <item x="927"/>
        <item x="988"/>
        <item x="488"/>
        <item x="1073"/>
        <item x="626"/>
        <item m="1" x="2410"/>
        <item x="1414"/>
        <item m="1" x="2470"/>
        <item x="1528"/>
        <item x="85"/>
        <item x="885"/>
        <item x="606"/>
        <item x="1332"/>
        <item x="1559"/>
        <item x="2084"/>
        <item x="597"/>
        <item x="972"/>
        <item x="2027"/>
        <item x="2306"/>
        <item x="1085"/>
        <item x="43"/>
        <item x="2024"/>
        <item x="920"/>
        <item x="104"/>
        <item x="1897"/>
        <item x="1017"/>
        <item x="898"/>
        <item x="935"/>
        <item x="565"/>
        <item x="496"/>
        <item m="1" x="2394"/>
        <item x="994"/>
        <item x="372"/>
        <item x="571"/>
        <item x="570"/>
        <item m="1" x="2404"/>
        <item x="531"/>
        <item x="1791"/>
        <item x="710"/>
        <item x="2289"/>
        <item x="500"/>
        <item x="235"/>
        <item x="545"/>
        <item x="579"/>
        <item x="1248"/>
        <item x="665"/>
        <item x="1109"/>
        <item x="1278"/>
        <item x="1503"/>
        <item x="850"/>
        <item m="1" x="2432"/>
        <item x="378"/>
        <item x="2042"/>
        <item x="1810"/>
        <item x="1424"/>
        <item x="1239"/>
        <item x="2172"/>
        <item x="2278"/>
        <item x="2274"/>
        <item x="1813"/>
        <item x="2175"/>
        <item m="1" x="2520"/>
        <item x="1367"/>
        <item x="1062"/>
        <item x="432"/>
        <item x="908"/>
        <item x="821"/>
        <item x="813"/>
        <item x="1039"/>
        <item x="198"/>
        <item x="1015"/>
        <item x="2096"/>
        <item x="811"/>
        <item x="1766"/>
        <item x="2339"/>
        <item x="1374"/>
        <item x="2160"/>
        <item x="1803"/>
        <item x="610"/>
        <item x="422"/>
        <item x="396"/>
        <item x="1465"/>
        <item x="809"/>
        <item x="1131"/>
        <item x="713"/>
        <item x="1160"/>
        <item x="586"/>
        <item x="1872"/>
        <item x="2275"/>
        <item x="2030"/>
        <item x="667"/>
        <item x="2266"/>
        <item m="1" x="2528"/>
        <item x="519"/>
        <item x="30"/>
        <item x="78"/>
        <item x="2198"/>
        <item x="2136"/>
        <item x="164"/>
        <item x="219"/>
        <item x="2218"/>
        <item x="1101"/>
        <item x="1768"/>
        <item x="1767"/>
        <item x="1648"/>
        <item x="2362"/>
        <item x="401"/>
        <item x="1652"/>
        <item x="493"/>
        <item x="2283"/>
        <item x="1195"/>
        <item x="1408"/>
        <item x="400"/>
        <item x="1743"/>
        <item x="2073"/>
        <item x="298"/>
        <item x="1981"/>
        <item x="1113"/>
        <item x="2154"/>
        <item x="1231"/>
        <item x="1030"/>
        <item x="507"/>
        <item x="390"/>
        <item x="341"/>
        <item m="1" x="2385"/>
        <item x="691"/>
        <item x="2373"/>
        <item x="1835"/>
        <item x="1829"/>
        <item x="1925"/>
        <item x="1116"/>
        <item x="1097"/>
        <item x="1508"/>
        <item x="217"/>
        <item x="2166"/>
        <item x="1993"/>
        <item x="1107"/>
        <item x="494"/>
        <item x="2058"/>
        <item x="2181"/>
        <item x="1971"/>
        <item x="2257"/>
        <item x="1918"/>
        <item x="1077"/>
        <item x="2324"/>
        <item x="2221"/>
        <item x="1079"/>
        <item x="291"/>
        <item x="387"/>
        <item x="2196"/>
        <item x="990"/>
        <item x="627"/>
        <item x="1410"/>
        <item x="1078"/>
        <item x="1135"/>
        <item x="1351"/>
        <item x="915"/>
        <item x="1826"/>
        <item x="637"/>
        <item x="1654"/>
        <item x="1683"/>
        <item x="619"/>
        <item x="1136"/>
        <item x="1506"/>
        <item x="580"/>
        <item x="1329"/>
        <item x="1800"/>
        <item x="2355"/>
        <item x="703"/>
        <item x="1345"/>
        <item x="1341"/>
        <item x="1322"/>
        <item x="676"/>
        <item x="1189"/>
        <item m="1" x="2414"/>
        <item m="1" x="2456"/>
        <item x="2004"/>
        <item x="2025"/>
        <item x="1084"/>
        <item x="2031"/>
        <item x="1577"/>
        <item x="1691"/>
        <item x="1464"/>
        <item x="2113"/>
        <item x="55"/>
        <item x="1382"/>
        <item x="1368"/>
        <item x="2028"/>
        <item x="1892"/>
        <item x="2147"/>
        <item x="1870"/>
        <item x="2112"/>
        <item x="2253"/>
        <item x="1365"/>
        <item x="1889"/>
        <item x="2290"/>
        <item x="491"/>
        <item x="572"/>
        <item x="1284"/>
        <item x="1546"/>
        <item x="1910"/>
        <item x="823"/>
        <item x="1088"/>
        <item x="189"/>
        <item x="1123"/>
        <item x="630"/>
        <item x="955"/>
        <item x="1676"/>
        <item x="1785"/>
        <item x="2144"/>
        <item x="1708"/>
        <item x="315"/>
        <item x="1518"/>
        <item x="389"/>
        <item x="2092"/>
        <item x="2369"/>
        <item x="2169"/>
        <item x="367"/>
        <item x="72"/>
        <item x="86"/>
        <item m="1" x="2380"/>
        <item x="1152"/>
        <item x="625"/>
        <item x="2045"/>
        <item x="723"/>
        <item x="1360"/>
        <item x="938"/>
        <item x="1224"/>
        <item x="461"/>
        <item x="447"/>
        <item x="1020"/>
        <item x="1460"/>
        <item x="1045"/>
        <item m="1" x="2445"/>
        <item x="1991"/>
        <item x="437"/>
        <item m="1" x="2392"/>
        <item x="1636"/>
        <item x="2234"/>
        <item x="1668"/>
        <item x="1701"/>
        <item x="1183"/>
        <item x="669"/>
        <item x="1100"/>
        <item x="70"/>
        <item x="1275"/>
        <item x="952"/>
        <item x="278"/>
        <item x="711"/>
        <item x="1629"/>
        <item x="1252"/>
        <item x="774"/>
        <item x="416"/>
        <item x="1010"/>
        <item x="789"/>
        <item x="860"/>
        <item x="1149"/>
        <item x="1832"/>
        <item x="453"/>
        <item x="1526"/>
        <item x="435"/>
        <item x="2129"/>
        <item x="153"/>
        <item x="1510"/>
        <item x="264"/>
        <item x="328"/>
        <item m="1" x="2384"/>
        <item x="831"/>
        <item x="1692"/>
        <item x="748"/>
        <item x="1282"/>
        <item x="953"/>
        <item x="615"/>
        <item x="1682"/>
        <item x="136"/>
        <item x="2069"/>
        <item x="1138"/>
        <item x="1225"/>
        <item x="820"/>
        <item x="2180"/>
        <item x="2085"/>
        <item x="1645"/>
        <item x="1821"/>
        <item x="1164"/>
        <item x="157"/>
        <item x="468"/>
        <item m="1" x="2393"/>
        <item x="1854"/>
        <item x="1223"/>
        <item x="602"/>
        <item x="989"/>
        <item x="261"/>
        <item x="23"/>
        <item x="974"/>
        <item x="1820"/>
        <item x="2126"/>
        <item x="2176"/>
        <item x="2090"/>
        <item x="1403"/>
        <item x="1467"/>
        <item m="1" x="2473"/>
        <item x="1589"/>
        <item x="1662"/>
        <item x="149"/>
        <item x="1916"/>
        <item x="2086"/>
        <item x="2313"/>
        <item x="688"/>
        <item x="139"/>
        <item x="654"/>
        <item x="190"/>
        <item x="2146"/>
        <item x="563"/>
        <item x="882"/>
        <item x="858"/>
        <item x="1721"/>
        <item x="482"/>
        <item x="1180"/>
        <item x="2008"/>
        <item x="2179"/>
        <item x="254"/>
        <item x="1749"/>
        <item x="1371"/>
        <item x="38"/>
        <item x="2377"/>
        <item x="1314"/>
        <item x="958"/>
        <item x="1639"/>
        <item x="2033"/>
        <item x="1416"/>
        <item x="88"/>
        <item x="226"/>
        <item x="464"/>
        <item x="982"/>
        <item x="2118"/>
        <item x="670"/>
        <item x="1558"/>
        <item x="40"/>
        <item x="1789"/>
        <item x="282"/>
        <item x="632"/>
        <item x="980"/>
        <item x="1082"/>
        <item x="2103"/>
        <item x="355"/>
        <item x="662"/>
        <item x="91"/>
        <item x="1913"/>
        <item x="2363"/>
        <item x="393"/>
        <item x="962"/>
        <item x="1560"/>
        <item m="1" x="2487"/>
        <item x="526"/>
        <item m="1" x="2400"/>
        <item x="939"/>
        <item x="1129"/>
        <item x="854"/>
        <item x="725"/>
        <item x="687"/>
        <item x="1545"/>
        <item x="600"/>
        <item x="1421"/>
        <item x="2215"/>
        <item x="138"/>
        <item x="2054"/>
        <item x="486"/>
        <item x="2110"/>
        <item x="528"/>
        <item x="1828"/>
        <item x="556"/>
        <item x="950"/>
        <item x="1093"/>
        <item x="24"/>
        <item x="2222"/>
        <item x="1437"/>
        <item x="719"/>
        <item x="374"/>
        <item x="1134"/>
        <item x="1041"/>
        <item x="1213"/>
        <item x="987"/>
        <item x="1861"/>
        <item x="1436"/>
        <item x="1230"/>
        <item x="645"/>
        <item x="1584"/>
        <item m="1" x="2488"/>
        <item x="2288"/>
        <item x="349"/>
        <item x="2152"/>
        <item x="373"/>
        <item m="1" x="2389"/>
        <item x="2052"/>
        <item x="2120"/>
        <item x="1476"/>
        <item x="1616"/>
        <item x="1054"/>
        <item x="458"/>
        <item x="978"/>
        <item m="1" x="2441"/>
        <item x="61"/>
        <item x="1950"/>
        <item x="107"/>
        <item x="225"/>
        <item x="763"/>
        <item x="721"/>
        <item m="1" x="2421"/>
        <item x="1147"/>
        <item x="1618"/>
        <item x="1761"/>
        <item x="1500"/>
        <item x="707"/>
        <item m="1" x="2420"/>
        <item x="21"/>
        <item x="1853"/>
        <item x="335"/>
        <item x="1527"/>
        <item x="2348"/>
        <item x="1855"/>
        <item x="2158"/>
        <item m="1" x="2518"/>
        <item x="1032"/>
        <item x="910"/>
        <item x="162"/>
        <item x="2343"/>
        <item m="1" x="2535"/>
        <item x="1038"/>
        <item x="2038"/>
        <item x="1862"/>
        <item x="1873"/>
        <item x="2241"/>
        <item x="696"/>
        <item x="746"/>
        <item x="815"/>
        <item m="1" x="2430"/>
        <item x="1246"/>
        <item x="2232"/>
        <item x="466"/>
        <item x="465"/>
        <item x="896"/>
        <item x="1482"/>
        <item x="1801"/>
        <item x="2328"/>
        <item x="785"/>
        <item x="467"/>
        <item x="985"/>
        <item x="819"/>
        <item x="1157"/>
        <item x="1222"/>
        <item x="1626"/>
        <item x="2250"/>
        <item x="659"/>
        <item x="790"/>
        <item x="2325"/>
        <item x="241"/>
        <item x="135"/>
        <item x="182"/>
        <item x="1381"/>
        <item x="1335"/>
        <item x="411"/>
        <item x="604"/>
        <item x="132"/>
        <item x="1762"/>
        <item x="2361"/>
        <item x="1331"/>
        <item x="64"/>
        <item x="2167"/>
        <item x="1751"/>
        <item x="2360"/>
        <item x="1002"/>
        <item x="1899"/>
        <item x="1715"/>
        <item x="145"/>
        <item x="356"/>
        <item x="684"/>
        <item x="554"/>
        <item x="1646"/>
        <item x="1309"/>
        <item x="1697"/>
        <item x="419"/>
        <item x="257"/>
        <item x="1996"/>
        <item x="5"/>
        <item x="708"/>
        <item x="2314"/>
        <item x="522"/>
        <item x="1729"/>
        <item x="379"/>
        <item x="524"/>
        <item x="1980"/>
        <item x="1592"/>
        <item x="1398"/>
        <item x="1512"/>
        <item x="1770"/>
        <item x="889"/>
        <item x="799"/>
        <item x="948"/>
        <item x="1013"/>
        <item x="1670"/>
        <item x="1699"/>
        <item x="1132"/>
        <item x="1702"/>
        <item x="1186"/>
        <item x="1778"/>
        <item x="163"/>
        <item x="1979"/>
        <item x="286"/>
        <item x="1917"/>
        <item x="2081"/>
        <item x="1519"/>
        <item x="2116"/>
        <item x="1356"/>
        <item x="463"/>
        <item x="834"/>
        <item x="1130"/>
        <item x="934"/>
        <item x="208"/>
        <item x="546"/>
        <item x="646"/>
        <item x="403"/>
        <item x="1306"/>
        <item x="2326"/>
        <item x="1608"/>
        <item x="1006"/>
        <item x="793"/>
        <item x="1144"/>
        <item x="964"/>
        <item x="2279"/>
        <item x="84"/>
        <item x="1092"/>
        <item x="1532"/>
        <item x="325"/>
        <item x="607"/>
        <item x="2327"/>
        <item x="1260"/>
        <item x="1714"/>
        <item x="39"/>
        <item x="1098"/>
        <item x="1579"/>
        <item x="890"/>
        <item x="180"/>
        <item x="216"/>
        <item x="881"/>
        <item x="1096"/>
        <item x="641"/>
        <item x="577"/>
        <item x="1575"/>
        <item x="1216"/>
        <item x="1380"/>
        <item m="1" x="2467"/>
        <item x="621"/>
        <item x="1170"/>
        <item x="634"/>
        <item x="490"/>
        <item x="460"/>
        <item x="345"/>
        <item x="547"/>
        <item m="1" x="2402"/>
        <item x="912"/>
        <item x="1748"/>
        <item x="764"/>
        <item x="596"/>
        <item x="1044"/>
        <item x="1420"/>
        <item x="1457"/>
        <item x="76"/>
        <item x="1057"/>
        <item x="1469"/>
        <item x="67"/>
        <item x="266"/>
        <item m="1" x="2381"/>
        <item x="728"/>
        <item x="661"/>
        <item x="1477"/>
        <item m="1" x="2477"/>
        <item x="1793"/>
        <item x="1143"/>
        <item x="608"/>
        <item x="901"/>
        <item x="1305"/>
        <item x="275"/>
        <item x="2193"/>
        <item x="1333"/>
        <item x="1530"/>
        <item x="1178"/>
        <item x="68"/>
        <item x="800"/>
        <item x="1531"/>
        <item m="1" x="2482"/>
        <item x="1450"/>
        <item x="1171"/>
        <item x="320"/>
        <item x="1937"/>
        <item x="194"/>
        <item x="1533"/>
        <item x="1621"/>
        <item x="203"/>
        <item x="1327"/>
        <item x="1986"/>
        <item x="2040"/>
        <item x="2252"/>
        <item x="929"/>
        <item x="329"/>
        <item x="2256"/>
        <item x="753"/>
        <item x="1233"/>
        <item x="1815"/>
        <item x="285"/>
        <item x="405"/>
        <item x="1794"/>
        <item x="506"/>
        <item x="1653"/>
        <item x="1347"/>
        <item x="130"/>
        <item x="736"/>
        <item x="771"/>
        <item x="569"/>
        <item x="802"/>
        <item x="883"/>
        <item x="42"/>
        <item x="1700"/>
        <item x="1065"/>
        <item x="1290"/>
        <item x="1605"/>
        <item x="192"/>
        <item x="539"/>
        <item x="1972"/>
        <item x="1985"/>
        <item x="595"/>
        <item x="283"/>
        <item x="540"/>
        <item x="852"/>
        <item x="288"/>
        <item x="178"/>
        <item x="1145"/>
        <item x="1790"/>
        <item x="101"/>
        <item x="2104"/>
        <item x="1989"/>
        <item x="234"/>
        <item x="848"/>
        <item x="46"/>
        <item x="34"/>
        <item x="718"/>
        <item x="334"/>
        <item x="970"/>
        <item x="150"/>
        <item x="914"/>
        <item x="385"/>
        <item x="430"/>
        <item x="413"/>
        <item x="448"/>
        <item x="1303"/>
        <item x="175"/>
        <item x="1255"/>
        <item x="294"/>
        <item x="377"/>
        <item m="1" x="2390"/>
        <item x="536"/>
        <item x="347"/>
        <item x="2367"/>
        <item x="1137"/>
        <item x="2050"/>
        <item x="805"/>
        <item x="1868"/>
        <item x="2071"/>
        <item x="1564"/>
        <item x="1321"/>
        <item x="246"/>
        <item x="818"/>
        <item x="689"/>
        <item x="1031"/>
        <item x="1112"/>
        <item m="1" x="2451"/>
        <item x="1781"/>
        <item x="1948"/>
        <item x="2202"/>
        <item x="592"/>
        <item x="1207"/>
        <item x="202"/>
        <item x="741"/>
        <item x="2036"/>
        <item x="1494"/>
        <item x="1570"/>
        <item x="2018"/>
        <item x="2143"/>
        <item x="2375"/>
        <item x="1833"/>
        <item x="1197"/>
        <item x="1235"/>
        <item x="2259"/>
        <item x="330"/>
        <item x="2321"/>
        <item x="1808"/>
        <item x="1824"/>
        <item x="1264"/>
        <item x="245"/>
        <item x="1901"/>
        <item x="1407"/>
        <item x="1411"/>
        <item x="1938"/>
        <item x="1914"/>
        <item x="2230"/>
        <item x="783"/>
        <item x="1021"/>
        <item m="1" x="2444"/>
        <item x="635"/>
        <item x="2182"/>
        <item x="1630"/>
        <item x="1484"/>
        <item x="62"/>
        <item x="650"/>
        <item m="1" x="2412"/>
        <item x="2280"/>
        <item x="1620"/>
        <item x="2134"/>
        <item x="1866"/>
        <item x="1671"/>
        <item x="1247"/>
        <item x="1562"/>
        <item x="1929"/>
        <item x="878"/>
        <item x="2109"/>
        <item x="1923"/>
        <item x="1492"/>
        <item x="1672"/>
        <item x="392"/>
        <item x="678"/>
        <item x="1386"/>
        <item x="1187"/>
        <item x="2346"/>
        <item x="1393"/>
        <item x="2076"/>
        <item m="1" x="2515"/>
        <item x="1680"/>
        <item x="559"/>
        <item x="317"/>
        <item x="2310"/>
        <item x="6"/>
        <item m="1" x="2383"/>
        <item m="1" x="2530"/>
        <item x="1911"/>
        <item x="1358"/>
        <item x="1623"/>
        <item x="722"/>
        <item x="342"/>
        <item x="777"/>
        <item x="1304"/>
        <item m="1" x="2460"/>
        <item x="837"/>
        <item x="1124"/>
        <item x="1406"/>
        <item x="1433"/>
        <item x="544"/>
        <item x="1804"/>
        <item x="1919"/>
        <item x="1434"/>
        <item x="866"/>
        <item x="204"/>
        <item x="71"/>
        <item x="497"/>
        <item x="1154"/>
        <item x="2151"/>
        <item x="187"/>
        <item x="806"/>
        <item x="2368"/>
        <item x="2311"/>
        <item x="2170"/>
        <item x="1052"/>
        <item x="2249"/>
        <item x="1931"/>
        <item x="1402"/>
        <item x="894"/>
        <item x="1740"/>
        <item x="1196"/>
        <item x="520"/>
        <item x="1200"/>
        <item x="1655"/>
        <item x="701"/>
        <item m="1" x="2531"/>
        <item m="1" x="2519"/>
        <item m="1" x="2447"/>
        <item m="1" x="2525"/>
        <item m="1" x="2506"/>
        <item m="1" x="2469"/>
        <item m="1" x="2435"/>
        <item m="1" x="2499"/>
        <item m="1" x="2457"/>
        <item m="1" x="2398"/>
        <item m="1" x="2458"/>
        <item m="1" x="2493"/>
        <item m="1" x="2418"/>
        <item x="27"/>
        <item x="1643"/>
        <item x="2209"/>
        <item x="1885"/>
        <item x="314"/>
        <item x="2000"/>
        <item x="2333"/>
        <item x="1690"/>
        <item x="452"/>
        <item x="1756"/>
        <item x="1499"/>
        <item x="1122"/>
        <item x="304"/>
        <item x="480"/>
        <item x="1061"/>
        <item x="628"/>
        <item x="1012"/>
        <item x="1238"/>
        <item x="415"/>
        <item x="360"/>
        <item x="1728"/>
        <item x="2043"/>
        <item x="247"/>
        <item x="250"/>
        <item x="197"/>
        <item x="277"/>
        <item x="922"/>
        <item x="1495"/>
        <item x="25"/>
        <item x="33"/>
        <item x="81"/>
        <item x="658"/>
        <item x="210"/>
        <item x="1568"/>
        <item x="1964"/>
        <item x="423"/>
        <item x="1539"/>
        <item m="1" x="2483"/>
        <item x="1962"/>
        <item x="2354"/>
        <item x="1867"/>
        <item x="1733"/>
        <item x="191"/>
        <item x="316"/>
        <item x="1960"/>
        <item x="900"/>
        <item x="1951"/>
        <item m="1" x="2509"/>
        <item x="804"/>
        <item x="1511"/>
        <item x="1257"/>
        <item x="862"/>
        <item x="2022"/>
        <item x="957"/>
        <item x="921"/>
        <item x="984"/>
        <item x="2212"/>
        <item x="1707"/>
        <item x="1994"/>
        <item x="697"/>
        <item x="2223"/>
        <item x="169"/>
        <item x="996"/>
        <item x="1267"/>
        <item x="1117"/>
        <item m="1" x="2452"/>
        <item x="1458"/>
        <item x="1447"/>
        <item x="2216"/>
        <item x="159"/>
        <item x="614"/>
        <item x="2041"/>
        <item m="1" x="2512"/>
        <item x="1959"/>
        <item x="2019"/>
        <item m="1" x="2511"/>
        <item x="2246"/>
        <item x="1215"/>
        <item x="1881"/>
        <item x="1384"/>
        <item x="788"/>
        <item x="1704"/>
        <item x="1507"/>
        <item x="470"/>
        <item x="295"/>
        <item x="532"/>
        <item x="2358"/>
        <item x="1018"/>
        <item x="1906"/>
        <item x="299"/>
        <item x="28"/>
        <item x="2001"/>
        <item x="2287"/>
        <item x="253"/>
        <item x="312"/>
        <item x="2243"/>
        <item x="481"/>
        <item x="2094"/>
        <item x="2177"/>
        <item x="259"/>
        <item x="1927"/>
        <item x="750"/>
        <item x="222"/>
        <item x="408"/>
        <item x="326"/>
        <item x="2206"/>
        <item x="1346"/>
        <item x="1486"/>
        <item x="758"/>
        <item x="686"/>
        <item m="1" x="2425"/>
        <item m="1" x="2416"/>
        <item x="1375"/>
        <item x="2203"/>
        <item x="1067"/>
        <item x="1930"/>
        <item m="1" x="2505"/>
        <item x="1404"/>
        <item x="585"/>
        <item x="1245"/>
        <item x="864"/>
        <item x="1270"/>
        <item x="228"/>
        <item x="2070"/>
        <item x="2159"/>
        <item x="503"/>
        <item x="1823"/>
        <item m="1" x="2503"/>
        <item x="1999"/>
        <item x="1155"/>
        <item x="1609"/>
        <item x="1858"/>
        <item x="521"/>
        <item x="1723"/>
        <item x="1319"/>
        <item x="384"/>
        <item x="1884"/>
        <item x="168"/>
        <item x="1521"/>
        <item x="943"/>
        <item x="616"/>
        <item x="2099"/>
        <item x="492"/>
        <item x="1285"/>
        <item x="1650"/>
        <item x="573"/>
        <item x="681"/>
        <item x="1276"/>
        <item x="2088"/>
        <item x="904"/>
        <item x="1011"/>
        <item x="1591"/>
        <item x="1860"/>
        <item x="1915"/>
        <item x="1118"/>
        <item x="1693"/>
        <item x="2107"/>
        <item x="1850"/>
        <item x="1354"/>
        <item x="399"/>
        <item x="709"/>
        <item x="41"/>
        <item x="1014"/>
        <item x="664"/>
        <item x="1642"/>
        <item x="692"/>
        <item x="1907"/>
        <item x="1945"/>
        <item x="605"/>
        <item m="1" x="2408"/>
        <item x="1632"/>
        <item x="1949"/>
        <item x="1529"/>
        <item x="636"/>
        <item x="1851"/>
        <item x="1273"/>
        <item x="1242"/>
        <item x="1008"/>
        <item x="836"/>
        <item x="1595"/>
        <item x="1308"/>
        <item x="1114"/>
        <item x="303"/>
        <item x="1191"/>
        <item x="1185"/>
        <item x="443"/>
        <item x="103"/>
        <item x="414"/>
        <item x="206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12">
    <i>
      <x v="59"/>
    </i>
    <i>
      <x v="453"/>
    </i>
    <i>
      <x v="451"/>
    </i>
    <i>
      <x v="1158"/>
    </i>
    <i>
      <x v="106"/>
    </i>
    <i>
      <x v="400"/>
    </i>
    <i>
      <x v="2395"/>
    </i>
    <i>
      <x v="445"/>
    </i>
    <i>
      <x v="2378"/>
    </i>
    <i>
      <x v="2393"/>
    </i>
    <i>
      <x v="2192"/>
    </i>
    <i t="grand">
      <x/>
    </i>
  </rowItems>
  <colItems count="1">
    <i/>
  </colItems>
  <dataFields count="1">
    <dataField name="Sum of Amount in USD" fld="8" baseField="6" baseItem="0" numFmtId="164"/>
  </dataFields>
  <formats count="25">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10">
            <x v="59"/>
            <x v="106"/>
            <x v="400"/>
            <x v="445"/>
            <x v="451"/>
            <x v="453"/>
            <x v="1097"/>
            <x v="1158"/>
            <x v="2378"/>
            <x v="2396"/>
          </reference>
        </references>
      </pivotArea>
    </format>
    <format dxfId="46">
      <pivotArea dataOnly="0" labelOnly="1" grandRow="1" outline="0"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10">
            <x v="59"/>
            <x v="106"/>
            <x v="400"/>
            <x v="445"/>
            <x v="451"/>
            <x v="453"/>
            <x v="1097"/>
            <x v="1158"/>
            <x v="2378"/>
            <x v="2396"/>
          </reference>
        </references>
      </pivotArea>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dataOnly="0" labelOnly="1" outline="0" axis="axisValues" fieldPosition="0"/>
    </format>
    <format dxfId="36">
      <pivotArea outline="0" collapsedLevelsAreSubtotals="1" fieldPosition="0"/>
    </format>
    <format dxfId="35">
      <pivotArea dataOnly="0" labelOnly="1" outline="0" axis="axisValues"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 dxfId="28">
      <pivotArea field="6" type="button" dataOnly="0" labelOnly="1" outline="0" axis="axisRow" fieldPosition="0"/>
    </format>
    <format dxfId="27">
      <pivotArea dataOnly="0" labelOnly="1" fieldPosition="0">
        <references count="1">
          <reference field="6" count="11">
            <x v="59"/>
            <x v="106"/>
            <x v="400"/>
            <x v="445"/>
            <x v="451"/>
            <x v="453"/>
            <x v="1158"/>
            <x v="2192"/>
            <x v="2378"/>
            <x v="2393"/>
            <x v="2395"/>
          </reference>
        </references>
      </pivotArea>
    </format>
    <format dxfId="26">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988764-D7D3-4D0D-A5F8-542316C18C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rowHeaderCaption="Industry Vertical">
  <location ref="A6:B805" firstHeaderRow="1" firstDataRow="1" firstDataCol="1"/>
  <pivotFields count="11">
    <pivotField showAll="0"/>
    <pivotField numFmtId="14" showAll="0"/>
    <pivotField showAll="0"/>
    <pivotField axis="axisRow" showAll="0" sortType="descending">
      <items count="811">
        <item x="300"/>
        <item x="670"/>
        <item x="29"/>
        <item x="439"/>
        <item x="301"/>
        <item x="25"/>
        <item x="8"/>
        <item x="702"/>
        <item x="739"/>
        <item x="198"/>
        <item x="43"/>
        <item x="47"/>
        <item x="49"/>
        <item x="681"/>
        <item x="181"/>
        <item x="465"/>
        <item x="738"/>
        <item x="687"/>
        <item x="101"/>
        <item x="501"/>
        <item x="463"/>
        <item x="630"/>
        <item x="37"/>
        <item x="352"/>
        <item x="164"/>
        <item x="649"/>
        <item x="346"/>
        <item x="87"/>
        <item x="210"/>
        <item x="779"/>
        <item x="648"/>
        <item x="481"/>
        <item x="59"/>
        <item x="46"/>
        <item x="32"/>
        <item x="246"/>
        <item x="359"/>
        <item x="23"/>
        <item x="169"/>
        <item x="606"/>
        <item x="17"/>
        <item x="305"/>
        <item x="171"/>
        <item x="402"/>
        <item x="67"/>
        <item x="9"/>
        <item x="729"/>
        <item x="705"/>
        <item x="533"/>
        <item x="503"/>
        <item x="768"/>
        <item x="276"/>
        <item x="370"/>
        <item x="202"/>
        <item x="623"/>
        <item x="692"/>
        <item x="640"/>
        <item x="88"/>
        <item x="560"/>
        <item x="631"/>
        <item x="538"/>
        <item x="248"/>
        <item x="442"/>
        <item x="581"/>
        <item x="159"/>
        <item x="679"/>
        <item x="91"/>
        <item x="398"/>
        <item x="208"/>
        <item x="555"/>
        <item x="443"/>
        <item x="583"/>
        <item x="452"/>
        <item x="185"/>
        <item x="178"/>
        <item x="486"/>
        <item x="614"/>
        <item x="539"/>
        <item x="723"/>
        <item x="751"/>
        <item x="434"/>
        <item x="393"/>
        <item x="140"/>
        <item x="113"/>
        <item x="469"/>
        <item x="224"/>
        <item m="1" x="804"/>
        <item x="489"/>
        <item x="703"/>
        <item x="596"/>
        <item x="576"/>
        <item x="564"/>
        <item x="397"/>
        <item x="263"/>
        <item x="118"/>
        <item x="617"/>
        <item x="131"/>
        <item x="786"/>
        <item x="72"/>
        <item x="597"/>
        <item x="306"/>
        <item x="531"/>
        <item x="712"/>
        <item x="114"/>
        <item x="792"/>
        <item x="366"/>
        <item x="373"/>
        <item x="260"/>
        <item x="374"/>
        <item x="356"/>
        <item x="35"/>
        <item x="24"/>
        <item x="89"/>
        <item x="66"/>
        <item x="441"/>
        <item x="83"/>
        <item x="28"/>
        <item x="575"/>
        <item x="163"/>
        <item x="252"/>
        <item x="420"/>
        <item x="225"/>
        <item x="509"/>
        <item x="561"/>
        <item x="415"/>
        <item x="487"/>
        <item x="690"/>
        <item x="212"/>
        <item x="540"/>
        <item x="523"/>
        <item x="427"/>
        <item x="467"/>
        <item x="317"/>
        <item x="229"/>
        <item x="550"/>
        <item x="109"/>
        <item x="548"/>
        <item x="706"/>
        <item x="22"/>
        <item x="31"/>
        <item x="377"/>
        <item x="505"/>
        <item x="637"/>
        <item x="429"/>
        <item x="677"/>
        <item x="150"/>
        <item x="506"/>
        <item x="42"/>
        <item x="288"/>
        <item x="668"/>
        <item x="220"/>
        <item x="404"/>
        <item x="296"/>
        <item x="752"/>
        <item x="410"/>
        <item x="428"/>
        <item x="750"/>
        <item x="124"/>
        <item x="167"/>
        <item x="96"/>
        <item x="187"/>
        <item x="493"/>
        <item x="655"/>
        <item x="45"/>
        <item x="143"/>
        <item x="535"/>
        <item x="445"/>
        <item x="464"/>
        <item x="368"/>
        <item x="297"/>
        <item x="357"/>
        <item x="190"/>
        <item x="392"/>
        <item x="268"/>
        <item m="1" x="800"/>
        <item m="1" x="799"/>
        <item x="2"/>
        <item x="435"/>
        <item x="403"/>
        <item x="265"/>
        <item x="214"/>
        <item x="707"/>
        <item x="449"/>
        <item x="491"/>
        <item x="446"/>
        <item x="645"/>
        <item x="153"/>
        <item x="438"/>
        <item x="205"/>
        <item x="236"/>
        <item x="121"/>
        <item x="135"/>
        <item x="33"/>
        <item x="70"/>
        <item x="542"/>
        <item x="15"/>
        <item x="259"/>
        <item x="251"/>
        <item x="530"/>
        <item x="616"/>
        <item x="186"/>
        <item x="111"/>
        <item x="286"/>
        <item x="152"/>
        <item x="562"/>
        <item x="665"/>
        <item x="430"/>
        <item x="146"/>
        <item x="298"/>
        <item x="423"/>
        <item x="44"/>
        <item x="453"/>
        <item x="472"/>
        <item x="634"/>
        <item x="485"/>
        <item x="721"/>
        <item x="94"/>
        <item x="78"/>
        <item x="0"/>
        <item x="553"/>
        <item x="776"/>
        <item x="603"/>
        <item x="197"/>
        <item x="142"/>
        <item x="498"/>
        <item x="280"/>
        <item x="227"/>
        <item x="266"/>
        <item x="587"/>
        <item x="63"/>
        <item x="4"/>
        <item x="440"/>
        <item x="773"/>
        <item x="657"/>
        <item x="570"/>
        <item x="277"/>
        <item x="510"/>
        <item x="470"/>
        <item m="1" x="803"/>
        <item x="10"/>
        <item x="62"/>
        <item x="492"/>
        <item x="795"/>
        <item x="416"/>
        <item x="674"/>
        <item x="418"/>
        <item x="557"/>
        <item x="592"/>
        <item x="3"/>
        <item x="68"/>
        <item x="360"/>
        <item x="180"/>
        <item x="599"/>
        <item x="253"/>
        <item x="696"/>
        <item x="85"/>
        <item x="57"/>
        <item x="82"/>
        <item x="74"/>
        <item x="16"/>
        <item x="76"/>
        <item x="517"/>
        <item x="364"/>
        <item x="355"/>
        <item x="414"/>
        <item x="558"/>
        <item x="784"/>
        <item x="302"/>
        <item x="400"/>
        <item x="58"/>
        <item x="69"/>
        <item x="689"/>
        <item x="372"/>
        <item x="699"/>
        <item x="456"/>
        <item x="170"/>
        <item x="12"/>
        <item x="292"/>
        <item x="307"/>
        <item x="660"/>
        <item x="92"/>
        <item x="326"/>
        <item x="378"/>
        <item x="787"/>
        <item x="174"/>
        <item x="157"/>
        <item x="474"/>
        <item x="384"/>
        <item x="314"/>
        <item x="622"/>
        <item x="672"/>
        <item x="245"/>
        <item x="14"/>
        <item x="39"/>
        <item x="724"/>
        <item x="95"/>
        <item x="21"/>
        <item x="425"/>
        <item x="325"/>
        <item x="566"/>
        <item x="647"/>
        <item x="244"/>
        <item x="237"/>
        <item x="624"/>
        <item x="626"/>
        <item x="327"/>
        <item x="796"/>
        <item x="127"/>
        <item x="291"/>
        <item x="116"/>
        <item x="482"/>
        <item x="387"/>
        <item x="399"/>
        <item x="661"/>
        <item x="240"/>
        <item x="216"/>
        <item x="330"/>
        <item x="412"/>
        <item x="316"/>
        <item x="145"/>
        <item x="191"/>
        <item x="6"/>
        <item x="335"/>
        <item x="459"/>
        <item x="293"/>
        <item x="586"/>
        <item x="611"/>
        <item x="411"/>
        <item x="391"/>
        <item x="478"/>
        <item x="541"/>
        <item x="609"/>
        <item x="554"/>
        <item x="620"/>
        <item x="437"/>
        <item x="254"/>
        <item x="458"/>
        <item x="255"/>
        <item x="344"/>
        <item x="211"/>
        <item x="511"/>
        <item x="727"/>
        <item x="764"/>
        <item x="133"/>
        <item x="267"/>
        <item x="761"/>
        <item x="179"/>
        <item x="762"/>
        <item x="691"/>
        <item x="644"/>
        <item x="241"/>
        <item x="132"/>
        <item x="588"/>
        <item x="382"/>
        <item x="350"/>
        <item x="27"/>
        <item x="612"/>
        <item x="79"/>
        <item x="715"/>
        <item x="755"/>
        <item x="785"/>
        <item x="137"/>
        <item x="155"/>
        <item x="125"/>
        <item x="409"/>
        <item x="663"/>
        <item x="60"/>
        <item x="349"/>
        <item x="26"/>
        <item x="108"/>
        <item x="71"/>
        <item x="671"/>
        <item x="543"/>
        <item x="281"/>
        <item x="367"/>
        <item x="222"/>
        <item x="546"/>
        <item x="537"/>
        <item x="324"/>
        <item x="741"/>
        <item x="20"/>
        <item x="97"/>
        <item x="777"/>
        <item x="81"/>
        <item x="717"/>
        <item x="585"/>
        <item x="444"/>
        <item x="745"/>
        <item x="507"/>
        <item x="342"/>
        <item x="5"/>
        <item x="607"/>
        <item x="740"/>
        <item x="496"/>
        <item x="156"/>
        <item x="149"/>
        <item x="642"/>
        <item x="65"/>
        <item x="295"/>
        <item x="471"/>
        <item x="462"/>
        <item x="40"/>
        <item x="593"/>
        <item x="476"/>
        <item x="693"/>
        <item x="203"/>
        <item x="769"/>
        <item x="75"/>
        <item x="165"/>
        <item x="610"/>
        <item m="1" x="809"/>
        <item x="329"/>
        <item x="162"/>
        <item x="436"/>
        <item x="249"/>
        <item x="766"/>
        <item x="390"/>
        <item x="264"/>
        <item x="468"/>
        <item x="175"/>
        <item x="682"/>
        <item x="494"/>
        <item x="653"/>
        <item x="658"/>
        <item x="166"/>
        <item x="547"/>
        <item x="794"/>
        <item x="168"/>
        <item x="200"/>
        <item x="756"/>
        <item x="713"/>
        <item x="223"/>
        <item x="395"/>
        <item x="310"/>
        <item x="309"/>
        <item x="480"/>
        <item x="275"/>
        <item x="594"/>
        <item x="128"/>
        <item x="231"/>
        <item x="477"/>
        <item x="177"/>
        <item x="217"/>
        <item x="138"/>
        <item x="271"/>
        <item x="381"/>
        <item x="283"/>
        <item x="559"/>
        <item x="312"/>
        <item x="490"/>
        <item h="1" x="798"/>
        <item m="1" x="802"/>
        <item x="56"/>
        <item x="176"/>
        <item x="568"/>
        <item x="238"/>
        <item x="383"/>
        <item m="1" x="805"/>
        <item x="219"/>
        <item x="650"/>
        <item x="722"/>
        <item x="257"/>
        <item x="502"/>
        <item x="213"/>
        <item x="250"/>
        <item x="104"/>
        <item x="521"/>
        <item x="526"/>
        <item x="497"/>
        <item x="736"/>
        <item x="619"/>
        <item x="455"/>
        <item x="504"/>
        <item x="767"/>
        <item x="299"/>
        <item x="450"/>
        <item x="618"/>
        <item x="228"/>
        <item x="669"/>
        <item x="204"/>
        <item x="735"/>
        <item x="525"/>
        <item x="765"/>
        <item x="600"/>
        <item x="488"/>
        <item x="771"/>
        <item x="247"/>
        <item x="290"/>
        <item x="701"/>
        <item x="123"/>
        <item x="683"/>
        <item x="457"/>
        <item x="389"/>
        <item x="731"/>
        <item x="636"/>
        <item x="775"/>
        <item x="638"/>
        <item x="748"/>
        <item x="772"/>
        <item x="536"/>
        <item x="578"/>
        <item x="278"/>
        <item x="195"/>
        <item x="189"/>
        <item x="666"/>
        <item x="621"/>
        <item x="514"/>
        <item x="725"/>
        <item x="53"/>
        <item x="90"/>
        <item x="673"/>
        <item x="685"/>
        <item x="718"/>
        <item x="628"/>
        <item m="1" x="808"/>
        <item m="1" x="807"/>
        <item x="528"/>
        <item x="698"/>
        <item x="652"/>
        <item x="406"/>
        <item x="100"/>
        <item x="334"/>
        <item x="182"/>
        <item x="563"/>
        <item x="122"/>
        <item x="754"/>
        <item x="788"/>
        <item x="513"/>
        <item x="243"/>
        <item x="233"/>
        <item x="758"/>
        <item x="595"/>
        <item x="577"/>
        <item x="194"/>
        <item x="348"/>
        <item x="408"/>
        <item x="590"/>
        <item x="737"/>
        <item x="608"/>
        <item x="285"/>
        <item x="759"/>
        <item x="508"/>
        <item x="273"/>
        <item x="782"/>
        <item x="394"/>
        <item x="422"/>
        <item x="234"/>
        <item x="569"/>
        <item x="613"/>
        <item x="719"/>
        <item x="760"/>
        <item x="625"/>
        <item x="256"/>
        <item x="365"/>
        <item x="694"/>
        <item x="184"/>
        <item x="336"/>
        <item x="54"/>
        <item x="151"/>
        <item x="160"/>
        <item x="515"/>
        <item x="433"/>
        <item x="432"/>
        <item x="154"/>
        <item x="711"/>
        <item x="371"/>
        <item x="720"/>
        <item x="716"/>
        <item x="304"/>
        <item x="340"/>
        <item x="339"/>
        <item x="770"/>
        <item x="763"/>
        <item x="479"/>
        <item x="654"/>
        <item x="709"/>
        <item x="221"/>
        <item x="315"/>
        <item x="239"/>
        <item x="532"/>
        <item x="148"/>
        <item x="193"/>
        <item x="134"/>
        <item x="117"/>
        <item x="710"/>
        <item x="115"/>
        <item x="337"/>
        <item x="571"/>
        <item x="732"/>
        <item x="551"/>
        <item x="230"/>
        <item x="664"/>
        <item x="797"/>
        <item x="726"/>
        <item x="345"/>
        <item x="196"/>
        <item x="106"/>
        <item x="323"/>
        <item x="591"/>
        <item x="287"/>
        <item x="84"/>
        <item x="639"/>
        <item x="549"/>
        <item x="667"/>
        <item x="733"/>
        <item x="361"/>
        <item x="589"/>
        <item x="321"/>
        <item x="734"/>
        <item x="659"/>
        <item x="129"/>
        <item x="269"/>
        <item x="141"/>
        <item x="333"/>
        <item x="332"/>
        <item x="362"/>
        <item x="311"/>
        <item x="173"/>
        <item x="579"/>
        <item x="495"/>
        <item x="119"/>
        <item x="279"/>
        <item x="753"/>
        <item x="199"/>
        <item x="574"/>
        <item x="419"/>
        <item x="512"/>
        <item x="308"/>
        <item x="396"/>
        <item x="573"/>
        <item x="386"/>
        <item x="385"/>
        <item x="632"/>
        <item x="747"/>
        <item x="529"/>
        <item x="774"/>
        <item x="139"/>
        <item x="601"/>
        <item x="424"/>
        <item x="405"/>
        <item x="651"/>
        <item x="629"/>
        <item x="207"/>
        <item x="289"/>
        <item x="274"/>
        <item x="99"/>
        <item x="524"/>
        <item x="343"/>
        <item x="518"/>
        <item x="270"/>
        <item x="338"/>
        <item x="358"/>
        <item x="341"/>
        <item x="351"/>
        <item x="77"/>
        <item x="284"/>
        <item x="110"/>
        <item x="534"/>
        <item x="183"/>
        <item x="483"/>
        <item x="552"/>
        <item x="695"/>
        <item x="313"/>
        <item x="206"/>
        <item x="64"/>
        <item x="704"/>
        <item x="602"/>
        <item x="407"/>
        <item x="172"/>
        <item x="318"/>
        <item x="635"/>
        <item x="328"/>
        <item x="556"/>
        <item x="86"/>
        <item x="413"/>
        <item x="646"/>
        <item x="294"/>
        <item x="460"/>
        <item x="331"/>
        <item x="584"/>
        <item x="447"/>
        <item x="783"/>
        <item x="376"/>
        <item x="780"/>
        <item x="522"/>
        <item x="757"/>
        <item x="30"/>
        <item x="161"/>
        <item x="303"/>
        <item x="354"/>
        <item x="789"/>
        <item x="730"/>
        <item x="19"/>
        <item x="686"/>
        <item x="55"/>
        <item x="235"/>
        <item x="684"/>
        <item x="519"/>
        <item x="451"/>
        <item x="258"/>
        <item x="742"/>
        <item x="567"/>
        <item x="192"/>
        <item x="473"/>
        <item x="714"/>
        <item x="34"/>
        <item x="51"/>
        <item x="363"/>
        <item x="662"/>
        <item x="201"/>
        <item m="1" x="806"/>
        <item x="379"/>
        <item x="112"/>
        <item x="232"/>
        <item x="103"/>
        <item x="102"/>
        <item x="48"/>
        <item x="61"/>
        <item x="675"/>
        <item x="242"/>
        <item x="13"/>
        <item x="431"/>
        <item x="527"/>
        <item x="605"/>
        <item x="781"/>
        <item x="708"/>
        <item x="107"/>
        <item x="158"/>
        <item x="282"/>
        <item x="793"/>
        <item x="499"/>
        <item x="320"/>
        <item x="676"/>
        <item x="426"/>
        <item x="80"/>
        <item x="319"/>
        <item x="375"/>
        <item x="484"/>
        <item x="126"/>
        <item x="417"/>
        <item x="261"/>
        <item x="209"/>
        <item x="475"/>
        <item x="380"/>
        <item x="38"/>
        <item x="520"/>
        <item x="582"/>
        <item x="461"/>
        <item x="580"/>
        <item x="448"/>
        <item x="633"/>
        <item x="7"/>
        <item x="790"/>
        <item x="130"/>
        <item x="36"/>
        <item x="1"/>
        <item x="93"/>
        <item x="466"/>
        <item x="322"/>
        <item x="749"/>
        <item x="656"/>
        <item x="598"/>
        <item x="678"/>
        <item x="52"/>
        <item x="353"/>
        <item x="728"/>
        <item x="262"/>
        <item x="272"/>
        <item x="604"/>
        <item x="545"/>
        <item x="791"/>
        <item x="627"/>
        <item x="615"/>
        <item x="388"/>
        <item x="454"/>
        <item x="778"/>
        <item x="11"/>
        <item x="680"/>
        <item x="18"/>
        <item x="643"/>
        <item x="746"/>
        <item x="226"/>
        <item x="147"/>
        <item x="347"/>
        <item x="215"/>
        <item x="421"/>
        <item x="516"/>
        <item x="144"/>
        <item x="188"/>
        <item x="572"/>
        <item x="41"/>
        <item x="500"/>
        <item x="697"/>
        <item x="744"/>
        <item x="401"/>
        <item x="136"/>
        <item x="743"/>
        <item x="218"/>
        <item x="641"/>
        <item x="98"/>
        <item x="700"/>
        <item x="50"/>
        <item x="73"/>
        <item x="105"/>
        <item x="120"/>
        <item x="369"/>
        <item x="544"/>
        <item x="565"/>
        <item x="688"/>
        <item m="1" x="8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3"/>
  </rowFields>
  <rowItems count="799">
    <i>
      <x v="176"/>
    </i>
    <i>
      <x v="113"/>
    </i>
    <i>
      <x v="755"/>
    </i>
    <i>
      <x v="751"/>
    </i>
    <i>
      <x v="239"/>
    </i>
    <i>
      <x v="248"/>
    </i>
    <i>
      <x v="557"/>
    </i>
    <i>
      <x v="177"/>
    </i>
    <i>
      <x v="37"/>
    </i>
    <i>
      <x v="184"/>
    </i>
    <i>
      <x v="85"/>
    </i>
    <i>
      <x v="292"/>
    </i>
    <i>
      <x v="296"/>
    </i>
    <i>
      <x v="79"/>
    </i>
    <i>
      <x v="195"/>
    </i>
    <i>
      <x v="260"/>
    </i>
    <i>
      <x v="32"/>
    </i>
    <i>
      <x v="380"/>
    </i>
    <i>
      <x v="321"/>
    </i>
    <i>
      <x v="390"/>
    </i>
    <i>
      <x v="81"/>
    </i>
    <i>
      <x v="44"/>
    </i>
    <i>
      <x v="692"/>
    </i>
    <i>
      <x v="218"/>
    </i>
    <i>
      <x v="720"/>
    </i>
    <i>
      <x v="33"/>
    </i>
    <i>
      <x v="192"/>
    </i>
    <i>
      <x v="754"/>
    </i>
    <i>
      <x v="497"/>
    </i>
    <i>
      <x v="249"/>
    </i>
    <i>
      <x v="11"/>
    </i>
    <i>
      <x v="396"/>
    </i>
    <i>
      <x v="517"/>
    </i>
    <i>
      <x v="335"/>
    </i>
    <i>
      <x v="413"/>
    </i>
    <i>
      <x v="447"/>
    </i>
    <i>
      <x v="538"/>
    </i>
    <i>
      <x v="71"/>
    </i>
    <i>
      <x v="72"/>
    </i>
    <i>
      <x v="167"/>
    </i>
    <i>
      <x v="181"/>
    </i>
    <i>
      <x v="639"/>
    </i>
    <i>
      <x v="610"/>
    </i>
    <i>
      <x v="75"/>
    </i>
    <i>
      <x v="682"/>
    </i>
    <i>
      <x v="806"/>
    </i>
    <i>
      <x v="483"/>
    </i>
    <i>
      <x v="486"/>
    </i>
    <i>
      <x v="139"/>
    </i>
    <i>
      <x v="276"/>
    </i>
    <i>
      <x v="706"/>
    </i>
    <i>
      <x v="570"/>
    </i>
    <i>
      <x v="485"/>
    </i>
    <i>
      <x v="484"/>
    </i>
    <i>
      <x v="313"/>
    </i>
    <i>
      <x v="326"/>
    </i>
    <i>
      <x v="525"/>
    </i>
    <i>
      <x v="6"/>
    </i>
    <i>
      <x v="185"/>
    </i>
    <i>
      <x v="491"/>
    </i>
    <i>
      <x v="347"/>
    </i>
    <i>
      <x v="105"/>
    </i>
    <i>
      <x v="138"/>
    </i>
    <i>
      <x v="58"/>
    </i>
    <i>
      <x v="257"/>
    </i>
    <i>
      <x v="355"/>
    </i>
    <i>
      <x v="572"/>
    </i>
    <i>
      <x v="553"/>
    </i>
    <i>
      <x v="805"/>
    </i>
    <i>
      <x v="459"/>
    </i>
    <i>
      <x v="22"/>
    </i>
    <i>
      <x v="317"/>
    </i>
    <i>
      <x v="34"/>
    </i>
    <i>
      <x v="334"/>
    </i>
    <i>
      <x v="193"/>
    </i>
    <i>
      <x v="59"/>
    </i>
    <i>
      <x v="797"/>
    </i>
    <i>
      <x v="370"/>
    </i>
    <i>
      <x v="397"/>
    </i>
    <i>
      <x v="366"/>
    </i>
    <i>
      <x v="656"/>
    </i>
    <i>
      <x v="395"/>
    </i>
    <i>
      <x v="247"/>
    </i>
    <i>
      <x v="31"/>
    </i>
    <i>
      <x v="219"/>
    </i>
    <i>
      <x v="80"/>
    </i>
    <i>
      <x v="664"/>
    </i>
    <i>
      <x v="498"/>
    </i>
    <i>
      <x v="452"/>
    </i>
    <i>
      <x v="197"/>
    </i>
    <i>
      <x v="790"/>
    </i>
    <i>
      <x v="319"/>
    </i>
    <i>
      <x v="210"/>
    </i>
    <i>
      <x v="40"/>
    </i>
    <i>
      <x v="156"/>
    </i>
    <i>
      <x v="607"/>
    </i>
    <i>
      <x v="685"/>
    </i>
    <i>
      <x v="439"/>
    </i>
    <i>
      <x v="524"/>
    </i>
    <i>
      <x v="437"/>
    </i>
    <i>
      <x v="418"/>
    </i>
    <i>
      <x v="241"/>
    </i>
    <i>
      <x v="259"/>
    </i>
    <i>
      <x v="744"/>
    </i>
    <i>
      <x v="752"/>
    </i>
    <i>
      <x v="596"/>
    </i>
    <i>
      <x v="349"/>
    </i>
    <i>
      <x v="527"/>
    </i>
    <i>
      <x v="454"/>
    </i>
    <i>
      <x v="214"/>
    </i>
    <i>
      <x v="99"/>
    </i>
    <i>
      <x v="18"/>
    </i>
    <i>
      <x v="148"/>
    </i>
    <i>
      <x v="624"/>
    </i>
    <i>
      <x v="600"/>
    </i>
    <i>
      <x v="368"/>
    </i>
    <i>
      <x v="220"/>
    </i>
    <i>
      <x v="511"/>
    </i>
    <i>
      <x v="200"/>
    </i>
    <i>
      <x v="518"/>
    </i>
    <i>
      <x v="547"/>
    </i>
    <i>
      <x v="772"/>
    </i>
    <i>
      <x v="329"/>
    </i>
    <i>
      <x v="279"/>
    </i>
    <i>
      <x v="78"/>
    </i>
    <i>
      <x v="163"/>
    </i>
    <i>
      <x v="231"/>
    </i>
    <i>
      <x v="761"/>
    </i>
    <i>
      <x v="693"/>
    </i>
    <i>
      <x v="768"/>
    </i>
    <i>
      <x v="623"/>
    </i>
    <i>
      <x v="773"/>
    </i>
    <i>
      <x v="495"/>
    </i>
    <i>
      <x v="442"/>
    </i>
    <i>
      <x v="235"/>
    </i>
    <i>
      <x v="47"/>
    </i>
    <i>
      <x v="142"/>
    </i>
    <i>
      <x v="372"/>
    </i>
    <i>
      <x v="253"/>
    </i>
    <i>
      <x v="383"/>
    </i>
    <i>
      <x v="402"/>
    </i>
    <i>
      <x v="695"/>
    </i>
    <i>
      <x v="543"/>
    </i>
    <i>
      <x v="415"/>
    </i>
    <i>
      <x v="45"/>
    </i>
    <i>
      <x v="204"/>
    </i>
    <i>
      <x v="701"/>
    </i>
    <i>
      <x v="325"/>
    </i>
    <i>
      <x v="244"/>
    </i>
    <i>
      <x v="256"/>
    </i>
    <i>
      <x v="299"/>
    </i>
    <i>
      <x v="676"/>
    </i>
    <i>
      <x v="765"/>
    </i>
    <i>
      <x v="728"/>
    </i>
    <i>
      <x v="807"/>
    </i>
    <i>
      <x v="732"/>
    </i>
    <i>
      <x v="738"/>
    </i>
    <i>
      <x v="500"/>
    </i>
    <i>
      <x v="298"/>
    </i>
    <i>
      <x v="338"/>
    </i>
    <i>
      <x v="300"/>
    </i>
    <i>
      <x v="283"/>
    </i>
    <i>
      <x v="348"/>
    </i>
    <i>
      <x v="530"/>
    </i>
    <i>
      <x v="36"/>
    </i>
    <i>
      <x v="116"/>
    </i>
    <i>
      <x v="90"/>
    </i>
    <i>
      <x v="209"/>
    </i>
    <i>
      <x v="268"/>
    </i>
    <i>
      <x v="774"/>
    </i>
    <i>
      <x v="51"/>
    </i>
    <i>
      <x v="353"/>
    </i>
    <i>
      <x v="569"/>
    </i>
    <i>
      <x v="328"/>
    </i>
    <i>
      <x v="179"/>
    </i>
    <i>
      <x v="808"/>
    </i>
    <i>
      <x v="149"/>
    </i>
    <i>
      <x v="592"/>
    </i>
    <i>
      <x v="310"/>
    </i>
    <i>
      <x v="208"/>
    </i>
    <i>
      <x v="277"/>
    </i>
    <i>
      <x v="748"/>
    </i>
    <i>
      <x v="91"/>
    </i>
    <i>
      <x v="125"/>
    </i>
    <i>
      <x v="263"/>
    </i>
    <i>
      <x v="150"/>
    </i>
    <i>
      <x v="378"/>
    </i>
    <i>
      <x v="441"/>
    </i>
    <i>
      <x v="376"/>
    </i>
    <i>
      <x v="571"/>
    </i>
    <i>
      <x v="663"/>
    </i>
    <i>
      <x v="665"/>
    </i>
    <i>
      <x v="723"/>
    </i>
    <i>
      <x v="490"/>
    </i>
    <i>
      <x v="303"/>
    </i>
    <i>
      <x v="271"/>
    </i>
    <i>
      <x v="539"/>
    </i>
    <i>
      <x v="436"/>
    </i>
    <i>
      <x v="5"/>
    </i>
    <i>
      <x v="104"/>
    </i>
    <i>
      <x v="716"/>
    </i>
    <i>
      <x v="763"/>
    </i>
    <i>
      <x v="336"/>
    </i>
    <i>
      <x v="756"/>
    </i>
    <i>
      <x v="769"/>
    </i>
    <i>
      <x v="341"/>
    </i>
    <i>
      <x v="672"/>
    </i>
    <i>
      <x v="556"/>
    </i>
    <i>
      <x v="640"/>
    </i>
    <i>
      <x v="700"/>
    </i>
    <i>
      <x v="371"/>
    </i>
    <i>
      <x v="489"/>
    </i>
    <i>
      <x v="345"/>
    </i>
    <i>
      <x v="384"/>
    </i>
    <i>
      <x v="14"/>
    </i>
    <i>
      <x v="182"/>
    </i>
    <i>
      <x v="8"/>
    </i>
    <i>
      <x v="144"/>
    </i>
    <i>
      <x v="2"/>
    </i>
    <i>
      <x v="233"/>
    </i>
    <i>
      <x v="30"/>
    </i>
    <i>
      <x v="62"/>
    </i>
    <i>
      <x v="117"/>
    </i>
    <i>
      <x v="38"/>
    </i>
    <i>
      <x v="606"/>
    </i>
    <i>
      <x v="262"/>
    </i>
    <i>
      <x v="135"/>
    </i>
    <i>
      <x v="654"/>
    </i>
    <i>
      <x v="432"/>
    </i>
    <i>
      <x v="141"/>
    </i>
    <i>
      <x v="781"/>
    </i>
    <i>
      <x v="551"/>
    </i>
    <i>
      <x v="285"/>
    </i>
    <i>
      <x v="421"/>
    </i>
    <i>
      <x v="377"/>
    </i>
    <i>
      <x v="406"/>
    </i>
    <i>
      <x v="129"/>
    </i>
    <i>
      <x v="705"/>
    </i>
    <i>
      <x v="180"/>
    </i>
    <i>
      <x v="729"/>
    </i>
    <i>
      <x v="694"/>
    </i>
    <i>
      <x v="443"/>
    </i>
    <i>
      <x v="232"/>
    </i>
    <i>
      <x v="240"/>
    </i>
    <i>
      <x v="143"/>
    </i>
    <i>
      <x v="10"/>
    </i>
    <i>
      <x v="258"/>
    </i>
    <i>
      <x v="578"/>
    </i>
    <i>
      <x v="612"/>
    </i>
    <i>
      <x v="583"/>
    </i>
    <i>
      <x v="804"/>
    </i>
    <i>
      <x v="670"/>
    </i>
    <i>
      <x v="684"/>
    </i>
    <i>
      <x v="412"/>
    </i>
    <i>
      <x v="172"/>
    </i>
    <i>
      <x v="1"/>
    </i>
    <i>
      <x v="69"/>
    </i>
    <i>
      <x v="245"/>
    </i>
    <i>
      <x v="46"/>
    </i>
    <i>
      <x v="202"/>
    </i>
    <i>
      <x v="671"/>
    </i>
    <i>
      <x v="802"/>
    </i>
    <i>
      <x v="293"/>
    </i>
    <i>
      <x v="438"/>
    </i>
    <i>
      <x v="433"/>
    </i>
    <i>
      <x v="449"/>
    </i>
    <i>
      <x v="254"/>
    </i>
    <i>
      <x v="217"/>
    </i>
    <i>
      <x v="126"/>
    </i>
    <i>
      <x v="121"/>
    </i>
    <i>
      <x v="147"/>
    </i>
    <i>
      <x v="409"/>
    </i>
    <i>
      <x v="340"/>
    </i>
    <i>
      <x v="76"/>
    </i>
    <i>
      <x v="679"/>
    </i>
    <i>
      <x v="155"/>
    </i>
    <i>
      <x v="617"/>
    </i>
    <i>
      <x v="759"/>
    </i>
    <i>
      <x v="721"/>
    </i>
    <i>
      <x v="727"/>
    </i>
    <i>
      <x v="622"/>
    </i>
    <i>
      <x v="584"/>
    </i>
    <i>
      <x v="644"/>
    </i>
    <i>
      <x v="776"/>
    </i>
    <i>
      <x v="544"/>
    </i>
    <i>
      <x v="699"/>
    </i>
    <i>
      <x v="308"/>
    </i>
    <i>
      <x v="309"/>
    </i>
    <i>
      <x v="430"/>
    </i>
    <i>
      <x v="289"/>
    </i>
    <i>
      <x v="528"/>
    </i>
    <i>
      <x v="502"/>
    </i>
    <i>
      <x v="394"/>
    </i>
    <i>
      <x v="480"/>
    </i>
    <i>
      <x v="106"/>
    </i>
    <i>
      <x v="102"/>
    </i>
    <i>
      <x v="109"/>
    </i>
    <i>
      <x v="159"/>
    </i>
    <i>
      <x v="48"/>
    </i>
    <i>
      <x v="207"/>
    </i>
    <i>
      <x v="405"/>
    </i>
    <i>
      <x v="533"/>
    </i>
    <i>
      <x v="382"/>
    </i>
    <i>
      <x v="230"/>
    </i>
    <i>
      <x v="140"/>
    </i>
    <i>
      <x v="145"/>
    </i>
    <i>
      <x v="398"/>
    </i>
    <i>
      <x v="659"/>
    </i>
    <i>
      <x v="686"/>
    </i>
    <i>
      <x v="342"/>
    </i>
    <i>
      <x v="420"/>
    </i>
    <i>
      <x v="228"/>
    </i>
    <i>
      <x v="411"/>
    </i>
    <i>
      <x v="792"/>
    </i>
    <i>
      <x v="635"/>
    </i>
    <i>
      <x v="709"/>
    </i>
    <i>
      <x v="381"/>
    </i>
    <i>
      <x v="414"/>
    </i>
    <i>
      <x v="766"/>
    </i>
    <i>
      <x v="131"/>
    </i>
    <i>
      <x v="302"/>
    </i>
    <i>
      <x v="778"/>
    </i>
    <i>
      <x v="331"/>
    </i>
    <i>
      <x v="471"/>
    </i>
    <i>
      <x v="550"/>
    </i>
    <i>
      <x v="782"/>
    </i>
    <i>
      <x v="350"/>
    </i>
    <i>
      <x v="356"/>
    </i>
    <i>
      <x v="482"/>
    </i>
    <i>
      <x v="416"/>
    </i>
    <i>
      <x v="130"/>
    </i>
    <i>
      <x v="203"/>
    </i>
    <i>
      <x v="521"/>
    </i>
    <i>
      <x v="535"/>
    </i>
    <i>
      <x v="26"/>
    </i>
    <i>
      <x v="795"/>
    </i>
    <i>
      <x v="735"/>
    </i>
    <i>
      <x v="673"/>
    </i>
    <i>
      <x v="615"/>
    </i>
    <i>
      <x v="666"/>
    </i>
    <i>
      <x v="779"/>
    </i>
    <i>
      <x v="598"/>
    </i>
    <i>
      <x v="770"/>
    </i>
    <i>
      <x v="575"/>
    </i>
    <i>
      <x v="630"/>
    </i>
    <i>
      <x v="562"/>
    </i>
    <i>
      <x v="787"/>
    </i>
    <i>
      <x v="510"/>
    </i>
    <i>
      <x v="466"/>
    </i>
    <i>
      <x v="460"/>
    </i>
    <i>
      <x v="434"/>
    </i>
    <i>
      <x v="401"/>
    </i>
    <i>
      <x v="540"/>
    </i>
    <i>
      <x v="509"/>
    </i>
    <i>
      <x v="387"/>
    </i>
    <i>
      <x v="513"/>
    </i>
    <i>
      <x v="404"/>
    </i>
    <i>
      <x v="337"/>
    </i>
    <i>
      <x v="427"/>
    </i>
    <i>
      <x v="435"/>
    </i>
    <i>
      <x v="501"/>
    </i>
    <i>
      <x v="537"/>
    </i>
    <i>
      <x v="284"/>
    </i>
    <i>
      <x v="507"/>
    </i>
    <i>
      <x v="424"/>
    </i>
    <i>
      <x v="146"/>
    </i>
    <i>
      <x v="266"/>
    </i>
    <i>
      <x v="16"/>
    </i>
    <i>
      <x v="128"/>
    </i>
    <i>
      <x v="166"/>
    </i>
    <i>
      <x v="29"/>
    </i>
    <i>
      <x v="122"/>
    </i>
    <i>
      <x v="269"/>
    </i>
    <i>
      <x v="53"/>
    </i>
    <i>
      <x v="252"/>
    </i>
    <i>
      <x v="4"/>
    </i>
    <i>
      <x v="136"/>
    </i>
    <i>
      <x v="92"/>
    </i>
    <i>
      <x v="70"/>
    </i>
    <i>
      <x v="707"/>
    </i>
    <i>
      <x v="359"/>
    </i>
    <i>
      <x v="785"/>
    </i>
    <i>
      <x v="63"/>
    </i>
    <i>
      <x v="747"/>
    </i>
    <i>
      <x v="445"/>
    </i>
    <i>
      <x v="87"/>
    </i>
    <i>
      <x v="374"/>
    </i>
    <i>
      <x v="24"/>
    </i>
    <i>
      <x v="74"/>
    </i>
    <i>
      <x v="225"/>
    </i>
    <i>
      <x v="629"/>
    </i>
    <i>
      <x v="274"/>
    </i>
    <i>
      <x v="7"/>
    </i>
    <i>
      <x v="678"/>
    </i>
    <i>
      <x v="330"/>
    </i>
    <i>
      <x v="237"/>
    </i>
    <i>
      <x v="137"/>
    </i>
    <i>
      <x v="789"/>
    </i>
    <i>
      <x v="548"/>
    </i>
    <i>
      <x v="801"/>
    </i>
    <i>
      <x v="753"/>
    </i>
    <i>
      <x v="560"/>
    </i>
    <i>
      <x v="786"/>
    </i>
    <i>
      <x v="458"/>
    </i>
    <i>
      <x v="519"/>
    </i>
    <i>
      <x v="108"/>
    </i>
    <i>
      <x v="68"/>
    </i>
    <i>
      <x v="508"/>
    </i>
    <i>
      <x v="800"/>
    </i>
    <i>
      <x v="641"/>
    </i>
    <i>
      <x v="93"/>
    </i>
    <i>
      <x v="407"/>
    </i>
    <i>
      <x v="375"/>
    </i>
    <i>
      <x v="255"/>
    </i>
    <i>
      <x v="775"/>
    </i>
    <i>
      <x v="713"/>
    </i>
    <i>
      <x v="675"/>
    </i>
    <i>
      <x v="655"/>
    </i>
    <i>
      <x v="746"/>
    </i>
    <i>
      <x v="742"/>
    </i>
    <i>
      <x v="588"/>
    </i>
    <i>
      <x v="650"/>
    </i>
    <i>
      <x v="604"/>
    </i>
    <i>
      <x v="777"/>
    </i>
    <i>
      <x v="373"/>
    </i>
    <i>
      <x v="419"/>
    </i>
    <i>
      <x v="333"/>
    </i>
    <i>
      <x v="408"/>
    </i>
    <i>
      <x v="306"/>
    </i>
    <i>
      <x v="504"/>
    </i>
    <i>
      <x v="365"/>
    </i>
    <i>
      <x v="399"/>
    </i>
    <i>
      <x v="323"/>
    </i>
    <i>
      <x v="363"/>
    </i>
    <i>
      <x v="516"/>
    </i>
    <i>
      <x v="428"/>
    </i>
    <i>
      <x v="28"/>
    </i>
    <i>
      <x v="157"/>
    </i>
    <i>
      <x v="21"/>
    </i>
    <i>
      <x v="73"/>
    </i>
    <i>
      <x v="183"/>
    </i>
    <i>
      <x v="20"/>
    </i>
    <i>
      <x v="216"/>
    </i>
    <i>
      <x v="17"/>
    </i>
    <i>
      <x v="111"/>
    </i>
    <i>
      <x v="222"/>
    </i>
    <i>
      <x v="294"/>
    </i>
    <i>
      <x v="523"/>
    </i>
    <i>
      <x v="595"/>
    </i>
    <i>
      <x v="546"/>
    </i>
    <i>
      <x v="653"/>
    </i>
    <i>
      <x v="43"/>
    </i>
    <i>
      <x v="794"/>
    </i>
    <i>
      <x v="545"/>
    </i>
    <i>
      <x v="680"/>
    </i>
    <i>
      <x v="648"/>
    </i>
    <i>
      <x v="586"/>
    </i>
    <i>
      <x v="503"/>
    </i>
    <i>
      <x v="270"/>
    </i>
    <i>
      <x v="360"/>
    </i>
    <i>
      <x v="282"/>
    </i>
    <i>
      <x v="467"/>
    </i>
    <i>
      <x v="206"/>
    </i>
    <i>
      <x v="242"/>
    </i>
    <i>
      <x v="134"/>
    </i>
    <i>
      <x v="658"/>
    </i>
    <i>
      <x v="620"/>
    </i>
    <i>
      <x v="647"/>
    </i>
    <i>
      <x v="632"/>
    </i>
    <i>
      <x v="681"/>
    </i>
    <i>
      <x v="667"/>
    </i>
    <i>
      <x v="304"/>
    </i>
    <i>
      <x v="444"/>
    </i>
    <i>
      <x v="423"/>
    </i>
    <i>
      <x v="555"/>
    </i>
    <i>
      <x v="531"/>
    </i>
    <i>
      <x v="456"/>
    </i>
    <i>
      <x v="364"/>
    </i>
    <i>
      <x v="472"/>
    </i>
    <i>
      <x v="42"/>
    </i>
    <i>
      <x v="618"/>
    </i>
    <i>
      <x v="638"/>
    </i>
    <i>
      <x v="520"/>
    </i>
    <i>
      <x v="431"/>
    </i>
    <i>
      <x v="499"/>
    </i>
    <i>
      <x v="474"/>
    </i>
    <i>
      <x v="261"/>
    </i>
    <i>
      <x v="67"/>
    </i>
    <i>
      <x v="98"/>
    </i>
    <i>
      <x v="549"/>
    </i>
    <i>
      <x v="712"/>
    </i>
    <i>
      <x v="690"/>
    </i>
    <i>
      <x v="573"/>
    </i>
    <i>
      <x v="609"/>
    </i>
    <i>
      <x v="646"/>
    </i>
    <i>
      <x v="440"/>
    </i>
    <i>
      <x v="291"/>
    </i>
    <i>
      <x v="512"/>
    </i>
    <i>
      <x v="322"/>
    </i>
    <i>
      <x v="56"/>
    </i>
    <i>
      <x v="160"/>
    </i>
    <i>
      <x v="127"/>
    </i>
    <i>
      <x v="88"/>
    </i>
    <i>
      <x v="393"/>
    </i>
    <i>
      <x v="379"/>
    </i>
    <i>
      <x v="674"/>
    </i>
    <i>
      <x v="422"/>
    </i>
    <i>
      <x v="170"/>
    </i>
    <i>
      <x v="224"/>
    </i>
    <i>
      <x v="736"/>
    </i>
    <i>
      <x v="576"/>
    </i>
    <i>
      <x v="783"/>
    </i>
    <i>
      <x v="793"/>
    </i>
    <i>
      <x v="362"/>
    </i>
    <i>
      <x v="488"/>
    </i>
    <i>
      <x v="357"/>
    </i>
    <i>
      <x v="320"/>
    </i>
    <i>
      <x v="469"/>
    </i>
    <i>
      <x v="82"/>
    </i>
    <i>
      <x v="153"/>
    </i>
    <i>
      <x v="688"/>
    </i>
    <i>
      <x v="784"/>
    </i>
    <i>
      <x v="392"/>
    </i>
    <i>
      <x v="95"/>
    </i>
    <i>
      <x v="199"/>
    </i>
    <i>
      <x v="633"/>
    </i>
    <i>
      <x v="791"/>
    </i>
    <i>
      <x v="657"/>
    </i>
    <i>
      <x v="506"/>
    </i>
    <i>
      <x v="621"/>
    </i>
    <i>
      <x v="565"/>
    </i>
    <i>
      <x v="613"/>
    </i>
    <i>
      <x v="582"/>
    </i>
    <i>
      <x v="564"/>
    </i>
    <i>
      <x v="522"/>
    </i>
    <i>
      <x v="453"/>
    </i>
    <i>
      <x v="455"/>
    </i>
    <i>
      <x v="479"/>
    </i>
    <i>
      <x v="496"/>
    </i>
    <i>
      <x v="171"/>
    </i>
    <i>
      <x v="188"/>
    </i>
    <i>
      <x v="154"/>
    </i>
    <i>
      <x v="110"/>
    </i>
    <i>
      <x v="162"/>
    </i>
    <i>
      <x v="689"/>
    </i>
    <i>
      <x v="124"/>
    </i>
    <i>
      <x v="780"/>
    </i>
    <i>
      <x v="718"/>
    </i>
    <i>
      <x v="115"/>
    </i>
    <i>
      <x v="464"/>
    </i>
    <i>
      <x v="737"/>
    </i>
    <i>
      <x v="758"/>
    </i>
    <i>
      <x v="619"/>
    </i>
    <i>
      <x v="719"/>
    </i>
    <i>
      <x v="803"/>
    </i>
    <i>
      <x v="316"/>
    </i>
    <i>
      <x v="272"/>
    </i>
    <i>
      <x v="465"/>
    </i>
    <i>
      <x v="287"/>
    </i>
    <i>
      <x v="481"/>
    </i>
    <i>
      <x v="273"/>
    </i>
    <i>
      <x v="494"/>
    </i>
    <i>
      <x v="352"/>
    </i>
    <i>
      <x v="301"/>
    </i>
    <i>
      <x v="100"/>
    </i>
    <i>
      <x v="250"/>
    </i>
    <i>
      <x v="83"/>
    </i>
    <i>
      <x v="651"/>
    </i>
    <i>
      <x v="662"/>
    </i>
    <i>
      <x v="389"/>
    </i>
    <i>
      <x v="267"/>
    </i>
    <i>
      <x v="152"/>
    </i>
    <i>
      <x v="616"/>
    </i>
    <i>
      <x v="123"/>
    </i>
    <i>
      <x v="687"/>
    </i>
    <i>
      <x v="668"/>
    </i>
    <i>
      <x v="764"/>
    </i>
    <i>
      <x v="722"/>
    </i>
    <i>
      <x v="581"/>
    </i>
    <i>
      <x v="642"/>
    </i>
    <i>
      <x v="660"/>
    </i>
    <i>
      <x v="724"/>
    </i>
    <i>
      <x v="608"/>
    </i>
    <i>
      <x v="725"/>
    </i>
    <i>
      <x v="594"/>
    </i>
    <i>
      <x v="591"/>
    </i>
    <i>
      <x v="726"/>
    </i>
    <i>
      <x v="637"/>
    </i>
    <i>
      <x v="643"/>
    </i>
    <i>
      <x v="757"/>
    </i>
    <i>
      <x v="559"/>
    </i>
    <i>
      <x v="661"/>
    </i>
    <i>
      <x v="645"/>
    </i>
    <i>
      <x v="631"/>
    </i>
    <i>
      <x v="730"/>
    </i>
    <i>
      <x v="589"/>
    </i>
    <i>
      <x v="731"/>
    </i>
    <i>
      <x v="611"/>
    </i>
    <i>
      <x v="554"/>
    </i>
    <i>
      <x v="580"/>
    </i>
    <i>
      <x v="733"/>
    </i>
    <i>
      <x v="703"/>
    </i>
    <i>
      <x v="734"/>
    </i>
    <i>
      <x v="717"/>
    </i>
    <i>
      <x v="597"/>
    </i>
    <i>
      <x v="798"/>
    </i>
    <i>
      <x v="697"/>
    </i>
    <i>
      <x v="605"/>
    </i>
    <i>
      <x v="714"/>
    </i>
    <i>
      <x v="715"/>
    </i>
    <i>
      <x v="561"/>
    </i>
    <i>
      <x v="760"/>
    </i>
    <i>
      <x v="739"/>
    </i>
    <i>
      <x v="593"/>
    </i>
    <i>
      <x v="762"/>
    </i>
    <i>
      <x v="740"/>
    </i>
    <i>
      <x v="563"/>
    </i>
    <i>
      <x v="741"/>
    </i>
    <i>
      <x v="767"/>
    </i>
    <i>
      <x v="649"/>
    </i>
    <i>
      <x v="577"/>
    </i>
    <i>
      <x v="743"/>
    </i>
    <i>
      <x v="771"/>
    </i>
    <i>
      <x v="599"/>
    </i>
    <i>
      <x v="669"/>
    </i>
    <i>
      <x v="745"/>
    </i>
    <i>
      <x v="579"/>
    </i>
    <i>
      <x v="702"/>
    </i>
    <i>
      <x v="614"/>
    </i>
    <i>
      <x v="542"/>
    </i>
    <i>
      <x v="652"/>
    </i>
    <i>
      <x v="558"/>
    </i>
    <i>
      <x v="698"/>
    </i>
    <i>
      <x v="677"/>
    </i>
    <i>
      <x v="634"/>
    </i>
    <i>
      <x v="704"/>
    </i>
    <i>
      <x v="590"/>
    </i>
    <i>
      <x v="696"/>
    </i>
    <i>
      <x v="683"/>
    </i>
    <i>
      <x v="788"/>
    </i>
    <i>
      <x v="566"/>
    </i>
    <i>
      <x v="796"/>
    </i>
    <i>
      <x v="708"/>
    </i>
    <i>
      <x v="691"/>
    </i>
    <i>
      <x v="636"/>
    </i>
    <i>
      <x v="627"/>
    </i>
    <i>
      <x v="585"/>
    </i>
    <i>
      <x v="587"/>
    </i>
    <i>
      <x v="567"/>
    </i>
    <i>
      <x v="603"/>
    </i>
    <i>
      <x v="799"/>
    </i>
    <i>
      <x v="568"/>
    </i>
    <i>
      <x v="711"/>
    </i>
    <i>
      <x v="574"/>
    </i>
    <i>
      <x v="552"/>
    </i>
    <i>
      <x v="625"/>
    </i>
    <i>
      <x v="749"/>
    </i>
    <i>
      <x v="626"/>
    </i>
    <i>
      <x v="750"/>
    </i>
    <i>
      <x v="628"/>
    </i>
    <i>
      <x v="601"/>
    </i>
    <i>
      <x v="602"/>
    </i>
    <i>
      <x v="344"/>
    </i>
    <i>
      <x v="505"/>
    </i>
    <i>
      <x v="446"/>
    </i>
    <i>
      <x v="358"/>
    </i>
    <i>
      <x v="369"/>
    </i>
    <i>
      <x v="470"/>
    </i>
    <i>
      <x v="417"/>
    </i>
    <i>
      <x v="327"/>
    </i>
    <i>
      <x v="463"/>
    </i>
    <i>
      <x v="318"/>
    </i>
    <i>
      <x v="425"/>
    </i>
    <i>
      <x v="367"/>
    </i>
    <i>
      <x v="278"/>
    </i>
    <i>
      <x v="275"/>
    </i>
    <i>
      <x v="290"/>
    </i>
    <i>
      <x v="314"/>
    </i>
    <i>
      <x v="386"/>
    </i>
    <i>
      <x v="297"/>
    </i>
    <i>
      <x v="487"/>
    </i>
    <i>
      <x v="346"/>
    </i>
    <i>
      <x v="324"/>
    </i>
    <i>
      <x v="478"/>
    </i>
    <i>
      <x v="429"/>
    </i>
    <i>
      <x v="286"/>
    </i>
    <i>
      <x v="403"/>
    </i>
    <i>
      <x v="473"/>
    </i>
    <i>
      <x v="361"/>
    </i>
    <i>
      <x v="385"/>
    </i>
    <i>
      <x v="492"/>
    </i>
    <i>
      <x v="288"/>
    </i>
    <i>
      <x v="536"/>
    </i>
    <i>
      <x v="280"/>
    </i>
    <i>
      <x v="295"/>
    </i>
    <i>
      <x v="475"/>
    </i>
    <i>
      <x v="354"/>
    </i>
    <i>
      <x v="315"/>
    </i>
    <i>
      <x v="534"/>
    </i>
    <i>
      <x v="476"/>
    </i>
    <i>
      <x v="529"/>
    </i>
    <i>
      <x v="351"/>
    </i>
    <i>
      <x v="448"/>
    </i>
    <i>
      <x v="477"/>
    </i>
    <i>
      <x v="461"/>
    </i>
    <i>
      <x v="526"/>
    </i>
    <i>
      <x v="332"/>
    </i>
    <i>
      <x v="281"/>
    </i>
    <i>
      <x v="388"/>
    </i>
    <i>
      <x v="343"/>
    </i>
    <i>
      <x v="391"/>
    </i>
    <i>
      <x v="532"/>
    </i>
    <i>
      <x v="312"/>
    </i>
    <i>
      <x v="468"/>
    </i>
    <i>
      <x v="339"/>
    </i>
    <i>
      <x v="462"/>
    </i>
    <i>
      <x v="311"/>
    </i>
    <i>
      <x v="493"/>
    </i>
    <i>
      <x v="426"/>
    </i>
    <i>
      <x v="305"/>
    </i>
    <i>
      <x v="541"/>
    </i>
    <i>
      <x v="400"/>
    </i>
    <i>
      <x v="307"/>
    </i>
    <i>
      <x v="118"/>
    </i>
    <i>
      <x v="94"/>
    </i>
    <i>
      <x v="39"/>
    </i>
    <i>
      <x v="12"/>
    </i>
    <i>
      <x v="190"/>
    </i>
    <i>
      <x v="196"/>
    </i>
    <i>
      <x v="229"/>
    </i>
    <i>
      <x v="13"/>
    </i>
    <i>
      <x v="101"/>
    </i>
    <i>
      <x v="198"/>
    </i>
    <i>
      <x v="246"/>
    </i>
    <i>
      <x v="169"/>
    </i>
    <i>
      <x v="64"/>
    </i>
    <i>
      <x v="27"/>
    </i>
    <i>
      <x v="227"/>
    </i>
    <i>
      <x v="201"/>
    </i>
    <i>
      <x v="54"/>
    </i>
    <i>
      <x v="3"/>
    </i>
    <i>
      <x v="55"/>
    </i>
    <i>
      <x v="107"/>
    </i>
    <i>
      <x v="120"/>
    </i>
    <i>
      <x v="97"/>
    </i>
    <i>
      <x v="15"/>
    </i>
    <i>
      <x v="205"/>
    </i>
    <i>
      <x v="60"/>
    </i>
    <i>
      <x v="89"/>
    </i>
    <i>
      <x v="186"/>
    </i>
    <i>
      <x v="178"/>
    </i>
    <i>
      <x v="65"/>
    </i>
    <i>
      <x v="25"/>
    </i>
    <i>
      <x v="226"/>
    </i>
    <i>
      <x v="112"/>
    </i>
    <i>
      <x v="119"/>
    </i>
    <i>
      <x v="49"/>
    </i>
    <i>
      <x v="151"/>
    </i>
    <i>
      <x v="211"/>
    </i>
    <i>
      <x v="103"/>
    </i>
    <i>
      <x v="212"/>
    </i>
    <i>
      <x v="234"/>
    </i>
    <i>
      <x v="213"/>
    </i>
    <i>
      <x v="236"/>
    </i>
    <i>
      <x v="66"/>
    </i>
    <i>
      <x v="19"/>
    </i>
    <i>
      <x v="96"/>
    </i>
    <i>
      <x v="57"/>
    </i>
    <i>
      <x v="264"/>
    </i>
    <i>
      <x v="243"/>
    </i>
    <i>
      <x v="168"/>
    </i>
    <i>
      <x v="84"/>
    </i>
    <i>
      <x v="173"/>
    </i>
    <i>
      <x v="158"/>
    </i>
    <i>
      <x v="52"/>
    </i>
    <i>
      <x v="61"/>
    </i>
    <i>
      <x v="251"/>
    </i>
    <i>
      <x v="194"/>
    </i>
    <i>
      <x v="41"/>
    </i>
    <i>
      <x v="23"/>
    </i>
    <i>
      <x v="161"/>
    </i>
    <i>
      <x v="221"/>
    </i>
    <i>
      <x v="35"/>
    </i>
    <i>
      <x v="187"/>
    </i>
    <i>
      <x v="164"/>
    </i>
    <i>
      <x v="223"/>
    </i>
    <i>
      <x v="191"/>
    </i>
    <i>
      <x v="189"/>
    </i>
    <i>
      <x v="50"/>
    </i>
    <i>
      <x v="9"/>
    </i>
    <i>
      <x v="215"/>
    </i>
    <i>
      <x v="265"/>
    </i>
    <i>
      <x v="77"/>
    </i>
    <i>
      <x v="114"/>
    </i>
    <i>
      <x v="165"/>
    </i>
    <i>
      <x v="132"/>
    </i>
    <i>
      <x/>
    </i>
    <i>
      <x v="133"/>
    </i>
    <i t="grand">
      <x/>
    </i>
  </rowItems>
  <colItems count="1">
    <i/>
  </colItems>
  <dataFields count="1">
    <dataField name="Sum of Amount in USD" fld="8" baseField="3" baseItem="0" numFmtId="164"/>
  </dataFields>
  <formats count="24">
    <format dxfId="74">
      <pivotArea type="all" dataOnly="0" outline="0" fieldPosition="0"/>
    </format>
    <format dxfId="73">
      <pivotArea outline="0" collapsedLevelsAreSubtotals="1" fieldPosition="0"/>
    </format>
    <format dxfId="72">
      <pivotArea field="3" type="button" dataOnly="0" labelOnly="1" outline="0" axis="axisRow" fieldPosition="0"/>
    </format>
    <format dxfId="71">
      <pivotArea dataOnly="0" labelOnly="1" fieldPosition="0">
        <references count="1">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0">
      <pivotArea dataOnly="0" labelOnly="1" fieldPosition="0">
        <references count="1">
          <reference field="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9">
      <pivotArea dataOnly="0" labelOnly="1" fieldPosition="0">
        <references count="1">
          <reference field="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8">
      <pivotArea dataOnly="0" labelOnly="1" fieldPosition="0">
        <references count="1">
          <reference field="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7">
      <pivotArea dataOnly="0" labelOnly="1" fieldPosition="0">
        <references count="1">
          <reference field="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6">
      <pivotArea dataOnly="0" labelOnly="1" fieldPosition="0">
        <references count="1">
          <reference field="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5">
      <pivotArea dataOnly="0" labelOnly="1" fieldPosition="0">
        <references count="1">
          <reference field="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4">
      <pivotArea dataOnly="0" labelOnly="1" fieldPosition="0">
        <references count="1">
          <reference field="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3">
      <pivotArea dataOnly="0" labelOnly="1" fieldPosition="0">
        <references count="1">
          <reference field="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2">
      <pivotArea dataOnly="0" labelOnly="1" fieldPosition="0">
        <references count="1">
          <reference field="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1">
      <pivotArea dataOnly="0" labelOnly="1" fieldPosition="0">
        <references count="1">
          <reference field="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0">
      <pivotArea dataOnly="0" labelOnly="1" fieldPosition="0">
        <references count="1">
          <reference field="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59">
      <pivotArea dataOnly="0" labelOnly="1" fieldPosition="0">
        <references count="1">
          <reference field="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58">
      <pivotArea dataOnly="0" labelOnly="1" fieldPosition="0">
        <references count="1">
          <reference field="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57">
      <pivotArea dataOnly="0" labelOnly="1" fieldPosition="0">
        <references count="1">
          <reference field="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56">
      <pivotArea dataOnly="0" labelOnly="1" fieldPosition="0">
        <references count="1">
          <reference field="3"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55">
      <pivotArea dataOnly="0" labelOnly="1" fieldPosition="0">
        <references count="1">
          <reference field="3" count="1">
            <x v="800"/>
          </reference>
        </references>
      </pivotArea>
    </format>
    <format dxfId="54">
      <pivotArea dataOnly="0" labelOnly="1" grandRow="1" outline="0" fieldPosition="0"/>
    </format>
    <format dxfId="53">
      <pivotArea dataOnly="0" labelOnly="1" outline="0" axis="axisValues" fieldPosition="0"/>
    </format>
    <format dxfId="52">
      <pivotArea outline="0" collapsedLevelsAreSubtotals="1" fieldPosition="0"/>
    </format>
    <format dxfId="51">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D26200-8F43-4DBB-85F5-24CDD2EB635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vestor Type">
  <location ref="X6:Y10"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6">
        <item x="0"/>
        <item x="3"/>
        <item m="1" x="4"/>
        <item x="1"/>
        <item h="1" x="2"/>
        <item t="default"/>
      </items>
    </pivotField>
    <pivotField showAll="0"/>
    <pivotField showAll="0" defaultSubtotal="0"/>
    <pivotField showAll="0" defaultSubtotal="0"/>
    <pivotField showAll="0" defaultSubtotal="0">
      <items count="8">
        <item x="0"/>
        <item x="1"/>
        <item x="2"/>
        <item x="3"/>
        <item x="4"/>
        <item x="5"/>
        <item x="6"/>
        <item x="7"/>
      </items>
    </pivotField>
  </pivotFields>
  <rowFields count="1">
    <field x="12"/>
  </rowFields>
  <rowItems count="4">
    <i>
      <x/>
    </i>
    <i>
      <x v="1"/>
    </i>
    <i>
      <x v="3"/>
    </i>
    <i t="grand">
      <x/>
    </i>
  </rowItems>
  <colItems count="1">
    <i/>
  </colItems>
  <dataFields count="1">
    <dataField name="Sum of Amount in USD" fld="8" baseField="0" baseItem="0" numFmtId="167"/>
  </dataFields>
  <formats count="2">
    <format dxfId="76">
      <pivotArea dataOnly="0" labelOnly="1" outline="0" axis="axisValues" fieldPosition="0"/>
    </format>
    <format dxfId="7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B691EB-C015-456E-8CF2-97F8020F07D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chartFormat="3" rowHeaderCaption="City">
  <location ref="Q6:R106"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axis="axisRow" showAll="0" includeNewItemsInFilter="1" sortType="descending">
      <items count="116">
        <item x="59"/>
        <item x="37"/>
        <item m="1" x="110"/>
        <item m="1" x="112"/>
        <item x="10"/>
        <item x="20"/>
        <item x="0"/>
        <item x="80"/>
        <item x="89"/>
        <item x="73"/>
        <item x="93"/>
        <item x="60"/>
        <item x="85"/>
        <item m="1" x="100"/>
        <item m="1" x="103"/>
        <item x="27"/>
        <item m="1" x="111"/>
        <item x="40"/>
        <item x="79"/>
        <item x="14"/>
        <item x="35"/>
        <item x="41"/>
        <item x="21"/>
        <item x="4"/>
        <item x="87"/>
        <item x="44"/>
        <item x="98"/>
        <item x="2"/>
        <item x="42"/>
        <item x="7"/>
        <item x="50"/>
        <item x="48"/>
        <item x="83"/>
        <item m="1" x="99"/>
        <item m="1" x="106"/>
        <item x="1"/>
        <item x="55"/>
        <item x="23"/>
        <item x="61"/>
        <item x="13"/>
        <item x="78"/>
        <item x="36"/>
        <item x="96"/>
        <item x="29"/>
        <item x="31"/>
        <item x="33"/>
        <item x="30"/>
        <item x="77"/>
        <item x="67"/>
        <item x="25"/>
        <item x="56"/>
        <item x="62"/>
        <item x="58"/>
        <item x="43"/>
        <item m="1" x="109"/>
        <item x="11"/>
        <item x="63"/>
        <item x="69"/>
        <item x="66"/>
        <item x="15"/>
        <item x="53"/>
        <item x="3"/>
        <item x="95"/>
        <item x="81"/>
        <item x="76"/>
        <item m="1" x="102"/>
        <item x="46"/>
        <item x="32"/>
        <item x="22"/>
        <item m="1" x="101"/>
        <item m="1" x="108"/>
        <item m="1" x="105"/>
        <item m="1" x="107"/>
        <item x="24"/>
        <item m="1" x="104"/>
        <item x="90"/>
        <item x="6"/>
        <item x="84"/>
        <item m="1" x="113"/>
        <item x="16"/>
        <item x="54"/>
        <item x="5"/>
        <item x="72"/>
        <item x="88"/>
        <item x="86"/>
        <item x="71"/>
        <item x="38"/>
        <item x="8"/>
        <item x="9"/>
        <item x="17"/>
        <item x="70"/>
        <item x="68"/>
        <item x="65"/>
        <item x="18"/>
        <item x="39"/>
        <item x="47"/>
        <item x="19"/>
        <item x="52"/>
        <item x="12"/>
        <item x="45"/>
        <item x="57"/>
        <item m="1" x="114"/>
        <item x="91"/>
        <item x="64"/>
        <item x="82"/>
        <item x="49"/>
        <item x="51"/>
        <item x="74"/>
        <item x="26"/>
        <item x="28"/>
        <item x="34"/>
        <item x="75"/>
        <item x="92"/>
        <item x="94"/>
        <item x="9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5"/>
  </rowFields>
  <rowItems count="100">
    <i>
      <x v="6"/>
    </i>
    <i>
      <x v="61"/>
    </i>
    <i>
      <x v="35"/>
    </i>
    <i>
      <x v="27"/>
    </i>
    <i>
      <x v="76"/>
    </i>
    <i>
      <x v="66"/>
    </i>
    <i>
      <x v="23"/>
    </i>
    <i>
      <x v="81"/>
    </i>
    <i>
      <x v="59"/>
    </i>
    <i>
      <x v="39"/>
    </i>
    <i>
      <x v="20"/>
    </i>
    <i>
      <x v="55"/>
    </i>
    <i>
      <x v="29"/>
    </i>
    <i>
      <x v="43"/>
    </i>
    <i>
      <x v="98"/>
    </i>
    <i>
      <x v="87"/>
    </i>
    <i>
      <x v="46"/>
    </i>
    <i>
      <x v="88"/>
    </i>
    <i>
      <x v="1"/>
    </i>
    <i>
      <x v="89"/>
    </i>
    <i>
      <x v="93"/>
    </i>
    <i>
      <x v="84"/>
    </i>
    <i>
      <x v="111"/>
    </i>
    <i>
      <x v="73"/>
    </i>
    <i>
      <x v="44"/>
    </i>
    <i>
      <x v="79"/>
    </i>
    <i>
      <x v="21"/>
    </i>
    <i>
      <x v="41"/>
    </i>
    <i>
      <x v="96"/>
    </i>
    <i>
      <x v="95"/>
    </i>
    <i>
      <x v="42"/>
    </i>
    <i>
      <x v="17"/>
    </i>
    <i>
      <x v="19"/>
    </i>
    <i>
      <x v="104"/>
    </i>
    <i>
      <x v="53"/>
    </i>
    <i>
      <x v="37"/>
    </i>
    <i>
      <x v="9"/>
    </i>
    <i>
      <x v="85"/>
    </i>
    <i>
      <x v="100"/>
    </i>
    <i>
      <x v="62"/>
    </i>
    <i>
      <x v="11"/>
    </i>
    <i>
      <x v="8"/>
    </i>
    <i>
      <x v="108"/>
    </i>
    <i>
      <x v="106"/>
    </i>
    <i>
      <x v="30"/>
    </i>
    <i>
      <x v="5"/>
    </i>
    <i>
      <x v="10"/>
    </i>
    <i>
      <x v="31"/>
    </i>
    <i>
      <x v="45"/>
    </i>
    <i>
      <x v="25"/>
    </i>
    <i>
      <x v="49"/>
    </i>
    <i>
      <x v="102"/>
    </i>
    <i>
      <x v="109"/>
    </i>
    <i>
      <x v="18"/>
    </i>
    <i>
      <x v="75"/>
    </i>
    <i>
      <x v="68"/>
    </i>
    <i>
      <x v="91"/>
    </i>
    <i>
      <x v="86"/>
    </i>
    <i>
      <x v="15"/>
    </i>
    <i>
      <x v="28"/>
    </i>
    <i>
      <x v="112"/>
    </i>
    <i>
      <x v="26"/>
    </i>
    <i>
      <x v="58"/>
    </i>
    <i>
      <x v="7"/>
    </i>
    <i>
      <x v="110"/>
    </i>
    <i>
      <x v="82"/>
    </i>
    <i>
      <x v="36"/>
    </i>
    <i>
      <x v="80"/>
    </i>
    <i>
      <x v="40"/>
    </i>
    <i>
      <x v="12"/>
    </i>
    <i>
      <x v="99"/>
    </i>
    <i>
      <x v="60"/>
    </i>
    <i>
      <x v="22"/>
    </i>
    <i>
      <x v="4"/>
    </i>
    <i>
      <x v="77"/>
    </i>
    <i>
      <x v="48"/>
    </i>
    <i>
      <x v="63"/>
    </i>
    <i>
      <x v="47"/>
    </i>
    <i>
      <x v="67"/>
    </i>
    <i>
      <x v="97"/>
    </i>
    <i>
      <x v="107"/>
    </i>
    <i>
      <x v="64"/>
    </i>
    <i>
      <x v="51"/>
    </i>
    <i>
      <x v="92"/>
    </i>
    <i>
      <x v="50"/>
    </i>
    <i>
      <x v="103"/>
    </i>
    <i>
      <x v="38"/>
    </i>
    <i>
      <x v="32"/>
    </i>
    <i>
      <x v="105"/>
    </i>
    <i>
      <x v="52"/>
    </i>
    <i>
      <x v="90"/>
    </i>
    <i>
      <x v="113"/>
    </i>
    <i>
      <x v="24"/>
    </i>
    <i>
      <x v="94"/>
    </i>
    <i>
      <x v="83"/>
    </i>
    <i>
      <x/>
    </i>
    <i>
      <x v="114"/>
    </i>
    <i>
      <x v="56"/>
    </i>
    <i>
      <x v="57"/>
    </i>
    <i t="grand">
      <x/>
    </i>
  </rowItems>
  <colItems count="1">
    <i/>
  </colItems>
  <dataFields count="1">
    <dataField name="Sum of Amount in USD" fld="8" baseField="5" baseItem="0" numFmtId="164"/>
  </dataFields>
  <formats count="4">
    <format dxfId="80">
      <pivotArea outline="0" collapsedLevelsAreSubtotals="1" fieldPosition="0"/>
    </format>
    <format dxfId="79">
      <pivotArea dataOnly="0" labelOnly="1" outline="0" axis="axisValues" fieldPosition="0"/>
    </format>
    <format dxfId="78">
      <pivotArea field="5" type="button" dataOnly="0" labelOnly="1" outline="0" axis="axisRow" fieldPosition="0"/>
    </format>
    <format dxfId="77">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A3659-B637-4F84-8440-1C976BD79EB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Year">
  <location ref="M6:N13"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items count="116">
        <item x="59"/>
        <item x="37"/>
        <item m="1" x="110"/>
        <item m="1" x="112"/>
        <item x="10"/>
        <item x="20"/>
        <item x="0"/>
        <item x="80"/>
        <item x="89"/>
        <item x="73"/>
        <item x="93"/>
        <item x="28"/>
        <item x="60"/>
        <item x="85"/>
        <item m="1" x="100"/>
        <item m="1" x="103"/>
        <item x="27"/>
        <item m="1" x="111"/>
        <item x="40"/>
        <item x="79"/>
        <item x="14"/>
        <item x="35"/>
        <item x="41"/>
        <item x="21"/>
        <item x="4"/>
        <item x="87"/>
        <item x="44"/>
        <item x="98"/>
        <item x="2"/>
        <item x="42"/>
        <item x="97"/>
        <item x="75"/>
        <item x="94"/>
        <item x="7"/>
        <item x="50"/>
        <item x="48"/>
        <item x="83"/>
        <item m="1" x="99"/>
        <item m="1" x="106"/>
        <item x="1"/>
        <item x="92"/>
        <item x="55"/>
        <item x="23"/>
        <item x="61"/>
        <item x="13"/>
        <item x="78"/>
        <item x="36"/>
        <item x="96"/>
        <item x="29"/>
        <item x="31"/>
        <item x="33"/>
        <item x="30"/>
        <item x="77"/>
        <item x="67"/>
        <item x="25"/>
        <item x="56"/>
        <item x="62"/>
        <item x="58"/>
        <item x="43"/>
        <item m="1" x="109"/>
        <item x="11"/>
        <item x="63"/>
        <item x="69"/>
        <item x="66"/>
        <item x="15"/>
        <item x="53"/>
        <item x="3"/>
        <item x="95"/>
        <item x="81"/>
        <item x="76"/>
        <item x="26"/>
        <item m="1" x="102"/>
        <item x="46"/>
        <item x="32"/>
        <item x="22"/>
        <item m="1" x="101"/>
        <item m="1" x="108"/>
        <item m="1" x="105"/>
        <item m="1" x="107"/>
        <item x="24"/>
        <item x="34"/>
        <item m="1" x="104"/>
        <item x="90"/>
        <item x="6"/>
        <item x="84"/>
        <item m="1" x="113"/>
        <item x="16"/>
        <item x="54"/>
        <item x="5"/>
        <item x="72"/>
        <item x="88"/>
        <item x="86"/>
        <item x="71"/>
        <item x="38"/>
        <item x="8"/>
        <item x="9"/>
        <item x="17"/>
        <item x="70"/>
        <item x="68"/>
        <item x="65"/>
        <item x="18"/>
        <item x="39"/>
        <item x="47"/>
        <item x="19"/>
        <item x="52"/>
        <item x="12"/>
        <item x="45"/>
        <item x="57"/>
        <item m="1" x="114"/>
        <item x="91"/>
        <item x="64"/>
        <item x="82"/>
        <item x="49"/>
        <item x="51"/>
        <item x="74"/>
        <item t="default"/>
      </items>
    </pivotField>
    <pivotField showAll="0"/>
    <pivotField showAll="0"/>
    <pivotField dataField="1" showAll="0"/>
    <pivotField showAll="0"/>
    <pivotField showAll="0"/>
    <pivotField showAll="0"/>
    <pivotField showAll="0"/>
    <pivotField axis="axisRow" showAll="0" sortType="ascending">
      <items count="7">
        <item x="5"/>
        <item x="4"/>
        <item x="3"/>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3"/>
  </rowFields>
  <rowItems count="7">
    <i>
      <x/>
    </i>
    <i>
      <x v="1"/>
    </i>
    <i>
      <x v="2"/>
    </i>
    <i>
      <x v="3"/>
    </i>
    <i>
      <x v="4"/>
    </i>
    <i>
      <x v="5"/>
    </i>
    <i t="grand">
      <x/>
    </i>
  </rowItems>
  <colItems count="1">
    <i/>
  </colItems>
  <dataFields count="1">
    <dataField name="Sum of Amount in USD" fld="8" baseField="13" baseItem="1" numFmtId="164"/>
  </dataFields>
  <formats count="5">
    <format dxfId="85">
      <pivotArea type="all" dataOnly="0" outline="0" fieldPosition="0"/>
    </format>
    <format dxfId="84">
      <pivotArea outline="0" collapsedLevelsAreSubtotals="1" fieldPosition="0"/>
    </format>
    <format dxfId="83">
      <pivotArea field="16" type="button" dataOnly="0" labelOnly="1" outline="0"/>
    </format>
    <format dxfId="82">
      <pivotArea dataOnly="0" labelOnly="1" grandRow="1" outline="0" fieldPosition="0"/>
    </format>
    <format dxfId="8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93E48D-B6FB-4445-A1B0-48ADCD1818B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
  <location ref="AK6:AL8"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items count="116">
        <item x="59"/>
        <item x="37"/>
        <item m="1" x="110"/>
        <item m="1" x="112"/>
        <item x="10"/>
        <item x="20"/>
        <item x="0"/>
        <item x="80"/>
        <item x="89"/>
        <item x="73"/>
        <item x="93"/>
        <item x="28"/>
        <item x="60"/>
        <item x="85"/>
        <item m="1" x="100"/>
        <item m="1" x="103"/>
        <item x="27"/>
        <item m="1" x="111"/>
        <item x="40"/>
        <item x="79"/>
        <item x="14"/>
        <item x="35"/>
        <item x="41"/>
        <item x="21"/>
        <item x="4"/>
        <item x="87"/>
        <item x="44"/>
        <item x="98"/>
        <item x="2"/>
        <item x="42"/>
        <item x="97"/>
        <item x="75"/>
        <item x="94"/>
        <item x="7"/>
        <item x="50"/>
        <item x="48"/>
        <item x="83"/>
        <item m="1" x="99"/>
        <item m="1" x="106"/>
        <item x="1"/>
        <item x="92"/>
        <item x="55"/>
        <item x="23"/>
        <item x="61"/>
        <item x="13"/>
        <item x="78"/>
        <item x="36"/>
        <item x="96"/>
        <item x="29"/>
        <item x="31"/>
        <item x="33"/>
        <item x="30"/>
        <item x="77"/>
        <item x="67"/>
        <item x="25"/>
        <item x="56"/>
        <item x="62"/>
        <item x="58"/>
        <item x="43"/>
        <item m="1" x="109"/>
        <item x="11"/>
        <item x="63"/>
        <item x="69"/>
        <item x="66"/>
        <item x="15"/>
        <item x="53"/>
        <item x="3"/>
        <item x="95"/>
        <item x="81"/>
        <item x="76"/>
        <item x="26"/>
        <item m="1" x="102"/>
        <item x="46"/>
        <item x="32"/>
        <item x="22"/>
        <item m="1" x="101"/>
        <item m="1" x="108"/>
        <item m="1" x="105"/>
        <item m="1" x="107"/>
        <item x="24"/>
        <item x="34"/>
        <item m="1" x="104"/>
        <item x="90"/>
        <item x="6"/>
        <item x="84"/>
        <item m="1" x="113"/>
        <item x="16"/>
        <item x="54"/>
        <item x="5"/>
        <item x="72"/>
        <item x="88"/>
        <item x="86"/>
        <item x="71"/>
        <item x="38"/>
        <item x="8"/>
        <item x="9"/>
        <item x="17"/>
        <item x="70"/>
        <item x="68"/>
        <item x="65"/>
        <item x="18"/>
        <item x="39"/>
        <item x="47"/>
        <item x="19"/>
        <item x="52"/>
        <item x="12"/>
        <item x="45"/>
        <item x="57"/>
        <item m="1" x="114"/>
        <item x="91"/>
        <item x="64"/>
        <item x="82"/>
        <item x="49"/>
        <item x="51"/>
        <item x="74"/>
        <item t="default"/>
      </items>
    </pivotField>
    <pivotField showAll="0"/>
    <pivotField showAll="0"/>
    <pivotField dataField="1" showAll="0"/>
    <pivotField showAll="0"/>
    <pivotField showAll="0"/>
    <pivotField showAll="0"/>
    <pivotField showAll="0"/>
    <pivotField axis="axisRow" showAll="0" measureFilter="1" sortType="ascending">
      <items count="7">
        <item x="5"/>
        <item x="4"/>
        <item x="3"/>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13"/>
  </rowFields>
  <rowItems count="2">
    <i>
      <x v="2"/>
    </i>
    <i t="grand">
      <x/>
    </i>
  </rowItems>
  <colItems count="1">
    <i/>
  </colItems>
  <dataFields count="1">
    <dataField name="Sum of Amount in USD" fld="8" baseField="13" baseItem="1" numFmtId="164"/>
  </dataFields>
  <formats count="5">
    <format dxfId="90">
      <pivotArea type="all" dataOnly="0" outline="0" fieldPosition="0"/>
    </format>
    <format dxfId="89">
      <pivotArea outline="0" collapsedLevelsAreSubtotals="1" fieldPosition="0"/>
    </format>
    <format dxfId="88">
      <pivotArea field="16" type="button" dataOnly="0" labelOnly="1" outline="0"/>
    </format>
    <format dxfId="87">
      <pivotArea dataOnly="0" labelOnly="1" grandRow="1" outline="0" fieldPosition="0"/>
    </format>
    <format dxfId="86">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01F053-1DE8-4E3E-A9C9-8E72A0CDEDE7}"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chartFormat="6" rowHeaderCaption="Industry">
  <location ref="AG6:AH27"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dataField="1" showAll="0"/>
    <pivotField axis="axisRow" showAll="0" measureFilter="1" sortType="descending">
      <items count="802">
        <item x="300"/>
        <item x="670"/>
        <item x="29"/>
        <item x="439"/>
        <item x="301"/>
        <item x="25"/>
        <item x="8"/>
        <item x="702"/>
        <item x="739"/>
        <item x="198"/>
        <item x="43"/>
        <item x="47"/>
        <item x="49"/>
        <item x="681"/>
        <item x="181"/>
        <item x="465"/>
        <item x="738"/>
        <item x="687"/>
        <item x="101"/>
        <item x="501"/>
        <item x="463"/>
        <item x="630"/>
        <item x="37"/>
        <item x="352"/>
        <item x="164"/>
        <item x="649"/>
        <item x="346"/>
        <item x="87"/>
        <item x="210"/>
        <item x="779"/>
        <item x="648"/>
        <item x="481"/>
        <item x="59"/>
        <item x="46"/>
        <item x="32"/>
        <item x="246"/>
        <item x="359"/>
        <item x="23"/>
        <item x="169"/>
        <item x="606"/>
        <item x="17"/>
        <item x="305"/>
        <item x="171"/>
        <item x="402"/>
        <item x="67"/>
        <item x="9"/>
        <item x="729"/>
        <item x="705"/>
        <item x="533"/>
        <item x="503"/>
        <item x="768"/>
        <item x="276"/>
        <item x="370"/>
        <item x="202"/>
        <item x="623"/>
        <item x="692"/>
        <item x="640"/>
        <item x="88"/>
        <item x="560"/>
        <item x="631"/>
        <item x="538"/>
        <item x="248"/>
        <item x="442"/>
        <item x="581"/>
        <item x="159"/>
        <item x="679"/>
        <item x="91"/>
        <item x="398"/>
        <item x="208"/>
        <item x="555"/>
        <item x="443"/>
        <item x="583"/>
        <item x="452"/>
        <item x="185"/>
        <item x="178"/>
        <item x="486"/>
        <item x="614"/>
        <item x="539"/>
        <item x="723"/>
        <item x="751"/>
        <item x="434"/>
        <item x="393"/>
        <item x="140"/>
        <item x="113"/>
        <item x="469"/>
        <item x="224"/>
        <item x="105"/>
        <item x="489"/>
        <item x="703"/>
        <item x="596"/>
        <item x="576"/>
        <item x="564"/>
        <item x="397"/>
        <item x="263"/>
        <item x="118"/>
        <item x="617"/>
        <item x="131"/>
        <item x="786"/>
        <item x="72"/>
        <item x="597"/>
        <item x="306"/>
        <item x="531"/>
        <item x="712"/>
        <item x="114"/>
        <item x="792"/>
        <item x="366"/>
        <item x="373"/>
        <item x="260"/>
        <item x="374"/>
        <item x="356"/>
        <item x="35"/>
        <item x="24"/>
        <item x="89"/>
        <item x="66"/>
        <item x="441"/>
        <item x="83"/>
        <item x="28"/>
        <item x="575"/>
        <item x="163"/>
        <item x="252"/>
        <item x="420"/>
        <item x="225"/>
        <item x="509"/>
        <item x="561"/>
        <item x="415"/>
        <item x="487"/>
        <item x="690"/>
        <item x="212"/>
        <item x="540"/>
        <item x="523"/>
        <item x="427"/>
        <item x="467"/>
        <item x="317"/>
        <item x="229"/>
        <item x="550"/>
        <item x="109"/>
        <item x="548"/>
        <item x="706"/>
        <item x="22"/>
        <item x="31"/>
        <item x="377"/>
        <item x="505"/>
        <item x="637"/>
        <item x="429"/>
        <item x="677"/>
        <item x="150"/>
        <item x="506"/>
        <item x="42"/>
        <item x="288"/>
        <item x="668"/>
        <item x="220"/>
        <item x="404"/>
        <item x="296"/>
        <item x="752"/>
        <item x="410"/>
        <item x="428"/>
        <item x="750"/>
        <item x="124"/>
        <item x="167"/>
        <item x="96"/>
        <item x="187"/>
        <item x="493"/>
        <item x="655"/>
        <item x="45"/>
        <item x="143"/>
        <item x="535"/>
        <item x="445"/>
        <item x="464"/>
        <item x="368"/>
        <item x="297"/>
        <item x="357"/>
        <item x="190"/>
        <item x="392"/>
        <item x="268"/>
        <item m="1" x="800"/>
        <item m="1" x="799"/>
        <item x="2"/>
        <item x="435"/>
        <item x="403"/>
        <item x="265"/>
        <item x="214"/>
        <item x="707"/>
        <item x="449"/>
        <item x="491"/>
        <item x="446"/>
        <item x="645"/>
        <item x="153"/>
        <item x="438"/>
        <item x="205"/>
        <item x="236"/>
        <item x="121"/>
        <item x="135"/>
        <item x="33"/>
        <item x="70"/>
        <item x="542"/>
        <item x="15"/>
        <item x="259"/>
        <item x="251"/>
        <item x="530"/>
        <item x="616"/>
        <item x="186"/>
        <item x="111"/>
        <item x="286"/>
        <item x="152"/>
        <item x="562"/>
        <item x="665"/>
        <item x="430"/>
        <item x="146"/>
        <item x="298"/>
        <item x="423"/>
        <item x="44"/>
        <item x="453"/>
        <item x="472"/>
        <item x="634"/>
        <item x="485"/>
        <item x="721"/>
        <item x="94"/>
        <item x="78"/>
        <item x="0"/>
        <item x="553"/>
        <item x="776"/>
        <item x="603"/>
        <item x="197"/>
        <item x="142"/>
        <item x="498"/>
        <item x="280"/>
        <item x="227"/>
        <item x="266"/>
        <item x="587"/>
        <item x="63"/>
        <item x="4"/>
        <item x="440"/>
        <item x="773"/>
        <item x="657"/>
        <item x="570"/>
        <item x="277"/>
        <item x="510"/>
        <item x="470"/>
        <item x="73"/>
        <item x="10"/>
        <item x="62"/>
        <item x="492"/>
        <item x="795"/>
        <item x="416"/>
        <item x="674"/>
        <item x="418"/>
        <item x="557"/>
        <item x="592"/>
        <item x="3"/>
        <item x="68"/>
        <item x="360"/>
        <item x="180"/>
        <item x="599"/>
        <item x="253"/>
        <item x="696"/>
        <item x="85"/>
        <item x="57"/>
        <item x="82"/>
        <item x="74"/>
        <item x="16"/>
        <item x="76"/>
        <item x="517"/>
        <item x="364"/>
        <item x="355"/>
        <item x="414"/>
        <item x="558"/>
        <item x="784"/>
        <item x="302"/>
        <item x="400"/>
        <item x="58"/>
        <item x="69"/>
        <item x="689"/>
        <item x="372"/>
        <item x="699"/>
        <item x="456"/>
        <item x="170"/>
        <item x="12"/>
        <item x="292"/>
        <item x="307"/>
        <item x="660"/>
        <item x="92"/>
        <item x="326"/>
        <item x="378"/>
        <item x="787"/>
        <item x="174"/>
        <item x="157"/>
        <item x="474"/>
        <item x="384"/>
        <item x="314"/>
        <item x="622"/>
        <item x="672"/>
        <item x="245"/>
        <item x="14"/>
        <item x="39"/>
        <item x="724"/>
        <item x="95"/>
        <item x="21"/>
        <item x="425"/>
        <item x="325"/>
        <item x="566"/>
        <item x="647"/>
        <item x="244"/>
        <item x="237"/>
        <item x="624"/>
        <item x="626"/>
        <item x="327"/>
        <item x="796"/>
        <item x="127"/>
        <item x="291"/>
        <item x="116"/>
        <item x="482"/>
        <item x="387"/>
        <item x="399"/>
        <item x="661"/>
        <item x="240"/>
        <item x="216"/>
        <item x="330"/>
        <item x="412"/>
        <item x="316"/>
        <item x="145"/>
        <item x="191"/>
        <item x="6"/>
        <item x="335"/>
        <item x="459"/>
        <item x="293"/>
        <item x="586"/>
        <item x="611"/>
        <item x="411"/>
        <item x="391"/>
        <item x="478"/>
        <item x="541"/>
        <item x="609"/>
        <item x="554"/>
        <item x="620"/>
        <item x="437"/>
        <item x="254"/>
        <item x="458"/>
        <item x="255"/>
        <item x="344"/>
        <item x="211"/>
        <item x="511"/>
        <item x="727"/>
        <item x="764"/>
        <item x="133"/>
        <item x="267"/>
        <item x="761"/>
        <item x="179"/>
        <item x="762"/>
        <item x="691"/>
        <item x="644"/>
        <item x="241"/>
        <item x="132"/>
        <item x="588"/>
        <item x="382"/>
        <item x="350"/>
        <item x="27"/>
        <item x="612"/>
        <item x="79"/>
        <item x="715"/>
        <item x="755"/>
        <item x="785"/>
        <item x="137"/>
        <item x="155"/>
        <item x="125"/>
        <item x="409"/>
        <item x="663"/>
        <item x="60"/>
        <item x="349"/>
        <item x="26"/>
        <item x="108"/>
        <item x="71"/>
        <item x="671"/>
        <item x="543"/>
        <item x="281"/>
        <item x="367"/>
        <item x="222"/>
        <item x="546"/>
        <item x="537"/>
        <item x="324"/>
        <item x="741"/>
        <item x="20"/>
        <item x="97"/>
        <item x="777"/>
        <item x="81"/>
        <item x="717"/>
        <item x="585"/>
        <item x="444"/>
        <item x="745"/>
        <item x="507"/>
        <item x="342"/>
        <item x="5"/>
        <item x="607"/>
        <item x="740"/>
        <item x="496"/>
        <item x="156"/>
        <item x="149"/>
        <item x="642"/>
        <item x="65"/>
        <item x="295"/>
        <item x="471"/>
        <item x="462"/>
        <item x="40"/>
        <item x="593"/>
        <item x="476"/>
        <item x="693"/>
        <item x="203"/>
        <item x="769"/>
        <item x="75"/>
        <item x="165"/>
        <item x="610"/>
        <item x="688"/>
        <item x="329"/>
        <item x="162"/>
        <item x="436"/>
        <item x="249"/>
        <item x="766"/>
        <item x="390"/>
        <item x="264"/>
        <item x="468"/>
        <item x="175"/>
        <item x="682"/>
        <item x="494"/>
        <item x="653"/>
        <item x="658"/>
        <item x="166"/>
        <item x="547"/>
        <item x="794"/>
        <item x="168"/>
        <item x="200"/>
        <item x="756"/>
        <item x="713"/>
        <item x="223"/>
        <item x="395"/>
        <item x="310"/>
        <item x="309"/>
        <item x="480"/>
        <item x="275"/>
        <item x="594"/>
        <item x="128"/>
        <item x="231"/>
        <item x="477"/>
        <item x="177"/>
        <item x="217"/>
        <item x="138"/>
        <item x="271"/>
        <item x="381"/>
        <item x="283"/>
        <item x="559"/>
        <item x="312"/>
        <item x="490"/>
        <item x="798"/>
        <item x="50"/>
        <item x="56"/>
        <item x="176"/>
        <item x="568"/>
        <item x="238"/>
        <item x="383"/>
        <item x="120"/>
        <item x="219"/>
        <item x="650"/>
        <item x="722"/>
        <item x="257"/>
        <item x="502"/>
        <item x="213"/>
        <item x="250"/>
        <item x="104"/>
        <item x="521"/>
        <item x="526"/>
        <item x="497"/>
        <item x="736"/>
        <item x="619"/>
        <item x="455"/>
        <item x="504"/>
        <item x="767"/>
        <item x="299"/>
        <item x="450"/>
        <item x="618"/>
        <item x="228"/>
        <item x="669"/>
        <item x="204"/>
        <item x="735"/>
        <item x="525"/>
        <item x="765"/>
        <item x="600"/>
        <item x="488"/>
        <item x="771"/>
        <item x="247"/>
        <item x="290"/>
        <item x="701"/>
        <item x="123"/>
        <item x="683"/>
        <item x="457"/>
        <item x="389"/>
        <item x="731"/>
        <item x="636"/>
        <item x="775"/>
        <item x="638"/>
        <item x="748"/>
        <item x="772"/>
        <item x="536"/>
        <item x="578"/>
        <item x="278"/>
        <item x="195"/>
        <item x="189"/>
        <item x="666"/>
        <item x="621"/>
        <item x="514"/>
        <item x="725"/>
        <item x="53"/>
        <item x="90"/>
        <item x="673"/>
        <item x="685"/>
        <item x="718"/>
        <item x="628"/>
        <item x="565"/>
        <item x="544"/>
        <item x="528"/>
        <item x="698"/>
        <item x="652"/>
        <item x="406"/>
        <item x="100"/>
        <item x="334"/>
        <item x="182"/>
        <item x="563"/>
        <item x="122"/>
        <item x="754"/>
        <item x="788"/>
        <item x="513"/>
        <item x="243"/>
        <item x="233"/>
        <item x="758"/>
        <item x="595"/>
        <item x="577"/>
        <item x="194"/>
        <item x="348"/>
        <item x="408"/>
        <item x="590"/>
        <item x="737"/>
        <item x="608"/>
        <item x="285"/>
        <item x="759"/>
        <item x="508"/>
        <item x="273"/>
        <item x="782"/>
        <item x="394"/>
        <item x="422"/>
        <item x="234"/>
        <item x="569"/>
        <item x="613"/>
        <item x="719"/>
        <item x="760"/>
        <item x="625"/>
        <item x="256"/>
        <item x="365"/>
        <item x="694"/>
        <item x="184"/>
        <item x="336"/>
        <item x="54"/>
        <item x="151"/>
        <item x="160"/>
        <item x="515"/>
        <item x="433"/>
        <item x="432"/>
        <item x="154"/>
        <item x="711"/>
        <item x="371"/>
        <item x="720"/>
        <item x="716"/>
        <item x="304"/>
        <item x="340"/>
        <item x="339"/>
        <item x="770"/>
        <item x="763"/>
        <item x="479"/>
        <item x="654"/>
        <item x="709"/>
        <item x="221"/>
        <item x="315"/>
        <item x="239"/>
        <item x="532"/>
        <item x="148"/>
        <item x="193"/>
        <item x="134"/>
        <item x="117"/>
        <item x="710"/>
        <item x="115"/>
        <item x="337"/>
        <item x="571"/>
        <item x="732"/>
        <item x="551"/>
        <item x="230"/>
        <item x="664"/>
        <item x="797"/>
        <item x="726"/>
        <item x="345"/>
        <item x="196"/>
        <item x="106"/>
        <item x="323"/>
        <item x="591"/>
        <item x="287"/>
        <item x="84"/>
        <item x="639"/>
        <item x="549"/>
        <item x="667"/>
        <item x="733"/>
        <item x="361"/>
        <item x="589"/>
        <item x="321"/>
        <item x="734"/>
        <item x="659"/>
        <item x="129"/>
        <item x="269"/>
        <item x="141"/>
        <item x="333"/>
        <item x="332"/>
        <item x="362"/>
        <item x="311"/>
        <item x="173"/>
        <item x="579"/>
        <item x="495"/>
        <item x="119"/>
        <item x="279"/>
        <item x="753"/>
        <item x="199"/>
        <item x="574"/>
        <item x="419"/>
        <item x="512"/>
        <item x="308"/>
        <item x="396"/>
        <item x="573"/>
        <item x="386"/>
        <item x="385"/>
        <item x="632"/>
        <item x="747"/>
        <item x="529"/>
        <item x="774"/>
        <item x="139"/>
        <item x="601"/>
        <item x="424"/>
        <item x="405"/>
        <item x="651"/>
        <item x="629"/>
        <item x="207"/>
        <item x="289"/>
        <item x="274"/>
        <item x="99"/>
        <item x="524"/>
        <item x="343"/>
        <item x="518"/>
        <item x="270"/>
        <item x="338"/>
        <item x="358"/>
        <item x="341"/>
        <item x="351"/>
        <item x="77"/>
        <item x="284"/>
        <item x="110"/>
        <item x="534"/>
        <item x="183"/>
        <item x="483"/>
        <item x="552"/>
        <item x="695"/>
        <item x="313"/>
        <item x="206"/>
        <item x="64"/>
        <item x="704"/>
        <item x="602"/>
        <item x="407"/>
        <item x="172"/>
        <item x="318"/>
        <item x="635"/>
        <item x="328"/>
        <item x="556"/>
        <item x="86"/>
        <item x="413"/>
        <item x="646"/>
        <item x="294"/>
        <item x="460"/>
        <item x="331"/>
        <item x="584"/>
        <item x="447"/>
        <item x="783"/>
        <item x="376"/>
        <item x="780"/>
        <item x="522"/>
        <item x="757"/>
        <item x="30"/>
        <item x="161"/>
        <item x="303"/>
        <item x="354"/>
        <item x="789"/>
        <item x="730"/>
        <item x="19"/>
        <item x="686"/>
        <item x="55"/>
        <item x="235"/>
        <item x="684"/>
        <item x="519"/>
        <item x="451"/>
        <item x="258"/>
        <item x="742"/>
        <item x="567"/>
        <item x="192"/>
        <item x="473"/>
        <item x="714"/>
        <item x="34"/>
        <item x="51"/>
        <item x="363"/>
        <item x="662"/>
        <item x="201"/>
        <item x="369"/>
        <item x="379"/>
        <item x="112"/>
        <item x="232"/>
        <item x="103"/>
        <item x="102"/>
        <item x="48"/>
        <item x="61"/>
        <item x="675"/>
        <item x="242"/>
        <item x="13"/>
        <item x="431"/>
        <item x="527"/>
        <item x="605"/>
        <item x="781"/>
        <item x="708"/>
        <item x="107"/>
        <item x="158"/>
        <item x="282"/>
        <item x="793"/>
        <item x="499"/>
        <item x="320"/>
        <item x="676"/>
        <item x="426"/>
        <item x="80"/>
        <item x="319"/>
        <item x="375"/>
        <item x="484"/>
        <item x="126"/>
        <item x="417"/>
        <item x="261"/>
        <item x="209"/>
        <item x="475"/>
        <item x="380"/>
        <item x="38"/>
        <item x="520"/>
        <item x="582"/>
        <item x="461"/>
        <item x="580"/>
        <item x="448"/>
        <item x="633"/>
        <item x="7"/>
        <item x="790"/>
        <item x="130"/>
        <item x="36"/>
        <item x="1"/>
        <item x="93"/>
        <item x="466"/>
        <item x="322"/>
        <item x="749"/>
        <item x="656"/>
        <item x="598"/>
        <item x="678"/>
        <item x="52"/>
        <item x="353"/>
        <item x="728"/>
        <item x="262"/>
        <item x="272"/>
        <item x="604"/>
        <item x="545"/>
        <item x="791"/>
        <item x="627"/>
        <item x="615"/>
        <item x="388"/>
        <item x="454"/>
        <item x="778"/>
        <item x="11"/>
        <item x="680"/>
        <item x="18"/>
        <item x="643"/>
        <item x="746"/>
        <item x="226"/>
        <item x="147"/>
        <item x="347"/>
        <item x="215"/>
        <item x="421"/>
        <item x="516"/>
        <item x="144"/>
        <item x="188"/>
        <item x="572"/>
        <item x="41"/>
        <item x="500"/>
        <item x="697"/>
        <item x="744"/>
        <item x="401"/>
        <item x="136"/>
        <item x="743"/>
        <item x="218"/>
        <item x="641"/>
        <item x="98"/>
        <item x="70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3"/>
  </rowFields>
  <rowItems count="21">
    <i>
      <x v="113"/>
    </i>
    <i>
      <x v="751"/>
    </i>
    <i>
      <x v="176"/>
    </i>
    <i>
      <x v="450"/>
    </i>
    <i>
      <x v="296"/>
    </i>
    <i>
      <x v="239"/>
    </i>
    <i>
      <x v="390"/>
    </i>
    <i>
      <x v="195"/>
    </i>
    <i>
      <x v="257"/>
    </i>
    <i>
      <x v="193"/>
    </i>
    <i>
      <x v="248"/>
    </i>
    <i>
      <x v="370"/>
    </i>
    <i>
      <x v="600"/>
    </i>
    <i>
      <x v="664"/>
    </i>
    <i>
      <x v="249"/>
    </i>
    <i>
      <x v="259"/>
    </i>
    <i>
      <x v="292"/>
    </i>
    <i>
      <x v="511"/>
    </i>
    <i>
      <x v="192"/>
    </i>
    <i>
      <x v="517"/>
    </i>
    <i>
      <x v="397"/>
    </i>
  </rowItems>
  <colItems count="1">
    <i/>
  </colItems>
  <dataFields count="1">
    <dataField name="Count of Startup Name" fld="2" subtotal="count" baseField="3" baseItem="0"/>
  </dataFields>
  <formats count="2">
    <format dxfId="92">
      <pivotArea outline="0" collapsedLevelsAreSubtotals="1" fieldPosition="0"/>
    </format>
    <format dxfId="91">
      <pivotArea dataOnly="0" labelOnly="1" outline="0" axis="axisValues" fieldPosition="0"/>
    </format>
  </formats>
  <pivotTableStyleInfo name="PivotStyleLight16" showRowHeaders="1" showColHeaders="1" showRowStripes="0" showColStripes="0" showLastColumn="1"/>
  <filters count="1">
    <filter fld="3" type="count" evalOrder="-1" id="3"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35511B-986D-467B-8091-4D69F522D7A5}"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Funding Range">
  <location ref="I6:J9"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showAll="0"/>
    <pivotField showAll="0"/>
    <pivotField dataField="1" showAll="0"/>
    <pivotField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3">
    <i>
      <x v="2"/>
    </i>
    <i>
      <x/>
    </i>
    <i>
      <x v="1"/>
    </i>
  </rowItems>
  <colItems count="1">
    <i/>
  </colItems>
  <dataFields count="1">
    <dataField name="Count of Amount in USD" fld="8" subtotal="count" baseField="0" baseItem="0"/>
  </dataFields>
  <formats count="17">
    <format dxfId="109">
      <pivotArea type="all" dataOnly="0" outline="0" fieldPosition="0"/>
    </format>
    <format dxfId="108">
      <pivotArea outline="0" collapsedLevelsAreSubtotals="1" fieldPosition="0"/>
    </format>
    <format dxfId="107">
      <pivotArea field="10" type="button" dataOnly="0" labelOnly="1" outline="0" axis="axisRow" fieldPosition="0"/>
    </format>
    <format dxfId="106">
      <pivotArea dataOnly="0" labelOnly="1" fieldPosition="0">
        <references count="1">
          <reference field="10" count="0"/>
        </references>
      </pivotArea>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10" type="button" dataOnly="0" labelOnly="1" outline="0" axis="axisRow" fieldPosition="0"/>
    </format>
    <format dxfId="100">
      <pivotArea dataOnly="0" labelOnly="1" fieldPosition="0">
        <references count="1">
          <reference field="10"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10" type="button" dataOnly="0" labelOnly="1" outline="0" axis="axisRow" fieldPosition="0"/>
    </format>
    <format dxfId="94">
      <pivotArea dataOnly="0" labelOnly="1" fieldPosition="0">
        <references count="1">
          <reference field="10" count="0"/>
        </references>
      </pivotArea>
    </format>
    <format dxfId="9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9D247E-420F-4A6B-9CAB-7F6B5C78246F}"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chartFormat="6" rowHeaderCaption="Industry">
  <location ref="AB6:AC16"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axis="axisRow" showAll="0" measureFilter="1">
      <items count="802">
        <item x="300"/>
        <item x="670"/>
        <item x="29"/>
        <item x="439"/>
        <item x="301"/>
        <item x="25"/>
        <item x="8"/>
        <item x="702"/>
        <item x="739"/>
        <item x="198"/>
        <item x="43"/>
        <item x="47"/>
        <item x="49"/>
        <item x="681"/>
        <item x="181"/>
        <item x="465"/>
        <item x="738"/>
        <item x="687"/>
        <item x="101"/>
        <item x="501"/>
        <item x="463"/>
        <item x="630"/>
        <item x="37"/>
        <item x="352"/>
        <item x="164"/>
        <item x="649"/>
        <item x="346"/>
        <item x="87"/>
        <item x="210"/>
        <item x="779"/>
        <item x="648"/>
        <item x="481"/>
        <item x="59"/>
        <item x="46"/>
        <item x="32"/>
        <item x="246"/>
        <item x="359"/>
        <item x="23"/>
        <item x="169"/>
        <item x="606"/>
        <item x="17"/>
        <item x="305"/>
        <item x="171"/>
        <item x="402"/>
        <item x="67"/>
        <item x="9"/>
        <item x="729"/>
        <item x="705"/>
        <item x="533"/>
        <item x="503"/>
        <item x="768"/>
        <item x="276"/>
        <item x="370"/>
        <item x="202"/>
        <item x="623"/>
        <item x="692"/>
        <item x="640"/>
        <item x="88"/>
        <item x="560"/>
        <item x="631"/>
        <item x="538"/>
        <item x="248"/>
        <item x="442"/>
        <item x="581"/>
        <item x="159"/>
        <item x="679"/>
        <item x="91"/>
        <item x="398"/>
        <item x="208"/>
        <item x="555"/>
        <item x="443"/>
        <item x="583"/>
        <item x="452"/>
        <item x="185"/>
        <item x="178"/>
        <item x="486"/>
        <item x="614"/>
        <item x="539"/>
        <item x="723"/>
        <item x="751"/>
        <item x="434"/>
        <item x="393"/>
        <item x="140"/>
        <item x="113"/>
        <item x="469"/>
        <item x="224"/>
        <item x="105"/>
        <item x="489"/>
        <item x="703"/>
        <item x="596"/>
        <item x="576"/>
        <item x="564"/>
        <item x="397"/>
        <item x="263"/>
        <item x="118"/>
        <item x="617"/>
        <item x="131"/>
        <item x="786"/>
        <item x="72"/>
        <item x="597"/>
        <item x="306"/>
        <item x="531"/>
        <item x="712"/>
        <item x="114"/>
        <item x="792"/>
        <item x="366"/>
        <item x="373"/>
        <item x="260"/>
        <item x="374"/>
        <item x="356"/>
        <item x="35"/>
        <item x="24"/>
        <item x="89"/>
        <item x="66"/>
        <item x="441"/>
        <item x="83"/>
        <item x="28"/>
        <item x="575"/>
        <item x="163"/>
        <item x="252"/>
        <item x="420"/>
        <item x="225"/>
        <item x="509"/>
        <item x="561"/>
        <item x="415"/>
        <item x="487"/>
        <item x="690"/>
        <item x="212"/>
        <item x="540"/>
        <item x="523"/>
        <item x="427"/>
        <item x="467"/>
        <item x="317"/>
        <item x="229"/>
        <item x="550"/>
        <item x="109"/>
        <item x="548"/>
        <item x="706"/>
        <item x="22"/>
        <item x="31"/>
        <item x="377"/>
        <item x="505"/>
        <item x="637"/>
        <item x="429"/>
        <item x="677"/>
        <item x="150"/>
        <item x="506"/>
        <item x="42"/>
        <item x="288"/>
        <item x="668"/>
        <item x="220"/>
        <item x="404"/>
        <item x="296"/>
        <item x="752"/>
        <item x="410"/>
        <item x="428"/>
        <item x="750"/>
        <item x="124"/>
        <item x="167"/>
        <item x="96"/>
        <item x="187"/>
        <item x="493"/>
        <item x="655"/>
        <item x="45"/>
        <item x="143"/>
        <item x="535"/>
        <item x="445"/>
        <item x="464"/>
        <item x="368"/>
        <item x="297"/>
        <item x="357"/>
        <item x="190"/>
        <item x="392"/>
        <item x="268"/>
        <item m="1" x="800"/>
        <item m="1" x="799"/>
        <item x="2"/>
        <item x="435"/>
        <item x="403"/>
        <item x="265"/>
        <item x="214"/>
        <item x="707"/>
        <item x="449"/>
        <item x="491"/>
        <item x="446"/>
        <item x="645"/>
        <item x="153"/>
        <item x="438"/>
        <item x="205"/>
        <item x="236"/>
        <item x="121"/>
        <item x="135"/>
        <item x="33"/>
        <item x="70"/>
        <item x="542"/>
        <item x="15"/>
        <item x="259"/>
        <item x="251"/>
        <item x="530"/>
        <item x="616"/>
        <item x="186"/>
        <item x="111"/>
        <item x="286"/>
        <item x="152"/>
        <item x="562"/>
        <item x="665"/>
        <item x="430"/>
        <item x="146"/>
        <item x="298"/>
        <item x="423"/>
        <item x="44"/>
        <item x="453"/>
        <item x="472"/>
        <item x="634"/>
        <item x="485"/>
        <item x="721"/>
        <item x="94"/>
        <item x="78"/>
        <item x="0"/>
        <item x="553"/>
        <item x="776"/>
        <item x="603"/>
        <item x="197"/>
        <item x="142"/>
        <item x="498"/>
        <item x="280"/>
        <item x="227"/>
        <item x="266"/>
        <item x="587"/>
        <item x="63"/>
        <item x="4"/>
        <item x="440"/>
        <item x="773"/>
        <item x="657"/>
        <item x="570"/>
        <item x="277"/>
        <item x="510"/>
        <item x="470"/>
        <item x="73"/>
        <item x="10"/>
        <item x="62"/>
        <item x="492"/>
        <item x="795"/>
        <item x="416"/>
        <item x="674"/>
        <item x="418"/>
        <item x="557"/>
        <item x="592"/>
        <item x="3"/>
        <item x="68"/>
        <item x="360"/>
        <item x="180"/>
        <item x="599"/>
        <item x="253"/>
        <item x="696"/>
        <item x="85"/>
        <item x="57"/>
        <item x="82"/>
        <item x="74"/>
        <item x="16"/>
        <item x="76"/>
        <item x="517"/>
        <item x="364"/>
        <item x="355"/>
        <item x="414"/>
        <item x="558"/>
        <item x="784"/>
        <item x="302"/>
        <item x="400"/>
        <item x="58"/>
        <item x="69"/>
        <item x="689"/>
        <item x="372"/>
        <item x="699"/>
        <item x="456"/>
        <item x="170"/>
        <item x="12"/>
        <item x="292"/>
        <item x="307"/>
        <item x="660"/>
        <item x="92"/>
        <item x="326"/>
        <item x="378"/>
        <item x="787"/>
        <item x="174"/>
        <item x="157"/>
        <item x="474"/>
        <item x="384"/>
        <item x="314"/>
        <item x="622"/>
        <item x="672"/>
        <item x="245"/>
        <item x="14"/>
        <item x="39"/>
        <item x="724"/>
        <item x="95"/>
        <item x="21"/>
        <item x="425"/>
        <item x="325"/>
        <item x="566"/>
        <item x="647"/>
        <item x="244"/>
        <item x="237"/>
        <item x="624"/>
        <item x="626"/>
        <item x="327"/>
        <item x="796"/>
        <item x="127"/>
        <item x="291"/>
        <item x="116"/>
        <item x="482"/>
        <item x="387"/>
        <item x="399"/>
        <item x="661"/>
        <item x="240"/>
        <item x="216"/>
        <item x="330"/>
        <item x="412"/>
        <item x="316"/>
        <item x="145"/>
        <item x="191"/>
        <item x="6"/>
        <item x="335"/>
        <item x="459"/>
        <item x="293"/>
        <item x="586"/>
        <item x="611"/>
        <item x="411"/>
        <item x="391"/>
        <item x="478"/>
        <item x="541"/>
        <item x="609"/>
        <item x="554"/>
        <item x="620"/>
        <item x="437"/>
        <item x="254"/>
        <item x="458"/>
        <item x="255"/>
        <item x="344"/>
        <item x="211"/>
        <item x="511"/>
        <item x="727"/>
        <item x="764"/>
        <item x="133"/>
        <item x="267"/>
        <item x="761"/>
        <item x="179"/>
        <item x="762"/>
        <item x="691"/>
        <item x="644"/>
        <item x="241"/>
        <item x="132"/>
        <item x="588"/>
        <item x="382"/>
        <item x="350"/>
        <item x="27"/>
        <item x="612"/>
        <item x="79"/>
        <item x="715"/>
        <item x="755"/>
        <item x="785"/>
        <item x="137"/>
        <item x="155"/>
        <item x="125"/>
        <item x="409"/>
        <item x="663"/>
        <item x="60"/>
        <item x="349"/>
        <item x="26"/>
        <item x="108"/>
        <item x="71"/>
        <item x="671"/>
        <item x="543"/>
        <item x="281"/>
        <item x="367"/>
        <item x="222"/>
        <item x="546"/>
        <item x="537"/>
        <item x="324"/>
        <item x="741"/>
        <item x="20"/>
        <item x="97"/>
        <item x="777"/>
        <item x="81"/>
        <item x="717"/>
        <item x="585"/>
        <item x="444"/>
        <item x="745"/>
        <item x="507"/>
        <item x="342"/>
        <item x="5"/>
        <item x="607"/>
        <item x="740"/>
        <item x="496"/>
        <item x="156"/>
        <item x="149"/>
        <item x="642"/>
        <item x="65"/>
        <item x="295"/>
        <item x="471"/>
        <item x="462"/>
        <item x="40"/>
        <item x="593"/>
        <item x="476"/>
        <item x="693"/>
        <item x="203"/>
        <item x="769"/>
        <item x="75"/>
        <item x="165"/>
        <item x="610"/>
        <item x="688"/>
        <item x="329"/>
        <item x="162"/>
        <item x="436"/>
        <item x="249"/>
        <item x="766"/>
        <item x="390"/>
        <item x="264"/>
        <item x="468"/>
        <item x="175"/>
        <item x="682"/>
        <item x="494"/>
        <item x="653"/>
        <item x="658"/>
        <item x="166"/>
        <item x="547"/>
        <item x="794"/>
        <item x="168"/>
        <item x="200"/>
        <item x="756"/>
        <item x="713"/>
        <item x="223"/>
        <item x="395"/>
        <item x="310"/>
        <item x="309"/>
        <item x="480"/>
        <item x="275"/>
        <item x="594"/>
        <item x="128"/>
        <item x="231"/>
        <item x="477"/>
        <item x="177"/>
        <item x="217"/>
        <item x="138"/>
        <item x="271"/>
        <item x="381"/>
        <item x="283"/>
        <item x="559"/>
        <item x="312"/>
        <item x="490"/>
        <item x="798"/>
        <item x="50"/>
        <item x="56"/>
        <item x="176"/>
        <item x="568"/>
        <item x="238"/>
        <item x="383"/>
        <item x="120"/>
        <item x="219"/>
        <item x="650"/>
        <item x="722"/>
        <item x="257"/>
        <item x="502"/>
        <item x="213"/>
        <item x="250"/>
        <item x="104"/>
        <item x="521"/>
        <item x="526"/>
        <item x="497"/>
        <item x="736"/>
        <item x="619"/>
        <item x="455"/>
        <item x="504"/>
        <item x="767"/>
        <item x="299"/>
        <item x="450"/>
        <item x="618"/>
        <item x="228"/>
        <item x="669"/>
        <item x="204"/>
        <item x="735"/>
        <item x="525"/>
        <item x="765"/>
        <item x="600"/>
        <item x="488"/>
        <item x="771"/>
        <item x="247"/>
        <item x="290"/>
        <item x="701"/>
        <item x="123"/>
        <item x="683"/>
        <item x="457"/>
        <item x="389"/>
        <item x="731"/>
        <item x="636"/>
        <item x="775"/>
        <item x="638"/>
        <item x="748"/>
        <item x="772"/>
        <item x="536"/>
        <item x="578"/>
        <item x="278"/>
        <item x="195"/>
        <item x="189"/>
        <item x="666"/>
        <item x="621"/>
        <item x="514"/>
        <item x="725"/>
        <item x="53"/>
        <item x="90"/>
        <item x="673"/>
        <item x="685"/>
        <item x="718"/>
        <item x="628"/>
        <item x="565"/>
        <item x="544"/>
        <item x="528"/>
        <item x="698"/>
        <item x="652"/>
        <item x="406"/>
        <item x="100"/>
        <item x="334"/>
        <item x="182"/>
        <item x="563"/>
        <item x="122"/>
        <item x="754"/>
        <item x="788"/>
        <item x="513"/>
        <item x="243"/>
        <item x="233"/>
        <item x="758"/>
        <item x="595"/>
        <item x="577"/>
        <item x="194"/>
        <item x="348"/>
        <item x="408"/>
        <item x="590"/>
        <item x="737"/>
        <item x="608"/>
        <item x="285"/>
        <item x="759"/>
        <item x="508"/>
        <item x="273"/>
        <item x="782"/>
        <item x="394"/>
        <item x="422"/>
        <item x="234"/>
        <item x="569"/>
        <item x="613"/>
        <item x="719"/>
        <item x="760"/>
        <item x="625"/>
        <item x="256"/>
        <item x="365"/>
        <item x="694"/>
        <item x="184"/>
        <item x="336"/>
        <item x="54"/>
        <item x="151"/>
        <item x="160"/>
        <item x="515"/>
        <item x="433"/>
        <item x="432"/>
        <item x="154"/>
        <item x="711"/>
        <item x="371"/>
        <item x="720"/>
        <item x="716"/>
        <item x="304"/>
        <item x="340"/>
        <item x="339"/>
        <item x="770"/>
        <item x="763"/>
        <item x="479"/>
        <item x="654"/>
        <item x="709"/>
        <item x="221"/>
        <item x="315"/>
        <item x="239"/>
        <item x="532"/>
        <item x="148"/>
        <item x="193"/>
        <item x="134"/>
        <item x="117"/>
        <item x="710"/>
        <item x="115"/>
        <item x="337"/>
        <item x="571"/>
        <item x="732"/>
        <item x="551"/>
        <item x="230"/>
        <item x="664"/>
        <item x="797"/>
        <item x="726"/>
        <item x="345"/>
        <item x="196"/>
        <item x="106"/>
        <item x="323"/>
        <item x="591"/>
        <item x="287"/>
        <item x="84"/>
        <item x="639"/>
        <item x="549"/>
        <item x="667"/>
        <item x="733"/>
        <item x="361"/>
        <item x="589"/>
        <item x="321"/>
        <item x="734"/>
        <item x="659"/>
        <item x="129"/>
        <item x="269"/>
        <item x="141"/>
        <item x="333"/>
        <item x="332"/>
        <item x="362"/>
        <item x="311"/>
        <item x="173"/>
        <item x="579"/>
        <item x="495"/>
        <item x="119"/>
        <item x="279"/>
        <item x="753"/>
        <item x="199"/>
        <item x="574"/>
        <item x="419"/>
        <item x="512"/>
        <item x="308"/>
        <item x="396"/>
        <item x="573"/>
        <item x="386"/>
        <item x="385"/>
        <item x="632"/>
        <item x="747"/>
        <item x="529"/>
        <item x="774"/>
        <item x="139"/>
        <item x="601"/>
        <item x="424"/>
        <item x="405"/>
        <item x="651"/>
        <item x="629"/>
        <item x="207"/>
        <item x="289"/>
        <item x="274"/>
        <item x="99"/>
        <item x="524"/>
        <item x="343"/>
        <item x="518"/>
        <item x="270"/>
        <item x="338"/>
        <item x="358"/>
        <item x="341"/>
        <item x="351"/>
        <item x="77"/>
        <item x="284"/>
        <item x="110"/>
        <item x="534"/>
        <item x="183"/>
        <item x="483"/>
        <item x="552"/>
        <item x="695"/>
        <item x="313"/>
        <item x="206"/>
        <item x="64"/>
        <item x="704"/>
        <item x="602"/>
        <item x="407"/>
        <item x="172"/>
        <item x="318"/>
        <item x="635"/>
        <item x="328"/>
        <item x="556"/>
        <item x="86"/>
        <item x="413"/>
        <item x="646"/>
        <item x="294"/>
        <item x="460"/>
        <item x="331"/>
        <item x="584"/>
        <item x="447"/>
        <item x="783"/>
        <item x="376"/>
        <item x="780"/>
        <item x="522"/>
        <item x="757"/>
        <item x="30"/>
        <item x="161"/>
        <item x="303"/>
        <item x="354"/>
        <item x="789"/>
        <item x="730"/>
        <item x="19"/>
        <item x="686"/>
        <item x="55"/>
        <item x="235"/>
        <item x="684"/>
        <item x="519"/>
        <item x="451"/>
        <item x="258"/>
        <item x="742"/>
        <item x="567"/>
        <item x="192"/>
        <item x="473"/>
        <item x="714"/>
        <item x="34"/>
        <item x="51"/>
        <item x="363"/>
        <item x="662"/>
        <item x="201"/>
        <item x="369"/>
        <item x="379"/>
        <item x="112"/>
        <item x="232"/>
        <item x="103"/>
        <item x="102"/>
        <item x="48"/>
        <item x="61"/>
        <item x="675"/>
        <item x="242"/>
        <item x="13"/>
        <item x="431"/>
        <item x="527"/>
        <item x="605"/>
        <item x="781"/>
        <item x="708"/>
        <item x="107"/>
        <item x="158"/>
        <item x="282"/>
        <item x="793"/>
        <item x="499"/>
        <item x="320"/>
        <item x="676"/>
        <item x="426"/>
        <item x="80"/>
        <item x="319"/>
        <item x="375"/>
        <item x="484"/>
        <item x="126"/>
        <item x="417"/>
        <item x="261"/>
        <item x="209"/>
        <item x="475"/>
        <item x="380"/>
        <item x="38"/>
        <item x="520"/>
        <item x="582"/>
        <item x="461"/>
        <item x="580"/>
        <item x="448"/>
        <item x="633"/>
        <item x="7"/>
        <item x="790"/>
        <item x="130"/>
        <item x="36"/>
        <item x="1"/>
        <item x="93"/>
        <item x="466"/>
        <item x="322"/>
        <item x="749"/>
        <item x="656"/>
        <item x="598"/>
        <item x="678"/>
        <item x="52"/>
        <item x="353"/>
        <item x="728"/>
        <item x="262"/>
        <item x="272"/>
        <item x="604"/>
        <item x="545"/>
        <item x="791"/>
        <item x="627"/>
        <item x="615"/>
        <item x="388"/>
        <item x="454"/>
        <item x="778"/>
        <item x="11"/>
        <item x="680"/>
        <item x="18"/>
        <item x="643"/>
        <item x="746"/>
        <item x="226"/>
        <item x="147"/>
        <item x="347"/>
        <item x="215"/>
        <item x="421"/>
        <item x="516"/>
        <item x="144"/>
        <item x="188"/>
        <item x="572"/>
        <item x="41"/>
        <item x="500"/>
        <item x="697"/>
        <item x="744"/>
        <item x="401"/>
        <item x="136"/>
        <item x="743"/>
        <item x="218"/>
        <item x="641"/>
        <item x="98"/>
        <item x="700"/>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3"/>
  </rowFields>
  <rowItems count="10">
    <i>
      <x v="37"/>
    </i>
    <i>
      <x v="113"/>
    </i>
    <i>
      <x v="176"/>
    </i>
    <i>
      <x v="177"/>
    </i>
    <i>
      <x v="239"/>
    </i>
    <i>
      <x v="248"/>
    </i>
    <i>
      <x v="450"/>
    </i>
    <i>
      <x v="557"/>
    </i>
    <i>
      <x v="751"/>
    </i>
    <i>
      <x v="755"/>
    </i>
  </rowItems>
  <colItems count="1">
    <i/>
  </colItems>
  <dataFields count="1">
    <dataField name="Sum of Amount in USD" fld="8" baseField="3" baseItem="0" numFmtId="164"/>
  </dataFields>
  <formats count="2">
    <format dxfId="111">
      <pivotArea outline="0" collapsedLevelsAreSubtotals="1" fieldPosition="0"/>
    </format>
    <format dxfId="110">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3" count="1" selected="0">
            <x v="37"/>
          </reference>
        </references>
      </pivotArea>
    </chartFormat>
    <chartFormat chart="3" format="15">
      <pivotArea type="data" outline="0" fieldPosition="0">
        <references count="2">
          <reference field="4294967294" count="1" selected="0">
            <x v="0"/>
          </reference>
          <reference field="3" count="1" selected="0">
            <x v="85"/>
          </reference>
        </references>
      </pivotArea>
    </chartFormat>
    <chartFormat chart="3" format="16">
      <pivotArea type="data" outline="0" fieldPosition="0">
        <references count="2">
          <reference field="4294967294" count="1" selected="0">
            <x v="0"/>
          </reference>
          <reference field="3" count="1" selected="0">
            <x v="113"/>
          </reference>
        </references>
      </pivotArea>
    </chartFormat>
    <chartFormat chart="3" format="17">
      <pivotArea type="data" outline="0" fieldPosition="0">
        <references count="2">
          <reference field="4294967294" count="1" selected="0">
            <x v="0"/>
          </reference>
          <reference field="3" count="1" selected="0">
            <x v="176"/>
          </reference>
        </references>
      </pivotArea>
    </chartFormat>
    <chartFormat chart="3" format="18">
      <pivotArea type="data" outline="0" fieldPosition="0">
        <references count="2">
          <reference field="4294967294" count="1" selected="0">
            <x v="0"/>
          </reference>
          <reference field="3" count="1" selected="0">
            <x v="177"/>
          </reference>
        </references>
      </pivotArea>
    </chartFormat>
    <chartFormat chart="3" format="19">
      <pivotArea type="data" outline="0" fieldPosition="0">
        <references count="2">
          <reference field="4294967294" count="1" selected="0">
            <x v="0"/>
          </reference>
          <reference field="3" count="1" selected="0">
            <x v="184"/>
          </reference>
        </references>
      </pivotArea>
    </chartFormat>
    <chartFormat chart="3" format="20">
      <pivotArea type="data" outline="0" fieldPosition="0">
        <references count="2">
          <reference field="4294967294" count="1" selected="0">
            <x v="0"/>
          </reference>
          <reference field="3" count="1" selected="0">
            <x v="239"/>
          </reference>
        </references>
      </pivotArea>
    </chartFormat>
    <chartFormat chart="3" format="21">
      <pivotArea type="data" outline="0" fieldPosition="0">
        <references count="2">
          <reference field="4294967294" count="1" selected="0">
            <x v="0"/>
          </reference>
          <reference field="3" count="1" selected="0">
            <x v="248"/>
          </reference>
        </references>
      </pivotArea>
    </chartFormat>
    <chartFormat chart="3" format="22">
      <pivotArea type="data" outline="0" fieldPosition="0">
        <references count="2">
          <reference field="4294967294" count="1" selected="0">
            <x v="0"/>
          </reference>
          <reference field="3" count="1" selected="0">
            <x v="557"/>
          </reference>
        </references>
      </pivotArea>
    </chartFormat>
    <chartFormat chart="3" format="23">
      <pivotArea type="data" outline="0" fieldPosition="0">
        <references count="2">
          <reference field="4294967294" count="1" selected="0">
            <x v="0"/>
          </reference>
          <reference field="3" count="1" selected="0">
            <x v="751"/>
          </reference>
        </references>
      </pivotArea>
    </chartFormat>
    <chartFormat chart="3" format="24">
      <pivotArea type="data" outline="0" fieldPosition="0">
        <references count="2">
          <reference field="4294967294" count="1" selected="0">
            <x v="0"/>
          </reference>
          <reference field="3" count="1" selected="0">
            <x v="755"/>
          </reference>
        </references>
      </pivotArea>
    </chartFormat>
    <chartFormat chart="1" format="1">
      <pivotArea type="data" outline="0" fieldPosition="0">
        <references count="2">
          <reference field="4294967294" count="1" selected="0">
            <x v="0"/>
          </reference>
          <reference field="3" count="1" selected="0">
            <x v="37"/>
          </reference>
        </references>
      </pivotArea>
    </chartFormat>
    <chartFormat chart="1" format="2">
      <pivotArea type="data" outline="0" fieldPosition="0">
        <references count="2">
          <reference field="4294967294" count="1" selected="0">
            <x v="0"/>
          </reference>
          <reference field="3" count="1" selected="0">
            <x v="85"/>
          </reference>
        </references>
      </pivotArea>
    </chartFormat>
    <chartFormat chart="1" format="3">
      <pivotArea type="data" outline="0" fieldPosition="0">
        <references count="2">
          <reference field="4294967294" count="1" selected="0">
            <x v="0"/>
          </reference>
          <reference field="3" count="1" selected="0">
            <x v="113"/>
          </reference>
        </references>
      </pivotArea>
    </chartFormat>
    <chartFormat chart="1" format="4">
      <pivotArea type="data" outline="0" fieldPosition="0">
        <references count="2">
          <reference field="4294967294" count="1" selected="0">
            <x v="0"/>
          </reference>
          <reference field="3" count="1" selected="0">
            <x v="176"/>
          </reference>
        </references>
      </pivotArea>
    </chartFormat>
    <chartFormat chart="1" format="5">
      <pivotArea type="data" outline="0" fieldPosition="0">
        <references count="2">
          <reference field="4294967294" count="1" selected="0">
            <x v="0"/>
          </reference>
          <reference field="3" count="1" selected="0">
            <x v="177"/>
          </reference>
        </references>
      </pivotArea>
    </chartFormat>
    <chartFormat chart="1" format="6">
      <pivotArea type="data" outline="0" fieldPosition="0">
        <references count="2">
          <reference field="4294967294" count="1" selected="0">
            <x v="0"/>
          </reference>
          <reference field="3" count="1" selected="0">
            <x v="184"/>
          </reference>
        </references>
      </pivotArea>
    </chartFormat>
    <chartFormat chart="1" format="7">
      <pivotArea type="data" outline="0" fieldPosition="0">
        <references count="2">
          <reference field="4294967294" count="1" selected="0">
            <x v="0"/>
          </reference>
          <reference field="3" count="1" selected="0">
            <x v="239"/>
          </reference>
        </references>
      </pivotArea>
    </chartFormat>
    <chartFormat chart="1" format="8">
      <pivotArea type="data" outline="0" fieldPosition="0">
        <references count="2">
          <reference field="4294967294" count="1" selected="0">
            <x v="0"/>
          </reference>
          <reference field="3" count="1" selected="0">
            <x v="248"/>
          </reference>
        </references>
      </pivotArea>
    </chartFormat>
    <chartFormat chart="1" format="9">
      <pivotArea type="data" outline="0" fieldPosition="0">
        <references count="2">
          <reference field="4294967294" count="1" selected="0">
            <x v="0"/>
          </reference>
          <reference field="3" count="1" selected="0">
            <x v="557"/>
          </reference>
        </references>
      </pivotArea>
    </chartFormat>
    <chartFormat chart="1" format="10">
      <pivotArea type="data" outline="0" fieldPosition="0">
        <references count="2">
          <reference field="4294967294" count="1" selected="0">
            <x v="0"/>
          </reference>
          <reference field="3" count="1" selected="0">
            <x v="751"/>
          </reference>
        </references>
      </pivotArea>
    </chartFormat>
    <chartFormat chart="1" format="11">
      <pivotArea type="data" outline="0" fieldPosition="0">
        <references count="2">
          <reference field="4294967294" count="1" selected="0">
            <x v="0"/>
          </reference>
          <reference field="3" count="1" selected="0">
            <x v="75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AA2C8C-EC05-4C11-8DC5-E76444F4D641}" name="PivotTable1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ity">
  <location ref="AM1:AN2"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showAll="0"/>
    <pivotField showAll="0"/>
    <pivotField dataField="1" showAll="0"/>
    <pivotField showAll="0"/>
    <pivotField showAll="0"/>
    <pivotField axis="axisRow" showAll="0" sortType="descending">
      <items count="34">
        <item x="27"/>
        <item h="1" x="1"/>
        <item h="1" m="1" x="31"/>
        <item h="1" x="0"/>
        <item h="1" x="25"/>
        <item h="1" x="15"/>
        <item h="1" m="1" x="30"/>
        <item h="1" x="24"/>
        <item h="1" m="1" x="32"/>
        <item h="1" x="2"/>
        <item h="1" x="3"/>
        <item h="1" x="4"/>
        <item h="1" x="5"/>
        <item h="1" x="6"/>
        <item h="1" x="7"/>
        <item h="1" x="8"/>
        <item h="1" x="9"/>
        <item h="1" x="10"/>
        <item h="1" x="11"/>
        <item h="1" x="12"/>
        <item h="1" x="13"/>
        <item h="1" x="14"/>
        <item h="1" x="16"/>
        <item h="1" x="17"/>
        <item h="1" x="18"/>
        <item h="1" x="19"/>
        <item h="1" x="20"/>
        <item h="1" x="21"/>
        <item h="1" x="22"/>
        <item h="1" x="23"/>
        <item h="1" x="26"/>
        <item h="1" x="28"/>
        <item h="1" x="29"/>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1"/>
  </rowFields>
  <rowItems count="1">
    <i>
      <x/>
    </i>
  </rowItems>
  <colItems count="1">
    <i/>
  </colItems>
  <dataFields count="1">
    <dataField name="Sum of Amount in USD" fld="8" baseField="11" baseItem="6" numFmtId="164"/>
  </dataFields>
  <formats count="10">
    <format dxfId="9">
      <pivotArea type="all" dataOnly="0" outline="0" fieldPosition="0"/>
    </format>
    <format dxfId="8">
      <pivotArea outline="0" collapsedLevelsAreSubtotals="1" fieldPosition="0"/>
    </format>
    <format dxfId="7">
      <pivotArea field="11" type="button" dataOnly="0" labelOnly="1" outline="0" axis="axisRow" fieldPosition="0"/>
    </format>
    <format dxfId="6">
      <pivotArea dataOnly="0" labelOnly="1" fieldPosition="0">
        <references count="1">
          <reference field="11" count="0"/>
        </references>
      </pivotArea>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11" type="button" dataOnly="0" labelOnly="1" outline="0" axis="axisRow" fieldPosition="0"/>
    </format>
    <format dxfId="1">
      <pivotArea dataOnly="0" labelOnly="1" fieldPosition="0">
        <references count="1">
          <reference field="11"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4E14D7-49E5-4CD6-9AB3-F5FBFDF2C9C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1:AK2" firstHeaderRow="1" firstDataRow="1" firstDataCol="0"/>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Amount in USD" fld="8" baseField="0" baseItem="0" numFmtId="164"/>
  </dataFields>
  <formats count="6">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A68152-8B32-4DBD-9490-FD2AE4679C18}"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Investor">
  <location ref="AQ1:AR2" firstHeaderRow="1" firstDataRow="1" firstDataCol="1"/>
  <pivotFields count="17">
    <pivotField showAll="0"/>
    <pivotField numFmtId="14" showAll="0">
      <items count="1031">
        <item x="1008"/>
        <item x="1009"/>
        <item x="1010"/>
        <item x="1011"/>
        <item x="1012"/>
        <item x="1013"/>
        <item x="1014"/>
        <item x="1015"/>
        <item x="1016"/>
        <item x="1017"/>
        <item x="1018"/>
        <item x="1019"/>
        <item x="1020"/>
        <item x="1021"/>
        <item x="1022"/>
        <item x="1023"/>
        <item x="1024"/>
        <item x="1025"/>
        <item x="1026"/>
        <item x="1027"/>
        <item x="1028"/>
        <item x="1029"/>
        <item x="989"/>
        <item x="990"/>
        <item x="991"/>
        <item x="992"/>
        <item x="993"/>
        <item x="994"/>
        <item x="995"/>
        <item x="996"/>
        <item x="997"/>
        <item x="998"/>
        <item x="999"/>
        <item x="1000"/>
        <item x="1001"/>
        <item x="1002"/>
        <item x="1003"/>
        <item x="1004"/>
        <item x="1005"/>
        <item x="1006"/>
        <item x="1007"/>
        <item x="965"/>
        <item x="966"/>
        <item x="967"/>
        <item x="968"/>
        <item x="969"/>
        <item x="970"/>
        <item x="971"/>
        <item x="972"/>
        <item x="973"/>
        <item x="974"/>
        <item x="975"/>
        <item x="976"/>
        <item x="977"/>
        <item x="978"/>
        <item x="979"/>
        <item x="980"/>
        <item x="981"/>
        <item x="982"/>
        <item x="983"/>
        <item x="984"/>
        <item x="985"/>
        <item x="986"/>
        <item x="987"/>
        <item x="988"/>
        <item x="944"/>
        <item x="945"/>
        <item x="946"/>
        <item x="947"/>
        <item x="948"/>
        <item x="949"/>
        <item x="950"/>
        <item x="951"/>
        <item x="952"/>
        <item x="953"/>
        <item x="954"/>
        <item x="955"/>
        <item x="956"/>
        <item x="957"/>
        <item x="958"/>
        <item x="959"/>
        <item x="960"/>
        <item x="961"/>
        <item x="962"/>
        <item x="963"/>
        <item x="964"/>
        <item x="924"/>
        <item x="925"/>
        <item x="926"/>
        <item x="927"/>
        <item x="928"/>
        <item x="929"/>
        <item x="930"/>
        <item x="931"/>
        <item x="932"/>
        <item x="933"/>
        <item x="934"/>
        <item x="935"/>
        <item x="936"/>
        <item x="937"/>
        <item x="938"/>
        <item x="939"/>
        <item x="940"/>
        <item x="941"/>
        <item x="942"/>
        <item x="943"/>
        <item x="900"/>
        <item x="901"/>
        <item x="902"/>
        <item x="903"/>
        <item x="904"/>
        <item x="905"/>
        <item x="906"/>
        <item x="907"/>
        <item x="908"/>
        <item x="909"/>
        <item x="910"/>
        <item x="911"/>
        <item x="912"/>
        <item x="913"/>
        <item x="914"/>
        <item x="915"/>
        <item x="916"/>
        <item x="917"/>
        <item x="918"/>
        <item x="919"/>
        <item x="920"/>
        <item x="921"/>
        <item x="922"/>
        <item x="923"/>
        <item x="874"/>
        <item x="875"/>
        <item x="876"/>
        <item x="877"/>
        <item x="878"/>
        <item x="879"/>
        <item x="880"/>
        <item x="881"/>
        <item x="882"/>
        <item x="883"/>
        <item x="884"/>
        <item x="885"/>
        <item x="886"/>
        <item x="887"/>
        <item x="888"/>
        <item x="889"/>
        <item x="890"/>
        <item x="891"/>
        <item x="892"/>
        <item x="893"/>
        <item x="894"/>
        <item x="895"/>
        <item x="896"/>
        <item x="897"/>
        <item x="898"/>
        <item x="899"/>
        <item x="851"/>
        <item x="852"/>
        <item x="853"/>
        <item x="854"/>
        <item x="855"/>
        <item x="856"/>
        <item x="857"/>
        <item x="858"/>
        <item x="859"/>
        <item x="860"/>
        <item x="861"/>
        <item x="862"/>
        <item x="863"/>
        <item x="864"/>
        <item x="865"/>
        <item x="866"/>
        <item x="867"/>
        <item x="868"/>
        <item x="869"/>
        <item x="870"/>
        <item x="871"/>
        <item x="872"/>
        <item x="873"/>
        <item x="828"/>
        <item x="829"/>
        <item x="830"/>
        <item x="831"/>
        <item x="832"/>
        <item x="833"/>
        <item x="834"/>
        <item x="835"/>
        <item x="836"/>
        <item x="837"/>
        <item x="838"/>
        <item x="839"/>
        <item x="840"/>
        <item x="841"/>
        <item x="842"/>
        <item x="843"/>
        <item x="844"/>
        <item x="845"/>
        <item x="846"/>
        <item x="847"/>
        <item x="848"/>
        <item x="849"/>
        <item x="850"/>
        <item x="804"/>
        <item x="805"/>
        <item x="806"/>
        <item x="807"/>
        <item x="808"/>
        <item x="809"/>
        <item x="810"/>
        <item x="811"/>
        <item x="812"/>
        <item x="813"/>
        <item x="814"/>
        <item x="815"/>
        <item x="816"/>
        <item x="817"/>
        <item x="818"/>
        <item x="819"/>
        <item x="820"/>
        <item x="821"/>
        <item x="822"/>
        <item x="823"/>
        <item x="824"/>
        <item x="825"/>
        <item x="826"/>
        <item x="827"/>
        <item x="781"/>
        <item x="782"/>
        <item x="783"/>
        <item x="784"/>
        <item x="785"/>
        <item x="786"/>
        <item x="787"/>
        <item x="788"/>
        <item x="789"/>
        <item x="790"/>
        <item x="791"/>
        <item x="792"/>
        <item x="793"/>
        <item x="794"/>
        <item x="795"/>
        <item x="796"/>
        <item x="797"/>
        <item x="798"/>
        <item x="799"/>
        <item x="800"/>
        <item x="801"/>
        <item x="802"/>
        <item x="803"/>
        <item x="760"/>
        <item x="761"/>
        <item x="762"/>
        <item x="763"/>
        <item x="764"/>
        <item x="765"/>
        <item x="766"/>
        <item x="767"/>
        <item x="768"/>
        <item x="769"/>
        <item x="770"/>
        <item x="771"/>
        <item x="772"/>
        <item x="773"/>
        <item x="774"/>
        <item x="775"/>
        <item x="776"/>
        <item x="777"/>
        <item x="778"/>
        <item x="779"/>
        <item x="780"/>
        <item x="737"/>
        <item x="738"/>
        <item x="739"/>
        <item x="740"/>
        <item x="741"/>
        <item x="742"/>
        <item x="743"/>
        <item x="744"/>
        <item x="745"/>
        <item x="746"/>
        <item x="747"/>
        <item x="748"/>
        <item x="749"/>
        <item x="750"/>
        <item x="751"/>
        <item x="752"/>
        <item x="753"/>
        <item x="754"/>
        <item x="755"/>
        <item x="756"/>
        <item x="757"/>
        <item x="758"/>
        <item x="759"/>
        <item x="716"/>
        <item x="717"/>
        <item x="718"/>
        <item x="719"/>
        <item x="720"/>
        <item x="721"/>
        <item x="722"/>
        <item x="723"/>
        <item x="724"/>
        <item x="725"/>
        <item x="726"/>
        <item x="727"/>
        <item x="728"/>
        <item x="729"/>
        <item x="730"/>
        <item x="731"/>
        <item x="732"/>
        <item x="733"/>
        <item x="734"/>
        <item x="735"/>
        <item x="736"/>
        <item x="693"/>
        <item x="694"/>
        <item x="695"/>
        <item x="696"/>
        <item x="697"/>
        <item x="698"/>
        <item x="699"/>
        <item x="700"/>
        <item x="701"/>
        <item x="702"/>
        <item x="703"/>
        <item x="704"/>
        <item x="705"/>
        <item x="706"/>
        <item x="707"/>
        <item x="708"/>
        <item x="709"/>
        <item x="710"/>
        <item x="711"/>
        <item x="712"/>
        <item x="713"/>
        <item x="714"/>
        <item x="715"/>
        <item x="672"/>
        <item x="673"/>
        <item x="674"/>
        <item x="675"/>
        <item x="676"/>
        <item x="677"/>
        <item x="678"/>
        <item x="679"/>
        <item x="680"/>
        <item x="681"/>
        <item x="682"/>
        <item x="683"/>
        <item x="684"/>
        <item x="685"/>
        <item x="686"/>
        <item x="687"/>
        <item x="688"/>
        <item x="689"/>
        <item x="690"/>
        <item x="691"/>
        <item x="692"/>
        <item x="648"/>
        <item x="649"/>
        <item x="650"/>
        <item x="651"/>
        <item x="652"/>
        <item x="653"/>
        <item x="654"/>
        <item x="655"/>
        <item x="656"/>
        <item x="657"/>
        <item x="658"/>
        <item x="659"/>
        <item x="660"/>
        <item x="661"/>
        <item x="662"/>
        <item x="663"/>
        <item x="664"/>
        <item x="665"/>
        <item x="666"/>
        <item x="667"/>
        <item x="668"/>
        <item x="669"/>
        <item x="670"/>
        <item x="671"/>
        <item x="625"/>
        <item x="626"/>
        <item x="627"/>
        <item x="628"/>
        <item x="629"/>
        <item x="630"/>
        <item x="631"/>
        <item x="632"/>
        <item x="633"/>
        <item x="634"/>
        <item x="635"/>
        <item x="636"/>
        <item x="637"/>
        <item x="638"/>
        <item x="639"/>
        <item x="640"/>
        <item x="641"/>
        <item x="642"/>
        <item x="643"/>
        <item x="644"/>
        <item x="645"/>
        <item x="646"/>
        <item x="647"/>
        <item x="609"/>
        <item x="610"/>
        <item x="611"/>
        <item x="612"/>
        <item x="613"/>
        <item x="614"/>
        <item x="615"/>
        <item x="616"/>
        <item x="617"/>
        <item x="618"/>
        <item x="619"/>
        <item x="620"/>
        <item x="621"/>
        <item x="622"/>
        <item x="623"/>
        <item x="624"/>
        <item x="585"/>
        <item x="586"/>
        <item x="587"/>
        <item x="588"/>
        <item x="589"/>
        <item x="590"/>
        <item x="591"/>
        <item x="592"/>
        <item x="593"/>
        <item x="594"/>
        <item x="595"/>
        <item x="596"/>
        <item x="597"/>
        <item x="598"/>
        <item x="599"/>
        <item x="600"/>
        <item x="601"/>
        <item x="602"/>
        <item x="603"/>
        <item x="604"/>
        <item x="605"/>
        <item x="606"/>
        <item x="607"/>
        <item x="608"/>
        <item x="562"/>
        <item x="563"/>
        <item x="564"/>
        <item x="565"/>
        <item x="566"/>
        <item x="567"/>
        <item x="568"/>
        <item x="569"/>
        <item x="570"/>
        <item x="571"/>
        <item x="572"/>
        <item x="573"/>
        <item x="574"/>
        <item x="575"/>
        <item x="576"/>
        <item x="577"/>
        <item x="578"/>
        <item x="579"/>
        <item x="580"/>
        <item x="581"/>
        <item x="582"/>
        <item x="583"/>
        <item x="584"/>
        <item x="537"/>
        <item x="538"/>
        <item x="539"/>
        <item x="540"/>
        <item x="541"/>
        <item x="542"/>
        <item x="543"/>
        <item x="544"/>
        <item x="545"/>
        <item x="546"/>
        <item x="547"/>
        <item x="548"/>
        <item x="549"/>
        <item x="550"/>
        <item x="551"/>
        <item x="552"/>
        <item x="553"/>
        <item x="554"/>
        <item x="555"/>
        <item x="556"/>
        <item x="557"/>
        <item x="558"/>
        <item x="559"/>
        <item x="560"/>
        <item x="561"/>
        <item x="514"/>
        <item x="515"/>
        <item x="516"/>
        <item x="517"/>
        <item x="518"/>
        <item x="519"/>
        <item x="520"/>
        <item x="521"/>
        <item x="522"/>
        <item x="523"/>
        <item x="524"/>
        <item x="525"/>
        <item x="526"/>
        <item x="527"/>
        <item x="528"/>
        <item x="529"/>
        <item x="530"/>
        <item x="531"/>
        <item x="532"/>
        <item x="533"/>
        <item x="534"/>
        <item x="535"/>
        <item x="536"/>
        <item x="492"/>
        <item x="493"/>
        <item x="494"/>
        <item x="495"/>
        <item x="496"/>
        <item x="497"/>
        <item x="498"/>
        <item x="499"/>
        <item x="500"/>
        <item x="501"/>
        <item x="502"/>
        <item x="503"/>
        <item x="504"/>
        <item x="505"/>
        <item x="506"/>
        <item x="507"/>
        <item x="508"/>
        <item x="509"/>
        <item x="510"/>
        <item x="511"/>
        <item x="512"/>
        <item x="513"/>
        <item x="468"/>
        <item x="469"/>
        <item x="470"/>
        <item x="471"/>
        <item x="472"/>
        <item x="473"/>
        <item x="474"/>
        <item x="475"/>
        <item x="476"/>
        <item x="477"/>
        <item x="478"/>
        <item x="479"/>
        <item x="480"/>
        <item x="481"/>
        <item x="482"/>
        <item x="483"/>
        <item x="484"/>
        <item x="485"/>
        <item x="486"/>
        <item x="487"/>
        <item x="488"/>
        <item x="489"/>
        <item x="490"/>
        <item x="491"/>
        <item x="448"/>
        <item x="449"/>
        <item x="450"/>
        <item x="451"/>
        <item x="452"/>
        <item x="453"/>
        <item x="454"/>
        <item x="455"/>
        <item x="456"/>
        <item x="457"/>
        <item x="458"/>
        <item x="459"/>
        <item x="460"/>
        <item x="461"/>
        <item x="462"/>
        <item x="463"/>
        <item x="464"/>
        <item x="465"/>
        <item x="466"/>
        <item x="467"/>
        <item x="426"/>
        <item x="427"/>
        <item x="428"/>
        <item x="429"/>
        <item x="430"/>
        <item x="431"/>
        <item x="432"/>
        <item x="433"/>
        <item x="434"/>
        <item x="435"/>
        <item x="436"/>
        <item x="437"/>
        <item x="438"/>
        <item x="439"/>
        <item x="440"/>
        <item x="441"/>
        <item x="442"/>
        <item x="443"/>
        <item x="444"/>
        <item x="445"/>
        <item x="446"/>
        <item x="447"/>
        <item x="402"/>
        <item x="403"/>
        <item x="404"/>
        <item x="405"/>
        <item x="406"/>
        <item x="407"/>
        <item x="408"/>
        <item x="409"/>
        <item x="410"/>
        <item x="411"/>
        <item x="412"/>
        <item x="413"/>
        <item x="414"/>
        <item x="415"/>
        <item x="416"/>
        <item x="417"/>
        <item x="418"/>
        <item x="419"/>
        <item x="420"/>
        <item x="421"/>
        <item x="422"/>
        <item x="423"/>
        <item x="424"/>
        <item x="425"/>
        <item x="378"/>
        <item x="379"/>
        <item x="380"/>
        <item x="381"/>
        <item x="382"/>
        <item x="383"/>
        <item x="384"/>
        <item x="385"/>
        <item x="386"/>
        <item x="387"/>
        <item x="388"/>
        <item x="389"/>
        <item x="390"/>
        <item x="391"/>
        <item x="392"/>
        <item x="393"/>
        <item x="394"/>
        <item x="395"/>
        <item x="396"/>
        <item x="397"/>
        <item x="398"/>
        <item x="399"/>
        <item x="400"/>
        <item x="401"/>
        <item x="356"/>
        <item x="357"/>
        <item x="358"/>
        <item x="359"/>
        <item x="360"/>
        <item x="361"/>
        <item x="362"/>
        <item x="363"/>
        <item x="364"/>
        <item x="365"/>
        <item x="366"/>
        <item x="367"/>
        <item x="368"/>
        <item x="369"/>
        <item x="370"/>
        <item x="371"/>
        <item x="372"/>
        <item x="373"/>
        <item x="374"/>
        <item x="375"/>
        <item x="376"/>
        <item x="377"/>
        <item x="337"/>
        <item x="338"/>
        <item x="339"/>
        <item x="340"/>
        <item x="341"/>
        <item x="342"/>
        <item x="343"/>
        <item x="344"/>
        <item x="345"/>
        <item x="346"/>
        <item x="347"/>
        <item x="348"/>
        <item x="349"/>
        <item x="350"/>
        <item x="351"/>
        <item x="352"/>
        <item x="353"/>
        <item x="354"/>
        <item x="355"/>
        <item x="316"/>
        <item x="317"/>
        <item x="318"/>
        <item x="319"/>
        <item x="320"/>
        <item x="321"/>
        <item x="322"/>
        <item x="323"/>
        <item x="324"/>
        <item x="325"/>
        <item x="326"/>
        <item x="327"/>
        <item x="328"/>
        <item x="329"/>
        <item x="330"/>
        <item x="331"/>
        <item x="332"/>
        <item x="333"/>
        <item x="334"/>
        <item x="335"/>
        <item x="336"/>
        <item x="297"/>
        <item x="298"/>
        <item x="299"/>
        <item x="300"/>
        <item x="301"/>
        <item x="302"/>
        <item x="303"/>
        <item x="304"/>
        <item x="305"/>
        <item x="306"/>
        <item x="307"/>
        <item x="308"/>
        <item x="309"/>
        <item x="310"/>
        <item x="311"/>
        <item x="312"/>
        <item x="313"/>
        <item x="314"/>
        <item x="315"/>
        <item x="277"/>
        <item x="278"/>
        <item x="279"/>
        <item x="280"/>
        <item x="281"/>
        <item x="282"/>
        <item x="283"/>
        <item x="284"/>
        <item x="285"/>
        <item x="286"/>
        <item x="287"/>
        <item x="288"/>
        <item x="289"/>
        <item x="290"/>
        <item x="291"/>
        <item x="292"/>
        <item x="293"/>
        <item x="294"/>
        <item x="295"/>
        <item x="296"/>
        <item x="258"/>
        <item x="259"/>
        <item x="260"/>
        <item x="261"/>
        <item x="262"/>
        <item x="263"/>
        <item x="264"/>
        <item x="265"/>
        <item x="266"/>
        <item x="267"/>
        <item x="268"/>
        <item x="269"/>
        <item x="270"/>
        <item x="271"/>
        <item x="272"/>
        <item x="273"/>
        <item x="274"/>
        <item x="275"/>
        <item x="276"/>
        <item x="242"/>
        <item x="243"/>
        <item x="244"/>
        <item x="245"/>
        <item x="246"/>
        <item x="247"/>
        <item x="248"/>
        <item x="249"/>
        <item x="250"/>
        <item x="251"/>
        <item x="252"/>
        <item x="253"/>
        <item x="254"/>
        <item x="255"/>
        <item x="256"/>
        <item x="257"/>
        <item x="224"/>
        <item x="225"/>
        <item x="226"/>
        <item x="227"/>
        <item x="228"/>
        <item x="229"/>
        <item x="230"/>
        <item x="231"/>
        <item x="232"/>
        <item x="233"/>
        <item x="234"/>
        <item x="235"/>
        <item x="236"/>
        <item x="237"/>
        <item x="238"/>
        <item x="239"/>
        <item x="240"/>
        <item x="241"/>
        <item x="208"/>
        <item x="209"/>
        <item x="210"/>
        <item x="211"/>
        <item x="212"/>
        <item x="213"/>
        <item x="214"/>
        <item x="215"/>
        <item x="68"/>
        <item x="216"/>
        <item x="217"/>
        <item x="218"/>
        <item x="219"/>
        <item x="220"/>
        <item x="221"/>
        <item x="222"/>
        <item x="223"/>
        <item x="190"/>
        <item x="191"/>
        <item x="192"/>
        <item x="193"/>
        <item x="194"/>
        <item x="195"/>
        <item x="196"/>
        <item x="197"/>
        <item x="198"/>
        <item x="199"/>
        <item x="200"/>
        <item x="201"/>
        <item x="202"/>
        <item x="203"/>
        <item x="204"/>
        <item x="206"/>
        <item x="205"/>
        <item x="207"/>
        <item x="173"/>
        <item x="174"/>
        <item x="175"/>
        <item x="176"/>
        <item x="177"/>
        <item x="178"/>
        <item x="179"/>
        <item x="180"/>
        <item x="181"/>
        <item x="182"/>
        <item x="183"/>
        <item x="184"/>
        <item x="185"/>
        <item x="186"/>
        <item x="187"/>
        <item x="188"/>
        <item x="189"/>
        <item x="157"/>
        <item x="158"/>
        <item x="159"/>
        <item x="160"/>
        <item x="161"/>
        <item x="162"/>
        <item x="163"/>
        <item x="164"/>
        <item x="165"/>
        <item x="166"/>
        <item x="167"/>
        <item x="168"/>
        <item x="169"/>
        <item x="170"/>
        <item x="171"/>
        <item x="172"/>
        <item x="139"/>
        <item x="140"/>
        <item x="141"/>
        <item x="142"/>
        <item x="143"/>
        <item x="144"/>
        <item x="145"/>
        <item x="146"/>
        <item x="147"/>
        <item x="148"/>
        <item x="149"/>
        <item x="150"/>
        <item x="151"/>
        <item x="152"/>
        <item x="153"/>
        <item x="154"/>
        <item x="155"/>
        <item x="156"/>
        <item x="118"/>
        <item x="119"/>
        <item x="120"/>
        <item x="121"/>
        <item x="122"/>
        <item x="123"/>
        <item x="124"/>
        <item x="125"/>
        <item x="126"/>
        <item x="127"/>
        <item x="128"/>
        <item x="129"/>
        <item x="130"/>
        <item x="131"/>
        <item x="132"/>
        <item x="133"/>
        <item x="134"/>
        <item x="135"/>
        <item x="136"/>
        <item x="137"/>
        <item x="138"/>
        <item x="103"/>
        <item x="104"/>
        <item x="105"/>
        <item x="106"/>
        <item x="107"/>
        <item x="108"/>
        <item x="109"/>
        <item x="110"/>
        <item x="111"/>
        <item x="112"/>
        <item x="113"/>
        <item x="114"/>
        <item x="115"/>
        <item x="116"/>
        <item x="117"/>
        <item x="95"/>
        <item x="96"/>
        <item x="97"/>
        <item x="98"/>
        <item x="99"/>
        <item x="100"/>
        <item x="101"/>
        <item x="102"/>
        <item x="89"/>
        <item x="90"/>
        <item x="91"/>
        <item x="92"/>
        <item x="93"/>
        <item x="94"/>
        <item x="75"/>
        <item x="76"/>
        <item x="77"/>
        <item x="78"/>
        <item x="79"/>
        <item x="80"/>
        <item x="81"/>
        <item x="82"/>
        <item x="83"/>
        <item x="84"/>
        <item x="85"/>
        <item x="86"/>
        <item x="87"/>
        <item x="88"/>
        <item x="72"/>
        <item x="73"/>
        <item x="71"/>
        <item x="74"/>
        <item x="69"/>
        <item x="70"/>
        <item x="65"/>
        <item x="66"/>
        <item x="67"/>
        <item x="60"/>
        <item x="62"/>
        <item x="59"/>
        <item x="61"/>
        <item x="58"/>
        <item x="64"/>
        <item x="63"/>
        <item x="53"/>
        <item x="54"/>
        <item x="52"/>
        <item x="51"/>
        <item x="55"/>
        <item x="56"/>
        <item x="57"/>
        <item x="47"/>
        <item x="46"/>
        <item x="45"/>
        <item x="48"/>
        <item x="50"/>
        <item x="49"/>
        <item x="38"/>
        <item x="37"/>
        <item x="39"/>
        <item x="40"/>
        <item x="44"/>
        <item x="43"/>
        <item x="41"/>
        <item x="42"/>
        <item x="29"/>
        <item x="30"/>
        <item x="31"/>
        <item x="35"/>
        <item x="34"/>
        <item x="33"/>
        <item x="32"/>
        <item x="36"/>
        <item x="28"/>
        <item x="27"/>
        <item x="26"/>
        <item x="24"/>
        <item x="23"/>
        <item x="25"/>
        <item x="20"/>
        <item x="19"/>
        <item x="13"/>
        <item x="14"/>
        <item x="17"/>
        <item x="15"/>
        <item x="16"/>
        <item x="21"/>
        <item x="18"/>
        <item x="22"/>
        <item x="6"/>
        <item x="5"/>
        <item x="11"/>
        <item x="4"/>
        <item x="7"/>
        <item x="10"/>
        <item x="9"/>
        <item x="8"/>
        <item x="12"/>
        <item x="2"/>
        <item x="0"/>
        <item x="3"/>
        <item x="1"/>
        <item t="default"/>
      </items>
    </pivotField>
    <pivotField showAll="0"/>
    <pivotField showAll="0"/>
    <pivotField showAll="0"/>
    <pivotField showAll="0"/>
    <pivotField axis="axisRow" showAll="0" measureFilter="1">
      <items count="2539">
        <item x="2065"/>
        <item x="414"/>
        <item x="103"/>
        <item x="443"/>
        <item x="1185"/>
        <item x="1191"/>
        <item x="303"/>
        <item x="1114"/>
        <item x="1308"/>
        <item x="1595"/>
        <item x="836"/>
        <item x="1008"/>
        <item x="1242"/>
        <item x="1273"/>
        <item x="1851"/>
        <item x="636"/>
        <item x="1529"/>
        <item x="1949"/>
        <item x="1632"/>
        <item m="1" x="2408"/>
        <item x="605"/>
        <item x="1945"/>
        <item x="1907"/>
        <item x="692"/>
        <item x="1642"/>
        <item x="664"/>
        <item x="1014"/>
        <item x="41"/>
        <item x="709"/>
        <item x="399"/>
        <item x="1354"/>
        <item x="1850"/>
        <item x="2107"/>
        <item x="1693"/>
        <item x="1118"/>
        <item x="1915"/>
        <item x="1860"/>
        <item x="1591"/>
        <item x="1011"/>
        <item x="904"/>
        <item x="2088"/>
        <item x="1276"/>
        <item x="681"/>
        <item x="573"/>
        <item x="1650"/>
        <item x="1285"/>
        <item x="492"/>
        <item x="2099"/>
        <item x="616"/>
        <item x="943"/>
        <item x="1521"/>
        <item x="168"/>
        <item x="1884"/>
        <item x="384"/>
        <item x="1319"/>
        <item x="1723"/>
        <item x="521"/>
        <item x="1858"/>
        <item x="1609"/>
        <item x="1155"/>
        <item x="1999"/>
        <item m="1" x="2503"/>
        <item x="1823"/>
        <item x="503"/>
        <item x="2159"/>
        <item x="2070"/>
        <item x="228"/>
        <item x="1270"/>
        <item x="864"/>
        <item x="1245"/>
        <item x="585"/>
        <item x="1404"/>
        <item m="1" x="2505"/>
        <item x="1930"/>
        <item x="1067"/>
        <item x="2203"/>
        <item x="1375"/>
        <item m="1" x="2416"/>
        <item m="1" x="2425"/>
        <item x="686"/>
        <item x="758"/>
        <item x="1486"/>
        <item x="1346"/>
        <item x="2206"/>
        <item x="326"/>
        <item x="408"/>
        <item x="222"/>
        <item x="750"/>
        <item x="1927"/>
        <item x="259"/>
        <item x="2177"/>
        <item x="2094"/>
        <item x="481"/>
        <item x="2243"/>
        <item x="312"/>
        <item x="253"/>
        <item x="2287"/>
        <item x="2001"/>
        <item x="28"/>
        <item x="299"/>
        <item x="1906"/>
        <item x="1018"/>
        <item x="2358"/>
        <item x="532"/>
        <item x="295"/>
        <item x="470"/>
        <item x="1507"/>
        <item x="1704"/>
        <item x="788"/>
        <item x="1384"/>
        <item x="1881"/>
        <item x="1215"/>
        <item x="2246"/>
        <item m="1" x="2511"/>
        <item x="2019"/>
        <item x="1959"/>
        <item m="1" x="2512"/>
        <item x="2041"/>
        <item x="614"/>
        <item x="159"/>
        <item x="2216"/>
        <item x="1447"/>
        <item x="1458"/>
        <item m="1" x="2452"/>
        <item x="1117"/>
        <item x="1267"/>
        <item x="996"/>
        <item x="169"/>
        <item x="2223"/>
        <item x="697"/>
        <item x="1994"/>
        <item x="1707"/>
        <item x="2212"/>
        <item x="984"/>
        <item x="921"/>
        <item x="957"/>
        <item x="2022"/>
        <item x="862"/>
        <item x="1257"/>
        <item x="1511"/>
        <item x="804"/>
        <item m="1" x="2509"/>
        <item x="1951"/>
        <item x="900"/>
        <item x="1960"/>
        <item x="316"/>
        <item x="191"/>
        <item x="1733"/>
        <item x="1867"/>
        <item x="2354"/>
        <item x="1962"/>
        <item m="1" x="2483"/>
        <item x="1539"/>
        <item x="423"/>
        <item x="1964"/>
        <item x="1568"/>
        <item x="210"/>
        <item x="658"/>
        <item x="81"/>
        <item x="33"/>
        <item x="25"/>
        <item x="1495"/>
        <item x="922"/>
        <item x="277"/>
        <item x="197"/>
        <item x="250"/>
        <item x="247"/>
        <item x="2043"/>
        <item x="1728"/>
        <item x="360"/>
        <item x="415"/>
        <item x="1238"/>
        <item x="1012"/>
        <item x="628"/>
        <item x="1061"/>
        <item x="480"/>
        <item x="304"/>
        <item x="1122"/>
        <item x="1499"/>
        <item x="1756"/>
        <item x="452"/>
        <item x="1690"/>
        <item x="2333"/>
        <item x="2000"/>
        <item x="314"/>
        <item x="1885"/>
        <item x="2209"/>
        <item x="1643"/>
        <item x="27"/>
        <item m="1" x="2418"/>
        <item m="1" x="2493"/>
        <item m="1" x="2458"/>
        <item m="1" x="2398"/>
        <item m="1" x="2457"/>
        <item m="1" x="2499"/>
        <item m="1" x="2435"/>
        <item m="1" x="2469"/>
        <item m="1" x="2506"/>
        <item m="1" x="2525"/>
        <item m="1" x="2447"/>
        <item m="1" x="2519"/>
        <item m="1" x="2531"/>
        <item x="701"/>
        <item x="1655"/>
        <item x="1200"/>
        <item x="520"/>
        <item x="1196"/>
        <item x="1740"/>
        <item x="894"/>
        <item x="1402"/>
        <item x="1931"/>
        <item x="2249"/>
        <item x="1052"/>
        <item x="2170"/>
        <item x="2311"/>
        <item x="2368"/>
        <item x="806"/>
        <item x="187"/>
        <item x="2151"/>
        <item x="1154"/>
        <item x="497"/>
        <item x="71"/>
        <item x="204"/>
        <item x="866"/>
        <item x="1434"/>
        <item x="1919"/>
        <item x="1804"/>
        <item x="544"/>
        <item x="1433"/>
        <item x="1406"/>
        <item x="1124"/>
        <item x="837"/>
        <item m="1" x="2460"/>
        <item x="1304"/>
        <item x="777"/>
        <item x="342"/>
        <item x="722"/>
        <item x="1623"/>
        <item x="1358"/>
        <item x="1911"/>
        <item m="1" x="2530"/>
        <item m="1" x="2383"/>
        <item x="6"/>
        <item x="2310"/>
        <item x="317"/>
        <item x="559"/>
        <item x="1680"/>
        <item m="1" x="2515"/>
        <item x="2076"/>
        <item x="1393"/>
        <item x="2346"/>
        <item x="1187"/>
        <item x="1386"/>
        <item x="678"/>
        <item x="392"/>
        <item x="1672"/>
        <item x="1492"/>
        <item x="1923"/>
        <item x="2109"/>
        <item x="878"/>
        <item x="1929"/>
        <item x="1562"/>
        <item x="1247"/>
        <item x="1671"/>
        <item x="1866"/>
        <item x="2134"/>
        <item x="1620"/>
        <item x="2280"/>
        <item m="1" x="2412"/>
        <item x="650"/>
        <item x="62"/>
        <item x="1484"/>
        <item x="1630"/>
        <item x="2182"/>
        <item x="635"/>
        <item m="1" x="2444"/>
        <item x="1021"/>
        <item x="783"/>
        <item x="2230"/>
        <item x="1914"/>
        <item x="1938"/>
        <item x="1411"/>
        <item x="1407"/>
        <item x="1901"/>
        <item x="245"/>
        <item x="1264"/>
        <item x="1824"/>
        <item x="1808"/>
        <item x="2321"/>
        <item x="330"/>
        <item x="2259"/>
        <item x="1235"/>
        <item x="1197"/>
        <item x="1833"/>
        <item x="2375"/>
        <item x="2143"/>
        <item x="2018"/>
        <item x="1570"/>
        <item x="1494"/>
        <item x="2036"/>
        <item x="741"/>
        <item x="202"/>
        <item x="1207"/>
        <item x="592"/>
        <item x="2202"/>
        <item x="1948"/>
        <item x="1781"/>
        <item m="1" x="2451"/>
        <item x="1112"/>
        <item x="1031"/>
        <item x="689"/>
        <item x="818"/>
        <item x="246"/>
        <item x="1321"/>
        <item x="1564"/>
        <item x="2071"/>
        <item x="1868"/>
        <item x="805"/>
        <item x="2050"/>
        <item x="1137"/>
        <item x="2367"/>
        <item x="347"/>
        <item x="536"/>
        <item m="1" x="2390"/>
        <item x="377"/>
        <item x="294"/>
        <item x="1255"/>
        <item x="175"/>
        <item x="1303"/>
        <item x="448"/>
        <item x="413"/>
        <item x="430"/>
        <item x="385"/>
        <item x="914"/>
        <item x="150"/>
        <item x="970"/>
        <item x="334"/>
        <item x="718"/>
        <item x="34"/>
        <item x="46"/>
        <item x="848"/>
        <item x="234"/>
        <item x="1989"/>
        <item x="2104"/>
        <item x="101"/>
        <item x="1790"/>
        <item x="1145"/>
        <item x="178"/>
        <item x="288"/>
        <item x="852"/>
        <item x="540"/>
        <item x="283"/>
        <item x="595"/>
        <item x="1985"/>
        <item x="1972"/>
        <item x="539"/>
        <item x="192"/>
        <item x="1605"/>
        <item x="1290"/>
        <item x="1065"/>
        <item x="1700"/>
        <item x="42"/>
        <item x="883"/>
        <item x="802"/>
        <item x="569"/>
        <item x="771"/>
        <item x="736"/>
        <item x="130"/>
        <item x="1347"/>
        <item x="1653"/>
        <item x="506"/>
        <item x="1794"/>
        <item x="405"/>
        <item x="285"/>
        <item x="1815"/>
        <item x="1233"/>
        <item x="753"/>
        <item x="2256"/>
        <item x="329"/>
        <item x="929"/>
        <item x="2252"/>
        <item x="2040"/>
        <item x="1986"/>
        <item x="1327"/>
        <item x="203"/>
        <item x="1621"/>
        <item x="1533"/>
        <item x="194"/>
        <item x="1937"/>
        <item x="320"/>
        <item x="1171"/>
        <item x="1450"/>
        <item m="1" x="2482"/>
        <item x="1531"/>
        <item x="800"/>
        <item x="68"/>
        <item x="1178"/>
        <item x="1530"/>
        <item x="1333"/>
        <item x="2193"/>
        <item x="275"/>
        <item x="1305"/>
        <item x="901"/>
        <item x="608"/>
        <item x="1143"/>
        <item x="1793"/>
        <item m="1" x="2477"/>
        <item x="1477"/>
        <item x="661"/>
        <item x="728"/>
        <item m="1" x="2381"/>
        <item x="266"/>
        <item x="67"/>
        <item x="1469"/>
        <item x="1057"/>
        <item x="76"/>
        <item x="1457"/>
        <item x="1420"/>
        <item x="1044"/>
        <item x="596"/>
        <item x="764"/>
        <item x="1748"/>
        <item x="912"/>
        <item m="1" x="2402"/>
        <item x="547"/>
        <item x="345"/>
        <item x="460"/>
        <item x="490"/>
        <item x="634"/>
        <item x="1170"/>
        <item x="621"/>
        <item m="1" x="2467"/>
        <item x="1380"/>
        <item x="1216"/>
        <item x="1575"/>
        <item x="577"/>
        <item x="641"/>
        <item x="1096"/>
        <item x="881"/>
        <item x="216"/>
        <item x="180"/>
        <item x="890"/>
        <item x="1579"/>
        <item x="1098"/>
        <item x="39"/>
        <item x="1714"/>
        <item x="1260"/>
        <item x="2327"/>
        <item x="607"/>
        <item x="325"/>
        <item x="1532"/>
        <item x="1092"/>
        <item x="84"/>
        <item x="2279"/>
        <item x="964"/>
        <item x="1144"/>
        <item x="793"/>
        <item x="1006"/>
        <item x="1608"/>
        <item x="2326"/>
        <item x="1306"/>
        <item x="403"/>
        <item x="646"/>
        <item x="546"/>
        <item x="208"/>
        <item x="934"/>
        <item x="1130"/>
        <item x="834"/>
        <item x="463"/>
        <item x="1356"/>
        <item x="2116"/>
        <item x="1519"/>
        <item x="2081"/>
        <item x="1917"/>
        <item x="286"/>
        <item x="1979"/>
        <item x="163"/>
        <item x="1778"/>
        <item x="1186"/>
        <item x="1702"/>
        <item x="1132"/>
        <item x="1699"/>
        <item x="1670"/>
        <item x="1013"/>
        <item x="948"/>
        <item x="799"/>
        <item x="889"/>
        <item x="1770"/>
        <item x="1512"/>
        <item x="1398"/>
        <item x="1592"/>
        <item x="1980"/>
        <item x="524"/>
        <item x="379"/>
        <item x="1729"/>
        <item x="522"/>
        <item x="2314"/>
        <item x="708"/>
        <item x="5"/>
        <item x="1996"/>
        <item x="257"/>
        <item x="419"/>
        <item x="1697"/>
        <item x="1309"/>
        <item x="1646"/>
        <item x="554"/>
        <item x="684"/>
        <item x="356"/>
        <item x="145"/>
        <item x="1715"/>
        <item x="1899"/>
        <item x="1002"/>
        <item x="2360"/>
        <item x="1751"/>
        <item x="2167"/>
        <item x="64"/>
        <item x="1331"/>
        <item x="2361"/>
        <item x="1762"/>
        <item x="132"/>
        <item x="604"/>
        <item x="411"/>
        <item x="1335"/>
        <item x="1381"/>
        <item x="182"/>
        <item x="135"/>
        <item x="241"/>
        <item x="2325"/>
        <item x="790"/>
        <item x="659"/>
        <item x="2250"/>
        <item x="1626"/>
        <item x="1222"/>
        <item x="1157"/>
        <item x="819"/>
        <item x="985"/>
        <item x="467"/>
        <item x="785"/>
        <item x="2328"/>
        <item x="1801"/>
        <item x="1482"/>
        <item x="896"/>
        <item x="465"/>
        <item x="466"/>
        <item x="2232"/>
        <item x="1246"/>
        <item m="1" x="2430"/>
        <item x="815"/>
        <item x="746"/>
        <item x="696"/>
        <item x="2241"/>
        <item x="1873"/>
        <item x="1862"/>
        <item x="2038"/>
        <item x="1038"/>
        <item m="1" x="2535"/>
        <item x="2343"/>
        <item x="162"/>
        <item x="910"/>
        <item x="1032"/>
        <item m="1" x="2518"/>
        <item x="2158"/>
        <item x="1855"/>
        <item x="2348"/>
        <item x="1527"/>
        <item x="335"/>
        <item x="1853"/>
        <item x="21"/>
        <item m="1" x="2420"/>
        <item x="707"/>
        <item x="1500"/>
        <item x="1761"/>
        <item x="1618"/>
        <item x="1147"/>
        <item m="1" x="2421"/>
        <item x="721"/>
        <item x="763"/>
        <item x="225"/>
        <item x="107"/>
        <item x="1950"/>
        <item x="61"/>
        <item m="1" x="2441"/>
        <item x="978"/>
        <item x="458"/>
        <item x="1054"/>
        <item x="1616"/>
        <item x="1476"/>
        <item x="2120"/>
        <item x="2052"/>
        <item m="1" x="2389"/>
        <item x="373"/>
        <item x="2152"/>
        <item x="349"/>
        <item x="2288"/>
        <item m="1" x="2488"/>
        <item x="1584"/>
        <item x="645"/>
        <item x="1230"/>
        <item x="1436"/>
        <item x="1861"/>
        <item x="987"/>
        <item x="1213"/>
        <item x="1041"/>
        <item x="1134"/>
        <item x="374"/>
        <item x="719"/>
        <item x="1437"/>
        <item x="2222"/>
        <item x="24"/>
        <item x="1093"/>
        <item x="950"/>
        <item x="556"/>
        <item x="1828"/>
        <item x="528"/>
        <item x="2110"/>
        <item x="486"/>
        <item x="2054"/>
        <item x="138"/>
        <item x="2215"/>
        <item x="1421"/>
        <item x="600"/>
        <item x="1545"/>
        <item x="687"/>
        <item x="725"/>
        <item x="854"/>
        <item x="1129"/>
        <item x="939"/>
        <item m="1" x="2400"/>
        <item x="526"/>
        <item m="1" x="2487"/>
        <item x="1560"/>
        <item x="962"/>
        <item x="393"/>
        <item x="2363"/>
        <item x="1913"/>
        <item x="91"/>
        <item x="662"/>
        <item x="355"/>
        <item x="2103"/>
        <item x="1082"/>
        <item x="980"/>
        <item x="632"/>
        <item x="282"/>
        <item x="1789"/>
        <item x="40"/>
        <item x="1558"/>
        <item x="670"/>
        <item x="2118"/>
        <item x="982"/>
        <item x="464"/>
        <item x="226"/>
        <item x="88"/>
        <item x="1416"/>
        <item x="2033"/>
        <item x="1639"/>
        <item x="958"/>
        <item x="1314"/>
        <item x="2377"/>
        <item x="38"/>
        <item x="1371"/>
        <item x="1749"/>
        <item x="254"/>
        <item x="2179"/>
        <item x="2008"/>
        <item x="1180"/>
        <item x="482"/>
        <item x="1721"/>
        <item x="858"/>
        <item x="882"/>
        <item x="563"/>
        <item x="2146"/>
        <item x="190"/>
        <item x="654"/>
        <item x="139"/>
        <item x="688"/>
        <item x="2313"/>
        <item x="2086"/>
        <item x="1916"/>
        <item x="149"/>
        <item x="1662"/>
        <item x="1589"/>
        <item m="1" x="2473"/>
        <item x="1467"/>
        <item x="1403"/>
        <item x="2090"/>
        <item x="2176"/>
        <item x="2126"/>
        <item x="1820"/>
        <item x="974"/>
        <item x="23"/>
        <item x="261"/>
        <item x="989"/>
        <item x="602"/>
        <item x="1223"/>
        <item x="1854"/>
        <item m="1" x="2393"/>
        <item x="468"/>
        <item x="157"/>
        <item x="1164"/>
        <item x="1821"/>
        <item x="1645"/>
        <item x="2085"/>
        <item x="2180"/>
        <item x="820"/>
        <item x="1225"/>
        <item x="1138"/>
        <item x="2069"/>
        <item x="136"/>
        <item x="1682"/>
        <item x="615"/>
        <item x="953"/>
        <item x="1282"/>
        <item x="748"/>
        <item x="1692"/>
        <item x="831"/>
        <item m="1" x="2384"/>
        <item x="328"/>
        <item x="264"/>
        <item x="1510"/>
        <item x="153"/>
        <item x="2129"/>
        <item x="435"/>
        <item x="1526"/>
        <item x="453"/>
        <item x="1832"/>
        <item x="1149"/>
        <item x="860"/>
        <item x="789"/>
        <item x="1010"/>
        <item x="416"/>
        <item x="774"/>
        <item x="1252"/>
        <item x="1629"/>
        <item x="711"/>
        <item x="278"/>
        <item x="952"/>
        <item x="1275"/>
        <item x="70"/>
        <item x="1100"/>
        <item x="669"/>
        <item x="1183"/>
        <item x="1701"/>
        <item x="1668"/>
        <item x="2234"/>
        <item x="1636"/>
        <item m="1" x="2392"/>
        <item x="437"/>
        <item x="1991"/>
        <item m="1" x="2445"/>
        <item x="1045"/>
        <item x="1460"/>
        <item x="1020"/>
        <item x="447"/>
        <item x="461"/>
        <item x="1224"/>
        <item x="938"/>
        <item x="1360"/>
        <item x="723"/>
        <item x="2045"/>
        <item x="625"/>
        <item x="1152"/>
        <item m="1" x="2380"/>
        <item x="86"/>
        <item x="72"/>
        <item x="367"/>
        <item x="2169"/>
        <item x="2369"/>
        <item x="2092"/>
        <item x="389"/>
        <item x="1518"/>
        <item x="315"/>
        <item x="1708"/>
        <item x="2144"/>
        <item x="1785"/>
        <item x="1676"/>
        <item x="955"/>
        <item x="630"/>
        <item x="1123"/>
        <item x="189"/>
        <item x="1088"/>
        <item x="823"/>
        <item x="1910"/>
        <item x="1546"/>
        <item x="1284"/>
        <item x="572"/>
        <item x="491"/>
        <item x="2290"/>
        <item x="1889"/>
        <item x="1365"/>
        <item x="2253"/>
        <item x="2112"/>
        <item x="1870"/>
        <item x="2147"/>
        <item x="1892"/>
        <item x="2028"/>
        <item x="1368"/>
        <item x="1382"/>
        <item x="55"/>
        <item x="2113"/>
        <item x="1464"/>
        <item x="1691"/>
        <item x="1577"/>
        <item x="2031"/>
        <item x="1084"/>
        <item x="2025"/>
        <item x="2004"/>
        <item m="1" x="2456"/>
        <item m="1" x="2414"/>
        <item x="1189"/>
        <item x="676"/>
        <item x="1322"/>
        <item x="1341"/>
        <item x="1345"/>
        <item x="703"/>
        <item x="2355"/>
        <item x="1800"/>
        <item x="1329"/>
        <item x="580"/>
        <item x="1506"/>
        <item x="1136"/>
        <item x="619"/>
        <item x="1683"/>
        <item x="1654"/>
        <item x="637"/>
        <item x="1826"/>
        <item x="915"/>
        <item x="1351"/>
        <item x="1135"/>
        <item x="1078"/>
        <item x="1410"/>
        <item x="627"/>
        <item x="990"/>
        <item x="2196"/>
        <item x="387"/>
        <item x="291"/>
        <item x="1079"/>
        <item x="2221"/>
        <item x="2324"/>
        <item x="1077"/>
        <item x="1918"/>
        <item x="2257"/>
        <item x="1971"/>
        <item x="2181"/>
        <item x="2058"/>
        <item x="494"/>
        <item x="1107"/>
        <item x="1993"/>
        <item x="2166"/>
        <item x="217"/>
        <item x="1508"/>
        <item x="1097"/>
        <item x="1116"/>
        <item x="1925"/>
        <item x="1829"/>
        <item x="1835"/>
        <item x="2373"/>
        <item x="691"/>
        <item m="1" x="2385"/>
        <item x="341"/>
        <item x="390"/>
        <item x="507"/>
        <item x="1030"/>
        <item x="1231"/>
        <item x="2154"/>
        <item x="1113"/>
        <item x="1981"/>
        <item x="298"/>
        <item x="2073"/>
        <item x="1743"/>
        <item x="400"/>
        <item x="1408"/>
        <item x="1195"/>
        <item x="2283"/>
        <item x="493"/>
        <item x="1652"/>
        <item x="401"/>
        <item x="2362"/>
        <item x="1648"/>
        <item x="1767"/>
        <item x="1768"/>
        <item x="1101"/>
        <item x="2218"/>
        <item x="219"/>
        <item x="164"/>
        <item x="2136"/>
        <item x="2198"/>
        <item x="78"/>
        <item x="30"/>
        <item x="519"/>
        <item m="1" x="2528"/>
        <item x="2266"/>
        <item x="667"/>
        <item x="2030"/>
        <item x="2275"/>
        <item x="1872"/>
        <item x="586"/>
        <item x="1160"/>
        <item x="713"/>
        <item x="1131"/>
        <item x="809"/>
        <item x="1465"/>
        <item x="396"/>
        <item x="422"/>
        <item x="610"/>
        <item x="1803"/>
        <item x="2160"/>
        <item x="1374"/>
        <item x="2339"/>
        <item x="1766"/>
        <item x="811"/>
        <item x="2096"/>
        <item x="1015"/>
        <item x="198"/>
        <item x="1039"/>
        <item x="813"/>
        <item x="821"/>
        <item x="908"/>
        <item x="432"/>
        <item x="1062"/>
        <item x="1367"/>
        <item m="1" x="2520"/>
        <item x="2175"/>
        <item x="1813"/>
        <item x="2274"/>
        <item x="2278"/>
        <item x="2172"/>
        <item x="1239"/>
        <item x="1424"/>
        <item x="1810"/>
        <item x="2042"/>
        <item x="378"/>
        <item m="1" x="2432"/>
        <item x="850"/>
        <item x="1503"/>
        <item x="1278"/>
        <item x="1109"/>
        <item x="665"/>
        <item x="1248"/>
        <item x="579"/>
        <item x="545"/>
        <item x="235"/>
        <item x="500"/>
        <item x="2289"/>
        <item x="710"/>
        <item x="1791"/>
        <item x="531"/>
        <item m="1" x="2404"/>
        <item x="570"/>
        <item x="571"/>
        <item x="372"/>
        <item x="994"/>
        <item m="1" x="2394"/>
        <item x="496"/>
        <item x="565"/>
        <item x="935"/>
        <item x="898"/>
        <item x="1017"/>
        <item x="1897"/>
        <item x="104"/>
        <item x="920"/>
        <item x="2024"/>
        <item x="43"/>
        <item x="1085"/>
        <item x="2306"/>
        <item x="2027"/>
        <item x="972"/>
        <item x="597"/>
        <item x="2084"/>
        <item x="1559"/>
        <item x="1332"/>
        <item x="606"/>
        <item x="885"/>
        <item x="85"/>
        <item x="1528"/>
        <item m="1" x="2470"/>
        <item x="1414"/>
        <item m="1" x="2410"/>
        <item x="626"/>
        <item x="1073"/>
        <item x="488"/>
        <item x="988"/>
        <item x="927"/>
        <item x="1496"/>
        <item x="1522"/>
        <item x="1142"/>
        <item x="695"/>
        <item x="365"/>
        <item x="2068"/>
        <item x="775"/>
        <item x="113"/>
        <item x="936"/>
        <item x="252"/>
        <item x="870"/>
        <item x="712"/>
        <item m="1" x="2453"/>
        <item x="1126"/>
        <item x="1982"/>
        <item x="431"/>
        <item x="956"/>
        <item x="173"/>
        <item x="172"/>
        <item x="115"/>
        <item x="289"/>
        <item x="1725"/>
        <item m="1" x="2391"/>
        <item x="424"/>
        <item x="1325"/>
        <item x="2247"/>
        <item x="591"/>
        <item x="2137"/>
        <item x="1946"/>
        <item x="1547"/>
        <item x="311"/>
        <item x="715"/>
        <item x="146"/>
        <item x="535"/>
        <item x="74"/>
        <item x="308"/>
        <item x="174"/>
        <item x="244"/>
        <item x="1611"/>
        <item x="1226"/>
        <item x="1673"/>
        <item x="410"/>
        <item x="2007"/>
        <item x="1279"/>
        <item x="2330"/>
        <item m="1" x="2464"/>
        <item m="1" x="2415"/>
        <item m="1" x="2396"/>
        <item m="1" x="2407"/>
        <item m="1" x="2442"/>
        <item x="1363"/>
        <item x="685"/>
        <item x="509"/>
        <item x="594"/>
        <item x="270"/>
        <item x="986"/>
        <item x="846"/>
        <item x="1181"/>
        <item x="1462"/>
        <item x="2370"/>
        <item x="960"/>
        <item x="937"/>
        <item x="109"/>
        <item x="888"/>
        <item x="752"/>
        <item x="575"/>
        <item x="993"/>
        <item x="930"/>
        <item x="941"/>
        <item x="761"/>
        <item x="1320"/>
        <item x="2064"/>
        <item x="2352"/>
        <item x="1599"/>
        <item x="851"/>
        <item m="1" x="2426"/>
        <item x="772"/>
        <item x="2286"/>
        <item x="2106"/>
        <item x="1565"/>
        <item x="2199"/>
        <item x="1108"/>
        <item x="1505"/>
        <item x="857"/>
        <item x="1271"/>
        <item x="899"/>
        <item x="451"/>
        <item x="1537"/>
        <item x="1567"/>
        <item x="2087"/>
        <item x="420"/>
        <item x="2055"/>
        <item x="307"/>
        <item x="1750"/>
        <item x="2003"/>
        <item x="1340"/>
        <item x="1786"/>
        <item x="724"/>
        <item m="1" x="2466"/>
        <item x="1378"/>
        <item x="1816"/>
        <item x="417"/>
        <item x="1774"/>
        <item x="581"/>
        <item x="2353"/>
        <item x="558"/>
        <item x="1259"/>
        <item x="1261"/>
        <item x="841"/>
        <item x="717"/>
        <item x="2347"/>
        <item x="1669"/>
        <item x="1883"/>
        <item x="1016"/>
        <item x="893"/>
        <item x="542"/>
        <item x="263"/>
        <item x="421"/>
        <item x="2195"/>
        <item x="2111"/>
        <item x="2271"/>
        <item m="1" x="2413"/>
        <item x="672"/>
        <item x="1033"/>
        <item x="1798"/>
        <item x="1300"/>
        <item x="617"/>
        <item x="814"/>
        <item x="1396"/>
        <item x="2371"/>
        <item x="966"/>
        <item x="1366"/>
        <item x="876"/>
        <item x="1022"/>
        <item x="1258"/>
        <item x="1687"/>
        <item x="593"/>
        <item x="743"/>
        <item x="249"/>
        <item x="1254"/>
        <item x="826"/>
        <item x="1908"/>
        <item x="879"/>
        <item x="2374"/>
        <item x="679"/>
        <item x="240"/>
        <item x="1934"/>
        <item x="333"/>
        <item x="394"/>
        <item x="99"/>
        <item x="1344"/>
        <item x="1667"/>
        <item x="200"/>
        <item x="1169"/>
        <item x="2165"/>
        <item x="2217"/>
        <item x="1947"/>
        <item x="60"/>
        <item x="1610"/>
        <item x="1935"/>
        <item x="2317"/>
        <item x="1090"/>
        <item x="1902"/>
        <item x="1119"/>
        <item x="1795"/>
        <item x="2376"/>
        <item m="1" x="2403"/>
        <item x="551"/>
        <item x="1205"/>
        <item x="1394"/>
        <item x="992"/>
        <item x="2131"/>
        <item x="142"/>
        <item x="1004"/>
        <item x="549"/>
        <item x="1151"/>
        <item x="1845"/>
        <item x="744"/>
        <item x="1190"/>
        <item x="1379"/>
        <item x="1924"/>
        <item x="1852"/>
        <item x="2351"/>
        <item x="183"/>
        <item x="1390"/>
        <item x="1074"/>
        <item x="1253"/>
        <item x="2186"/>
        <item x="867"/>
        <item x="1474"/>
        <item x="745"/>
        <item x="880"/>
        <item x="140"/>
        <item x="89"/>
        <item x="495"/>
        <item m="1" x="2498"/>
        <item m="1" x="2480"/>
        <item m="1" x="2471"/>
        <item m="1" x="2534"/>
        <item m="1" x="2386"/>
        <item x="1734"/>
        <item x="1513"/>
        <item x="1431"/>
        <item x="2337"/>
        <item x="348"/>
        <item m="1" x="2492"/>
        <item x="1628"/>
        <item x="1055"/>
        <item x="476"/>
        <item x="983"/>
        <item x="310"/>
        <item x="2102"/>
        <item x="2149"/>
        <item x="1958"/>
        <item x="2010"/>
        <item m="1" x="2510"/>
        <item x="1968"/>
        <item m="1" x="2459"/>
        <item x="1229"/>
        <item x="1302"/>
        <item x="552"/>
        <item x="1405"/>
        <item x="886"/>
        <item x="1220"/>
        <item x="1583"/>
        <item x="754"/>
        <item x="729"/>
        <item x="128"/>
        <item x="954"/>
        <item x="1678"/>
        <item x="1111"/>
        <item x="1619"/>
        <item x="797"/>
        <item x="1695"/>
        <item x="1688"/>
        <item x="1582"/>
        <item x="117"/>
        <item x="975"/>
        <item x="1000"/>
        <item x="376"/>
        <item x="1659"/>
        <item x="1777"/>
        <item x="231"/>
        <item x="242"/>
        <item x="2067"/>
        <item x="1720"/>
        <item x="2002"/>
        <item x="106"/>
        <item x="214"/>
        <item x="534"/>
        <item x="2141"/>
        <item x="2034"/>
        <item x="1841"/>
        <item x="32"/>
        <item x="1627"/>
        <item x="1148"/>
        <item x="1102"/>
        <item x="2101"/>
        <item x="141"/>
        <item x="218"/>
        <item x="343"/>
        <item x="1597"/>
        <item x="96"/>
        <item x="755"/>
        <item x="663"/>
        <item x="1043"/>
        <item x="734"/>
        <item x="796"/>
        <item x="1040"/>
        <item x="1586"/>
        <item x="726"/>
        <item x="2242"/>
        <item x="779"/>
        <item x="196"/>
        <item x="274"/>
        <item x="1561"/>
        <item x="371"/>
        <item x="1473"/>
        <item x="827"/>
        <item x="633"/>
        <item x="1782"/>
        <item x="909"/>
        <item x="267"/>
        <item x="58"/>
        <item x="1153"/>
        <item x="427"/>
        <item x="1176"/>
        <item x="702"/>
        <item x="1941"/>
        <item x="2135"/>
        <item x="1459"/>
        <item x="1293"/>
        <item x="2260"/>
        <item x="869"/>
        <item x="1754"/>
        <item x="1443"/>
        <item x="833"/>
        <item x="1426"/>
        <item x="1556"/>
        <item x="2138"/>
        <item x="258"/>
        <item x="498"/>
        <item m="1" x="2424"/>
        <item x="757"/>
        <item x="1064"/>
        <item x="749"/>
        <item x="1059"/>
        <item x="195"/>
        <item x="2192"/>
        <item x="154"/>
        <item x="844"/>
        <item x="769"/>
        <item x="1452"/>
        <item x="319"/>
        <item x="1818"/>
        <item x="2315"/>
        <item x="2051"/>
        <item x="15"/>
        <item x="666"/>
        <item x="1563"/>
        <item x="2201"/>
        <item x="2017"/>
        <item x="1806"/>
        <item x="1819"/>
        <item x="1373"/>
        <item x="1048"/>
        <item x="418"/>
        <item x="2035"/>
        <item x="1481"/>
        <item x="1857"/>
        <item x="2163"/>
        <item x="765"/>
        <item x="1684"/>
        <item x="1291"/>
        <item x="50"/>
        <item x="897"/>
        <item x="2119"/>
        <item x="110"/>
        <item x="1241"/>
        <item x="735"/>
        <item x="1838"/>
        <item x="262"/>
        <item x="73"/>
        <item x="737"/>
        <item x="2220"/>
        <item x="425"/>
        <item x="2153"/>
        <item x="35"/>
        <item x="489"/>
        <item x="455"/>
        <item x="301"/>
        <item x="1387"/>
        <item x="2338"/>
        <item x="29"/>
        <item x="1478"/>
        <item x="1637"/>
        <item x="1454"/>
        <item x="2258"/>
        <item x="1466"/>
        <item x="967"/>
        <item x="1094"/>
        <item x="1954"/>
        <item x="122"/>
        <item x="1461"/>
        <item x="839"/>
        <item x="2365"/>
        <item x="902"/>
        <item x="1342"/>
        <item x="2300"/>
        <item x="2237"/>
        <item x="762"/>
        <item x="1400"/>
        <item x="1316"/>
        <item x="170"/>
        <item x="1746"/>
        <item x="1236"/>
        <item x="842"/>
        <item x="541"/>
        <item x="671"/>
        <item x="1056"/>
        <item x="918"/>
        <item x="220"/>
        <item x="2157"/>
        <item x="323"/>
        <item x="1613"/>
        <item x="188"/>
        <item x="1585"/>
        <item x="332"/>
        <item x="2236"/>
        <item x="1772"/>
        <item x="1219"/>
        <item m="1" x="2395"/>
        <item x="505"/>
        <item x="337"/>
        <item x="1837"/>
        <item x="306"/>
        <item x="1298"/>
        <item x="825"/>
        <item x="97"/>
        <item x="2060"/>
        <item x="1070"/>
        <item x="1717"/>
        <item x="1448"/>
        <item x="2251"/>
        <item x="599"/>
        <item x="1807"/>
        <item x="1106"/>
        <item x="340"/>
        <item x="643"/>
        <item m="1" x="2439"/>
        <item x="961"/>
        <item x="406"/>
        <item x="2188"/>
        <item x="1961"/>
        <item m="1" x="2484"/>
        <item x="1540"/>
        <item x="1593"/>
        <item x="1504"/>
        <item x="1554"/>
        <item x="1483"/>
        <item x="868"/>
        <item x="1218"/>
        <item x="1049"/>
        <item x="673"/>
        <item x="1369"/>
        <item x="321"/>
        <item x="2125"/>
        <item x="362"/>
        <item x="1442"/>
        <item x="1779"/>
        <item x="409"/>
        <item x="268"/>
        <item x="1716"/>
        <item x="49"/>
        <item x="1174"/>
        <item x="1419"/>
        <item x="1573"/>
        <item x="1193"/>
        <item x="69"/>
        <item x="1928"/>
        <item x="1544"/>
        <item x="473"/>
        <item x="82"/>
        <item x="2323"/>
        <item x="2117"/>
        <item x="209"/>
        <item x="924"/>
        <item x="1871"/>
        <item x="2139"/>
        <item x="9"/>
        <item x="1726"/>
        <item x="1263"/>
        <item x="2083"/>
        <item x="402"/>
        <item x="1741"/>
        <item x="1644"/>
        <item x="1624"/>
        <item x="1418"/>
        <item x="13"/>
        <item m="1" x="2504"/>
        <item m="1" x="2443"/>
        <item m="1" x="2476"/>
        <item m="1" x="2495"/>
        <item m="1" x="2474"/>
        <item m="1" x="2489"/>
        <item m="1" x="2529"/>
        <item m="1" x="2465"/>
        <item m="1" x="2379"/>
        <item x="1909"/>
        <item x="999"/>
        <item x="1475"/>
        <item x="1675"/>
        <item x="1468"/>
        <item x="1588"/>
        <item x="2297"/>
        <item x="1631"/>
        <item x="2005"/>
        <item x="1904"/>
        <item x="1376"/>
        <item x="553"/>
        <item x="732"/>
        <item x="48"/>
        <item x="2128"/>
        <item x="810"/>
        <item x="1444"/>
        <item x="1066"/>
        <item x="1517"/>
        <item m="1" x="2479"/>
        <item x="1489"/>
        <item x="2164"/>
        <item x="567"/>
        <item x="1423"/>
        <item x="391"/>
        <item x="205"/>
        <item x="454"/>
        <item x="2015"/>
        <item x="2013"/>
        <item m="1" x="2387"/>
        <item x="358"/>
        <item x="1988"/>
        <item x="1412"/>
        <item x="279"/>
        <item x="2142"/>
        <item x="1227"/>
        <item x="338"/>
        <item x="102"/>
        <item x="1797"/>
        <item x="1326"/>
        <item x="1811"/>
        <item x="2012"/>
        <item x="1625"/>
        <item x="1099"/>
        <item x="1104"/>
        <item x="80"/>
        <item x="913"/>
        <item x="652"/>
        <item x="916"/>
        <item x="1957"/>
        <item x="2318"/>
        <item x="657"/>
        <item x="161"/>
        <item x="653"/>
        <item x="167"/>
        <item x="158"/>
        <item x="483"/>
        <item m="1" x="2427"/>
        <item x="773"/>
        <item x="2295"/>
        <item x="1287"/>
        <item x="1987"/>
        <item x="1286"/>
        <item x="1357"/>
        <item x="690"/>
        <item x="1323"/>
        <item x="1422"/>
        <item x="2200"/>
        <item x="1731"/>
        <item x="438"/>
        <item x="1596"/>
        <item x="1083"/>
        <item x="2155"/>
        <item x="642"/>
        <item x="1192"/>
        <item x="118"/>
        <item x="1377"/>
        <item x="2026"/>
        <item x="2130"/>
        <item x="1188"/>
        <item x="2059"/>
        <item x="442"/>
        <item x="1168"/>
        <item x="1409"/>
        <item m="1" x="2472"/>
        <item x="1463"/>
        <item x="832"/>
        <item x="2108"/>
        <item x="1922"/>
        <item x="2245"/>
        <item x="843"/>
        <item x="206"/>
        <item x="318"/>
        <item x="184"/>
        <item x="1657"/>
        <item x="1355"/>
        <item x="280"/>
        <item x="1600"/>
        <item x="260"/>
        <item x="1029"/>
        <item x="1115"/>
        <item x="114"/>
        <item x="227"/>
        <item x="611"/>
        <item x="2011"/>
        <item x="54"/>
        <item x="1571"/>
        <item x="1548"/>
        <item x="1875"/>
        <item x="94"/>
        <item x="471"/>
        <item x="2304"/>
        <item x="2020"/>
        <item x="2229"/>
        <item x="1967"/>
        <item x="787"/>
        <item x="1874"/>
        <item x="1214"/>
        <item x="1792"/>
        <item x="1742"/>
        <item x="363"/>
        <item x="1694"/>
        <item x="887"/>
        <item x="211"/>
        <item x="129"/>
        <item x="1292"/>
        <item x="1179"/>
        <item x="644"/>
        <item x="2132"/>
        <item x="1446"/>
        <item x="1920"/>
        <item x="446"/>
        <item x="1449"/>
        <item x="1825"/>
        <item m="1" x="2446"/>
        <item x="1047"/>
        <item x="11"/>
        <item x="2098"/>
        <item x="965"/>
        <item x="186"/>
        <item x="873"/>
        <item x="583"/>
        <item x="1827"/>
        <item x="2191"/>
        <item x="2372"/>
        <item x="1943"/>
        <item m="1" x="2500"/>
        <item x="1763"/>
        <item x="2187"/>
        <item m="1" x="2468"/>
        <item x="1385"/>
        <item x="759"/>
        <item x="305"/>
        <item x="782"/>
        <item x="855"/>
        <item x="47"/>
        <item x="8"/>
        <item x="429"/>
        <item x="2294"/>
        <item x="1525"/>
        <item x="1352"/>
        <item x="1272"/>
        <item x="346"/>
        <item x="368"/>
        <item m="1" x="2428"/>
        <item x="791"/>
        <item x="2231"/>
        <item x="2047"/>
        <item x="2262"/>
        <item x="2053"/>
        <item x="2270"/>
        <item x="1199"/>
        <item x="1121"/>
        <item m="1" x="2454"/>
        <item x="1140"/>
        <item x="1399"/>
        <item x="995"/>
        <item x="2078"/>
        <item x="1737"/>
        <item x="1932"/>
        <item x="1026"/>
        <item x="131"/>
        <item x="248"/>
        <item x="1430"/>
        <item x="1161"/>
        <item x="1724"/>
        <item x="92"/>
        <item x="1165"/>
        <item x="380"/>
        <item x="273"/>
        <item x="2048"/>
        <item x="1435"/>
        <item x="2364"/>
        <item x="1127"/>
        <item x="2227"/>
        <item x="2023"/>
        <item x="1283"/>
        <item x="1438"/>
        <item x="1050"/>
        <item x="19"/>
        <item x="239"/>
        <item x="812"/>
        <item x="1163"/>
        <item x="1182"/>
        <item x="2183"/>
        <item x="1890"/>
        <item x="1677"/>
        <item x="1501"/>
        <item x="822"/>
        <item x="1091"/>
        <item x="1498"/>
        <item x="1896"/>
        <item x="1674"/>
        <item x="1594"/>
        <item x="1338"/>
        <item x="730"/>
        <item x="63"/>
        <item x="79"/>
        <item x="1990"/>
        <item x="738"/>
        <item x="874"/>
        <item x="1590"/>
        <item x="1863"/>
        <item x="917"/>
        <item x="1089"/>
        <item x="1846"/>
        <item x="1736"/>
        <item x="1998"/>
        <item x="798"/>
        <item x="428"/>
        <item x="1900"/>
        <item x="1869"/>
        <item x="560"/>
        <item x="1028"/>
        <item m="1" x="2448"/>
        <item x="1081"/>
        <item x="1944"/>
        <item x="1903"/>
        <item x="1809"/>
        <item m="1" x="2485"/>
        <item x="1552"/>
        <item x="472"/>
        <item x="561"/>
        <item m="1" x="2462"/>
        <item x="1337"/>
        <item m="1" x="2417"/>
        <item x="694"/>
        <item x="1266"/>
        <item x="693"/>
        <item x="237"/>
        <item x="1502"/>
        <item x="1141"/>
        <item m="1" x="2449"/>
        <item m="1" x="2527"/>
        <item m="1" x="2401"/>
        <item m="1" x="2513"/>
        <item m="1" x="2423"/>
        <item m="1" x="2536"/>
        <item m="1" x="2501"/>
        <item m="1" x="2516"/>
        <item m="1" x="2491"/>
        <item m="1" x="2537"/>
        <item m="1" x="2522"/>
        <item m="1" x="2497"/>
        <item x="1086"/>
        <item x="2261"/>
        <item x="543"/>
        <item x="2044"/>
        <item x="756"/>
        <item m="1" x="2382"/>
        <item x="269"/>
        <item x="2356"/>
        <item x="1771"/>
        <item x="2121"/>
        <item x="1612"/>
        <item x="2357"/>
        <item x="2185"/>
        <item x="1722"/>
        <item x="1172"/>
        <item x="555"/>
        <item x="1234"/>
        <item x="923"/>
        <item x="1939"/>
        <item x="1440"/>
        <item m="1" x="2514"/>
        <item x="2066"/>
        <item x="2184"/>
        <item x="1887"/>
        <item m="1" x="2524"/>
        <item x="2208"/>
        <item x="1703"/>
        <item m="1" x="2438"/>
        <item x="945"/>
        <item x="1581"/>
        <item x="1370"/>
        <item x="1524"/>
        <item x="1535"/>
        <item x="1383"/>
        <item x="404"/>
        <item x="2240"/>
        <item x="1799"/>
        <item x="1441"/>
        <item x="1413"/>
        <item x="517"/>
        <item x="1007"/>
        <item x="1974"/>
        <item x="2273"/>
        <item x="1635"/>
        <item x="1105"/>
        <item x="290"/>
        <item x="1576"/>
        <item m="1" x="2481"/>
        <item x="1515"/>
        <item x="215"/>
        <item x="52"/>
        <item x="1391"/>
        <item x="313"/>
        <item x="1311"/>
        <item m="1" x="2422"/>
        <item x="727"/>
        <item x="2037"/>
        <item x="2006"/>
        <item x="1427"/>
        <item x="1324"/>
        <item x="2029"/>
        <item x="778"/>
        <item x="1976"/>
        <item x="1788"/>
        <item x="1133"/>
        <item x="829"/>
        <item x="133"/>
        <item x="20"/>
        <item x="1336"/>
        <item x="1471"/>
        <item x="1003"/>
        <item x="853"/>
        <item x="859"/>
        <item x="120"/>
        <item x="1156"/>
        <item m="1" x="2475"/>
        <item x="1470"/>
        <item x="1969"/>
        <item m="1" x="2478"/>
        <item x="1487"/>
        <item x="2046"/>
        <item x="1060"/>
        <item x="354"/>
        <item x="766"/>
        <item x="1880"/>
        <item x="1893"/>
        <item x="1992"/>
        <item x="590"/>
        <item x="1046"/>
        <item x="176"/>
        <item x="1984"/>
        <item x="361"/>
        <item x="1212"/>
        <item x="1787"/>
        <item x="1760"/>
        <item x="1339"/>
        <item x="1745"/>
        <item x="1265"/>
        <item x="2171"/>
        <item x="179"/>
        <item x="527"/>
        <item x="1307"/>
        <item x="1738"/>
        <item x="2072"/>
        <item x="548"/>
        <item x="578"/>
        <item x="1453"/>
        <item x="381"/>
        <item x="1663"/>
        <item x="1534"/>
        <item x="2032"/>
        <item x="2268"/>
        <item x="1601"/>
        <item x="716"/>
        <item x="487"/>
        <item x="357"/>
        <item x="1362"/>
        <item x="2350"/>
        <item x="2014"/>
        <item x="2009"/>
        <item x="2366"/>
        <item x="1159"/>
        <item m="1" x="2399"/>
        <item x="525"/>
        <item x="739"/>
        <item x="733"/>
        <item x="1294"/>
        <item x="906"/>
        <item x="1372"/>
        <item x="1256"/>
        <item x="629"/>
        <item x="407"/>
        <item x="512"/>
        <item x="53"/>
        <item x="243"/>
        <item x="1025"/>
        <item x="1485"/>
        <item m="1" x="2523"/>
        <item x="2207"/>
        <item x="436"/>
        <item x="14"/>
        <item x="359"/>
        <item x="1705"/>
        <item x="2284"/>
        <item x="1472"/>
        <item x="1882"/>
        <item x="1509"/>
        <item x="1389"/>
        <item x="2244"/>
        <item x="786"/>
        <item m="1" x="2502"/>
        <item x="1796"/>
        <item m="1" x="2521"/>
        <item x="2178"/>
        <item x="336"/>
        <item x="1661"/>
        <item x="474"/>
        <item x="212"/>
        <item x="1318"/>
        <item x="2061"/>
        <item m="1" x="2450"/>
        <item x="1103"/>
        <item x="166"/>
        <item x="445"/>
        <item x="201"/>
        <item x="2097"/>
        <item x="87"/>
        <item x="1926"/>
        <item x="998"/>
        <item x="1598"/>
        <item x="2148"/>
        <item x="1973"/>
        <item x="1566"/>
        <item x="1523"/>
        <item x="516"/>
        <item x="1210"/>
        <item m="1" x="2486"/>
        <item x="1553"/>
        <item x="36"/>
        <item x="1765"/>
        <item x="1732"/>
        <item x="2161"/>
        <item x="2228"/>
        <item x="1712"/>
        <item m="1" x="2463"/>
        <item x="1343"/>
        <item x="2331"/>
        <item x="1775"/>
        <item x="485"/>
        <item x="1024"/>
        <item x="1557"/>
        <item x="1269"/>
        <item x="2226"/>
        <item x="2316"/>
        <item x="10"/>
        <item x="475"/>
        <item x="1769"/>
        <item x="2168"/>
        <item x="1615"/>
        <item x="2189"/>
        <item x="845"/>
        <item x="449"/>
        <item x="801"/>
        <item x="1921"/>
        <item x="322"/>
        <item x="2095"/>
        <item x="2197"/>
        <item x="891"/>
        <item x="533"/>
        <item x="1036"/>
        <item x="1651"/>
        <item x="946"/>
        <item x="1080"/>
        <item x="1978"/>
        <item x="1328"/>
        <item x="1839"/>
        <item x="1348"/>
        <item x="1301"/>
        <item x="714"/>
        <item x="680"/>
        <item x="284"/>
        <item x="1299"/>
        <item x="1240"/>
        <item x="1822"/>
        <item x="1536"/>
        <item x="1516"/>
        <item x="1719"/>
        <item x="7"/>
        <item x="1280"/>
        <item x="1208"/>
        <item x="700"/>
        <item x="847"/>
        <item x="849"/>
        <item x="1831"/>
        <item x="18"/>
        <item x="1572"/>
        <item x="925"/>
        <item x="639"/>
        <item x="603"/>
        <item x="44"/>
        <item x="1146"/>
        <item x="388"/>
        <item x="1221"/>
        <item x="1162"/>
        <item x="928"/>
        <item x="1849"/>
        <item x="1847"/>
        <item x="674"/>
        <item x="1204"/>
        <item x="2349"/>
        <item x="2248"/>
        <item x="1758"/>
        <item x="942"/>
        <item x="339"/>
        <item x="1842"/>
        <item x="292"/>
        <item x="105"/>
        <item x="2"/>
        <item x="156"/>
        <item x="1005"/>
        <item x="508"/>
        <item x="981"/>
        <item x="1173"/>
        <item x="523"/>
        <item x="207"/>
        <item x="1966"/>
        <item x="223"/>
        <item x="1859"/>
        <item m="1" x="2494"/>
        <item x="1666"/>
        <item x="1718"/>
        <item x="2063"/>
        <item x="609"/>
        <item x="2292"/>
        <item x="2211"/>
        <item x="2156"/>
        <item x="830"/>
        <item x="1614"/>
        <item x="1997"/>
        <item x="1888"/>
        <item x="281"/>
        <item x="1879"/>
        <item x="2077"/>
        <item x="2238"/>
        <item x="2329"/>
        <item x="1251"/>
        <item x="287"/>
        <item x="1244"/>
        <item x="2133"/>
        <item x="1698"/>
        <item x="2219"/>
        <item x="1755"/>
        <item x="1296"/>
        <item x="45"/>
        <item x="1773"/>
        <item x="1023"/>
        <item x="1167"/>
        <item x="1120"/>
        <item x="462"/>
        <item x="108"/>
        <item x="1784"/>
        <item x="656"/>
        <item x="1953"/>
        <item x="1520"/>
        <item m="1" x="2406"/>
        <item x="589"/>
        <item x="100"/>
        <item x="17"/>
        <item x="1844"/>
        <item x="1432"/>
        <item x="469"/>
        <item x="529"/>
        <item x="1753"/>
        <item m="1" x="2436"/>
        <item m="1" x="2517"/>
        <item x="940"/>
        <item x="2122"/>
        <item m="1" x="2507"/>
        <item x="1940"/>
        <item x="1053"/>
        <item x="77"/>
        <item x="1550"/>
        <item x="272"/>
        <item x="1641"/>
        <item x="232"/>
        <item x="383"/>
        <item x="1709"/>
        <item x="221"/>
        <item x="2263"/>
        <item m="1" x="2431"/>
        <item x="828"/>
        <item x="1361"/>
        <item x="875"/>
        <item x="119"/>
        <item x="171"/>
        <item x="147"/>
        <item x="557"/>
        <item x="807"/>
        <item x="1622"/>
        <item x="2100"/>
        <item x="776"/>
        <item x="181"/>
        <item x="971"/>
        <item x="1865"/>
        <item x="2213"/>
        <item x="1051"/>
        <item x="768"/>
        <item x="817"/>
        <item x="397"/>
        <item x="932"/>
        <item x="433"/>
        <item x="926"/>
        <item x="324"/>
        <item x="861"/>
        <item x="584"/>
        <item x="1364"/>
        <item x="137"/>
        <item x="125"/>
        <item x="90"/>
        <item x="441"/>
        <item x="587"/>
        <item x="1836"/>
        <item x="1541"/>
        <item x="675"/>
        <item x="2127"/>
        <item m="1" x="2405"/>
        <item x="576"/>
        <item x="327"/>
        <item x="1977"/>
        <item x="2049"/>
        <item x="566"/>
        <item x="1665"/>
        <item x="720"/>
        <item x="792"/>
        <item x="1965"/>
        <item x="511"/>
        <item x="1538"/>
        <item x="884"/>
        <item x="16"/>
        <item x="224"/>
        <item x="780"/>
        <item x="2075"/>
        <item x="1429"/>
        <item x="302"/>
        <item x="1812"/>
        <item x="2285"/>
        <item x="2205"/>
        <item x="2303"/>
        <item x="2293"/>
        <item x="731"/>
        <item x="395"/>
        <item x="951"/>
        <item x="1349"/>
        <item x="1237"/>
        <item x="230"/>
        <item x="1206"/>
        <item x="213"/>
        <item x="2308"/>
        <item x="1864"/>
        <item x="459"/>
        <item x="2150"/>
        <item x="4"/>
        <item x="640"/>
        <item x="949"/>
        <item x="1295"/>
        <item x="598"/>
        <item x="877"/>
        <item x="504"/>
        <item x="265"/>
        <item x="2320"/>
        <item x="2115"/>
        <item x="439"/>
        <item x="1262"/>
        <item x="1451"/>
        <item x="808"/>
        <item x="1281"/>
        <item x="26"/>
        <item x="456"/>
        <item x="350"/>
        <item x="1439"/>
        <item x="1359"/>
        <item x="1602"/>
        <item x="296"/>
        <item x="2093"/>
        <item x="112"/>
        <item x="111"/>
        <item x="127"/>
        <item x="622"/>
        <item x="742"/>
        <item x="502"/>
        <item x="177"/>
        <item x="144"/>
        <item x="123"/>
        <item x="1250"/>
        <item x="2190"/>
        <item x="255"/>
        <item x="1912"/>
        <item x="618"/>
        <item x="1395"/>
        <item x="309"/>
        <item x="1401"/>
        <item x="1480"/>
        <item x="1587"/>
        <item x="1780"/>
        <item x="1397"/>
        <item x="824"/>
        <item x="2079"/>
        <item x="1150"/>
        <item m="1" x="2526"/>
        <item x="2254"/>
        <item x="2336"/>
        <item x="1274"/>
        <item x="1076"/>
        <item m="1" x="2411"/>
        <item x="638"/>
        <item x="2194"/>
        <item m="1" x="2409"/>
        <item x="620"/>
        <item m="1" x="2388"/>
        <item x="366"/>
        <item x="2145"/>
        <item x="1569"/>
        <item x="238"/>
        <item x="1139"/>
        <item x="2057"/>
        <item x="98"/>
        <item x="2319"/>
        <item x="1886"/>
        <item x="760"/>
        <item x="1"/>
        <item x="530"/>
        <item x="1848"/>
        <item x="1203"/>
        <item x="1202"/>
        <item x="1936"/>
        <item x="1805"/>
        <item x="1166"/>
        <item x="1110"/>
        <item x="1184"/>
        <item x="1288"/>
        <item x="977"/>
        <item x="412"/>
        <item x="1175"/>
        <item x="1543"/>
        <item x="2299"/>
        <item x="2074"/>
        <item x="1891"/>
        <item x="499"/>
        <item x="2298"/>
        <item x="2264"/>
        <item x="1617"/>
        <item x="83"/>
        <item x="991"/>
        <item x="1739"/>
        <item x="126"/>
        <item x="568"/>
        <item x="655"/>
        <item x="856"/>
        <item x="1640"/>
        <item x="2307"/>
        <item x="1905"/>
        <item x="623"/>
        <item x="351"/>
        <item x="1198"/>
        <item x="143"/>
        <item x="919"/>
        <item x="457"/>
        <item x="1952"/>
        <item x="1685"/>
        <item x="2021"/>
        <item x="370"/>
        <item x="677"/>
        <item x="2039"/>
        <item x="959"/>
        <item x="997"/>
        <item x="2255"/>
        <item x="2235"/>
        <item x="1696"/>
        <item x="947"/>
        <item x="863"/>
        <item x="121"/>
        <item x="2359"/>
        <item x="0"/>
        <item x="2056"/>
        <item x="1840"/>
        <item x="2291"/>
        <item x="2224"/>
        <item x="1876"/>
        <item x="2174"/>
        <item x="1970"/>
        <item x="2062"/>
        <item x="2340"/>
        <item x="1713"/>
        <item x="2265"/>
        <item x="2233"/>
        <item x="2210"/>
        <item x="2296"/>
        <item x="2124"/>
        <item x="2080"/>
        <item x="2322"/>
        <item x="2225"/>
        <item x="2267"/>
        <item x="2309"/>
        <item x="364"/>
        <item x="2204"/>
        <item x="1330"/>
        <item x="1649"/>
        <item x="1757"/>
        <item x="1783"/>
        <item x="816"/>
        <item x="705"/>
        <item x="1277"/>
        <item x="784"/>
        <item x="1027"/>
        <item x="426"/>
        <item x="37"/>
        <item x="2344"/>
        <item x="770"/>
        <item x="2345"/>
        <item x="564"/>
        <item x="1209"/>
        <item x="185"/>
        <item x="2341"/>
        <item x="199"/>
        <item x="271"/>
        <item x="1975"/>
        <item x="2082"/>
        <item x="1268"/>
        <item x="2162"/>
        <item x="1604"/>
        <item x="1814"/>
        <item x="1711"/>
        <item x="651"/>
        <item x="2214"/>
        <item x="251"/>
        <item x="331"/>
        <item x="297"/>
        <item x="22"/>
        <item x="699"/>
        <item x="2301"/>
        <item x="513"/>
        <item x="550"/>
        <item x="75"/>
        <item x="1735"/>
        <item x="1549"/>
        <item x="1634"/>
        <item m="1" x="2496"/>
        <item x="1681"/>
        <item m="1" x="2434"/>
        <item x="892"/>
        <item x="1776"/>
        <item x="1312"/>
        <item x="1058"/>
        <item x="631"/>
        <item x="612"/>
        <item x="668"/>
        <item x="2378"/>
        <item x="1658"/>
        <item x="1752"/>
        <item x="931"/>
        <item x="2016"/>
        <item x="1679"/>
        <item x="65"/>
        <item x="803"/>
        <item x="1456"/>
        <item x="1201"/>
        <item x="1228"/>
        <item x="229"/>
        <item x="1232"/>
        <item x="574"/>
        <item x="484"/>
        <item x="386"/>
        <item x="1388"/>
        <item x="1392"/>
        <item x="1493"/>
        <item x="1037"/>
        <item x="1490"/>
        <item x="1660"/>
        <item x="968"/>
        <item x="740"/>
        <item x="648"/>
        <item x="1334"/>
        <item x="1488"/>
        <item x="1817"/>
        <item x="1730"/>
        <item x="1656"/>
        <item x="1664"/>
        <item x="1009"/>
        <item x="1710"/>
        <item x="375"/>
        <item x="93"/>
        <item x="450"/>
        <item x="1955"/>
        <item x="1353"/>
        <item x="1830"/>
        <item x="353"/>
        <item x="1802"/>
        <item x="1933"/>
        <item x="2140"/>
        <item x="2332"/>
        <item x="236"/>
        <item x="233"/>
        <item x="95"/>
        <item x="1878"/>
        <item x="1834"/>
        <item x="767"/>
        <item m="1" x="2437"/>
        <item x="944"/>
        <item m="1" x="2533"/>
        <item m="1" x="2532"/>
        <item m="1" x="2397"/>
        <item x="2335"/>
        <item x="2334"/>
        <item x="510"/>
        <item x="976"/>
        <item x="1574"/>
        <item x="2282"/>
        <item x="2305"/>
        <item x="2312"/>
        <item x="1638"/>
        <item x="1315"/>
        <item x="2276"/>
        <item x="582"/>
        <item x="1551"/>
        <item x="706"/>
        <item x="2091"/>
        <item x="1606"/>
        <item x="1759"/>
        <item x="1647"/>
        <item x="1350"/>
        <item x="1747"/>
        <item x="903"/>
        <item m="1" x="2419"/>
        <item x="704"/>
        <item m="1" x="2455"/>
        <item m="1" x="2440"/>
        <item x="1177"/>
        <item x="963"/>
        <item x="300"/>
        <item x="2342"/>
        <item x="124"/>
        <item x="649"/>
        <item x="601"/>
        <item x="1042"/>
        <item x="514"/>
        <item x="116"/>
        <item x="66"/>
        <item x="193"/>
        <item x="1075"/>
        <item x="795"/>
        <item x="382"/>
        <item x="160"/>
        <item x="2269"/>
        <item x="1963"/>
        <item x="1877"/>
        <item x="2114"/>
        <item x="1128"/>
        <item x="562"/>
        <item x="838"/>
        <item x="969"/>
        <item x="1289"/>
        <item x="2239"/>
        <item x="12"/>
        <item x="155"/>
        <item x="148"/>
        <item x="293"/>
        <item x="698"/>
        <item x="1158"/>
        <item x="865"/>
        <item x="537"/>
        <item x="444"/>
        <item x="478"/>
        <item x="276"/>
        <item x="1706"/>
        <item x="1856"/>
        <item x="1211"/>
        <item x="1491"/>
        <item x="31"/>
        <item x="1069"/>
        <item m="1" x="2433"/>
        <item x="872"/>
        <item x="1727"/>
        <item x="1843"/>
        <item x="835"/>
        <item x="871"/>
        <item x="398"/>
        <item x="1425"/>
        <item x="1764"/>
        <item x="1689"/>
        <item x="1415"/>
        <item x="1217"/>
        <item x="1555"/>
        <item x="3"/>
        <item x="905"/>
        <item x="840"/>
        <item x="1497"/>
        <item x="56"/>
        <item x="1063"/>
        <item x="1087"/>
        <item x="2123"/>
        <item x="1578"/>
        <item x="1313"/>
        <item x="1607"/>
        <item x="256"/>
        <item x="895"/>
        <item x="1095"/>
        <item x="1580"/>
        <item m="1" x="2429"/>
        <item x="794"/>
        <item x="2173"/>
        <item x="1034"/>
        <item m="1" x="2461"/>
        <item x="1310"/>
        <item x="1445"/>
        <item x="911"/>
        <item x="683"/>
        <item x="515"/>
        <item x="1895"/>
        <item x="588"/>
        <item x="344"/>
        <item x="59"/>
        <item x="1001"/>
        <item x="1983"/>
        <item x="477"/>
        <item x="57"/>
        <item x="1194"/>
        <item x="1898"/>
        <item x="781"/>
        <item x="1072"/>
        <item x="1125"/>
        <item m="1" x="2508"/>
        <item x="1942"/>
        <item x="1428"/>
        <item x="2277"/>
        <item x="434"/>
        <item x="1542"/>
        <item x="979"/>
        <item x="518"/>
        <item x="2281"/>
        <item x="1068"/>
        <item x="613"/>
        <item x="151"/>
        <item x="1417"/>
        <item x="369"/>
        <item x="479"/>
        <item x="165"/>
        <item x="51"/>
        <item x="152"/>
        <item x="352"/>
        <item m="1" x="2490"/>
        <item x="1603"/>
        <item x="1297"/>
        <item x="647"/>
        <item x="1035"/>
        <item x="1317"/>
        <item x="501"/>
        <item x="1249"/>
        <item x="1479"/>
        <item x="1019"/>
        <item x="1455"/>
        <item x="1744"/>
        <item x="933"/>
        <item x="2089"/>
        <item x="660"/>
        <item x="751"/>
        <item x="2105"/>
        <item x="624"/>
        <item x="440"/>
        <item x="1243"/>
        <item x="747"/>
        <item x="682"/>
        <item x="134"/>
        <item x="1514"/>
        <item x="907"/>
        <item x="2272"/>
        <item x="1956"/>
        <item x="1071"/>
        <item x="1633"/>
        <item x="2302"/>
        <item x="1995"/>
        <item x="1894"/>
        <item x="1686"/>
        <item x="973"/>
        <item x="538"/>
        <item t="default"/>
      </items>
    </pivotField>
    <pivotField showAll="0"/>
    <pivotField dataField="1"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6"/>
  </rowFields>
  <rowItems count="1">
    <i>
      <x v="2478"/>
    </i>
  </rowItems>
  <colItems count="1">
    <i/>
  </colItems>
  <dataFields count="1">
    <dataField name="Sum of Amount in USD" fld="8" baseField="6" baseItem="2325" numFmtId="164"/>
  </dataFields>
  <formats count="10">
    <format dxfId="25">
      <pivotArea type="all" dataOnly="0" outline="0" fieldPosition="0"/>
    </format>
    <format dxfId="24">
      <pivotArea outline="0" collapsedLevelsAreSubtotals="1" fieldPosition="0"/>
    </format>
    <format dxfId="23">
      <pivotArea field="6" type="button" dataOnly="0" labelOnly="1" outline="0" axis="axisRow" fieldPosition="0"/>
    </format>
    <format dxfId="22">
      <pivotArea dataOnly="0" labelOnly="1" fieldPosition="0">
        <references count="1">
          <reference field="6" count="1">
            <x v="2478"/>
          </reference>
        </references>
      </pivotArea>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6" type="button" dataOnly="0" labelOnly="1" outline="0" axis="axisRow" fieldPosition="0"/>
    </format>
    <format dxfId="17">
      <pivotArea dataOnly="0" labelOnly="1" fieldPosition="0">
        <references count="1">
          <reference field="6" count="1">
            <x v="2478"/>
          </reference>
        </references>
      </pivotArea>
    </format>
    <format dxfId="16">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 xr10:uid="{A69F90D0-6602-478E-A5C9-97C2D8B6FE23}" sourceName="City  Location">
  <pivotTables>
    <pivotTable tabId="18" name="PivotTable8"/>
  </pivotTables>
  <data>
    <tabular pivotCacheId="1568990627">
      <items count="115">
        <i x="59" s="1"/>
        <i x="37" s="1"/>
        <i x="10" s="1"/>
        <i x="20" s="1"/>
        <i x="0" s="1"/>
        <i x="80" s="1"/>
        <i x="89" s="1"/>
        <i x="73" s="1"/>
        <i x="93" s="1"/>
        <i x="28" s="1"/>
        <i x="60" s="1"/>
        <i x="85" s="1"/>
        <i x="27" s="1"/>
        <i x="40" s="1"/>
        <i x="79" s="1"/>
        <i x="14" s="1"/>
        <i x="35" s="1"/>
        <i x="41" s="1"/>
        <i x="21" s="1"/>
        <i x="4" s="1"/>
        <i x="87" s="1"/>
        <i x="44" s="1"/>
        <i x="98" s="1"/>
        <i x="2" s="1"/>
        <i x="42" s="1"/>
        <i x="97" s="1"/>
        <i x="75" s="1"/>
        <i x="94" s="1"/>
        <i x="7" s="1"/>
        <i x="50" s="1"/>
        <i x="48" s="1"/>
        <i x="83" s="1"/>
        <i x="1" s="1"/>
        <i x="92" s="1"/>
        <i x="55" s="1"/>
        <i x="23" s="1"/>
        <i x="61" s="1"/>
        <i x="13" s="1"/>
        <i x="78" s="1"/>
        <i x="36" s="1"/>
        <i x="96" s="1"/>
        <i x="29" s="1"/>
        <i x="31" s="1"/>
        <i x="33" s="1"/>
        <i x="30" s="1"/>
        <i x="77" s="1"/>
        <i x="67" s="1"/>
        <i x="25" s="1"/>
        <i x="56" s="1"/>
        <i x="62" s="1"/>
        <i x="58" s="1"/>
        <i x="43" s="1"/>
        <i x="11" s="1"/>
        <i x="63" s="1"/>
        <i x="69" s="1"/>
        <i x="66" s="1"/>
        <i x="15" s="1"/>
        <i x="53" s="1"/>
        <i x="3" s="1"/>
        <i x="95" s="1"/>
        <i x="81" s="1"/>
        <i x="76" s="1"/>
        <i x="26" s="1"/>
        <i x="46" s="1"/>
        <i x="32" s="1"/>
        <i x="22" s="1"/>
        <i x="24" s="1"/>
        <i x="34" s="1"/>
        <i x="90" s="1"/>
        <i x="6" s="1"/>
        <i x="84" s="1"/>
        <i x="16" s="1"/>
        <i x="54" s="1"/>
        <i x="5" s="1"/>
        <i x="72" s="1"/>
        <i x="88" s="1"/>
        <i x="86" s="1"/>
        <i x="71" s="1"/>
        <i x="38" s="1"/>
        <i x="8" s="1"/>
        <i x="9" s="1"/>
        <i x="17" s="1"/>
        <i x="70" s="1"/>
        <i x="68" s="1"/>
        <i x="65" s="1"/>
        <i x="18" s="1"/>
        <i x="39" s="1"/>
        <i x="47" s="1"/>
        <i x="19" s="1"/>
        <i x="52" s="1"/>
        <i x="12" s="1"/>
        <i x="45" s="1"/>
        <i x="57" s="1"/>
        <i x="91" s="1"/>
        <i x="64" s="1"/>
        <i x="82" s="1"/>
        <i x="49" s="1"/>
        <i x="51" s="1"/>
        <i x="74" s="1"/>
        <i x="110" s="1" nd="1"/>
        <i x="112" s="1" nd="1"/>
        <i x="100" s="1" nd="1"/>
        <i x="103" s="1" nd="1"/>
        <i x="111" s="1" nd="1"/>
        <i x="99" s="1" nd="1"/>
        <i x="106" s="1" nd="1"/>
        <i x="109" s="1" nd="1"/>
        <i x="102" s="1" nd="1"/>
        <i x="101" s="1" nd="1"/>
        <i x="108" s="1" nd="1"/>
        <i x="105" s="1" nd="1"/>
        <i x="107" s="1" nd="1"/>
        <i x="104" s="1" nd="1"/>
        <i x="113" s="1" nd="1"/>
        <i x="11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_Vertical" xr10:uid="{948C2FE4-BD32-4696-9126-BC5B9ED11BFE}" sourceName="Industry Vertical">
  <pivotTables>
    <pivotTable tabId="18" name="PivotTable11"/>
    <pivotTable tabId="18" name="PivotTable13"/>
  </pivotTables>
  <data>
    <tabular pivotCacheId="1568990627">
      <items count="801">
        <i x="300" s="1"/>
        <i x="670" s="1"/>
        <i x="29" s="1"/>
        <i x="439" s="1"/>
        <i x="301" s="1"/>
        <i x="25" s="1"/>
        <i x="8" s="1"/>
        <i x="702" s="1"/>
        <i x="739" s="1"/>
        <i x="198" s="1"/>
        <i x="43" s="1"/>
        <i x="47" s="1"/>
        <i x="49" s="1"/>
        <i x="681" s="1"/>
        <i x="181" s="1"/>
        <i x="465" s="1"/>
        <i x="738" s="1"/>
        <i x="687" s="1"/>
        <i x="101" s="1"/>
        <i x="501" s="1"/>
        <i x="463" s="1"/>
        <i x="630" s="1"/>
        <i x="37" s="1"/>
        <i x="352" s="1"/>
        <i x="164" s="1"/>
        <i x="649" s="1"/>
        <i x="346" s="1"/>
        <i x="87" s="1"/>
        <i x="210" s="1"/>
        <i x="779" s="1"/>
        <i x="648" s="1"/>
        <i x="481" s="1"/>
        <i x="59" s="1"/>
        <i x="46" s="1"/>
        <i x="32" s="1"/>
        <i x="246" s="1"/>
        <i x="359" s="1"/>
        <i x="23" s="1"/>
        <i x="169" s="1"/>
        <i x="606" s="1"/>
        <i x="17" s="1"/>
        <i x="305" s="1"/>
        <i x="171" s="1"/>
        <i x="402" s="1"/>
        <i x="67" s="1"/>
        <i x="9" s="1"/>
        <i x="729" s="1"/>
        <i x="705" s="1"/>
        <i x="533" s="1"/>
        <i x="503" s="1"/>
        <i x="768" s="1"/>
        <i x="276" s="1"/>
        <i x="370" s="1"/>
        <i x="202" s="1"/>
        <i x="623" s="1"/>
        <i x="692" s="1"/>
        <i x="640" s="1"/>
        <i x="88" s="1"/>
        <i x="560" s="1"/>
        <i x="631" s="1"/>
        <i x="538" s="1"/>
        <i x="248" s="1"/>
        <i x="442" s="1"/>
        <i x="581" s="1"/>
        <i x="159" s="1"/>
        <i x="679" s="1"/>
        <i x="91" s="1"/>
        <i x="398" s="1"/>
        <i x="208" s="1"/>
        <i x="555" s="1"/>
        <i x="443" s="1"/>
        <i x="583" s="1"/>
        <i x="452" s="1"/>
        <i x="185" s="1"/>
        <i x="178" s="1"/>
        <i x="486" s="1"/>
        <i x="614" s="1"/>
        <i x="539" s="1"/>
        <i x="723" s="1"/>
        <i x="751" s="1"/>
        <i x="434" s="1"/>
        <i x="393" s="1"/>
        <i x="140" s="1"/>
        <i x="113" s="1"/>
        <i x="469" s="1"/>
        <i x="224" s="1"/>
        <i x="105" s="1"/>
        <i x="489" s="1"/>
        <i x="703" s="1"/>
        <i x="596" s="1"/>
        <i x="576" s="1"/>
        <i x="564" s="1"/>
        <i x="397" s="1"/>
        <i x="263" s="1"/>
        <i x="118" s="1"/>
        <i x="617" s="1"/>
        <i x="131" s="1"/>
        <i x="786" s="1"/>
        <i x="72" s="1"/>
        <i x="597" s="1"/>
        <i x="306" s="1"/>
        <i x="531" s="1"/>
        <i x="712" s="1"/>
        <i x="114" s="1"/>
        <i x="792" s="1"/>
        <i x="366" s="1"/>
        <i x="373" s="1"/>
        <i x="260" s="1"/>
        <i x="374" s="1"/>
        <i x="356" s="1"/>
        <i x="35" s="1"/>
        <i x="24" s="1"/>
        <i x="89" s="1"/>
        <i x="66" s="1"/>
        <i x="441" s="1"/>
        <i x="83" s="1"/>
        <i x="28" s="1"/>
        <i x="575" s="1"/>
        <i x="163" s="1"/>
        <i x="252" s="1"/>
        <i x="420" s="1"/>
        <i x="225" s="1"/>
        <i x="509" s="1"/>
        <i x="561" s="1"/>
        <i x="415" s="1"/>
        <i x="487" s="1"/>
        <i x="690" s="1"/>
        <i x="212" s="1"/>
        <i x="540" s="1"/>
        <i x="523" s="1"/>
        <i x="427" s="1"/>
        <i x="467" s="1"/>
        <i x="317" s="1"/>
        <i x="229" s="1"/>
        <i x="550" s="1"/>
        <i x="109" s="1"/>
        <i x="548" s="1"/>
        <i x="706" s="1"/>
        <i x="22" s="1"/>
        <i x="31" s="1"/>
        <i x="377" s="1"/>
        <i x="505" s="1"/>
        <i x="637" s="1"/>
        <i x="429" s="1"/>
        <i x="677" s="1"/>
        <i x="150" s="1"/>
        <i x="506" s="1"/>
        <i x="42" s="1"/>
        <i x="288" s="1"/>
        <i x="668" s="1"/>
        <i x="220" s="1"/>
        <i x="404" s="1"/>
        <i x="296" s="1"/>
        <i x="752" s="1"/>
        <i x="410" s="1"/>
        <i x="428" s="1"/>
        <i x="750" s="1"/>
        <i x="124" s="1"/>
        <i x="167" s="1"/>
        <i x="96" s="1"/>
        <i x="187" s="1"/>
        <i x="493" s="1"/>
        <i x="655" s="1"/>
        <i x="45" s="1"/>
        <i x="143" s="1"/>
        <i x="535" s="1"/>
        <i x="445" s="1"/>
        <i x="464" s="1"/>
        <i x="368" s="1"/>
        <i x="297" s="1"/>
        <i x="357" s="1"/>
        <i x="190" s="1"/>
        <i x="392" s="1"/>
        <i x="268" s="1"/>
        <i x="2" s="1"/>
        <i x="435" s="1"/>
        <i x="403" s="1"/>
        <i x="265" s="1"/>
        <i x="214" s="1"/>
        <i x="707" s="1"/>
        <i x="449" s="1"/>
        <i x="491" s="1"/>
        <i x="446" s="1"/>
        <i x="645" s="1"/>
        <i x="153" s="1"/>
        <i x="438" s="1"/>
        <i x="205" s="1"/>
        <i x="236" s="1"/>
        <i x="121" s="1"/>
        <i x="135" s="1"/>
        <i x="33" s="1"/>
        <i x="70" s="1"/>
        <i x="542" s="1"/>
        <i x="15" s="1"/>
        <i x="259" s="1"/>
        <i x="251" s="1"/>
        <i x="530" s="1"/>
        <i x="616" s="1"/>
        <i x="186" s="1"/>
        <i x="111" s="1"/>
        <i x="286" s="1"/>
        <i x="152" s="1"/>
        <i x="562" s="1"/>
        <i x="665" s="1"/>
        <i x="430" s="1"/>
        <i x="146" s="1"/>
        <i x="298" s="1"/>
        <i x="423" s="1"/>
        <i x="44" s="1"/>
        <i x="453" s="1"/>
        <i x="472" s="1"/>
        <i x="634" s="1"/>
        <i x="485" s="1"/>
        <i x="721" s="1"/>
        <i x="94" s="1"/>
        <i x="78" s="1"/>
        <i x="0" s="1"/>
        <i x="553" s="1"/>
        <i x="776" s="1"/>
        <i x="603" s="1"/>
        <i x="197" s="1"/>
        <i x="142" s="1"/>
        <i x="498" s="1"/>
        <i x="280" s="1"/>
        <i x="227" s="1"/>
        <i x="266" s="1"/>
        <i x="587" s="1"/>
        <i x="63" s="1"/>
        <i x="4" s="1"/>
        <i x="440" s="1"/>
        <i x="773" s="1"/>
        <i x="657" s="1"/>
        <i x="570" s="1"/>
        <i x="277" s="1"/>
        <i x="510" s="1"/>
        <i x="470" s="1"/>
        <i x="73" s="1"/>
        <i x="10" s="1"/>
        <i x="62" s="1"/>
        <i x="492" s="1"/>
        <i x="795" s="1"/>
        <i x="416" s="1"/>
        <i x="674" s="1"/>
        <i x="418" s="1"/>
        <i x="557" s="1"/>
        <i x="592" s="1"/>
        <i x="3" s="1"/>
        <i x="68" s="1"/>
        <i x="360" s="1"/>
        <i x="180" s="1"/>
        <i x="599" s="1"/>
        <i x="253" s="1"/>
        <i x="696" s="1"/>
        <i x="85" s="1"/>
        <i x="57" s="1"/>
        <i x="82" s="1"/>
        <i x="74" s="1"/>
        <i x="16" s="1"/>
        <i x="76" s="1"/>
        <i x="517" s="1"/>
        <i x="364" s="1"/>
        <i x="355" s="1"/>
        <i x="414" s="1"/>
        <i x="558" s="1"/>
        <i x="784" s="1"/>
        <i x="302" s="1"/>
        <i x="400" s="1"/>
        <i x="58" s="1"/>
        <i x="69" s="1"/>
        <i x="689" s="1"/>
        <i x="372" s="1"/>
        <i x="699" s="1"/>
        <i x="456" s="1"/>
        <i x="170" s="1"/>
        <i x="12" s="1"/>
        <i x="292" s="1"/>
        <i x="307" s="1"/>
        <i x="660" s="1"/>
        <i x="92" s="1"/>
        <i x="326" s="1"/>
        <i x="378" s="1"/>
        <i x="787" s="1"/>
        <i x="174" s="1"/>
        <i x="157" s="1"/>
        <i x="474" s="1"/>
        <i x="384" s="1"/>
        <i x="314" s="1"/>
        <i x="622" s="1"/>
        <i x="672" s="1"/>
        <i x="245" s="1"/>
        <i x="14" s="1"/>
        <i x="39" s="1"/>
        <i x="724" s="1"/>
        <i x="95" s="1"/>
        <i x="21" s="1"/>
        <i x="425" s="1"/>
        <i x="325" s="1"/>
        <i x="566" s="1"/>
        <i x="647" s="1"/>
        <i x="244" s="1"/>
        <i x="237" s="1"/>
        <i x="624" s="1"/>
        <i x="626" s="1"/>
        <i x="327" s="1"/>
        <i x="796" s="1"/>
        <i x="127" s="1"/>
        <i x="291" s="1"/>
        <i x="116" s="1"/>
        <i x="482" s="1"/>
        <i x="387" s="1"/>
        <i x="399" s="1"/>
        <i x="661" s="1"/>
        <i x="240" s="1"/>
        <i x="216" s="1"/>
        <i x="330" s="1"/>
        <i x="412" s="1"/>
        <i x="316" s="1"/>
        <i x="145" s="1"/>
        <i x="191" s="1"/>
        <i x="6" s="1"/>
        <i x="335" s="1"/>
        <i x="459" s="1"/>
        <i x="293" s="1"/>
        <i x="586" s="1"/>
        <i x="611" s="1"/>
        <i x="411" s="1"/>
        <i x="391" s="1"/>
        <i x="478" s="1"/>
        <i x="541" s="1"/>
        <i x="609" s="1"/>
        <i x="554" s="1"/>
        <i x="620" s="1"/>
        <i x="437" s="1"/>
        <i x="254" s="1"/>
        <i x="458" s="1"/>
        <i x="255" s="1"/>
        <i x="344" s="1"/>
        <i x="211" s="1"/>
        <i x="511" s="1"/>
        <i x="727" s="1"/>
        <i x="764" s="1"/>
        <i x="133" s="1"/>
        <i x="267" s="1"/>
        <i x="761" s="1"/>
        <i x="179" s="1"/>
        <i x="762" s="1"/>
        <i x="691" s="1"/>
        <i x="644" s="1"/>
        <i x="241" s="1"/>
        <i x="132" s="1"/>
        <i x="588" s="1"/>
        <i x="382" s="1"/>
        <i x="350" s="1"/>
        <i x="27" s="1"/>
        <i x="612" s="1"/>
        <i x="79" s="1"/>
        <i x="715" s="1"/>
        <i x="755" s="1"/>
        <i x="785" s="1"/>
        <i x="137" s="1"/>
        <i x="155" s="1"/>
        <i x="125" s="1"/>
        <i x="409" s="1"/>
        <i x="663" s="1"/>
        <i x="60" s="1"/>
        <i x="349" s="1"/>
        <i x="26" s="1"/>
        <i x="108" s="1"/>
        <i x="71" s="1"/>
        <i x="671" s="1"/>
        <i x="543" s="1"/>
        <i x="281" s="1"/>
        <i x="367" s="1"/>
        <i x="222" s="1"/>
        <i x="546" s="1"/>
        <i x="537" s="1"/>
        <i x="324" s="1"/>
        <i x="741" s="1"/>
        <i x="20" s="1"/>
        <i x="97" s="1"/>
        <i x="777" s="1"/>
        <i x="81" s="1"/>
        <i x="717" s="1"/>
        <i x="585" s="1"/>
        <i x="444" s="1"/>
        <i x="745" s="1"/>
        <i x="507" s="1"/>
        <i x="342" s="1"/>
        <i x="5" s="1"/>
        <i x="607" s="1"/>
        <i x="740" s="1"/>
        <i x="496" s="1"/>
        <i x="156" s="1"/>
        <i x="149" s="1"/>
        <i x="642" s="1"/>
        <i x="65" s="1"/>
        <i x="295" s="1"/>
        <i x="471" s="1"/>
        <i x="462" s="1"/>
        <i x="40" s="1"/>
        <i x="593" s="1"/>
        <i x="476" s="1"/>
        <i x="693" s="1"/>
        <i x="203" s="1"/>
        <i x="769" s="1"/>
        <i x="75" s="1"/>
        <i x="165" s="1"/>
        <i x="610" s="1"/>
        <i x="688" s="1"/>
        <i x="329" s="1"/>
        <i x="162" s="1"/>
        <i x="436" s="1"/>
        <i x="249" s="1"/>
        <i x="766" s="1"/>
        <i x="390" s="1"/>
        <i x="264" s="1"/>
        <i x="468" s="1"/>
        <i x="175" s="1"/>
        <i x="682" s="1"/>
        <i x="494" s="1"/>
        <i x="653" s="1"/>
        <i x="658" s="1"/>
        <i x="166" s="1"/>
        <i x="547" s="1"/>
        <i x="794" s="1"/>
        <i x="168" s="1"/>
        <i x="200" s="1"/>
        <i x="756" s="1"/>
        <i x="713" s="1"/>
        <i x="223" s="1"/>
        <i x="395" s="1"/>
        <i x="310" s="1"/>
        <i x="309" s="1"/>
        <i x="480" s="1"/>
        <i x="275" s="1"/>
        <i x="594" s="1"/>
        <i x="128" s="1"/>
        <i x="231" s="1"/>
        <i x="477" s="1"/>
        <i x="177" s="1"/>
        <i x="217" s="1"/>
        <i x="138" s="1"/>
        <i x="271" s="1"/>
        <i x="381" s="1"/>
        <i x="283" s="1"/>
        <i x="559" s="1"/>
        <i x="312" s="1"/>
        <i x="490" s="1"/>
        <i x="798" s="1"/>
        <i x="50" s="1"/>
        <i x="56" s="1"/>
        <i x="176" s="1"/>
        <i x="568" s="1"/>
        <i x="238" s="1"/>
        <i x="383" s="1"/>
        <i x="120" s="1"/>
        <i x="219" s="1"/>
        <i x="650" s="1"/>
        <i x="722" s="1"/>
        <i x="257" s="1"/>
        <i x="502" s="1"/>
        <i x="213" s="1"/>
        <i x="250" s="1"/>
        <i x="104" s="1"/>
        <i x="521" s="1"/>
        <i x="526" s="1"/>
        <i x="497" s="1"/>
        <i x="736" s="1"/>
        <i x="619" s="1"/>
        <i x="455" s="1"/>
        <i x="504" s="1"/>
        <i x="767" s="1"/>
        <i x="299" s="1"/>
        <i x="450" s="1"/>
        <i x="618" s="1"/>
        <i x="228" s="1"/>
        <i x="669" s="1"/>
        <i x="204" s="1"/>
        <i x="735" s="1"/>
        <i x="525" s="1"/>
        <i x="765" s="1"/>
        <i x="600" s="1"/>
        <i x="488" s="1"/>
        <i x="771" s="1"/>
        <i x="247" s="1"/>
        <i x="290" s="1"/>
        <i x="701" s="1"/>
        <i x="123" s="1"/>
        <i x="683" s="1"/>
        <i x="457" s="1"/>
        <i x="389" s="1"/>
        <i x="731" s="1"/>
        <i x="636" s="1"/>
        <i x="775" s="1"/>
        <i x="638" s="1"/>
        <i x="748" s="1"/>
        <i x="772" s="1"/>
        <i x="536" s="1"/>
        <i x="578" s="1"/>
        <i x="278" s="1"/>
        <i x="195" s="1"/>
        <i x="189" s="1"/>
        <i x="666" s="1"/>
        <i x="621" s="1"/>
        <i x="514" s="1"/>
        <i x="725" s="1"/>
        <i x="53" s="1"/>
        <i x="90" s="1"/>
        <i x="673" s="1"/>
        <i x="685" s="1"/>
        <i x="718" s="1"/>
        <i x="628" s="1"/>
        <i x="565" s="1"/>
        <i x="544" s="1"/>
        <i x="528" s="1"/>
        <i x="698" s="1"/>
        <i x="652" s="1"/>
        <i x="406" s="1"/>
        <i x="100" s="1"/>
        <i x="334" s="1"/>
        <i x="182" s="1"/>
        <i x="563" s="1"/>
        <i x="122" s="1"/>
        <i x="754" s="1"/>
        <i x="788" s="1"/>
        <i x="513" s="1"/>
        <i x="243" s="1"/>
        <i x="233" s="1"/>
        <i x="758" s="1"/>
        <i x="595" s="1"/>
        <i x="577" s="1"/>
        <i x="194" s="1"/>
        <i x="348" s="1"/>
        <i x="408" s="1"/>
        <i x="590" s="1"/>
        <i x="737" s="1"/>
        <i x="608" s="1"/>
        <i x="285" s="1"/>
        <i x="759" s="1"/>
        <i x="508" s="1"/>
        <i x="273" s="1"/>
        <i x="782" s="1"/>
        <i x="394" s="1"/>
        <i x="422" s="1"/>
        <i x="234" s="1"/>
        <i x="569" s="1"/>
        <i x="613" s="1"/>
        <i x="719" s="1"/>
        <i x="760" s="1"/>
        <i x="625" s="1"/>
        <i x="256" s="1"/>
        <i x="365" s="1"/>
        <i x="694" s="1"/>
        <i x="184" s="1"/>
        <i x="336" s="1"/>
        <i x="54" s="1"/>
        <i x="151" s="1"/>
        <i x="160" s="1"/>
        <i x="515" s="1"/>
        <i x="433" s="1"/>
        <i x="432" s="1"/>
        <i x="154" s="1"/>
        <i x="711" s="1"/>
        <i x="371" s="1"/>
        <i x="720" s="1"/>
        <i x="716" s="1"/>
        <i x="304" s="1"/>
        <i x="340" s="1"/>
        <i x="339" s="1"/>
        <i x="770" s="1"/>
        <i x="763" s="1"/>
        <i x="479" s="1"/>
        <i x="654" s="1"/>
        <i x="709" s="1"/>
        <i x="221" s="1"/>
        <i x="315" s="1"/>
        <i x="239" s="1"/>
        <i x="532" s="1"/>
        <i x="148" s="1"/>
        <i x="193" s="1"/>
        <i x="134" s="1"/>
        <i x="117" s="1"/>
        <i x="710" s="1"/>
        <i x="115" s="1"/>
        <i x="337" s="1"/>
        <i x="571" s="1"/>
        <i x="732" s="1"/>
        <i x="551" s="1"/>
        <i x="230" s="1"/>
        <i x="664" s="1"/>
        <i x="797" s="1"/>
        <i x="726" s="1"/>
        <i x="345" s="1"/>
        <i x="196" s="1"/>
        <i x="106" s="1"/>
        <i x="323" s="1"/>
        <i x="591" s="1"/>
        <i x="287" s="1"/>
        <i x="84" s="1"/>
        <i x="639" s="1"/>
        <i x="549" s="1"/>
        <i x="667" s="1"/>
        <i x="733" s="1"/>
        <i x="361" s="1"/>
        <i x="589" s="1"/>
        <i x="321" s="1"/>
        <i x="734" s="1"/>
        <i x="659" s="1"/>
        <i x="129" s="1"/>
        <i x="269" s="1"/>
        <i x="141" s="1"/>
        <i x="333" s="1"/>
        <i x="332" s="1"/>
        <i x="362" s="1"/>
        <i x="311" s="1"/>
        <i x="173" s="1"/>
        <i x="579" s="1"/>
        <i x="495" s="1"/>
        <i x="119" s="1"/>
        <i x="279" s="1"/>
        <i x="753" s="1"/>
        <i x="199" s="1"/>
        <i x="574" s="1"/>
        <i x="419" s="1"/>
        <i x="512" s="1"/>
        <i x="308" s="1"/>
        <i x="396" s="1"/>
        <i x="573" s="1"/>
        <i x="386" s="1"/>
        <i x="385" s="1"/>
        <i x="632" s="1"/>
        <i x="747" s="1"/>
        <i x="529" s="1"/>
        <i x="774" s="1"/>
        <i x="139" s="1"/>
        <i x="601" s="1"/>
        <i x="424" s="1"/>
        <i x="405" s="1"/>
        <i x="651" s="1"/>
        <i x="629" s="1"/>
        <i x="207" s="1"/>
        <i x="289" s="1"/>
        <i x="274" s="1"/>
        <i x="99" s="1"/>
        <i x="524" s="1"/>
        <i x="343" s="1"/>
        <i x="518" s="1"/>
        <i x="270" s="1"/>
        <i x="338" s="1"/>
        <i x="358" s="1"/>
        <i x="341" s="1"/>
        <i x="351" s="1"/>
        <i x="77" s="1"/>
        <i x="284" s="1"/>
        <i x="110" s="1"/>
        <i x="534" s="1"/>
        <i x="183" s="1"/>
        <i x="483" s="1"/>
        <i x="552" s="1"/>
        <i x="695" s="1"/>
        <i x="313" s="1"/>
        <i x="206" s="1"/>
        <i x="64" s="1"/>
        <i x="704" s="1"/>
        <i x="602" s="1"/>
        <i x="407" s="1"/>
        <i x="172" s="1"/>
        <i x="318" s="1"/>
        <i x="635" s="1"/>
        <i x="328" s="1"/>
        <i x="556" s="1"/>
        <i x="86" s="1"/>
        <i x="413" s="1"/>
        <i x="646" s="1"/>
        <i x="294" s="1"/>
        <i x="460" s="1"/>
        <i x="331" s="1"/>
        <i x="584" s="1"/>
        <i x="447" s="1"/>
        <i x="783" s="1"/>
        <i x="376" s="1"/>
        <i x="780" s="1"/>
        <i x="522" s="1"/>
        <i x="757" s="1"/>
        <i x="30" s="1"/>
        <i x="161" s="1"/>
        <i x="303" s="1"/>
        <i x="354" s="1"/>
        <i x="789" s="1"/>
        <i x="730" s="1"/>
        <i x="19" s="1"/>
        <i x="686" s="1"/>
        <i x="55" s="1"/>
        <i x="235" s="1"/>
        <i x="684" s="1"/>
        <i x="519" s="1"/>
        <i x="451" s="1"/>
        <i x="258" s="1"/>
        <i x="742" s="1"/>
        <i x="567" s="1"/>
        <i x="192" s="1"/>
        <i x="473" s="1"/>
        <i x="714" s="1"/>
        <i x="34" s="1"/>
        <i x="51" s="1"/>
        <i x="363" s="1"/>
        <i x="662" s="1"/>
        <i x="201" s="1"/>
        <i x="369" s="1"/>
        <i x="379" s="1"/>
        <i x="112" s="1"/>
        <i x="232" s="1"/>
        <i x="103" s="1"/>
        <i x="102" s="1"/>
        <i x="48" s="1"/>
        <i x="61" s="1"/>
        <i x="675" s="1"/>
        <i x="242" s="1"/>
        <i x="13" s="1"/>
        <i x="431" s="1"/>
        <i x="527" s="1"/>
        <i x="605" s="1"/>
        <i x="781" s="1"/>
        <i x="708" s="1"/>
        <i x="107" s="1"/>
        <i x="158" s="1"/>
        <i x="282" s="1"/>
        <i x="793" s="1"/>
        <i x="499" s="1"/>
        <i x="320" s="1"/>
        <i x="676" s="1"/>
        <i x="426" s="1"/>
        <i x="80" s="1"/>
        <i x="319" s="1"/>
        <i x="375" s="1"/>
        <i x="484" s="1"/>
        <i x="126" s="1"/>
        <i x="417" s="1"/>
        <i x="261" s="1"/>
        <i x="209" s="1"/>
        <i x="475" s="1"/>
        <i x="380" s="1"/>
        <i x="38" s="1"/>
        <i x="520" s="1"/>
        <i x="582" s="1"/>
        <i x="461" s="1"/>
        <i x="580" s="1"/>
        <i x="448" s="1"/>
        <i x="633" s="1"/>
        <i x="7" s="1"/>
        <i x="790" s="1"/>
        <i x="130" s="1"/>
        <i x="36" s="1"/>
        <i x="1" s="1"/>
        <i x="93" s="1"/>
        <i x="466" s="1"/>
        <i x="322" s="1"/>
        <i x="749" s="1"/>
        <i x="656" s="1"/>
        <i x="598" s="1"/>
        <i x="678" s="1"/>
        <i x="52" s="1"/>
        <i x="353" s="1"/>
        <i x="728" s="1"/>
        <i x="262" s="1"/>
        <i x="272" s="1"/>
        <i x="604" s="1"/>
        <i x="545" s="1"/>
        <i x="791" s="1"/>
        <i x="627" s="1"/>
        <i x="615" s="1"/>
        <i x="388" s="1"/>
        <i x="454" s="1"/>
        <i x="778" s="1"/>
        <i x="11" s="1"/>
        <i x="680" s="1"/>
        <i x="18" s="1"/>
        <i x="643" s="1"/>
        <i x="746" s="1"/>
        <i x="226" s="1"/>
        <i x="147" s="1"/>
        <i x="347" s="1"/>
        <i x="215" s="1"/>
        <i x="421" s="1"/>
        <i x="516" s="1"/>
        <i x="144" s="1"/>
        <i x="188" s="1"/>
        <i x="572" s="1"/>
        <i x="41" s="1"/>
        <i x="500" s="1"/>
        <i x="697" s="1"/>
        <i x="744" s="1"/>
        <i x="401" s="1"/>
        <i x="136" s="1"/>
        <i x="743" s="1"/>
        <i x="218" s="1"/>
        <i x="641" s="1"/>
        <i x="98" s="1"/>
        <i x="700" s="1"/>
        <i x="800" s="1" nd="1"/>
        <i x="79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A2604B-9137-4E3E-8E9D-408901773FE3}" sourceName="Year">
  <pivotTables>
    <pivotTable tabId="18" name="PivotTable7"/>
    <pivotTable tabId="18" name="PivotTable15"/>
  </pivotTables>
  <data>
    <tabular pivotCacheId="1568990627">
      <items count="6">
        <i x="5" s="1"/>
        <i x="4" s="1"/>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_Location1" xr10:uid="{9D77626C-9D5B-43A2-B539-7E707EA9A8DE}" sourceName="City  Location">
  <pivotTables>
    <pivotTable tabId="18" name="PivotTable7"/>
    <pivotTable tabId="18" name="PivotTable15"/>
  </pivotTables>
  <data>
    <tabular pivotCacheId="1568990627">
      <items count="115">
        <i x="59" s="1"/>
        <i x="37" s="1"/>
        <i x="10" s="1"/>
        <i x="20" s="1"/>
        <i x="0" s="1"/>
        <i x="80" s="1"/>
        <i x="89" s="1"/>
        <i x="73" s="1"/>
        <i x="93" s="1"/>
        <i x="28" s="1"/>
        <i x="60" s="1"/>
        <i x="85" s="1"/>
        <i x="27" s="1"/>
        <i x="40" s="1"/>
        <i x="79" s="1"/>
        <i x="14" s="1"/>
        <i x="35" s="1"/>
        <i x="41" s="1"/>
        <i x="21" s="1"/>
        <i x="4" s="1"/>
        <i x="87" s="1"/>
        <i x="44" s="1"/>
        <i x="98" s="1"/>
        <i x="2" s="1"/>
        <i x="42" s="1"/>
        <i x="97" s="1"/>
        <i x="75" s="1"/>
        <i x="94" s="1"/>
        <i x="7" s="1"/>
        <i x="50" s="1"/>
        <i x="48" s="1"/>
        <i x="83" s="1"/>
        <i x="1" s="1"/>
        <i x="92" s="1"/>
        <i x="55" s="1"/>
        <i x="23" s="1"/>
        <i x="61" s="1"/>
        <i x="13" s="1"/>
        <i x="78" s="1"/>
        <i x="36" s="1"/>
        <i x="96" s="1"/>
        <i x="29" s="1"/>
        <i x="31" s="1"/>
        <i x="33" s="1"/>
        <i x="30" s="1"/>
        <i x="77" s="1"/>
        <i x="67" s="1"/>
        <i x="25" s="1"/>
        <i x="56" s="1"/>
        <i x="62" s="1"/>
        <i x="58" s="1"/>
        <i x="43" s="1"/>
        <i x="11" s="1"/>
        <i x="63" s="1"/>
        <i x="69" s="1"/>
        <i x="66" s="1"/>
        <i x="15" s="1"/>
        <i x="53" s="1"/>
        <i x="3" s="1"/>
        <i x="95" s="1"/>
        <i x="81" s="1"/>
        <i x="76" s="1"/>
        <i x="26" s="1"/>
        <i x="46" s="1"/>
        <i x="32" s="1"/>
        <i x="22" s="1"/>
        <i x="24" s="1"/>
        <i x="34" s="1"/>
        <i x="90" s="1"/>
        <i x="6" s="1"/>
        <i x="84" s="1"/>
        <i x="16" s="1"/>
        <i x="54" s="1"/>
        <i x="5" s="1"/>
        <i x="72" s="1"/>
        <i x="88" s="1"/>
        <i x="86" s="1"/>
        <i x="71" s="1"/>
        <i x="38" s="1"/>
        <i x="8" s="1"/>
        <i x="9" s="1"/>
        <i x="17" s="1"/>
        <i x="70" s="1"/>
        <i x="68" s="1"/>
        <i x="65" s="1"/>
        <i x="18" s="1"/>
        <i x="39" s="1"/>
        <i x="47" s="1"/>
        <i x="19" s="1"/>
        <i x="52" s="1"/>
        <i x="12" s="1"/>
        <i x="45" s="1"/>
        <i x="57" s="1"/>
        <i x="91" s="1"/>
        <i x="64" s="1"/>
        <i x="82" s="1"/>
        <i x="49" s="1"/>
        <i x="51" s="1"/>
        <i x="74" s="1"/>
        <i x="110" s="1" nd="1"/>
        <i x="112" s="1" nd="1"/>
        <i x="100" s="1" nd="1"/>
        <i x="103" s="1" nd="1"/>
        <i x="111" s="1" nd="1"/>
        <i x="99" s="1" nd="1"/>
        <i x="106" s="1" nd="1"/>
        <i x="109" s="1" nd="1"/>
        <i x="102" s="1" nd="1"/>
        <i x="101" s="1" nd="1"/>
        <i x="108" s="1" nd="1"/>
        <i x="105" s="1" nd="1"/>
        <i x="107" s="1" nd="1"/>
        <i x="104" s="1" nd="1"/>
        <i x="113" s="1" nd="1"/>
        <i x="1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Location 1" xr10:uid="{A20BAE7A-73E1-48D0-A9C6-DA35FB8FCF04}" cache="Slicer_City__Location" caption="City  Location"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Vertical" xr10:uid="{F2839AD1-7433-445E-B118-CBBA694A35EE}" cache="Slicer_Industry_Vertical" caption="Industry Vertical" startItem="12" columnCount="2" style="Slicer Style 1" rowHeight="216000"/>
  <slicer name="Year" xr10:uid="{111162AC-C9E0-4CBC-879E-7ABE3D2D17BF}" cache="Slicer_Year" caption="Year" columnCount="2" style="Slicer Style 1" rowHeight="234950"/>
  <slicer name="City  Location" xr10:uid="{29C40016-5CB1-4EAB-8FBF-8656F4FB3B39}" cache="Slicer_City__Location1" caption="City  Location" columnCount="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2D306F-5E44-443A-B608-D78B330B0D8E}" name="Table1" displayName="Table1" ref="A1:N3045" totalsRowShown="0" headerRowDxfId="127" tableBorderDxfId="126">
  <autoFilter ref="A1:N3045" xr:uid="{D12D306F-5E44-443A-B608-D78B330B0D8E}"/>
  <tableColumns count="14">
    <tableColumn id="1" xr3:uid="{54F3234A-3658-4656-8090-132F3A5EE2EA}" name="Sr No." dataDxfId="125"/>
    <tableColumn id="2" xr3:uid="{B99C34F2-ED6D-488C-98BB-05FE66F777AC}" name="Date" dataDxfId="124"/>
    <tableColumn id="3" xr3:uid="{8CE0E0B8-7AFE-4635-A2F4-D78FC40DE100}" name="Startup Name" dataDxfId="123"/>
    <tableColumn id="4" xr3:uid="{8A2F2200-6916-4419-9987-5206D067FC88}" name="Industry Vertical" dataDxfId="122"/>
    <tableColumn id="5" xr3:uid="{826F1E6B-BC07-4045-9017-5BB736F24295}" name="SubVertical" dataDxfId="121"/>
    <tableColumn id="6" xr3:uid="{D9065C63-865B-4552-9CCE-9EAF65023CEA}" name="City  Location" dataDxfId="120"/>
    <tableColumn id="7" xr3:uid="{1D97F337-1D44-4FDE-82EC-FB9CB5C4EBFF}" name="Investors Name" dataDxfId="119"/>
    <tableColumn id="8" xr3:uid="{E5CF495F-B501-4158-827C-D6AD739C18FE}" name="Investment Type" dataDxfId="118"/>
    <tableColumn id="9" xr3:uid="{EE21FA00-CDDD-4941-B90D-149C93A38681}" name="Amount in USD" dataDxfId="117"/>
    <tableColumn id="10" xr3:uid="{22FBEE48-5DD6-4E60-B967-FA074A90472C}" name="Remarks" dataDxfId="116"/>
    <tableColumn id="11" xr3:uid="{0098ACBF-5160-4A75-9959-733FD95779E6}" name="Funding Range" dataDxfId="115"/>
    <tableColumn id="12" xr3:uid="{747568FB-0851-4A5F-837E-3949826C4E1A}" name="Startup City" dataDxfId="114">
      <calculatedColumnFormula>IFERROR(_xlfn.XLOOKUP(Table1[[#This Row],[Startup Name]],Reference_Tables!$A$5:$A$3048,Reference_Tables!$B$5:$B$3048,"N/A",0),"N/A")</calculatedColumnFormula>
    </tableColumn>
    <tableColumn id="13" xr3:uid="{FE2D68EC-0113-405F-ABBE-6447FDE33422}" name="Investor Type" dataDxfId="113">
      <calculatedColumnFormula>IFERROR(_xlfn.XLOOKUP(Table1[[#This Row],[Investors Name]],Reference_Tables!$E$5:$E$3048,Reference_Tables!$F$5:$F$3048,"N/A",0),"N/A")</calculatedColumnFormula>
    </tableColumn>
    <tableColumn id="14" xr3:uid="{D070AF89-F8D4-4A7C-95C8-5BAC91DD477B}" name="Year" dataDxfId="112">
      <calculatedColumnFormula>YEAR(Table1[[#This Row],[Date]])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1B49-A800-4D73-AEE1-48AD3B3A68C2}">
  <sheetPr>
    <tabColor rgb="FF0070C0"/>
  </sheetPr>
  <dimension ref="A1:AT45"/>
  <sheetViews>
    <sheetView tabSelected="1" workbookViewId="0">
      <selection activeCell="G53" sqref="G53"/>
    </sheetView>
  </sheetViews>
  <sheetFormatPr defaultRowHeight="14.4" x14ac:dyDescent="0.3"/>
  <cols>
    <col min="1" max="36" width="8.88671875" style="66"/>
    <col min="37" max="37" width="20.5546875" style="66" bestFit="1" customWidth="1"/>
    <col min="38" max="38" width="8.88671875" style="66"/>
    <col min="39" max="39" width="9.109375" style="66" bestFit="1" customWidth="1"/>
    <col min="40" max="40" width="20.5546875" style="66" bestFit="1" customWidth="1"/>
    <col min="41" max="42" width="8.88671875" style="66"/>
    <col min="43" max="43" width="16.44140625" style="66" bestFit="1" customWidth="1"/>
    <col min="44" max="44" width="20.5546875" style="66" bestFit="1" customWidth="1"/>
    <col min="45" max="16384" width="8.88671875" style="66"/>
  </cols>
  <sheetData>
    <row r="1" spans="1:46" x14ac:dyDescent="0.3">
      <c r="A1" s="80" t="s">
        <v>11456</v>
      </c>
      <c r="B1" s="80"/>
      <c r="C1" s="80"/>
      <c r="D1" s="80"/>
      <c r="E1" s="80"/>
      <c r="F1" s="80"/>
      <c r="G1" s="80"/>
      <c r="H1" s="80"/>
      <c r="I1" s="80"/>
      <c r="J1" s="80"/>
      <c r="K1" s="80"/>
      <c r="L1" s="80"/>
      <c r="M1" s="80"/>
      <c r="N1" s="80"/>
      <c r="AI1" s="63"/>
      <c r="AJ1" s="63"/>
      <c r="AK1" s="64"/>
      <c r="AL1" s="63"/>
      <c r="AM1" s="64"/>
      <c r="AN1" s="64"/>
      <c r="AO1" s="63"/>
      <c r="AP1" s="63"/>
      <c r="AQ1" s="64"/>
      <c r="AR1" s="64"/>
      <c r="AS1" s="63"/>
      <c r="AT1" s="65"/>
    </row>
    <row r="2" spans="1:46" x14ac:dyDescent="0.3">
      <c r="A2" s="80"/>
      <c r="B2" s="80"/>
      <c r="C2" s="80"/>
      <c r="D2" s="80"/>
      <c r="E2" s="80"/>
      <c r="F2" s="80"/>
      <c r="G2" s="80"/>
      <c r="H2" s="80"/>
      <c r="I2" s="80"/>
      <c r="J2" s="80"/>
      <c r="K2" s="80"/>
      <c r="L2" s="80"/>
      <c r="M2" s="80"/>
      <c r="N2" s="80"/>
      <c r="AI2" s="63"/>
      <c r="AJ2" s="63"/>
      <c r="AK2" s="64"/>
      <c r="AL2" s="63"/>
      <c r="AM2" s="64"/>
      <c r="AN2" s="64"/>
      <c r="AO2" s="63"/>
      <c r="AP2" s="63"/>
      <c r="AQ2" s="64"/>
      <c r="AR2" s="64"/>
      <c r="AS2" s="63"/>
      <c r="AT2" s="65"/>
    </row>
    <row r="3" spans="1:46" x14ac:dyDescent="0.3">
      <c r="A3" s="80"/>
      <c r="B3" s="80"/>
      <c r="C3" s="80"/>
      <c r="D3" s="80"/>
      <c r="E3" s="80"/>
      <c r="F3" s="80"/>
      <c r="G3" s="80"/>
      <c r="H3" s="80"/>
      <c r="I3" s="80"/>
      <c r="J3" s="80"/>
      <c r="K3" s="80"/>
      <c r="L3" s="80"/>
      <c r="M3" s="80"/>
      <c r="N3" s="80"/>
      <c r="AI3" s="63"/>
      <c r="AJ3" s="63"/>
      <c r="AK3" s="63"/>
      <c r="AL3" s="63"/>
      <c r="AM3" s="63"/>
      <c r="AN3" s="63"/>
      <c r="AO3" s="63"/>
      <c r="AP3" s="63"/>
      <c r="AQ3" s="63"/>
      <c r="AR3" s="63"/>
      <c r="AS3" s="63"/>
      <c r="AT3" s="65"/>
    </row>
    <row r="4" spans="1:46" x14ac:dyDescent="0.3">
      <c r="AI4" s="63"/>
      <c r="AJ4" s="63"/>
      <c r="AK4" s="63"/>
      <c r="AL4" s="63"/>
      <c r="AM4" s="63"/>
      <c r="AN4" s="63"/>
      <c r="AO4" s="63"/>
      <c r="AP4" s="63"/>
      <c r="AQ4" s="63"/>
      <c r="AR4" s="63"/>
      <c r="AS4" s="63"/>
      <c r="AT4" s="65"/>
    </row>
    <row r="5" spans="1:46" x14ac:dyDescent="0.3">
      <c r="AI5" s="63"/>
      <c r="AJ5" s="63"/>
      <c r="AK5" s="63"/>
      <c r="AL5" s="63"/>
      <c r="AM5" s="63"/>
      <c r="AN5" s="63"/>
      <c r="AO5" s="63"/>
      <c r="AP5" s="63"/>
      <c r="AQ5" s="63"/>
      <c r="AR5" s="63"/>
      <c r="AS5" s="63"/>
      <c r="AT5" s="65"/>
    </row>
    <row r="6" spans="1:46" ht="26.4" customHeight="1" x14ac:dyDescent="0.3">
      <c r="A6" s="68" t="s">
        <v>11457</v>
      </c>
      <c r="AI6" s="63"/>
      <c r="AJ6" s="63"/>
      <c r="AK6" s="63"/>
      <c r="AL6" s="63"/>
      <c r="AM6" s="63"/>
      <c r="AN6" s="63"/>
      <c r="AO6" s="63"/>
      <c r="AP6" s="63"/>
      <c r="AQ6" s="63"/>
      <c r="AR6" s="63"/>
      <c r="AS6" s="63"/>
      <c r="AT6" s="65"/>
    </row>
    <row r="7" spans="1:46" ht="18" x14ac:dyDescent="0.35">
      <c r="A7" s="67" t="s">
        <v>11458</v>
      </c>
      <c r="AI7" s="65"/>
      <c r="AJ7" s="65"/>
      <c r="AK7" s="65"/>
      <c r="AL7" s="65"/>
      <c r="AM7" s="65"/>
      <c r="AN7" s="65"/>
      <c r="AO7" s="65"/>
      <c r="AP7" s="65"/>
      <c r="AQ7" s="65"/>
      <c r="AR7" s="65"/>
      <c r="AS7" s="65"/>
      <c r="AT7" s="65"/>
    </row>
    <row r="8" spans="1:46" ht="18" x14ac:dyDescent="0.35">
      <c r="A8" s="67" t="s">
        <v>11459</v>
      </c>
      <c r="AI8" s="65"/>
      <c r="AJ8" s="65"/>
      <c r="AK8" s="65"/>
      <c r="AL8" s="65"/>
      <c r="AM8" s="65"/>
      <c r="AN8" s="65"/>
      <c r="AO8" s="65"/>
      <c r="AP8" s="65"/>
      <c r="AQ8" s="65"/>
      <c r="AR8" s="65"/>
      <c r="AS8" s="65"/>
      <c r="AT8" s="65"/>
    </row>
    <row r="9" spans="1:46" ht="18" x14ac:dyDescent="0.35">
      <c r="A9" s="67" t="s">
        <v>11460</v>
      </c>
      <c r="AI9" s="65"/>
      <c r="AJ9" s="65"/>
      <c r="AK9" s="65"/>
      <c r="AL9" s="65"/>
      <c r="AM9" s="65"/>
      <c r="AN9" s="65"/>
      <c r="AO9" s="65"/>
      <c r="AP9" s="65"/>
      <c r="AQ9" s="65"/>
      <c r="AR9" s="65"/>
      <c r="AS9" s="65"/>
      <c r="AT9" s="65"/>
    </row>
    <row r="10" spans="1:46" ht="18" x14ac:dyDescent="0.35">
      <c r="A10" s="67"/>
      <c r="AI10" s="65"/>
      <c r="AJ10" s="65"/>
      <c r="AK10" s="65"/>
      <c r="AL10" s="65"/>
      <c r="AM10" s="65"/>
      <c r="AN10" s="65"/>
      <c r="AO10" s="65"/>
      <c r="AP10" s="65"/>
      <c r="AQ10" s="65"/>
      <c r="AR10" s="65"/>
      <c r="AS10" s="65"/>
      <c r="AT10" s="65"/>
    </row>
    <row r="11" spans="1:46" ht="18" x14ac:dyDescent="0.35">
      <c r="A11" s="67" t="s">
        <v>11461</v>
      </c>
      <c r="AI11" s="65"/>
      <c r="AJ11" s="65"/>
      <c r="AK11" s="65"/>
      <c r="AL11" s="65"/>
      <c r="AM11" s="65"/>
      <c r="AN11" s="65"/>
      <c r="AO11" s="65"/>
      <c r="AP11" s="65"/>
      <c r="AQ11" s="65"/>
      <c r="AR11" s="65"/>
      <c r="AS11" s="65"/>
      <c r="AT11" s="65"/>
    </row>
    <row r="12" spans="1:46" ht="18" x14ac:dyDescent="0.35">
      <c r="A12" s="67" t="s">
        <v>11462</v>
      </c>
      <c r="AI12" s="65"/>
      <c r="AJ12" s="65"/>
      <c r="AK12" s="65"/>
      <c r="AL12" s="65"/>
      <c r="AM12" s="65"/>
      <c r="AN12" s="65"/>
      <c r="AO12" s="65"/>
      <c r="AP12" s="65"/>
      <c r="AQ12" s="65"/>
      <c r="AR12" s="65"/>
      <c r="AS12" s="65"/>
      <c r="AT12" s="65"/>
    </row>
    <row r="13" spans="1:46" x14ac:dyDescent="0.3">
      <c r="AI13" s="65"/>
      <c r="AJ13" s="65"/>
      <c r="AK13" s="65"/>
      <c r="AL13" s="65"/>
      <c r="AM13" s="65"/>
      <c r="AN13" s="65"/>
      <c r="AO13" s="65"/>
      <c r="AP13" s="65"/>
      <c r="AQ13" s="65"/>
      <c r="AR13" s="65"/>
      <c r="AS13" s="65"/>
      <c r="AT13" s="65"/>
    </row>
    <row r="14" spans="1:46" ht="21" x14ac:dyDescent="0.3">
      <c r="A14" s="68" t="s">
        <v>11463</v>
      </c>
    </row>
    <row r="15" spans="1:46" ht="18" x14ac:dyDescent="0.35">
      <c r="A15" s="67" t="s">
        <v>11464</v>
      </c>
    </row>
    <row r="16" spans="1:46" ht="18" x14ac:dyDescent="0.35">
      <c r="A16" s="67" t="s">
        <v>11465</v>
      </c>
    </row>
    <row r="17" spans="1:1" ht="18" x14ac:dyDescent="0.35">
      <c r="A17" s="67" t="s">
        <v>11466</v>
      </c>
    </row>
    <row r="18" spans="1:1" ht="18" x14ac:dyDescent="0.35">
      <c r="A18" s="67" t="s">
        <v>11467</v>
      </c>
    </row>
    <row r="19" spans="1:1" ht="18" x14ac:dyDescent="0.35">
      <c r="A19" s="67" t="s">
        <v>11468</v>
      </c>
    </row>
    <row r="21" spans="1:1" ht="21" x14ac:dyDescent="0.3">
      <c r="A21" s="68" t="s">
        <v>11469</v>
      </c>
    </row>
    <row r="22" spans="1:1" ht="18" x14ac:dyDescent="0.35">
      <c r="A22" s="67" t="s">
        <v>11470</v>
      </c>
    </row>
    <row r="23" spans="1:1" ht="18" x14ac:dyDescent="0.35">
      <c r="A23" s="67" t="s">
        <v>11471</v>
      </c>
    </row>
    <row r="24" spans="1:1" ht="18" x14ac:dyDescent="0.35">
      <c r="A24" s="67" t="s">
        <v>11472</v>
      </c>
    </row>
    <row r="25" spans="1:1" ht="18" x14ac:dyDescent="0.35">
      <c r="A25" s="67" t="s">
        <v>11473</v>
      </c>
    </row>
    <row r="26" spans="1:1" ht="18" x14ac:dyDescent="0.35">
      <c r="A26" s="67" t="s">
        <v>11474</v>
      </c>
    </row>
    <row r="27" spans="1:1" ht="18" x14ac:dyDescent="0.35">
      <c r="A27" s="67" t="s">
        <v>11475</v>
      </c>
    </row>
    <row r="29" spans="1:1" ht="21" x14ac:dyDescent="0.3">
      <c r="A29" s="68" t="s">
        <v>11476</v>
      </c>
    </row>
    <row r="30" spans="1:1" ht="18" x14ac:dyDescent="0.35">
      <c r="A30" s="67" t="s">
        <v>11477</v>
      </c>
    </row>
    <row r="31" spans="1:1" ht="18" x14ac:dyDescent="0.35">
      <c r="A31" s="67" t="s">
        <v>11478</v>
      </c>
    </row>
    <row r="32" spans="1:1" ht="18" x14ac:dyDescent="0.35">
      <c r="A32" s="67" t="s">
        <v>11479</v>
      </c>
    </row>
    <row r="33" spans="1:1" ht="18" x14ac:dyDescent="0.35">
      <c r="A33" s="67" t="s">
        <v>11480</v>
      </c>
    </row>
    <row r="34" spans="1:1" ht="18" x14ac:dyDescent="0.35">
      <c r="A34" s="67" t="s">
        <v>11489</v>
      </c>
    </row>
    <row r="36" spans="1:1" ht="21" x14ac:dyDescent="0.3">
      <c r="A36" s="68" t="s">
        <v>11481</v>
      </c>
    </row>
    <row r="37" spans="1:1" ht="18" x14ac:dyDescent="0.35">
      <c r="A37" s="67" t="s">
        <v>11482</v>
      </c>
    </row>
    <row r="38" spans="1:1" ht="18" x14ac:dyDescent="0.35">
      <c r="A38" s="67" t="s">
        <v>11483</v>
      </c>
    </row>
    <row r="39" spans="1:1" ht="18" x14ac:dyDescent="0.35">
      <c r="A39" s="67" t="s">
        <v>11484</v>
      </c>
    </row>
    <row r="40" spans="1:1" ht="18" x14ac:dyDescent="0.35">
      <c r="A40" s="67" t="s">
        <v>11485</v>
      </c>
    </row>
    <row r="41" spans="1:1" ht="18" x14ac:dyDescent="0.35">
      <c r="A41" s="67" t="s">
        <v>11486</v>
      </c>
    </row>
    <row r="44" spans="1:1" ht="15.6" x14ac:dyDescent="0.3">
      <c r="A44" s="100" t="s">
        <v>11487</v>
      </c>
    </row>
    <row r="45" spans="1:1" ht="15.6" x14ac:dyDescent="0.3">
      <c r="A45" s="100" t="s">
        <v>11488</v>
      </c>
    </row>
  </sheetData>
  <mergeCells count="1">
    <mergeCell ref="A1:N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69952-1D62-4956-A2A3-3384E0D574AB}">
  <sheetPr>
    <tabColor rgb="FF00B0F0"/>
  </sheetPr>
  <dimension ref="A1:J3045"/>
  <sheetViews>
    <sheetView workbookViewId="0">
      <selection activeCell="J2" sqref="J2"/>
    </sheetView>
  </sheetViews>
  <sheetFormatPr defaultRowHeight="14.4" x14ac:dyDescent="0.3"/>
  <sheetData>
    <row r="1" spans="1:10" x14ac:dyDescent="0.3">
      <c r="A1" t="s">
        <v>7551</v>
      </c>
      <c r="B1" t="s">
        <v>7552</v>
      </c>
      <c r="C1" t="s">
        <v>2</v>
      </c>
      <c r="D1" t="s">
        <v>3</v>
      </c>
      <c r="E1" t="s">
        <v>4</v>
      </c>
      <c r="F1" t="s">
        <v>5</v>
      </c>
      <c r="G1" t="s">
        <v>6</v>
      </c>
      <c r="H1" t="s">
        <v>7553</v>
      </c>
      <c r="I1" t="s">
        <v>7</v>
      </c>
      <c r="J1" t="s">
        <v>8</v>
      </c>
    </row>
    <row r="2" spans="1:10" x14ac:dyDescent="0.3">
      <c r="A2">
        <v>1</v>
      </c>
      <c r="B2" s="26">
        <v>43839</v>
      </c>
      <c r="C2" t="s">
        <v>7554</v>
      </c>
      <c r="D2" t="s">
        <v>11</v>
      </c>
      <c r="E2" t="s">
        <v>7555</v>
      </c>
      <c r="F2" t="s">
        <v>13</v>
      </c>
      <c r="G2" t="s">
        <v>14</v>
      </c>
      <c r="H2" t="s">
        <v>15</v>
      </c>
      <c r="I2" s="27">
        <v>200000000</v>
      </c>
    </row>
    <row r="3" spans="1:10" x14ac:dyDescent="0.3">
      <c r="A3">
        <v>2</v>
      </c>
      <c r="B3" s="26">
        <v>43843</v>
      </c>
      <c r="C3" t="s">
        <v>18</v>
      </c>
      <c r="D3" t="s">
        <v>19</v>
      </c>
      <c r="E3" t="s">
        <v>7556</v>
      </c>
      <c r="F3" t="s">
        <v>21</v>
      </c>
      <c r="G3" t="s">
        <v>22</v>
      </c>
      <c r="H3" t="s">
        <v>23</v>
      </c>
      <c r="I3" s="27">
        <v>8048394</v>
      </c>
    </row>
    <row r="4" spans="1:10" x14ac:dyDescent="0.3">
      <c r="A4">
        <v>3</v>
      </c>
      <c r="B4" s="26">
        <v>43839</v>
      </c>
      <c r="C4" t="s">
        <v>25</v>
      </c>
      <c r="D4" t="s">
        <v>7557</v>
      </c>
      <c r="E4" t="s">
        <v>7558</v>
      </c>
      <c r="F4" t="s">
        <v>13</v>
      </c>
      <c r="G4" t="s">
        <v>28</v>
      </c>
      <c r="H4" t="s">
        <v>29</v>
      </c>
      <c r="I4" s="27">
        <v>18358860</v>
      </c>
    </row>
    <row r="5" spans="1:10" x14ac:dyDescent="0.3">
      <c r="A5">
        <v>4</v>
      </c>
      <c r="B5" s="26">
        <v>43832</v>
      </c>
      <c r="C5" t="s">
        <v>7559</v>
      </c>
      <c r="D5" t="s">
        <v>7560</v>
      </c>
      <c r="E5" t="s">
        <v>32</v>
      </c>
      <c r="F5" t="s">
        <v>33</v>
      </c>
      <c r="G5" t="s">
        <v>34</v>
      </c>
      <c r="H5" t="s">
        <v>7561</v>
      </c>
      <c r="I5" s="27">
        <v>3000000</v>
      </c>
    </row>
    <row r="6" spans="1:10" x14ac:dyDescent="0.3">
      <c r="A6">
        <v>5</v>
      </c>
      <c r="B6" s="26">
        <v>43832</v>
      </c>
      <c r="C6" t="s">
        <v>36</v>
      </c>
      <c r="D6" t="s">
        <v>7562</v>
      </c>
      <c r="E6" t="s">
        <v>38</v>
      </c>
      <c r="F6" t="s">
        <v>39</v>
      </c>
      <c r="G6" t="s">
        <v>40</v>
      </c>
      <c r="H6" t="s">
        <v>41</v>
      </c>
      <c r="I6" s="27">
        <v>1800000</v>
      </c>
    </row>
    <row r="7" spans="1:10" x14ac:dyDescent="0.3">
      <c r="A7">
        <v>6</v>
      </c>
      <c r="B7" s="26">
        <v>43843</v>
      </c>
      <c r="C7" t="s">
        <v>42</v>
      </c>
      <c r="D7" t="s">
        <v>43</v>
      </c>
      <c r="E7" t="s">
        <v>7563</v>
      </c>
      <c r="F7" t="s">
        <v>45</v>
      </c>
      <c r="G7" t="s">
        <v>46</v>
      </c>
      <c r="H7" t="s">
        <v>47</v>
      </c>
      <c r="I7" s="27">
        <v>9000000</v>
      </c>
    </row>
    <row r="8" spans="1:10" x14ac:dyDescent="0.3">
      <c r="A8">
        <v>7</v>
      </c>
      <c r="B8" s="26">
        <v>43840</v>
      </c>
      <c r="C8" t="s">
        <v>48</v>
      </c>
      <c r="D8" t="s">
        <v>49</v>
      </c>
      <c r="E8" t="s">
        <v>50</v>
      </c>
      <c r="F8" t="s">
        <v>21</v>
      </c>
      <c r="G8" t="s">
        <v>7564</v>
      </c>
      <c r="H8" t="s">
        <v>15</v>
      </c>
      <c r="I8" s="27">
        <v>150000000</v>
      </c>
    </row>
    <row r="9" spans="1:10" x14ac:dyDescent="0.3">
      <c r="A9">
        <v>8</v>
      </c>
      <c r="B9" s="26">
        <v>43811</v>
      </c>
      <c r="C9" t="s">
        <v>52</v>
      </c>
      <c r="D9" t="s">
        <v>53</v>
      </c>
      <c r="E9" t="s">
        <v>54</v>
      </c>
      <c r="F9" t="s">
        <v>55</v>
      </c>
      <c r="G9" t="s">
        <v>56</v>
      </c>
      <c r="H9" t="s">
        <v>47</v>
      </c>
      <c r="I9" s="27">
        <v>6000000</v>
      </c>
    </row>
    <row r="10" spans="1:10" x14ac:dyDescent="0.3">
      <c r="A10">
        <v>9</v>
      </c>
      <c r="B10" s="26">
        <v>43805</v>
      </c>
      <c r="C10" t="s">
        <v>7534</v>
      </c>
      <c r="D10" t="s">
        <v>26</v>
      </c>
      <c r="E10" t="s">
        <v>58</v>
      </c>
      <c r="F10" t="s">
        <v>21</v>
      </c>
      <c r="G10" t="s">
        <v>59</v>
      </c>
      <c r="H10" t="s">
        <v>60</v>
      </c>
      <c r="I10" s="27">
        <v>70000000</v>
      </c>
    </row>
    <row r="11" spans="1:10" x14ac:dyDescent="0.3">
      <c r="A11">
        <v>10</v>
      </c>
      <c r="B11" s="26">
        <v>43802</v>
      </c>
      <c r="C11" t="s">
        <v>61</v>
      </c>
      <c r="D11" t="s">
        <v>62</v>
      </c>
      <c r="E11" t="s">
        <v>63</v>
      </c>
      <c r="F11" t="s">
        <v>13</v>
      </c>
      <c r="G11" t="s">
        <v>64</v>
      </c>
      <c r="H11" t="s">
        <v>65</v>
      </c>
      <c r="I11" s="27">
        <v>50000000</v>
      </c>
    </row>
    <row r="12" spans="1:10" x14ac:dyDescent="0.3">
      <c r="A12">
        <v>11</v>
      </c>
      <c r="B12" s="26">
        <v>43812</v>
      </c>
      <c r="C12" t="s">
        <v>66</v>
      </c>
      <c r="D12" t="s">
        <v>53</v>
      </c>
      <c r="E12" t="s">
        <v>7565</v>
      </c>
      <c r="F12" t="s">
        <v>21</v>
      </c>
      <c r="G12" t="s">
        <v>7566</v>
      </c>
      <c r="H12" t="s">
        <v>69</v>
      </c>
      <c r="I12" s="27">
        <v>20000000</v>
      </c>
    </row>
    <row r="13" spans="1:10" x14ac:dyDescent="0.3">
      <c r="A13">
        <v>12</v>
      </c>
      <c r="B13" s="26">
        <v>43816</v>
      </c>
      <c r="C13" t="s">
        <v>70</v>
      </c>
      <c r="D13" t="s">
        <v>7567</v>
      </c>
      <c r="E13" t="s">
        <v>72</v>
      </c>
      <c r="F13" t="s">
        <v>13</v>
      </c>
      <c r="G13" t="s">
        <v>7568</v>
      </c>
      <c r="H13" t="s">
        <v>23</v>
      </c>
      <c r="I13" s="27">
        <v>12000000</v>
      </c>
    </row>
    <row r="14" spans="1:10" x14ac:dyDescent="0.3">
      <c r="A14">
        <v>13</v>
      </c>
      <c r="B14" s="26">
        <v>43815</v>
      </c>
      <c r="C14" t="s">
        <v>74</v>
      </c>
      <c r="D14" t="s">
        <v>26</v>
      </c>
      <c r="E14" t="s">
        <v>75</v>
      </c>
      <c r="F14" t="s">
        <v>13</v>
      </c>
      <c r="G14" t="s">
        <v>76</v>
      </c>
      <c r="H14" t="s">
        <v>77</v>
      </c>
      <c r="I14" s="27">
        <v>30000000</v>
      </c>
    </row>
    <row r="15" spans="1:10" x14ac:dyDescent="0.3">
      <c r="A15">
        <v>14</v>
      </c>
      <c r="B15" s="26">
        <v>43815</v>
      </c>
      <c r="C15" t="s">
        <v>7569</v>
      </c>
      <c r="D15" t="s">
        <v>7570</v>
      </c>
      <c r="E15" t="s">
        <v>7571</v>
      </c>
      <c r="F15" t="s">
        <v>39</v>
      </c>
      <c r="H15" t="s">
        <v>81</v>
      </c>
      <c r="I15" s="27">
        <v>5900000</v>
      </c>
    </row>
    <row r="16" spans="1:10" x14ac:dyDescent="0.3">
      <c r="A16">
        <v>15</v>
      </c>
      <c r="B16" s="26">
        <v>43813</v>
      </c>
      <c r="C16" t="s">
        <v>82</v>
      </c>
      <c r="D16" t="s">
        <v>83</v>
      </c>
      <c r="E16" t="s">
        <v>84</v>
      </c>
      <c r="F16" t="s">
        <v>13</v>
      </c>
      <c r="G16" t="s">
        <v>85</v>
      </c>
      <c r="H16" t="s">
        <v>41</v>
      </c>
      <c r="I16" s="27">
        <v>2000000</v>
      </c>
    </row>
    <row r="17" spans="1:9" x14ac:dyDescent="0.3">
      <c r="A17">
        <v>16</v>
      </c>
      <c r="B17" s="26">
        <v>43810</v>
      </c>
      <c r="C17" t="s">
        <v>86</v>
      </c>
      <c r="D17" t="s">
        <v>87</v>
      </c>
      <c r="E17" t="s">
        <v>7572</v>
      </c>
      <c r="F17" t="s">
        <v>89</v>
      </c>
      <c r="G17" t="s">
        <v>7573</v>
      </c>
      <c r="H17" t="s">
        <v>41</v>
      </c>
      <c r="I17" s="27">
        <v>50000000</v>
      </c>
    </row>
    <row r="18" spans="1:9" x14ac:dyDescent="0.3">
      <c r="A18">
        <v>17</v>
      </c>
      <c r="B18" s="26">
        <v>43819</v>
      </c>
      <c r="C18" t="s">
        <v>7574</v>
      </c>
      <c r="D18" t="s">
        <v>26</v>
      </c>
      <c r="E18" t="s">
        <v>92</v>
      </c>
      <c r="F18" t="s">
        <v>93</v>
      </c>
      <c r="G18" t="s">
        <v>7575</v>
      </c>
      <c r="H18" t="s">
        <v>95</v>
      </c>
      <c r="I18" s="27">
        <v>231000000</v>
      </c>
    </row>
    <row r="19" spans="1:9" x14ac:dyDescent="0.3">
      <c r="A19">
        <v>18</v>
      </c>
      <c r="B19" s="26">
        <v>43782</v>
      </c>
      <c r="C19" t="s">
        <v>96</v>
      </c>
      <c r="D19" t="s">
        <v>97</v>
      </c>
      <c r="E19" t="s">
        <v>7576</v>
      </c>
      <c r="F19" t="s">
        <v>99</v>
      </c>
      <c r="G19" t="s">
        <v>7577</v>
      </c>
      <c r="H19" t="s">
        <v>101</v>
      </c>
      <c r="I19" s="27">
        <v>150000000</v>
      </c>
    </row>
    <row r="20" spans="1:9" x14ac:dyDescent="0.3">
      <c r="A20">
        <v>19</v>
      </c>
      <c r="B20" s="26">
        <v>43783</v>
      </c>
      <c r="C20" t="s">
        <v>102</v>
      </c>
      <c r="D20" t="s">
        <v>7578</v>
      </c>
      <c r="E20" t="s">
        <v>7579</v>
      </c>
      <c r="F20" t="s">
        <v>21</v>
      </c>
      <c r="G20" t="s">
        <v>7580</v>
      </c>
      <c r="H20" t="s">
        <v>29</v>
      </c>
      <c r="I20" s="27">
        <v>486000</v>
      </c>
    </row>
    <row r="21" spans="1:9" x14ac:dyDescent="0.3">
      <c r="A21">
        <v>20</v>
      </c>
      <c r="B21" s="26">
        <v>43782</v>
      </c>
      <c r="C21" t="s">
        <v>107</v>
      </c>
      <c r="D21" t="s">
        <v>108</v>
      </c>
      <c r="E21" t="s">
        <v>109</v>
      </c>
      <c r="F21" t="s">
        <v>21</v>
      </c>
      <c r="G21" t="s">
        <v>7581</v>
      </c>
      <c r="H21" t="s">
        <v>65</v>
      </c>
      <c r="I21" s="27">
        <v>1500000</v>
      </c>
    </row>
    <row r="22" spans="1:9" x14ac:dyDescent="0.3">
      <c r="A22">
        <v>21</v>
      </c>
      <c r="B22" s="26">
        <v>43786</v>
      </c>
      <c r="C22" t="s">
        <v>111</v>
      </c>
      <c r="D22" t="s">
        <v>7582</v>
      </c>
      <c r="E22" t="s">
        <v>113</v>
      </c>
      <c r="F22" t="s">
        <v>21</v>
      </c>
      <c r="G22" t="s">
        <v>7583</v>
      </c>
      <c r="H22" t="s">
        <v>115</v>
      </c>
      <c r="I22" t="s">
        <v>7584</v>
      </c>
    </row>
    <row r="23" spans="1:9" x14ac:dyDescent="0.3">
      <c r="A23">
        <v>22</v>
      </c>
      <c r="B23" s="26">
        <v>43787</v>
      </c>
      <c r="C23" t="s">
        <v>70</v>
      </c>
      <c r="D23" t="s">
        <v>7585</v>
      </c>
      <c r="E23" t="s">
        <v>7586</v>
      </c>
      <c r="F23" t="s">
        <v>21</v>
      </c>
      <c r="G23" t="s">
        <v>7587</v>
      </c>
      <c r="H23" t="s">
        <v>29</v>
      </c>
      <c r="I23" s="27">
        <v>12000000</v>
      </c>
    </row>
    <row r="24" spans="1:9" x14ac:dyDescent="0.3">
      <c r="A24">
        <v>23</v>
      </c>
      <c r="B24" s="26">
        <v>43784</v>
      </c>
      <c r="C24" t="s">
        <v>118</v>
      </c>
      <c r="D24" t="s">
        <v>119</v>
      </c>
      <c r="E24" t="s">
        <v>54</v>
      </c>
      <c r="F24" t="s">
        <v>13</v>
      </c>
      <c r="G24" t="s">
        <v>120</v>
      </c>
      <c r="H24" t="s">
        <v>81</v>
      </c>
      <c r="I24" s="27">
        <v>26000000</v>
      </c>
    </row>
    <row r="25" spans="1:9" x14ac:dyDescent="0.3">
      <c r="A25">
        <v>24</v>
      </c>
      <c r="B25" s="26">
        <v>43789</v>
      </c>
      <c r="C25" t="s">
        <v>7588</v>
      </c>
      <c r="D25" t="s">
        <v>7560</v>
      </c>
      <c r="E25" t="s">
        <v>7589</v>
      </c>
      <c r="F25" t="s">
        <v>21</v>
      </c>
      <c r="G25" t="s">
        <v>7560</v>
      </c>
      <c r="H25" t="s">
        <v>81</v>
      </c>
      <c r="I25" s="27">
        <v>17411265</v>
      </c>
    </row>
    <row r="26" spans="1:9" x14ac:dyDescent="0.3">
      <c r="A26">
        <v>25</v>
      </c>
      <c r="B26" s="26">
        <v>43781</v>
      </c>
      <c r="C26" t="s">
        <v>7590</v>
      </c>
      <c r="D26" t="s">
        <v>123</v>
      </c>
      <c r="E26" t="s">
        <v>7591</v>
      </c>
      <c r="F26" t="s">
        <v>55</v>
      </c>
      <c r="G26" t="s">
        <v>125</v>
      </c>
      <c r="H26" t="s">
        <v>126</v>
      </c>
      <c r="I26" s="27">
        <v>1300000</v>
      </c>
    </row>
    <row r="27" spans="1:9" x14ac:dyDescent="0.3">
      <c r="A27">
        <v>26</v>
      </c>
      <c r="B27" s="26">
        <v>43789</v>
      </c>
      <c r="C27" t="s">
        <v>127</v>
      </c>
      <c r="D27" t="s">
        <v>7592</v>
      </c>
      <c r="E27" t="s">
        <v>7593</v>
      </c>
      <c r="F27" t="s">
        <v>130</v>
      </c>
      <c r="G27" t="s">
        <v>131</v>
      </c>
      <c r="H27" t="s">
        <v>23</v>
      </c>
      <c r="I27" s="27">
        <v>135000000</v>
      </c>
    </row>
    <row r="28" spans="1:9" x14ac:dyDescent="0.3">
      <c r="A28">
        <v>27</v>
      </c>
      <c r="B28" s="26">
        <v>43780</v>
      </c>
      <c r="C28" t="s">
        <v>7594</v>
      </c>
      <c r="D28" t="s">
        <v>133</v>
      </c>
      <c r="E28" t="s">
        <v>7595</v>
      </c>
      <c r="F28" t="s">
        <v>135</v>
      </c>
      <c r="G28" t="s">
        <v>136</v>
      </c>
      <c r="H28" t="s">
        <v>65</v>
      </c>
      <c r="I28" s="27">
        <v>300000</v>
      </c>
    </row>
    <row r="29" spans="1:9" x14ac:dyDescent="0.3">
      <c r="A29">
        <v>28</v>
      </c>
      <c r="B29" s="26">
        <v>43788</v>
      </c>
      <c r="C29" t="s">
        <v>137</v>
      </c>
      <c r="D29" t="s">
        <v>26</v>
      </c>
      <c r="E29" t="s">
        <v>7596</v>
      </c>
      <c r="F29" t="s">
        <v>139</v>
      </c>
      <c r="G29" t="s">
        <v>140</v>
      </c>
      <c r="H29" t="s">
        <v>126</v>
      </c>
      <c r="I29" s="27">
        <v>220000000</v>
      </c>
    </row>
    <row r="30" spans="1:9" x14ac:dyDescent="0.3">
      <c r="A30">
        <v>29</v>
      </c>
      <c r="B30" s="26">
        <v>43787</v>
      </c>
      <c r="C30" t="s">
        <v>141</v>
      </c>
      <c r="D30" t="s">
        <v>142</v>
      </c>
      <c r="E30" t="s">
        <v>7597</v>
      </c>
      <c r="F30" t="s">
        <v>39</v>
      </c>
      <c r="G30" t="s">
        <v>7598</v>
      </c>
      <c r="H30" t="s">
        <v>29</v>
      </c>
      <c r="I30" s="27">
        <v>15800000</v>
      </c>
    </row>
    <row r="31" spans="1:9" x14ac:dyDescent="0.3">
      <c r="A31">
        <v>30</v>
      </c>
      <c r="B31" s="26">
        <v>43784</v>
      </c>
      <c r="C31" t="s">
        <v>145</v>
      </c>
      <c r="D31" t="s">
        <v>133</v>
      </c>
      <c r="E31" t="s">
        <v>7599</v>
      </c>
      <c r="F31" t="s">
        <v>147</v>
      </c>
      <c r="G31" t="s">
        <v>148</v>
      </c>
      <c r="H31" t="s">
        <v>29</v>
      </c>
      <c r="I31" s="27">
        <v>283000000</v>
      </c>
    </row>
    <row r="32" spans="1:9" x14ac:dyDescent="0.3">
      <c r="A32">
        <v>31</v>
      </c>
      <c r="B32" s="26">
        <v>43788</v>
      </c>
      <c r="C32" t="s">
        <v>7600</v>
      </c>
      <c r="D32" t="s">
        <v>108</v>
      </c>
      <c r="E32" t="s">
        <v>150</v>
      </c>
      <c r="F32" t="s">
        <v>151</v>
      </c>
      <c r="G32" t="s">
        <v>7601</v>
      </c>
      <c r="I32" s="27">
        <v>200000000</v>
      </c>
    </row>
    <row r="33" spans="1:10" x14ac:dyDescent="0.3">
      <c r="A33">
        <v>32</v>
      </c>
      <c r="B33" s="26">
        <v>43794</v>
      </c>
      <c r="C33" t="s">
        <v>153</v>
      </c>
      <c r="D33" t="s">
        <v>7560</v>
      </c>
      <c r="E33" t="s">
        <v>154</v>
      </c>
      <c r="F33" t="s">
        <v>89</v>
      </c>
      <c r="G33" t="s">
        <v>155</v>
      </c>
      <c r="H33" t="s">
        <v>156</v>
      </c>
      <c r="I33" s="27">
        <v>1000000000</v>
      </c>
    </row>
    <row r="34" spans="1:10" x14ac:dyDescent="0.3">
      <c r="A34">
        <v>33</v>
      </c>
      <c r="B34" s="26">
        <v>43742</v>
      </c>
      <c r="C34" t="s">
        <v>157</v>
      </c>
      <c r="D34" t="s">
        <v>158</v>
      </c>
      <c r="E34" t="s">
        <v>159</v>
      </c>
      <c r="F34" t="s">
        <v>13</v>
      </c>
      <c r="G34" t="s">
        <v>160</v>
      </c>
      <c r="H34" t="s">
        <v>60</v>
      </c>
      <c r="I34" s="27">
        <v>45000000</v>
      </c>
    </row>
    <row r="35" spans="1:10" x14ac:dyDescent="0.3">
      <c r="A35">
        <v>34</v>
      </c>
      <c r="B35" s="26">
        <v>43740</v>
      </c>
      <c r="C35" t="s">
        <v>161</v>
      </c>
      <c r="D35" t="s">
        <v>162</v>
      </c>
      <c r="E35" t="s">
        <v>7602</v>
      </c>
      <c r="F35" t="s">
        <v>13</v>
      </c>
      <c r="G35" t="s">
        <v>7603</v>
      </c>
      <c r="H35" t="s">
        <v>60</v>
      </c>
      <c r="I35" s="27">
        <v>585000000</v>
      </c>
    </row>
    <row r="36" spans="1:10" x14ac:dyDescent="0.3">
      <c r="A36">
        <v>35</v>
      </c>
      <c r="B36" s="26">
        <v>43759</v>
      </c>
      <c r="C36" t="s">
        <v>165</v>
      </c>
      <c r="D36" t="s">
        <v>166</v>
      </c>
      <c r="E36" t="s">
        <v>7604</v>
      </c>
      <c r="F36" t="s">
        <v>21</v>
      </c>
      <c r="G36" t="s">
        <v>168</v>
      </c>
      <c r="H36" t="s">
        <v>169</v>
      </c>
      <c r="I36" t="s">
        <v>7605</v>
      </c>
    </row>
    <row r="37" spans="1:10" x14ac:dyDescent="0.3">
      <c r="A37">
        <v>36</v>
      </c>
      <c r="B37" s="26">
        <v>43713</v>
      </c>
      <c r="C37" t="s">
        <v>7606</v>
      </c>
      <c r="D37" t="s">
        <v>7560</v>
      </c>
      <c r="E37" t="s">
        <v>7607</v>
      </c>
      <c r="F37" t="s">
        <v>55</v>
      </c>
      <c r="G37" t="s">
        <v>172</v>
      </c>
      <c r="H37" t="s">
        <v>173</v>
      </c>
      <c r="I37" s="27">
        <v>4500000</v>
      </c>
    </row>
    <row r="38" spans="1:10" x14ac:dyDescent="0.3">
      <c r="A38">
        <v>37</v>
      </c>
      <c r="B38" s="26">
        <v>43712</v>
      </c>
      <c r="C38" t="s">
        <v>174</v>
      </c>
      <c r="D38" t="s">
        <v>7560</v>
      </c>
      <c r="E38" t="s">
        <v>7608</v>
      </c>
      <c r="F38" t="s">
        <v>39</v>
      </c>
      <c r="G38" t="s">
        <v>7609</v>
      </c>
      <c r="H38" t="s">
        <v>47</v>
      </c>
      <c r="I38" s="27">
        <v>3300000</v>
      </c>
    </row>
    <row r="39" spans="1:10" x14ac:dyDescent="0.3">
      <c r="A39">
        <v>38</v>
      </c>
      <c r="B39" s="26">
        <v>43712</v>
      </c>
      <c r="C39" t="s">
        <v>177</v>
      </c>
      <c r="D39" t="s">
        <v>178</v>
      </c>
      <c r="E39" t="s">
        <v>7610</v>
      </c>
      <c r="F39" t="s">
        <v>39</v>
      </c>
      <c r="G39" t="s">
        <v>7611</v>
      </c>
      <c r="H39" t="s">
        <v>15</v>
      </c>
      <c r="I39" s="27">
        <v>6000000</v>
      </c>
    </row>
    <row r="40" spans="1:10" x14ac:dyDescent="0.3">
      <c r="A40">
        <v>39</v>
      </c>
      <c r="B40" s="26">
        <v>43712</v>
      </c>
      <c r="C40" t="s">
        <v>7612</v>
      </c>
      <c r="D40" t="s">
        <v>7592</v>
      </c>
      <c r="E40" t="s">
        <v>182</v>
      </c>
      <c r="F40" t="s">
        <v>183</v>
      </c>
      <c r="G40" t="s">
        <v>184</v>
      </c>
      <c r="H40" t="s">
        <v>6394</v>
      </c>
      <c r="I40" s="27">
        <v>5000000</v>
      </c>
    </row>
    <row r="41" spans="1:10" x14ac:dyDescent="0.3">
      <c r="A41">
        <v>40</v>
      </c>
      <c r="B41" s="26">
        <v>43712</v>
      </c>
      <c r="C41" t="s">
        <v>185</v>
      </c>
      <c r="D41" t="s">
        <v>7613</v>
      </c>
      <c r="E41" t="s">
        <v>7614</v>
      </c>
      <c r="F41" t="s">
        <v>188</v>
      </c>
      <c r="G41" t="s">
        <v>189</v>
      </c>
      <c r="H41" t="s">
        <v>47</v>
      </c>
      <c r="I41" s="27">
        <v>18000000</v>
      </c>
    </row>
    <row r="42" spans="1:10" x14ac:dyDescent="0.3">
      <c r="A42">
        <v>41</v>
      </c>
      <c r="B42" s="26">
        <v>43712</v>
      </c>
      <c r="C42" t="s">
        <v>190</v>
      </c>
      <c r="D42" t="s">
        <v>191</v>
      </c>
      <c r="E42" t="s">
        <v>7615</v>
      </c>
      <c r="F42" t="s">
        <v>13</v>
      </c>
      <c r="G42" t="s">
        <v>193</v>
      </c>
      <c r="H42" t="s">
        <v>65</v>
      </c>
      <c r="I42" s="27">
        <v>1000000</v>
      </c>
    </row>
    <row r="43" spans="1:10" x14ac:dyDescent="0.3">
      <c r="A43">
        <v>42</v>
      </c>
      <c r="B43" s="26">
        <v>43712</v>
      </c>
      <c r="C43" t="s">
        <v>194</v>
      </c>
      <c r="D43" t="s">
        <v>195</v>
      </c>
      <c r="E43" t="s">
        <v>196</v>
      </c>
      <c r="F43" t="s">
        <v>39</v>
      </c>
      <c r="G43" t="s">
        <v>197</v>
      </c>
      <c r="H43" t="s">
        <v>47</v>
      </c>
      <c r="I43" s="27">
        <v>10000000</v>
      </c>
    </row>
    <row r="44" spans="1:10" x14ac:dyDescent="0.3">
      <c r="A44">
        <v>43</v>
      </c>
      <c r="B44" s="26">
        <v>43712</v>
      </c>
      <c r="C44" t="s">
        <v>7616</v>
      </c>
      <c r="D44" t="s">
        <v>7585</v>
      </c>
      <c r="E44" t="s">
        <v>199</v>
      </c>
      <c r="F44" t="s">
        <v>200</v>
      </c>
      <c r="G44" t="s">
        <v>7617</v>
      </c>
      <c r="H44" t="s">
        <v>23</v>
      </c>
      <c r="I44" s="27">
        <v>450000000</v>
      </c>
    </row>
    <row r="45" spans="1:10" x14ac:dyDescent="0.3">
      <c r="A45">
        <v>44</v>
      </c>
      <c r="B45" s="26">
        <v>43711</v>
      </c>
      <c r="C45" t="s">
        <v>202</v>
      </c>
      <c r="D45" t="s">
        <v>203</v>
      </c>
      <c r="E45" t="s">
        <v>7618</v>
      </c>
      <c r="F45" t="s">
        <v>13</v>
      </c>
      <c r="G45" t="s">
        <v>205</v>
      </c>
      <c r="H45" t="s">
        <v>47</v>
      </c>
      <c r="I45" s="27">
        <v>5000000</v>
      </c>
    </row>
    <row r="46" spans="1:10" x14ac:dyDescent="0.3">
      <c r="A46">
        <v>45</v>
      </c>
      <c r="B46" s="26">
        <v>43678</v>
      </c>
      <c r="C46" t="s">
        <v>7534</v>
      </c>
      <c r="D46" t="s">
        <v>26</v>
      </c>
      <c r="E46" t="s">
        <v>206</v>
      </c>
      <c r="F46" t="s">
        <v>21</v>
      </c>
      <c r="G46" t="s">
        <v>7619</v>
      </c>
      <c r="H46" t="s">
        <v>23</v>
      </c>
      <c r="I46" s="27">
        <v>20000000</v>
      </c>
      <c r="J46" t="s">
        <v>7620</v>
      </c>
    </row>
    <row r="47" spans="1:10" x14ac:dyDescent="0.3">
      <c r="A47">
        <v>46</v>
      </c>
      <c r="B47" s="26">
        <v>43678</v>
      </c>
      <c r="C47" t="s">
        <v>208</v>
      </c>
      <c r="D47" t="s">
        <v>7570</v>
      </c>
      <c r="E47" t="s">
        <v>209</v>
      </c>
      <c r="F47" t="s">
        <v>33</v>
      </c>
      <c r="G47" t="s">
        <v>210</v>
      </c>
      <c r="H47" t="s">
        <v>47</v>
      </c>
      <c r="I47" s="27">
        <v>5000000</v>
      </c>
      <c r="J47" t="s">
        <v>7620</v>
      </c>
    </row>
    <row r="48" spans="1:10" x14ac:dyDescent="0.3">
      <c r="A48">
        <v>47</v>
      </c>
      <c r="B48" s="26">
        <v>43678</v>
      </c>
      <c r="C48" t="s">
        <v>7621</v>
      </c>
      <c r="D48" t="s">
        <v>212</v>
      </c>
      <c r="E48" t="s">
        <v>213</v>
      </c>
      <c r="F48" t="s">
        <v>13</v>
      </c>
      <c r="H48" t="s">
        <v>214</v>
      </c>
      <c r="I48" s="27">
        <v>1600000</v>
      </c>
      <c r="J48" t="s">
        <v>7620</v>
      </c>
    </row>
    <row r="49" spans="1:10" x14ac:dyDescent="0.3">
      <c r="A49">
        <v>48</v>
      </c>
      <c r="B49" s="26">
        <v>43678</v>
      </c>
      <c r="C49" t="s">
        <v>215</v>
      </c>
      <c r="D49" t="s">
        <v>7570</v>
      </c>
      <c r="E49" t="s">
        <v>7622</v>
      </c>
      <c r="F49" t="s">
        <v>39</v>
      </c>
      <c r="G49" t="s">
        <v>217</v>
      </c>
      <c r="H49" t="s">
        <v>218</v>
      </c>
      <c r="I49" s="27">
        <v>140000000</v>
      </c>
      <c r="J49" t="s">
        <v>7620</v>
      </c>
    </row>
    <row r="50" spans="1:10" x14ac:dyDescent="0.3">
      <c r="A50">
        <v>49</v>
      </c>
      <c r="B50" s="26">
        <v>43678</v>
      </c>
      <c r="C50" t="s">
        <v>219</v>
      </c>
      <c r="D50" t="s">
        <v>191</v>
      </c>
      <c r="E50" t="s">
        <v>7623</v>
      </c>
      <c r="F50" t="s">
        <v>89</v>
      </c>
      <c r="G50" t="s">
        <v>221</v>
      </c>
      <c r="H50" t="s">
        <v>169</v>
      </c>
      <c r="I50" s="27">
        <v>38080000</v>
      </c>
      <c r="J50" t="s">
        <v>7620</v>
      </c>
    </row>
    <row r="51" spans="1:10" x14ac:dyDescent="0.3">
      <c r="A51">
        <v>50</v>
      </c>
      <c r="B51" s="26">
        <v>43689</v>
      </c>
      <c r="C51" t="s">
        <v>222</v>
      </c>
      <c r="D51" t="s">
        <v>26</v>
      </c>
      <c r="E51" t="s">
        <v>223</v>
      </c>
      <c r="F51" t="s">
        <v>13</v>
      </c>
      <c r="G51" t="s">
        <v>224</v>
      </c>
      <c r="H51" t="s">
        <v>60</v>
      </c>
      <c r="I51" s="27">
        <v>125000000</v>
      </c>
      <c r="J51" t="s">
        <v>7620</v>
      </c>
    </row>
    <row r="52" spans="1:10" x14ac:dyDescent="0.3">
      <c r="A52">
        <v>51</v>
      </c>
      <c r="B52" s="26">
        <v>43690</v>
      </c>
      <c r="C52" t="s">
        <v>225</v>
      </c>
      <c r="D52" t="s">
        <v>26</v>
      </c>
      <c r="E52" t="s">
        <v>226</v>
      </c>
      <c r="F52" t="s">
        <v>227</v>
      </c>
      <c r="G52" t="s">
        <v>7624</v>
      </c>
      <c r="H52" t="s">
        <v>60</v>
      </c>
      <c r="I52" s="27">
        <v>11000000</v>
      </c>
      <c r="J52" t="s">
        <v>7620</v>
      </c>
    </row>
    <row r="53" spans="1:10" x14ac:dyDescent="0.3">
      <c r="A53">
        <v>52</v>
      </c>
      <c r="B53" s="26">
        <v>43690</v>
      </c>
      <c r="C53" t="s">
        <v>229</v>
      </c>
      <c r="D53" t="s">
        <v>230</v>
      </c>
      <c r="E53" t="s">
        <v>7625</v>
      </c>
      <c r="F53" t="s">
        <v>232</v>
      </c>
      <c r="G53" t="s">
        <v>233</v>
      </c>
      <c r="H53" t="s">
        <v>23</v>
      </c>
      <c r="I53" s="27">
        <v>51000000</v>
      </c>
      <c r="J53" t="s">
        <v>7620</v>
      </c>
    </row>
    <row r="54" spans="1:10" x14ac:dyDescent="0.3">
      <c r="A54">
        <v>53</v>
      </c>
      <c r="B54" s="26">
        <v>43700</v>
      </c>
      <c r="C54" t="s">
        <v>234</v>
      </c>
      <c r="D54" t="s">
        <v>206</v>
      </c>
      <c r="E54" t="s">
        <v>235</v>
      </c>
      <c r="F54" t="s">
        <v>99</v>
      </c>
      <c r="G54" t="s">
        <v>7626</v>
      </c>
      <c r="H54" t="s">
        <v>29</v>
      </c>
      <c r="I54" s="27">
        <v>37000000</v>
      </c>
      <c r="J54" t="s">
        <v>7620</v>
      </c>
    </row>
    <row r="55" spans="1:10" x14ac:dyDescent="0.3">
      <c r="A55">
        <v>54</v>
      </c>
      <c r="B55" s="26">
        <v>43700</v>
      </c>
      <c r="C55" t="s">
        <v>237</v>
      </c>
      <c r="D55" t="s">
        <v>166</v>
      </c>
      <c r="E55" t="s">
        <v>7627</v>
      </c>
      <c r="F55" t="s">
        <v>13</v>
      </c>
      <c r="G55" t="s">
        <v>7628</v>
      </c>
      <c r="H55" t="s">
        <v>41</v>
      </c>
      <c r="I55" s="27">
        <v>500000</v>
      </c>
      <c r="J55" t="s">
        <v>7620</v>
      </c>
    </row>
    <row r="56" spans="1:10" x14ac:dyDescent="0.3">
      <c r="A56">
        <v>55</v>
      </c>
      <c r="B56" s="26">
        <v>43700</v>
      </c>
      <c r="C56" t="s">
        <v>240</v>
      </c>
      <c r="D56" t="s">
        <v>7560</v>
      </c>
      <c r="E56" t="s">
        <v>241</v>
      </c>
      <c r="F56" t="s">
        <v>242</v>
      </c>
      <c r="G56" t="s">
        <v>7629</v>
      </c>
      <c r="H56" t="s">
        <v>60</v>
      </c>
      <c r="I56" s="27">
        <v>110000000</v>
      </c>
      <c r="J56" t="s">
        <v>7620</v>
      </c>
    </row>
    <row r="57" spans="1:10" x14ac:dyDescent="0.3">
      <c r="A57">
        <v>56</v>
      </c>
      <c r="B57" s="26">
        <v>43699</v>
      </c>
      <c r="C57" t="s">
        <v>7630</v>
      </c>
      <c r="D57" t="s">
        <v>7560</v>
      </c>
      <c r="E57" t="s">
        <v>245</v>
      </c>
      <c r="F57" t="s">
        <v>21</v>
      </c>
      <c r="G57" t="s">
        <v>14</v>
      </c>
      <c r="H57" t="s">
        <v>246</v>
      </c>
      <c r="I57" s="27">
        <v>15000000</v>
      </c>
      <c r="J57" t="s">
        <v>7620</v>
      </c>
    </row>
    <row r="58" spans="1:10" x14ac:dyDescent="0.3">
      <c r="A58">
        <v>57</v>
      </c>
      <c r="B58" s="26">
        <v>43698</v>
      </c>
      <c r="C58" t="s">
        <v>7631</v>
      </c>
      <c r="D58" t="s">
        <v>7582</v>
      </c>
      <c r="E58" t="s">
        <v>248</v>
      </c>
      <c r="F58" t="s">
        <v>13</v>
      </c>
      <c r="G58" t="s">
        <v>249</v>
      </c>
      <c r="H58" t="s">
        <v>23</v>
      </c>
      <c r="I58" s="27">
        <v>6590000</v>
      </c>
      <c r="J58" t="s">
        <v>7620</v>
      </c>
    </row>
    <row r="59" spans="1:10" x14ac:dyDescent="0.3">
      <c r="A59">
        <v>58</v>
      </c>
      <c r="B59" s="26">
        <v>43700</v>
      </c>
      <c r="C59" t="s">
        <v>7632</v>
      </c>
      <c r="D59" t="s">
        <v>7633</v>
      </c>
      <c r="E59" t="s">
        <v>252</v>
      </c>
      <c r="F59" t="s">
        <v>89</v>
      </c>
      <c r="G59" t="s">
        <v>7634</v>
      </c>
      <c r="H59" t="s">
        <v>41</v>
      </c>
      <c r="I59" s="27">
        <v>1000000</v>
      </c>
      <c r="J59" t="s">
        <v>7620</v>
      </c>
    </row>
    <row r="60" spans="1:10" x14ac:dyDescent="0.3">
      <c r="A60">
        <v>59</v>
      </c>
      <c r="B60" s="26">
        <v>43696</v>
      </c>
      <c r="C60" t="s">
        <v>254</v>
      </c>
      <c r="D60" t="s">
        <v>255</v>
      </c>
      <c r="E60" t="s">
        <v>256</v>
      </c>
      <c r="F60" t="s">
        <v>21</v>
      </c>
      <c r="G60" t="s">
        <v>257</v>
      </c>
      <c r="H60" t="s">
        <v>47</v>
      </c>
      <c r="I60" t="s">
        <v>293</v>
      </c>
      <c r="J60" t="s">
        <v>7620</v>
      </c>
    </row>
    <row r="61" spans="1:10" x14ac:dyDescent="0.3">
      <c r="A61">
        <v>60</v>
      </c>
      <c r="B61" s="26">
        <v>43696</v>
      </c>
      <c r="C61" t="s">
        <v>258</v>
      </c>
      <c r="D61" t="s">
        <v>26</v>
      </c>
      <c r="E61" t="s">
        <v>259</v>
      </c>
      <c r="F61" t="s">
        <v>21</v>
      </c>
      <c r="G61" t="s">
        <v>94</v>
      </c>
      <c r="H61" t="s">
        <v>69</v>
      </c>
      <c r="I61" s="27">
        <v>70000000</v>
      </c>
      <c r="J61" t="s">
        <v>7620</v>
      </c>
    </row>
    <row r="62" spans="1:10" x14ac:dyDescent="0.3">
      <c r="A62">
        <v>61</v>
      </c>
      <c r="B62" s="26">
        <v>43704</v>
      </c>
      <c r="C62" t="s">
        <v>260</v>
      </c>
      <c r="D62" t="s">
        <v>19</v>
      </c>
      <c r="E62" t="s">
        <v>261</v>
      </c>
      <c r="F62" t="s">
        <v>13</v>
      </c>
      <c r="G62" t="s">
        <v>262</v>
      </c>
      <c r="H62" t="s">
        <v>29</v>
      </c>
      <c r="I62" s="27">
        <v>3900000000</v>
      </c>
      <c r="J62" t="s">
        <v>7620</v>
      </c>
    </row>
    <row r="63" spans="1:10" x14ac:dyDescent="0.3">
      <c r="A63">
        <v>62</v>
      </c>
      <c r="B63" s="26">
        <v>43648</v>
      </c>
      <c r="C63" t="s">
        <v>7635</v>
      </c>
      <c r="D63" t="s">
        <v>7570</v>
      </c>
      <c r="E63" t="s">
        <v>264</v>
      </c>
      <c r="F63" t="s">
        <v>21</v>
      </c>
      <c r="G63" t="s">
        <v>7636</v>
      </c>
      <c r="H63" t="s">
        <v>29</v>
      </c>
      <c r="I63" s="27">
        <v>19000000</v>
      </c>
      <c r="J63" t="s">
        <v>7620</v>
      </c>
    </row>
    <row r="64" spans="1:10" x14ac:dyDescent="0.3">
      <c r="A64">
        <v>63</v>
      </c>
      <c r="B64" s="26">
        <v>43648</v>
      </c>
      <c r="C64" t="s">
        <v>266</v>
      </c>
      <c r="D64" t="s">
        <v>191</v>
      </c>
      <c r="E64" t="s">
        <v>267</v>
      </c>
      <c r="F64" t="s">
        <v>268</v>
      </c>
      <c r="G64" t="s">
        <v>7637</v>
      </c>
      <c r="H64" t="s">
        <v>35</v>
      </c>
      <c r="I64" s="27">
        <v>2500000</v>
      </c>
      <c r="J64" t="s">
        <v>7620</v>
      </c>
    </row>
    <row r="65" spans="1:10" x14ac:dyDescent="0.3">
      <c r="A65">
        <v>64</v>
      </c>
      <c r="B65" s="26">
        <v>43647</v>
      </c>
      <c r="C65" t="s">
        <v>7638</v>
      </c>
      <c r="D65" t="s">
        <v>271</v>
      </c>
      <c r="E65" t="s">
        <v>272</v>
      </c>
      <c r="F65" t="s">
        <v>33</v>
      </c>
      <c r="G65" t="s">
        <v>273</v>
      </c>
      <c r="H65" t="s">
        <v>274</v>
      </c>
      <c r="I65" s="27">
        <v>145000</v>
      </c>
      <c r="J65" t="s">
        <v>7620</v>
      </c>
    </row>
    <row r="66" spans="1:10" x14ac:dyDescent="0.3">
      <c r="A66">
        <v>65</v>
      </c>
      <c r="B66" s="26">
        <v>43649</v>
      </c>
      <c r="C66" t="s">
        <v>275</v>
      </c>
      <c r="D66" t="s">
        <v>276</v>
      </c>
      <c r="E66" t="s">
        <v>277</v>
      </c>
      <c r="F66" t="s">
        <v>147</v>
      </c>
      <c r="G66" t="s">
        <v>7639</v>
      </c>
      <c r="H66" t="s">
        <v>279</v>
      </c>
      <c r="I66" s="27">
        <v>1000000</v>
      </c>
      <c r="J66" t="s">
        <v>7620</v>
      </c>
    </row>
    <row r="67" spans="1:10" x14ac:dyDescent="0.3">
      <c r="A67">
        <v>66</v>
      </c>
      <c r="B67" s="26">
        <v>43647</v>
      </c>
      <c r="C67" t="s">
        <v>229</v>
      </c>
      <c r="D67" t="s">
        <v>280</v>
      </c>
      <c r="E67" t="s">
        <v>281</v>
      </c>
      <c r="F67" t="s">
        <v>282</v>
      </c>
      <c r="G67" t="s">
        <v>233</v>
      </c>
      <c r="H67" t="s">
        <v>23</v>
      </c>
      <c r="I67" s="27">
        <v>38080000</v>
      </c>
      <c r="J67" t="s">
        <v>7620</v>
      </c>
    </row>
    <row r="68" spans="1:10" x14ac:dyDescent="0.3">
      <c r="A68">
        <v>67</v>
      </c>
      <c r="B68" s="26">
        <v>43650</v>
      </c>
      <c r="C68" t="s">
        <v>283</v>
      </c>
      <c r="D68" t="s">
        <v>7582</v>
      </c>
      <c r="E68" t="s">
        <v>284</v>
      </c>
      <c r="F68" t="s">
        <v>33</v>
      </c>
      <c r="G68" t="s">
        <v>285</v>
      </c>
      <c r="H68" t="s">
        <v>41</v>
      </c>
      <c r="I68" s="27">
        <v>500000</v>
      </c>
      <c r="J68" t="s">
        <v>7620</v>
      </c>
    </row>
    <row r="69" spans="1:10" x14ac:dyDescent="0.3">
      <c r="A69">
        <v>68</v>
      </c>
      <c r="B69" s="26">
        <v>43656</v>
      </c>
      <c r="C69" t="s">
        <v>7640</v>
      </c>
      <c r="D69" t="s">
        <v>7633</v>
      </c>
      <c r="E69" t="s">
        <v>108</v>
      </c>
      <c r="F69" t="s">
        <v>13</v>
      </c>
      <c r="G69" t="s">
        <v>287</v>
      </c>
      <c r="H69" t="s">
        <v>15</v>
      </c>
      <c r="I69" s="27">
        <v>150000000</v>
      </c>
      <c r="J69" t="s">
        <v>7620</v>
      </c>
    </row>
    <row r="70" spans="1:10" x14ac:dyDescent="0.3">
      <c r="A70">
        <v>69</v>
      </c>
      <c r="B70" s="26">
        <v>43657</v>
      </c>
      <c r="C70" t="s">
        <v>288</v>
      </c>
      <c r="D70" t="s">
        <v>26</v>
      </c>
      <c r="E70" t="s">
        <v>7641</v>
      </c>
      <c r="F70" t="s">
        <v>268</v>
      </c>
      <c r="G70" t="s">
        <v>290</v>
      </c>
      <c r="H70" t="s">
        <v>60</v>
      </c>
      <c r="I70" s="27">
        <v>60000000</v>
      </c>
      <c r="J70" t="s">
        <v>7620</v>
      </c>
    </row>
    <row r="71" spans="1:10" x14ac:dyDescent="0.3">
      <c r="A71">
        <v>70</v>
      </c>
      <c r="B71" s="26">
        <v>43656</v>
      </c>
      <c r="C71" t="s">
        <v>291</v>
      </c>
      <c r="D71" t="s">
        <v>292</v>
      </c>
      <c r="E71" t="s">
        <v>43</v>
      </c>
      <c r="F71" t="s">
        <v>268</v>
      </c>
      <c r="G71" t="s">
        <v>293</v>
      </c>
      <c r="H71" t="s">
        <v>29</v>
      </c>
      <c r="I71" s="27">
        <v>16000000</v>
      </c>
      <c r="J71" t="s">
        <v>7620</v>
      </c>
    </row>
    <row r="72" spans="1:10" x14ac:dyDescent="0.3">
      <c r="A72">
        <v>71</v>
      </c>
      <c r="B72" s="26">
        <v>43656</v>
      </c>
      <c r="C72" t="s">
        <v>7642</v>
      </c>
      <c r="D72" t="s">
        <v>292</v>
      </c>
      <c r="E72" t="s">
        <v>295</v>
      </c>
      <c r="F72" t="s">
        <v>296</v>
      </c>
      <c r="G72" t="s">
        <v>297</v>
      </c>
      <c r="H72" t="s">
        <v>29</v>
      </c>
      <c r="I72" s="27">
        <v>5750000</v>
      </c>
      <c r="J72" t="s">
        <v>7620</v>
      </c>
    </row>
    <row r="73" spans="1:10" x14ac:dyDescent="0.3">
      <c r="A73">
        <v>72</v>
      </c>
      <c r="B73" s="26">
        <v>43656</v>
      </c>
      <c r="C73" t="s">
        <v>7643</v>
      </c>
      <c r="D73" t="s">
        <v>299</v>
      </c>
      <c r="E73" t="s">
        <v>7644</v>
      </c>
      <c r="F73" t="s">
        <v>39</v>
      </c>
      <c r="G73" t="s">
        <v>301</v>
      </c>
      <c r="H73" t="s">
        <v>47</v>
      </c>
      <c r="I73" s="27">
        <v>2500000</v>
      </c>
      <c r="J73" t="s">
        <v>7620</v>
      </c>
    </row>
    <row r="74" spans="1:10" x14ac:dyDescent="0.3">
      <c r="A74">
        <v>73</v>
      </c>
      <c r="B74" s="26">
        <v>43655</v>
      </c>
      <c r="C74" t="s">
        <v>7645</v>
      </c>
      <c r="D74" t="s">
        <v>303</v>
      </c>
      <c r="E74" t="s">
        <v>7646</v>
      </c>
      <c r="F74" t="s">
        <v>39</v>
      </c>
      <c r="G74" t="s">
        <v>305</v>
      </c>
      <c r="H74" t="s">
        <v>47</v>
      </c>
      <c r="I74" s="27">
        <v>1000000</v>
      </c>
      <c r="J74" t="s">
        <v>7620</v>
      </c>
    </row>
    <row r="75" spans="1:10" x14ac:dyDescent="0.3">
      <c r="A75">
        <v>74</v>
      </c>
      <c r="B75" s="26">
        <v>43654</v>
      </c>
      <c r="C75" t="s">
        <v>306</v>
      </c>
      <c r="D75" t="s">
        <v>7633</v>
      </c>
      <c r="E75" t="s">
        <v>7647</v>
      </c>
      <c r="F75" t="s">
        <v>308</v>
      </c>
      <c r="G75" t="s">
        <v>309</v>
      </c>
      <c r="H75" t="s">
        <v>310</v>
      </c>
      <c r="I75" s="27">
        <v>319605</v>
      </c>
      <c r="J75" t="s">
        <v>7620</v>
      </c>
    </row>
    <row r="76" spans="1:10" x14ac:dyDescent="0.3">
      <c r="A76">
        <v>75</v>
      </c>
      <c r="B76" s="26">
        <v>43621</v>
      </c>
      <c r="C76" t="s">
        <v>7648</v>
      </c>
      <c r="D76" t="s">
        <v>26</v>
      </c>
      <c r="E76" t="s">
        <v>312</v>
      </c>
      <c r="F76" t="s">
        <v>13</v>
      </c>
      <c r="G76" t="s">
        <v>313</v>
      </c>
      <c r="H76" t="s">
        <v>23</v>
      </c>
      <c r="I76" s="27">
        <v>51000000</v>
      </c>
      <c r="J76" t="s">
        <v>7620</v>
      </c>
    </row>
    <row r="77" spans="1:10" x14ac:dyDescent="0.3">
      <c r="A77">
        <v>76</v>
      </c>
      <c r="B77" s="26">
        <v>43620</v>
      </c>
      <c r="C77" t="s">
        <v>314</v>
      </c>
      <c r="D77" t="s">
        <v>7582</v>
      </c>
      <c r="E77" t="s">
        <v>315</v>
      </c>
      <c r="F77" t="s">
        <v>33</v>
      </c>
      <c r="G77" t="s">
        <v>316</v>
      </c>
      <c r="H77" t="s">
        <v>81</v>
      </c>
      <c r="I77" s="27">
        <v>10000000</v>
      </c>
      <c r="J77" t="s">
        <v>7620</v>
      </c>
    </row>
    <row r="78" spans="1:10" x14ac:dyDescent="0.3">
      <c r="A78">
        <v>77</v>
      </c>
      <c r="B78" s="26">
        <v>43619</v>
      </c>
      <c r="C78" t="s">
        <v>7649</v>
      </c>
      <c r="D78" t="s">
        <v>26</v>
      </c>
      <c r="E78" t="s">
        <v>49</v>
      </c>
      <c r="F78" t="s">
        <v>21</v>
      </c>
      <c r="G78" t="s">
        <v>7650</v>
      </c>
      <c r="I78" s="28">
        <v>4889975.54</v>
      </c>
      <c r="J78" t="s">
        <v>7620</v>
      </c>
    </row>
    <row r="79" spans="1:10" x14ac:dyDescent="0.3">
      <c r="A79">
        <v>78</v>
      </c>
      <c r="B79" s="26">
        <v>43619</v>
      </c>
      <c r="C79" t="s">
        <v>7651</v>
      </c>
      <c r="D79" t="s">
        <v>7570</v>
      </c>
      <c r="E79" t="s">
        <v>7560</v>
      </c>
      <c r="F79" t="s">
        <v>13</v>
      </c>
      <c r="G79" t="s">
        <v>319</v>
      </c>
      <c r="H79" t="s">
        <v>47</v>
      </c>
      <c r="I79" s="27">
        <v>9000000</v>
      </c>
      <c r="J79" t="s">
        <v>7620</v>
      </c>
    </row>
    <row r="80" spans="1:10" x14ac:dyDescent="0.3">
      <c r="A80">
        <v>79</v>
      </c>
      <c r="B80" s="26">
        <v>43620</v>
      </c>
      <c r="C80" t="s">
        <v>7652</v>
      </c>
      <c r="D80" t="s">
        <v>7570</v>
      </c>
      <c r="E80" t="s">
        <v>7560</v>
      </c>
      <c r="F80" t="s">
        <v>33</v>
      </c>
      <c r="G80" t="s">
        <v>321</v>
      </c>
      <c r="H80" t="s">
        <v>29</v>
      </c>
      <c r="I80" s="27">
        <v>75000000</v>
      </c>
      <c r="J80" t="s">
        <v>7620</v>
      </c>
    </row>
    <row r="81" spans="1:10" x14ac:dyDescent="0.3">
      <c r="A81">
        <v>80</v>
      </c>
      <c r="B81" s="26">
        <v>43620</v>
      </c>
      <c r="C81" t="s">
        <v>322</v>
      </c>
      <c r="D81" t="s">
        <v>323</v>
      </c>
      <c r="E81" t="s">
        <v>324</v>
      </c>
      <c r="F81" t="s">
        <v>183</v>
      </c>
      <c r="G81" t="s">
        <v>7653</v>
      </c>
      <c r="H81" t="s">
        <v>5516</v>
      </c>
      <c r="I81" s="27">
        <v>26000000</v>
      </c>
      <c r="J81" t="s">
        <v>7620</v>
      </c>
    </row>
    <row r="82" spans="1:10" x14ac:dyDescent="0.3">
      <c r="A82">
        <v>81</v>
      </c>
      <c r="B82" s="26">
        <v>43619</v>
      </c>
      <c r="C82" t="s">
        <v>326</v>
      </c>
      <c r="D82" t="s">
        <v>327</v>
      </c>
      <c r="E82" t="s">
        <v>280</v>
      </c>
      <c r="F82" t="s">
        <v>13</v>
      </c>
      <c r="G82" t="s">
        <v>7654</v>
      </c>
      <c r="H82" t="s">
        <v>5516</v>
      </c>
      <c r="I82" s="27">
        <v>2500000</v>
      </c>
      <c r="J82" t="s">
        <v>7620</v>
      </c>
    </row>
    <row r="83" spans="1:10" x14ac:dyDescent="0.3">
      <c r="A83">
        <v>82</v>
      </c>
      <c r="B83" s="26">
        <v>43622</v>
      </c>
      <c r="C83" t="s">
        <v>7655</v>
      </c>
      <c r="D83" t="s">
        <v>330</v>
      </c>
      <c r="E83" t="s">
        <v>331</v>
      </c>
      <c r="F83" t="s">
        <v>332</v>
      </c>
      <c r="G83" t="s">
        <v>7656</v>
      </c>
      <c r="I83" s="28">
        <v>2739034.68</v>
      </c>
      <c r="J83" t="s">
        <v>7620</v>
      </c>
    </row>
    <row r="84" spans="1:10" x14ac:dyDescent="0.3">
      <c r="A84">
        <v>83</v>
      </c>
      <c r="B84" s="26">
        <v>43622</v>
      </c>
      <c r="C84" t="s">
        <v>334</v>
      </c>
      <c r="D84" t="s">
        <v>335</v>
      </c>
      <c r="E84" t="s">
        <v>336</v>
      </c>
      <c r="F84" t="s">
        <v>33</v>
      </c>
      <c r="G84" t="s">
        <v>7657</v>
      </c>
      <c r="H84" t="s">
        <v>47</v>
      </c>
      <c r="I84" s="27">
        <v>26000000</v>
      </c>
      <c r="J84" t="s">
        <v>7620</v>
      </c>
    </row>
    <row r="85" spans="1:10" x14ac:dyDescent="0.3">
      <c r="A85">
        <v>84</v>
      </c>
      <c r="B85" s="26">
        <v>43622</v>
      </c>
      <c r="C85" t="s">
        <v>338</v>
      </c>
      <c r="D85" t="s">
        <v>339</v>
      </c>
      <c r="E85" t="s">
        <v>340</v>
      </c>
      <c r="F85" t="s">
        <v>13</v>
      </c>
      <c r="G85" t="s">
        <v>341</v>
      </c>
      <c r="H85" t="s">
        <v>29</v>
      </c>
      <c r="I85" s="28">
        <v>15109500</v>
      </c>
      <c r="J85" t="s">
        <v>7620</v>
      </c>
    </row>
    <row r="86" spans="1:10" x14ac:dyDescent="0.3">
      <c r="A86">
        <v>85</v>
      </c>
      <c r="B86" s="26">
        <v>43626</v>
      </c>
      <c r="C86" t="s">
        <v>342</v>
      </c>
      <c r="D86" t="s">
        <v>339</v>
      </c>
      <c r="E86" t="s">
        <v>343</v>
      </c>
      <c r="F86" t="s">
        <v>13</v>
      </c>
      <c r="G86" t="s">
        <v>344</v>
      </c>
      <c r="H86" t="s">
        <v>126</v>
      </c>
      <c r="I86" s="27">
        <v>430200</v>
      </c>
      <c r="J86" t="s">
        <v>7620</v>
      </c>
    </row>
    <row r="87" spans="1:10" x14ac:dyDescent="0.3">
      <c r="A87">
        <v>86</v>
      </c>
      <c r="B87" s="26">
        <v>43626</v>
      </c>
      <c r="C87" t="s">
        <v>7658</v>
      </c>
      <c r="D87" t="s">
        <v>7560</v>
      </c>
      <c r="E87" t="s">
        <v>7607</v>
      </c>
      <c r="F87" t="s">
        <v>346</v>
      </c>
      <c r="G87" t="s">
        <v>14</v>
      </c>
      <c r="H87" t="s">
        <v>47</v>
      </c>
      <c r="I87" s="27">
        <v>15500000</v>
      </c>
      <c r="J87" t="s">
        <v>7620</v>
      </c>
    </row>
    <row r="88" spans="1:10" x14ac:dyDescent="0.3">
      <c r="A88">
        <v>87</v>
      </c>
      <c r="B88" s="26">
        <v>43622</v>
      </c>
      <c r="C88" t="s">
        <v>347</v>
      </c>
      <c r="D88" t="s">
        <v>7560</v>
      </c>
      <c r="E88" t="s">
        <v>348</v>
      </c>
      <c r="F88" t="s">
        <v>349</v>
      </c>
      <c r="G88" t="s">
        <v>7659</v>
      </c>
      <c r="H88" t="s">
        <v>29</v>
      </c>
      <c r="I88" s="27">
        <v>52000000</v>
      </c>
      <c r="J88" t="s">
        <v>7620</v>
      </c>
    </row>
    <row r="89" spans="1:10" x14ac:dyDescent="0.3">
      <c r="A89">
        <v>88</v>
      </c>
      <c r="B89" s="26">
        <v>43624</v>
      </c>
      <c r="C89" t="s">
        <v>350</v>
      </c>
      <c r="D89" t="s">
        <v>19</v>
      </c>
      <c r="E89" t="s">
        <v>351</v>
      </c>
      <c r="F89" t="s">
        <v>352</v>
      </c>
      <c r="G89" t="s">
        <v>215</v>
      </c>
      <c r="H89" t="s">
        <v>81</v>
      </c>
      <c r="I89" s="27">
        <v>3584000</v>
      </c>
      <c r="J89" t="s">
        <v>7620</v>
      </c>
    </row>
    <row r="90" spans="1:10" x14ac:dyDescent="0.3">
      <c r="A90">
        <v>89</v>
      </c>
      <c r="B90" s="26">
        <v>43620</v>
      </c>
      <c r="C90" t="s">
        <v>353</v>
      </c>
      <c r="D90" t="s">
        <v>255</v>
      </c>
      <c r="E90" t="s">
        <v>354</v>
      </c>
      <c r="F90" t="s">
        <v>355</v>
      </c>
      <c r="G90" t="s">
        <v>356</v>
      </c>
      <c r="H90" t="s">
        <v>47</v>
      </c>
      <c r="I90" s="27">
        <v>3400000</v>
      </c>
      <c r="J90" t="s">
        <v>7620</v>
      </c>
    </row>
    <row r="91" spans="1:10" x14ac:dyDescent="0.3">
      <c r="A91">
        <v>90</v>
      </c>
      <c r="B91" s="26">
        <v>43591</v>
      </c>
      <c r="C91" t="s">
        <v>357</v>
      </c>
      <c r="D91" t="s">
        <v>276</v>
      </c>
      <c r="E91" t="s">
        <v>277</v>
      </c>
      <c r="F91" t="s">
        <v>13</v>
      </c>
      <c r="G91" t="s">
        <v>358</v>
      </c>
      <c r="H91" t="s">
        <v>47</v>
      </c>
      <c r="I91" t="s">
        <v>7584</v>
      </c>
      <c r="J91" t="s">
        <v>7620</v>
      </c>
    </row>
    <row r="92" spans="1:10" x14ac:dyDescent="0.3">
      <c r="A92">
        <v>91</v>
      </c>
      <c r="B92" s="26">
        <v>43591</v>
      </c>
      <c r="C92" t="s">
        <v>359</v>
      </c>
      <c r="D92" t="s">
        <v>323</v>
      </c>
      <c r="E92" t="s">
        <v>324</v>
      </c>
      <c r="F92" t="s">
        <v>13</v>
      </c>
      <c r="G92" t="s">
        <v>360</v>
      </c>
      <c r="H92" t="s">
        <v>361</v>
      </c>
      <c r="I92" s="27">
        <v>868600</v>
      </c>
      <c r="J92" t="s">
        <v>7620</v>
      </c>
    </row>
    <row r="93" spans="1:10" x14ac:dyDescent="0.3">
      <c r="A93">
        <v>92</v>
      </c>
      <c r="B93" s="26">
        <v>43590</v>
      </c>
      <c r="C93" t="s">
        <v>7660</v>
      </c>
      <c r="D93" t="s">
        <v>7557</v>
      </c>
      <c r="E93" t="s">
        <v>7661</v>
      </c>
      <c r="F93" t="s">
        <v>139</v>
      </c>
      <c r="G93" t="s">
        <v>7662</v>
      </c>
      <c r="H93" t="s">
        <v>365</v>
      </c>
      <c r="I93" t="s">
        <v>7584</v>
      </c>
      <c r="J93" t="s">
        <v>7620</v>
      </c>
    </row>
    <row r="94" spans="1:10" x14ac:dyDescent="0.3">
      <c r="A94">
        <v>93</v>
      </c>
      <c r="B94" s="26">
        <v>43586</v>
      </c>
      <c r="C94" t="s">
        <v>7663</v>
      </c>
      <c r="D94" t="s">
        <v>276</v>
      </c>
      <c r="E94" t="s">
        <v>43</v>
      </c>
      <c r="F94" t="s">
        <v>13</v>
      </c>
      <c r="G94" t="s">
        <v>7664</v>
      </c>
      <c r="H94" t="s">
        <v>60</v>
      </c>
      <c r="I94" s="27">
        <v>150000000</v>
      </c>
      <c r="J94" t="s">
        <v>7620</v>
      </c>
    </row>
    <row r="95" spans="1:10" x14ac:dyDescent="0.3">
      <c r="A95">
        <v>94</v>
      </c>
      <c r="B95" s="26">
        <v>43587</v>
      </c>
      <c r="C95" t="s">
        <v>367</v>
      </c>
      <c r="D95" t="s">
        <v>128</v>
      </c>
      <c r="E95" t="s">
        <v>7665</v>
      </c>
      <c r="F95" t="s">
        <v>183</v>
      </c>
      <c r="G95" t="s">
        <v>14</v>
      </c>
      <c r="H95" t="s">
        <v>23</v>
      </c>
      <c r="I95" s="27">
        <v>50000000</v>
      </c>
      <c r="J95" t="s">
        <v>7620</v>
      </c>
    </row>
    <row r="96" spans="1:10" x14ac:dyDescent="0.3">
      <c r="A96">
        <v>95</v>
      </c>
      <c r="B96" s="26">
        <v>43613</v>
      </c>
      <c r="C96" t="s">
        <v>369</v>
      </c>
      <c r="D96" t="s">
        <v>58</v>
      </c>
      <c r="E96" t="s">
        <v>370</v>
      </c>
      <c r="F96" t="s">
        <v>13</v>
      </c>
      <c r="G96" t="s">
        <v>371</v>
      </c>
      <c r="H96" t="s">
        <v>23</v>
      </c>
      <c r="I96" s="27">
        <v>51000000</v>
      </c>
      <c r="J96" t="s">
        <v>7620</v>
      </c>
    </row>
    <row r="97" spans="1:10" x14ac:dyDescent="0.3">
      <c r="A97">
        <v>96</v>
      </c>
      <c r="B97" s="26">
        <v>43613</v>
      </c>
      <c r="C97" t="s">
        <v>7666</v>
      </c>
      <c r="D97" t="s">
        <v>373</v>
      </c>
      <c r="E97" t="s">
        <v>374</v>
      </c>
      <c r="F97" t="s">
        <v>39</v>
      </c>
      <c r="G97" t="s">
        <v>375</v>
      </c>
      <c r="H97" t="s">
        <v>41</v>
      </c>
      <c r="I97" s="27">
        <v>140000000</v>
      </c>
      <c r="J97" t="s">
        <v>7620</v>
      </c>
    </row>
    <row r="98" spans="1:10" x14ac:dyDescent="0.3">
      <c r="A98">
        <v>97</v>
      </c>
      <c r="B98" s="26">
        <v>43615</v>
      </c>
      <c r="C98" t="s">
        <v>7667</v>
      </c>
      <c r="D98" t="s">
        <v>7557</v>
      </c>
      <c r="E98" t="s">
        <v>212</v>
      </c>
      <c r="F98" t="s">
        <v>13</v>
      </c>
      <c r="G98" t="s">
        <v>377</v>
      </c>
      <c r="H98" t="s">
        <v>29</v>
      </c>
      <c r="I98" s="27">
        <v>11500000</v>
      </c>
      <c r="J98" t="s">
        <v>7620</v>
      </c>
    </row>
    <row r="99" spans="1:10" x14ac:dyDescent="0.3">
      <c r="A99">
        <v>98</v>
      </c>
      <c r="B99" s="26">
        <v>43616</v>
      </c>
      <c r="C99" t="s">
        <v>314</v>
      </c>
      <c r="D99" t="s">
        <v>7582</v>
      </c>
      <c r="E99" t="s">
        <v>315</v>
      </c>
      <c r="F99" t="s">
        <v>33</v>
      </c>
      <c r="G99" t="s">
        <v>378</v>
      </c>
      <c r="H99" t="s">
        <v>29</v>
      </c>
      <c r="I99" s="27">
        <v>5600000</v>
      </c>
      <c r="J99" t="s">
        <v>7620</v>
      </c>
    </row>
    <row r="100" spans="1:10" x14ac:dyDescent="0.3">
      <c r="A100">
        <v>99</v>
      </c>
      <c r="B100" s="26">
        <v>43571</v>
      </c>
      <c r="C100" t="s">
        <v>379</v>
      </c>
      <c r="D100" t="s">
        <v>7570</v>
      </c>
      <c r="E100" t="s">
        <v>245</v>
      </c>
      <c r="F100" t="s">
        <v>13</v>
      </c>
      <c r="G100" t="s">
        <v>380</v>
      </c>
      <c r="H100" t="s">
        <v>47</v>
      </c>
      <c r="I100" s="27">
        <v>45000000</v>
      </c>
      <c r="J100" t="s">
        <v>7620</v>
      </c>
    </row>
    <row r="101" spans="1:10" x14ac:dyDescent="0.3">
      <c r="A101">
        <v>100</v>
      </c>
      <c r="B101" s="26">
        <v>43567</v>
      </c>
      <c r="C101" t="s">
        <v>381</v>
      </c>
      <c r="D101" t="s">
        <v>7557</v>
      </c>
      <c r="E101" t="s">
        <v>382</v>
      </c>
      <c r="F101" t="s">
        <v>13</v>
      </c>
      <c r="G101" t="s">
        <v>383</v>
      </c>
      <c r="H101" t="s">
        <v>384</v>
      </c>
      <c r="I101" s="27">
        <v>17000000</v>
      </c>
      <c r="J101" t="s">
        <v>7620</v>
      </c>
    </row>
    <row r="102" spans="1:10" x14ac:dyDescent="0.3">
      <c r="A102">
        <v>101</v>
      </c>
      <c r="B102" s="26">
        <v>43565</v>
      </c>
      <c r="C102" t="s">
        <v>385</v>
      </c>
      <c r="D102" t="s">
        <v>7557</v>
      </c>
      <c r="E102" t="s">
        <v>386</v>
      </c>
      <c r="F102" t="s">
        <v>387</v>
      </c>
      <c r="G102" t="s">
        <v>7668</v>
      </c>
      <c r="H102" t="s">
        <v>384</v>
      </c>
      <c r="I102" s="27">
        <v>430665</v>
      </c>
      <c r="J102" t="s">
        <v>7620</v>
      </c>
    </row>
    <row r="103" spans="1:10" x14ac:dyDescent="0.3">
      <c r="A103">
        <v>102</v>
      </c>
      <c r="B103" s="26">
        <v>43568</v>
      </c>
      <c r="C103" t="s">
        <v>389</v>
      </c>
      <c r="D103" t="s">
        <v>390</v>
      </c>
      <c r="E103" t="s">
        <v>391</v>
      </c>
      <c r="F103" t="s">
        <v>33</v>
      </c>
      <c r="G103" t="s">
        <v>7669</v>
      </c>
      <c r="H103" t="s">
        <v>29</v>
      </c>
      <c r="I103" s="27">
        <v>3591375</v>
      </c>
      <c r="J103" t="s">
        <v>7620</v>
      </c>
    </row>
    <row r="104" spans="1:10" x14ac:dyDescent="0.3">
      <c r="A104">
        <v>103</v>
      </c>
      <c r="B104" s="26">
        <v>43567</v>
      </c>
      <c r="C104" t="s">
        <v>393</v>
      </c>
      <c r="D104" t="s">
        <v>7585</v>
      </c>
      <c r="E104" t="s">
        <v>7670</v>
      </c>
      <c r="F104" t="s">
        <v>227</v>
      </c>
      <c r="G104" t="s">
        <v>7671</v>
      </c>
      <c r="H104" t="s">
        <v>126</v>
      </c>
      <c r="I104" s="27">
        <v>200000</v>
      </c>
      <c r="J104" t="s">
        <v>7620</v>
      </c>
    </row>
    <row r="105" spans="1:10" x14ac:dyDescent="0.3">
      <c r="A105">
        <v>104</v>
      </c>
      <c r="B105" s="26">
        <v>43566</v>
      </c>
      <c r="C105" t="s">
        <v>396</v>
      </c>
      <c r="D105" t="s">
        <v>31</v>
      </c>
      <c r="E105" t="s">
        <v>397</v>
      </c>
      <c r="F105" t="s">
        <v>13</v>
      </c>
      <c r="G105" t="s">
        <v>398</v>
      </c>
      <c r="H105" t="s">
        <v>126</v>
      </c>
      <c r="I105" s="27">
        <v>3500000</v>
      </c>
      <c r="J105" t="s">
        <v>7620</v>
      </c>
    </row>
    <row r="106" spans="1:10" x14ac:dyDescent="0.3">
      <c r="A106">
        <v>105</v>
      </c>
      <c r="B106" s="26">
        <v>43565</v>
      </c>
      <c r="C106" t="s">
        <v>399</v>
      </c>
      <c r="D106" t="s">
        <v>251</v>
      </c>
      <c r="E106" t="s">
        <v>7555</v>
      </c>
      <c r="F106" t="s">
        <v>39</v>
      </c>
      <c r="G106" t="s">
        <v>400</v>
      </c>
      <c r="H106" t="s">
        <v>7672</v>
      </c>
      <c r="I106" s="27">
        <v>6320820</v>
      </c>
      <c r="J106" t="s">
        <v>7620</v>
      </c>
    </row>
    <row r="107" spans="1:10" x14ac:dyDescent="0.3">
      <c r="A107">
        <v>106</v>
      </c>
      <c r="B107" s="26">
        <v>43565</v>
      </c>
      <c r="C107" t="s">
        <v>402</v>
      </c>
      <c r="D107" t="s">
        <v>7557</v>
      </c>
      <c r="E107" t="s">
        <v>7562</v>
      </c>
      <c r="F107" t="s">
        <v>39</v>
      </c>
      <c r="G107" t="s">
        <v>403</v>
      </c>
      <c r="H107" t="s">
        <v>404</v>
      </c>
      <c r="I107" s="27">
        <v>2443495</v>
      </c>
      <c r="J107" t="s">
        <v>7620</v>
      </c>
    </row>
    <row r="108" spans="1:10" x14ac:dyDescent="0.3">
      <c r="A108">
        <v>107</v>
      </c>
      <c r="B108" s="26">
        <v>43565</v>
      </c>
      <c r="C108" t="s">
        <v>405</v>
      </c>
      <c r="D108" t="s">
        <v>251</v>
      </c>
      <c r="E108" t="s">
        <v>7555</v>
      </c>
      <c r="F108" t="s">
        <v>13</v>
      </c>
      <c r="G108" t="s">
        <v>406</v>
      </c>
      <c r="H108" t="s">
        <v>534</v>
      </c>
      <c r="I108" s="27">
        <v>307000</v>
      </c>
      <c r="J108" t="s">
        <v>7620</v>
      </c>
    </row>
    <row r="109" spans="1:10" x14ac:dyDescent="0.3">
      <c r="A109">
        <v>108</v>
      </c>
      <c r="B109" s="26">
        <v>43566</v>
      </c>
      <c r="C109" t="s">
        <v>7673</v>
      </c>
      <c r="D109" t="s">
        <v>7592</v>
      </c>
      <c r="E109" t="s">
        <v>7674</v>
      </c>
      <c r="F109" t="s">
        <v>39</v>
      </c>
      <c r="G109" t="s">
        <v>410</v>
      </c>
      <c r="H109" t="s">
        <v>29</v>
      </c>
      <c r="I109" s="27">
        <v>26000000</v>
      </c>
      <c r="J109" t="s">
        <v>7620</v>
      </c>
    </row>
    <row r="110" spans="1:10" x14ac:dyDescent="0.3">
      <c r="A110">
        <v>109</v>
      </c>
      <c r="B110" s="26">
        <v>43574</v>
      </c>
      <c r="C110" t="s">
        <v>411</v>
      </c>
      <c r="D110" t="s">
        <v>7557</v>
      </c>
      <c r="E110" t="s">
        <v>412</v>
      </c>
      <c r="F110" t="s">
        <v>7675</v>
      </c>
      <c r="G110" t="s">
        <v>378</v>
      </c>
      <c r="H110" t="s">
        <v>47</v>
      </c>
      <c r="I110" s="27">
        <v>3000000</v>
      </c>
      <c r="J110" t="s">
        <v>7620</v>
      </c>
    </row>
    <row r="111" spans="1:10" x14ac:dyDescent="0.3">
      <c r="A111">
        <v>110</v>
      </c>
      <c r="B111" s="26">
        <v>43574</v>
      </c>
      <c r="C111" t="s">
        <v>7676</v>
      </c>
      <c r="D111" t="s">
        <v>7557</v>
      </c>
      <c r="E111" t="s">
        <v>414</v>
      </c>
      <c r="F111" t="s">
        <v>13</v>
      </c>
      <c r="G111" t="s">
        <v>7677</v>
      </c>
      <c r="H111" t="s">
        <v>416</v>
      </c>
      <c r="I111" t="s">
        <v>7678</v>
      </c>
      <c r="J111" t="s">
        <v>7620</v>
      </c>
    </row>
    <row r="112" spans="1:10" x14ac:dyDescent="0.3">
      <c r="A112">
        <v>111</v>
      </c>
      <c r="B112" s="26">
        <v>43572</v>
      </c>
      <c r="C112" t="s">
        <v>18</v>
      </c>
      <c r="D112" t="s">
        <v>19</v>
      </c>
      <c r="E112" t="s">
        <v>417</v>
      </c>
      <c r="F112" t="s">
        <v>227</v>
      </c>
      <c r="G112" t="s">
        <v>418</v>
      </c>
      <c r="H112" t="s">
        <v>246</v>
      </c>
      <c r="I112" s="27">
        <v>5000000</v>
      </c>
      <c r="J112" t="s">
        <v>7620</v>
      </c>
    </row>
    <row r="113" spans="1:10" x14ac:dyDescent="0.3">
      <c r="A113">
        <v>112</v>
      </c>
      <c r="B113" s="26">
        <v>43572</v>
      </c>
      <c r="C113" t="s">
        <v>419</v>
      </c>
      <c r="D113" t="s">
        <v>53</v>
      </c>
      <c r="E113" t="s">
        <v>7679</v>
      </c>
      <c r="F113" t="s">
        <v>13</v>
      </c>
      <c r="G113" t="s">
        <v>421</v>
      </c>
      <c r="H113" t="s">
        <v>47</v>
      </c>
      <c r="I113" s="27">
        <v>3000000</v>
      </c>
      <c r="J113" t="s">
        <v>7620</v>
      </c>
    </row>
    <row r="114" spans="1:10" x14ac:dyDescent="0.3">
      <c r="A114">
        <v>113</v>
      </c>
      <c r="B114" s="26">
        <v>43497</v>
      </c>
      <c r="C114" t="s">
        <v>7680</v>
      </c>
      <c r="D114" t="s">
        <v>7681</v>
      </c>
      <c r="E114" t="s">
        <v>43</v>
      </c>
      <c r="F114" t="s">
        <v>21</v>
      </c>
      <c r="G114" t="s">
        <v>7682</v>
      </c>
      <c r="H114" t="s">
        <v>425</v>
      </c>
      <c r="I114" t="s">
        <v>293</v>
      </c>
      <c r="J114" t="s">
        <v>7620</v>
      </c>
    </row>
    <row r="115" spans="1:10" x14ac:dyDescent="0.3">
      <c r="A115">
        <v>114</v>
      </c>
      <c r="B115" s="26">
        <v>43504</v>
      </c>
      <c r="C115" t="s">
        <v>426</v>
      </c>
      <c r="D115" t="s">
        <v>427</v>
      </c>
      <c r="E115" t="s">
        <v>428</v>
      </c>
      <c r="F115" t="s">
        <v>429</v>
      </c>
      <c r="G115" t="s">
        <v>7683</v>
      </c>
      <c r="H115" t="s">
        <v>60</v>
      </c>
      <c r="I115" s="27">
        <v>226000000</v>
      </c>
      <c r="J115" t="s">
        <v>7620</v>
      </c>
    </row>
    <row r="116" spans="1:10" x14ac:dyDescent="0.3">
      <c r="A116">
        <v>115</v>
      </c>
      <c r="B116" s="26">
        <v>43509</v>
      </c>
      <c r="C116" t="s">
        <v>7684</v>
      </c>
      <c r="D116" t="s">
        <v>7685</v>
      </c>
      <c r="E116" t="s">
        <v>431</v>
      </c>
      <c r="F116" t="s">
        <v>33</v>
      </c>
      <c r="G116" t="s">
        <v>7686</v>
      </c>
      <c r="H116" t="s">
        <v>47</v>
      </c>
      <c r="I116" s="27">
        <v>600000</v>
      </c>
      <c r="J116" t="s">
        <v>7620</v>
      </c>
    </row>
    <row r="117" spans="1:10" x14ac:dyDescent="0.3">
      <c r="A117">
        <v>116</v>
      </c>
      <c r="B117" s="26">
        <v>43145</v>
      </c>
      <c r="C117" t="s">
        <v>7687</v>
      </c>
      <c r="D117" t="s">
        <v>49</v>
      </c>
      <c r="E117" t="s">
        <v>434</v>
      </c>
      <c r="F117" t="s">
        <v>21</v>
      </c>
      <c r="G117" t="s">
        <v>7688</v>
      </c>
      <c r="H117" t="s">
        <v>436</v>
      </c>
      <c r="I117" s="27">
        <v>100000000</v>
      </c>
      <c r="J117" t="s">
        <v>7620</v>
      </c>
    </row>
    <row r="118" spans="1:10" x14ac:dyDescent="0.3">
      <c r="A118">
        <v>117</v>
      </c>
      <c r="B118" s="26">
        <v>43468</v>
      </c>
      <c r="C118" t="s">
        <v>7534</v>
      </c>
      <c r="D118" t="s">
        <v>58</v>
      </c>
      <c r="E118" t="s">
        <v>437</v>
      </c>
      <c r="F118" t="s">
        <v>438</v>
      </c>
      <c r="G118" t="s">
        <v>7689</v>
      </c>
      <c r="H118" t="s">
        <v>23</v>
      </c>
      <c r="I118" s="27">
        <v>110000000</v>
      </c>
      <c r="J118" t="s">
        <v>7620</v>
      </c>
    </row>
    <row r="119" spans="1:10" x14ac:dyDescent="0.3">
      <c r="A119">
        <v>118</v>
      </c>
      <c r="B119" s="26">
        <v>43469</v>
      </c>
      <c r="C119" t="s">
        <v>440</v>
      </c>
      <c r="D119" t="s">
        <v>7585</v>
      </c>
      <c r="E119" t="s">
        <v>7690</v>
      </c>
      <c r="F119" t="s">
        <v>7691</v>
      </c>
      <c r="G119" t="s">
        <v>7692</v>
      </c>
      <c r="H119" t="s">
        <v>60</v>
      </c>
      <c r="I119" s="27">
        <v>22000000</v>
      </c>
      <c r="J119" t="s">
        <v>7620</v>
      </c>
    </row>
    <row r="120" spans="1:10" x14ac:dyDescent="0.3">
      <c r="A120">
        <v>119</v>
      </c>
      <c r="B120" s="26">
        <v>43469</v>
      </c>
      <c r="C120" t="s">
        <v>7693</v>
      </c>
      <c r="D120" t="s">
        <v>7570</v>
      </c>
      <c r="E120" t="s">
        <v>7694</v>
      </c>
      <c r="F120" t="s">
        <v>45</v>
      </c>
      <c r="G120" t="s">
        <v>7695</v>
      </c>
      <c r="H120" t="s">
        <v>445</v>
      </c>
      <c r="I120" s="27">
        <v>5000000</v>
      </c>
      <c r="J120" t="s">
        <v>7620</v>
      </c>
    </row>
    <row r="121" spans="1:10" x14ac:dyDescent="0.3">
      <c r="A121">
        <v>120</v>
      </c>
      <c r="B121" s="26">
        <v>43438</v>
      </c>
      <c r="C121" t="s">
        <v>446</v>
      </c>
      <c r="D121" t="s">
        <v>390</v>
      </c>
      <c r="E121" t="s">
        <v>447</v>
      </c>
      <c r="F121" t="s">
        <v>139</v>
      </c>
      <c r="G121" t="s">
        <v>448</v>
      </c>
      <c r="H121" t="s">
        <v>126</v>
      </c>
      <c r="I121" s="27">
        <v>700000</v>
      </c>
      <c r="J121" t="s">
        <v>7620</v>
      </c>
    </row>
    <row r="122" spans="1:10" x14ac:dyDescent="0.3">
      <c r="A122">
        <v>121</v>
      </c>
      <c r="B122" s="26">
        <v>43435</v>
      </c>
      <c r="C122" t="s">
        <v>7696</v>
      </c>
      <c r="D122" t="s">
        <v>450</v>
      </c>
      <c r="E122" t="s">
        <v>7697</v>
      </c>
      <c r="F122" t="s">
        <v>33</v>
      </c>
      <c r="G122" t="s">
        <v>7698</v>
      </c>
      <c r="H122" t="s">
        <v>60</v>
      </c>
      <c r="I122" s="27">
        <v>50000000</v>
      </c>
      <c r="J122" t="s">
        <v>7620</v>
      </c>
    </row>
    <row r="123" spans="1:10" x14ac:dyDescent="0.3">
      <c r="A123">
        <v>122</v>
      </c>
      <c r="B123" s="26">
        <v>43436</v>
      </c>
      <c r="C123" t="s">
        <v>453</v>
      </c>
      <c r="D123" t="s">
        <v>454</v>
      </c>
      <c r="E123" t="s">
        <v>7699</v>
      </c>
      <c r="F123" t="s">
        <v>39</v>
      </c>
      <c r="G123" t="s">
        <v>456</v>
      </c>
      <c r="H123" t="s">
        <v>35</v>
      </c>
      <c r="I123" s="27">
        <v>800000</v>
      </c>
      <c r="J123" t="s">
        <v>7620</v>
      </c>
    </row>
    <row r="124" spans="1:10" x14ac:dyDescent="0.3">
      <c r="A124">
        <v>123</v>
      </c>
      <c r="B124" s="26">
        <v>43436</v>
      </c>
      <c r="C124" t="s">
        <v>457</v>
      </c>
      <c r="D124" t="s">
        <v>458</v>
      </c>
      <c r="E124" t="s">
        <v>7700</v>
      </c>
      <c r="F124" t="s">
        <v>227</v>
      </c>
      <c r="G124" t="s">
        <v>456</v>
      </c>
      <c r="H124" t="s">
        <v>35</v>
      </c>
      <c r="I124" s="27">
        <v>572000</v>
      </c>
      <c r="J124" t="s">
        <v>7620</v>
      </c>
    </row>
    <row r="125" spans="1:10" x14ac:dyDescent="0.3">
      <c r="A125">
        <v>124</v>
      </c>
      <c r="B125" s="26">
        <v>43438</v>
      </c>
      <c r="C125" t="s">
        <v>460</v>
      </c>
      <c r="D125" t="s">
        <v>437</v>
      </c>
      <c r="E125" t="s">
        <v>7701</v>
      </c>
      <c r="F125" t="s">
        <v>461</v>
      </c>
      <c r="G125" t="s">
        <v>7702</v>
      </c>
      <c r="H125" t="s">
        <v>126</v>
      </c>
      <c r="I125" s="27">
        <v>143000</v>
      </c>
      <c r="J125" t="s">
        <v>7620</v>
      </c>
    </row>
    <row r="126" spans="1:10" x14ac:dyDescent="0.3">
      <c r="A126">
        <v>125</v>
      </c>
      <c r="B126" s="26">
        <v>43440</v>
      </c>
      <c r="C126" t="s">
        <v>7703</v>
      </c>
      <c r="D126" t="s">
        <v>162</v>
      </c>
      <c r="E126" t="s">
        <v>7701</v>
      </c>
      <c r="F126" t="s">
        <v>464</v>
      </c>
      <c r="G126" t="s">
        <v>7704</v>
      </c>
      <c r="H126" t="s">
        <v>126</v>
      </c>
      <c r="I126" s="27">
        <v>2000000</v>
      </c>
      <c r="J126" t="s">
        <v>7620</v>
      </c>
    </row>
    <row r="127" spans="1:10" x14ac:dyDescent="0.3">
      <c r="A127">
        <v>126</v>
      </c>
      <c r="B127" s="26">
        <v>43440</v>
      </c>
      <c r="C127" t="s">
        <v>7705</v>
      </c>
      <c r="D127" t="s">
        <v>7706</v>
      </c>
      <c r="E127" t="s">
        <v>7707</v>
      </c>
      <c r="F127" t="s">
        <v>227</v>
      </c>
      <c r="G127" t="s">
        <v>7708</v>
      </c>
      <c r="H127" t="s">
        <v>47</v>
      </c>
      <c r="I127" s="27">
        <v>3500000</v>
      </c>
      <c r="J127" t="s">
        <v>7620</v>
      </c>
    </row>
    <row r="128" spans="1:10" x14ac:dyDescent="0.3">
      <c r="A128">
        <v>127</v>
      </c>
      <c r="B128" s="26">
        <v>43405</v>
      </c>
      <c r="C128" t="s">
        <v>7709</v>
      </c>
      <c r="D128" t="s">
        <v>7582</v>
      </c>
      <c r="E128" t="s">
        <v>471</v>
      </c>
      <c r="F128" t="s">
        <v>13</v>
      </c>
      <c r="G128" t="s">
        <v>472</v>
      </c>
      <c r="H128" t="s">
        <v>534</v>
      </c>
      <c r="I128" s="27">
        <v>138995</v>
      </c>
      <c r="J128" t="s">
        <v>7620</v>
      </c>
    </row>
    <row r="129" spans="1:10" x14ac:dyDescent="0.3">
      <c r="A129">
        <v>128</v>
      </c>
      <c r="B129" s="26">
        <v>43407</v>
      </c>
      <c r="C129" t="s">
        <v>7710</v>
      </c>
      <c r="D129" t="s">
        <v>7711</v>
      </c>
      <c r="E129" t="s">
        <v>7712</v>
      </c>
      <c r="F129" t="s">
        <v>45</v>
      </c>
      <c r="G129" t="s">
        <v>7713</v>
      </c>
      <c r="H129" t="s">
        <v>60</v>
      </c>
      <c r="I129" s="27">
        <v>27799000</v>
      </c>
      <c r="J129" t="s">
        <v>7620</v>
      </c>
    </row>
    <row r="130" spans="1:10" x14ac:dyDescent="0.3">
      <c r="A130">
        <v>129</v>
      </c>
      <c r="B130" s="26">
        <v>43410</v>
      </c>
      <c r="C130" t="s">
        <v>222</v>
      </c>
      <c r="D130" t="s">
        <v>427</v>
      </c>
      <c r="E130" t="s">
        <v>223</v>
      </c>
      <c r="F130" t="s">
        <v>13</v>
      </c>
      <c r="G130" t="s">
        <v>7714</v>
      </c>
      <c r="H130" t="s">
        <v>23</v>
      </c>
      <c r="I130" s="27">
        <v>50000000</v>
      </c>
      <c r="J130" t="s">
        <v>7620</v>
      </c>
    </row>
    <row r="131" spans="1:10" x14ac:dyDescent="0.3">
      <c r="A131">
        <v>130</v>
      </c>
      <c r="B131" s="26">
        <v>43412</v>
      </c>
      <c r="C131" t="s">
        <v>476</v>
      </c>
      <c r="D131" t="s">
        <v>87</v>
      </c>
      <c r="E131" t="s">
        <v>7715</v>
      </c>
      <c r="F131" t="s">
        <v>13</v>
      </c>
      <c r="G131" t="s">
        <v>293</v>
      </c>
      <c r="H131" t="s">
        <v>47</v>
      </c>
      <c r="I131" s="27">
        <v>500000</v>
      </c>
      <c r="J131" t="s">
        <v>7620</v>
      </c>
    </row>
    <row r="132" spans="1:10" x14ac:dyDescent="0.3">
      <c r="A132">
        <v>131</v>
      </c>
      <c r="B132" s="26">
        <v>43412</v>
      </c>
      <c r="C132" t="s">
        <v>478</v>
      </c>
      <c r="D132" t="s">
        <v>479</v>
      </c>
      <c r="E132" t="s">
        <v>480</v>
      </c>
      <c r="F132" t="s">
        <v>438</v>
      </c>
      <c r="G132" t="s">
        <v>7716</v>
      </c>
      <c r="H132" t="s">
        <v>436</v>
      </c>
      <c r="I132" s="27">
        <v>1000000</v>
      </c>
      <c r="J132" t="s">
        <v>7620</v>
      </c>
    </row>
    <row r="133" spans="1:10" x14ac:dyDescent="0.3">
      <c r="A133">
        <v>132</v>
      </c>
      <c r="B133" s="26">
        <v>43416</v>
      </c>
      <c r="C133" t="s">
        <v>366</v>
      </c>
      <c r="D133" t="s">
        <v>482</v>
      </c>
      <c r="E133" t="s">
        <v>7717</v>
      </c>
      <c r="F133" t="s">
        <v>484</v>
      </c>
      <c r="G133" t="s">
        <v>485</v>
      </c>
      <c r="H133" t="s">
        <v>47</v>
      </c>
      <c r="I133" s="27">
        <v>1000000</v>
      </c>
      <c r="J133" t="s">
        <v>7620</v>
      </c>
    </row>
    <row r="134" spans="1:10" x14ac:dyDescent="0.3">
      <c r="A134">
        <v>133</v>
      </c>
      <c r="B134" s="26">
        <v>43416</v>
      </c>
      <c r="C134" t="s">
        <v>7718</v>
      </c>
      <c r="D134" t="s">
        <v>479</v>
      </c>
      <c r="E134" t="s">
        <v>7719</v>
      </c>
      <c r="F134" t="s">
        <v>33</v>
      </c>
      <c r="G134" t="s">
        <v>488</v>
      </c>
      <c r="H134" t="s">
        <v>29</v>
      </c>
      <c r="I134" s="27">
        <v>1300000</v>
      </c>
      <c r="J134" t="s">
        <v>7620</v>
      </c>
    </row>
    <row r="135" spans="1:10" x14ac:dyDescent="0.3">
      <c r="A135">
        <v>134</v>
      </c>
      <c r="B135" s="26">
        <v>43417</v>
      </c>
      <c r="C135" t="s">
        <v>7720</v>
      </c>
      <c r="D135" t="s">
        <v>276</v>
      </c>
      <c r="E135" t="s">
        <v>490</v>
      </c>
      <c r="F135" t="s">
        <v>13</v>
      </c>
      <c r="G135" t="s">
        <v>491</v>
      </c>
      <c r="H135" t="s">
        <v>492</v>
      </c>
      <c r="I135" s="27">
        <v>1000000</v>
      </c>
      <c r="J135" t="s">
        <v>7620</v>
      </c>
    </row>
    <row r="136" spans="1:10" x14ac:dyDescent="0.3">
      <c r="A136">
        <v>135</v>
      </c>
      <c r="B136" s="26">
        <v>43418</v>
      </c>
      <c r="C136" t="s">
        <v>7721</v>
      </c>
      <c r="D136" t="s">
        <v>255</v>
      </c>
      <c r="E136" t="s">
        <v>494</v>
      </c>
      <c r="F136" t="s">
        <v>13</v>
      </c>
      <c r="G136" t="s">
        <v>495</v>
      </c>
      <c r="H136" t="s">
        <v>534</v>
      </c>
      <c r="I136" s="27">
        <v>500000</v>
      </c>
      <c r="J136" t="s">
        <v>7620</v>
      </c>
    </row>
    <row r="137" spans="1:10" x14ac:dyDescent="0.3">
      <c r="A137">
        <v>136</v>
      </c>
      <c r="B137" s="26">
        <v>43423</v>
      </c>
      <c r="C137" t="s">
        <v>496</v>
      </c>
      <c r="D137" t="s">
        <v>497</v>
      </c>
      <c r="E137" t="s">
        <v>498</v>
      </c>
      <c r="F137" t="s">
        <v>499</v>
      </c>
      <c r="G137" t="s">
        <v>7575</v>
      </c>
      <c r="H137" t="s">
        <v>29</v>
      </c>
      <c r="I137" s="27">
        <v>300000000</v>
      </c>
      <c r="J137" t="s">
        <v>7620</v>
      </c>
    </row>
    <row r="138" spans="1:10" x14ac:dyDescent="0.3">
      <c r="A138">
        <v>137</v>
      </c>
      <c r="B138" s="26">
        <v>43424</v>
      </c>
      <c r="C138" t="s">
        <v>7722</v>
      </c>
      <c r="D138" t="s">
        <v>7585</v>
      </c>
      <c r="E138" t="s">
        <v>501</v>
      </c>
      <c r="F138" t="s">
        <v>13</v>
      </c>
      <c r="G138" t="s">
        <v>7723</v>
      </c>
      <c r="H138" t="s">
        <v>503</v>
      </c>
      <c r="I138" s="27">
        <v>6000000</v>
      </c>
      <c r="J138" t="s">
        <v>7620</v>
      </c>
    </row>
    <row r="139" spans="1:10" x14ac:dyDescent="0.3">
      <c r="A139">
        <v>138</v>
      </c>
      <c r="B139" s="26">
        <v>43425</v>
      </c>
      <c r="C139" t="s">
        <v>504</v>
      </c>
      <c r="D139" t="s">
        <v>108</v>
      </c>
      <c r="E139" t="s">
        <v>505</v>
      </c>
      <c r="F139" t="s">
        <v>89</v>
      </c>
      <c r="G139" t="s">
        <v>7724</v>
      </c>
      <c r="H139" t="s">
        <v>126</v>
      </c>
      <c r="I139" s="27">
        <v>278000</v>
      </c>
      <c r="J139" t="s">
        <v>7620</v>
      </c>
    </row>
    <row r="140" spans="1:10" x14ac:dyDescent="0.3">
      <c r="A140">
        <v>139</v>
      </c>
      <c r="B140" s="26">
        <v>43426</v>
      </c>
      <c r="C140" t="s">
        <v>506</v>
      </c>
      <c r="D140" t="s">
        <v>507</v>
      </c>
      <c r="E140" t="s">
        <v>7725</v>
      </c>
      <c r="F140" t="s">
        <v>39</v>
      </c>
      <c r="G140" t="s">
        <v>7726</v>
      </c>
      <c r="H140" t="s">
        <v>510</v>
      </c>
      <c r="I140" s="27">
        <v>31000000</v>
      </c>
      <c r="J140" t="s">
        <v>7620</v>
      </c>
    </row>
    <row r="141" spans="1:10" x14ac:dyDescent="0.3">
      <c r="A141">
        <v>140</v>
      </c>
      <c r="B141" s="26">
        <v>43426</v>
      </c>
      <c r="C141" t="s">
        <v>511</v>
      </c>
      <c r="D141" t="s">
        <v>512</v>
      </c>
      <c r="E141" t="s">
        <v>513</v>
      </c>
      <c r="F141" t="s">
        <v>227</v>
      </c>
      <c r="G141" t="s">
        <v>7724</v>
      </c>
      <c r="H141" t="s">
        <v>126</v>
      </c>
      <c r="I141" t="s">
        <v>293</v>
      </c>
      <c r="J141" t="s">
        <v>7620</v>
      </c>
    </row>
    <row r="142" spans="1:10" x14ac:dyDescent="0.3">
      <c r="A142">
        <v>141</v>
      </c>
      <c r="B142" s="26">
        <v>43427</v>
      </c>
      <c r="C142" t="s">
        <v>514</v>
      </c>
      <c r="D142" t="s">
        <v>7727</v>
      </c>
      <c r="E142" t="s">
        <v>516</v>
      </c>
      <c r="F142" t="s">
        <v>355</v>
      </c>
      <c r="G142" t="s">
        <v>7728</v>
      </c>
      <c r="H142" t="s">
        <v>47</v>
      </c>
      <c r="I142" s="27">
        <v>3400000</v>
      </c>
      <c r="J142" t="s">
        <v>7620</v>
      </c>
    </row>
    <row r="143" spans="1:10" x14ac:dyDescent="0.3">
      <c r="A143">
        <v>142</v>
      </c>
      <c r="B143" s="26">
        <v>43428</v>
      </c>
      <c r="C143" t="s">
        <v>7729</v>
      </c>
      <c r="D143" t="s">
        <v>97</v>
      </c>
      <c r="E143" t="s">
        <v>7730</v>
      </c>
      <c r="F143" t="s">
        <v>7691</v>
      </c>
      <c r="G143" t="s">
        <v>7731</v>
      </c>
      <c r="H143" t="s">
        <v>47</v>
      </c>
      <c r="I143" s="27">
        <v>29500000</v>
      </c>
      <c r="J143" t="s">
        <v>7620</v>
      </c>
    </row>
    <row r="144" spans="1:10" x14ac:dyDescent="0.3">
      <c r="A144">
        <v>143</v>
      </c>
      <c r="B144" s="26">
        <v>43429</v>
      </c>
      <c r="C144" t="s">
        <v>7732</v>
      </c>
      <c r="D144" t="s">
        <v>7570</v>
      </c>
      <c r="E144" t="s">
        <v>7733</v>
      </c>
      <c r="F144" t="s">
        <v>522</v>
      </c>
      <c r="G144" t="s">
        <v>523</v>
      </c>
      <c r="H144" t="s">
        <v>384</v>
      </c>
      <c r="I144" s="27">
        <v>42000000</v>
      </c>
      <c r="J144" t="s">
        <v>7620</v>
      </c>
    </row>
    <row r="145" spans="1:10" x14ac:dyDescent="0.3">
      <c r="A145">
        <v>144</v>
      </c>
      <c r="B145" s="26">
        <v>43429</v>
      </c>
      <c r="C145" t="s">
        <v>524</v>
      </c>
      <c r="D145" t="s">
        <v>390</v>
      </c>
      <c r="E145" t="s">
        <v>525</v>
      </c>
      <c r="F145" t="s">
        <v>139</v>
      </c>
      <c r="G145" t="s">
        <v>526</v>
      </c>
      <c r="H145" t="s">
        <v>29</v>
      </c>
      <c r="I145" s="27">
        <v>1700000</v>
      </c>
      <c r="J145" t="s">
        <v>7620</v>
      </c>
    </row>
    <row r="146" spans="1:10" x14ac:dyDescent="0.3">
      <c r="A146">
        <v>145</v>
      </c>
      <c r="B146" s="26">
        <v>43374</v>
      </c>
      <c r="C146" t="s">
        <v>527</v>
      </c>
      <c r="D146" t="s">
        <v>528</v>
      </c>
      <c r="E146" t="s">
        <v>529</v>
      </c>
      <c r="F146" t="s">
        <v>139</v>
      </c>
      <c r="G146" t="s">
        <v>530</v>
      </c>
      <c r="H146" t="s">
        <v>534</v>
      </c>
      <c r="I146" t="s">
        <v>16</v>
      </c>
      <c r="J146" t="s">
        <v>7620</v>
      </c>
    </row>
    <row r="147" spans="1:10" x14ac:dyDescent="0.3">
      <c r="A147">
        <v>146</v>
      </c>
      <c r="B147" s="26">
        <v>43375</v>
      </c>
      <c r="C147" t="s">
        <v>531</v>
      </c>
      <c r="D147" t="s">
        <v>43</v>
      </c>
      <c r="E147" t="s">
        <v>532</v>
      </c>
      <c r="F147" t="s">
        <v>183</v>
      </c>
      <c r="G147" t="s">
        <v>7734</v>
      </c>
      <c r="H147" t="s">
        <v>534</v>
      </c>
      <c r="I147" s="27">
        <v>11000000</v>
      </c>
      <c r="J147" t="s">
        <v>7620</v>
      </c>
    </row>
    <row r="148" spans="1:10" x14ac:dyDescent="0.3">
      <c r="A148">
        <v>147</v>
      </c>
      <c r="B148" s="26">
        <v>43377</v>
      </c>
      <c r="C148" t="s">
        <v>535</v>
      </c>
      <c r="D148" t="s">
        <v>479</v>
      </c>
      <c r="E148" t="s">
        <v>536</v>
      </c>
      <c r="F148" t="s">
        <v>39</v>
      </c>
      <c r="G148" t="s">
        <v>537</v>
      </c>
      <c r="H148" t="s">
        <v>384</v>
      </c>
      <c r="I148" s="27">
        <v>8200000</v>
      </c>
      <c r="J148" t="s">
        <v>7620</v>
      </c>
    </row>
    <row r="149" spans="1:10" x14ac:dyDescent="0.3">
      <c r="A149">
        <v>148</v>
      </c>
      <c r="B149" s="26">
        <v>43378</v>
      </c>
      <c r="C149" t="s">
        <v>538</v>
      </c>
      <c r="D149" t="s">
        <v>58</v>
      </c>
      <c r="E149" t="s">
        <v>7735</v>
      </c>
      <c r="F149" t="s">
        <v>21</v>
      </c>
      <c r="G149" t="s">
        <v>7736</v>
      </c>
      <c r="H149" t="s">
        <v>77</v>
      </c>
      <c r="I149" s="27">
        <v>3000000</v>
      </c>
      <c r="J149" t="s">
        <v>7620</v>
      </c>
    </row>
    <row r="150" spans="1:10" x14ac:dyDescent="0.3">
      <c r="A150">
        <v>149</v>
      </c>
      <c r="B150" s="26">
        <v>43384</v>
      </c>
      <c r="C150" t="s">
        <v>541</v>
      </c>
      <c r="D150" t="s">
        <v>312</v>
      </c>
      <c r="E150" t="s">
        <v>542</v>
      </c>
      <c r="F150" t="s">
        <v>33</v>
      </c>
      <c r="G150" t="s">
        <v>543</v>
      </c>
      <c r="H150" t="s">
        <v>35</v>
      </c>
      <c r="I150" s="27">
        <v>4000000</v>
      </c>
      <c r="J150" t="s">
        <v>7620</v>
      </c>
    </row>
    <row r="151" spans="1:10" x14ac:dyDescent="0.3">
      <c r="A151">
        <v>150</v>
      </c>
      <c r="B151" s="26">
        <v>43385</v>
      </c>
      <c r="C151" t="s">
        <v>366</v>
      </c>
      <c r="D151" t="s">
        <v>544</v>
      </c>
      <c r="E151" t="s">
        <v>545</v>
      </c>
      <c r="F151" t="s">
        <v>13</v>
      </c>
      <c r="G151" t="s">
        <v>28</v>
      </c>
      <c r="H151" t="s">
        <v>546</v>
      </c>
      <c r="I151" s="27">
        <v>14680000</v>
      </c>
      <c r="J151" t="s">
        <v>7620</v>
      </c>
    </row>
    <row r="152" spans="1:10" x14ac:dyDescent="0.3">
      <c r="A152">
        <v>151</v>
      </c>
      <c r="B152" s="26">
        <v>43385</v>
      </c>
      <c r="C152" t="s">
        <v>7737</v>
      </c>
      <c r="D152" t="s">
        <v>544</v>
      </c>
      <c r="E152" t="s">
        <v>548</v>
      </c>
      <c r="F152" t="s">
        <v>13</v>
      </c>
      <c r="G152" t="s">
        <v>549</v>
      </c>
      <c r="H152" t="s">
        <v>23</v>
      </c>
      <c r="I152" s="27">
        <v>12000000</v>
      </c>
      <c r="J152" t="s">
        <v>7620</v>
      </c>
    </row>
    <row r="153" spans="1:10" x14ac:dyDescent="0.3">
      <c r="A153">
        <v>152</v>
      </c>
      <c r="B153" s="26">
        <v>43344</v>
      </c>
      <c r="C153" t="s">
        <v>550</v>
      </c>
      <c r="D153" t="s">
        <v>551</v>
      </c>
      <c r="E153" t="s">
        <v>552</v>
      </c>
      <c r="F153" t="s">
        <v>45</v>
      </c>
      <c r="G153" t="s">
        <v>7738</v>
      </c>
      <c r="H153" t="s">
        <v>384</v>
      </c>
      <c r="I153" s="27">
        <v>35000000</v>
      </c>
      <c r="J153" t="s">
        <v>7620</v>
      </c>
    </row>
    <row r="154" spans="1:10" x14ac:dyDescent="0.3">
      <c r="A154">
        <v>153</v>
      </c>
      <c r="B154" s="26">
        <v>43346</v>
      </c>
      <c r="C154" t="s">
        <v>161</v>
      </c>
      <c r="D154" t="s">
        <v>554</v>
      </c>
      <c r="E154" t="s">
        <v>7739</v>
      </c>
      <c r="F154" t="s">
        <v>13</v>
      </c>
      <c r="G154" t="s">
        <v>7740</v>
      </c>
      <c r="H154" t="s">
        <v>384</v>
      </c>
      <c r="I154" s="27">
        <v>225000000</v>
      </c>
      <c r="J154" t="s">
        <v>7620</v>
      </c>
    </row>
    <row r="155" spans="1:10" x14ac:dyDescent="0.3">
      <c r="A155">
        <v>154</v>
      </c>
      <c r="B155" s="26">
        <v>43346</v>
      </c>
      <c r="C155" t="s">
        <v>7741</v>
      </c>
      <c r="D155" t="s">
        <v>551</v>
      </c>
      <c r="E155" t="s">
        <v>7742</v>
      </c>
      <c r="F155" t="s">
        <v>13</v>
      </c>
      <c r="G155" t="s">
        <v>559</v>
      </c>
      <c r="H155" t="s">
        <v>384</v>
      </c>
      <c r="I155" s="27">
        <v>6390000</v>
      </c>
      <c r="J155" t="s">
        <v>7620</v>
      </c>
    </row>
    <row r="156" spans="1:10" x14ac:dyDescent="0.3">
      <c r="A156">
        <v>155</v>
      </c>
      <c r="B156" s="26">
        <v>43347</v>
      </c>
      <c r="C156" t="s">
        <v>7743</v>
      </c>
      <c r="D156" t="s">
        <v>142</v>
      </c>
      <c r="E156" t="s">
        <v>561</v>
      </c>
      <c r="F156" t="s">
        <v>139</v>
      </c>
      <c r="G156" t="s">
        <v>16</v>
      </c>
      <c r="H156" t="s">
        <v>7744</v>
      </c>
      <c r="I156" s="27">
        <v>1000000</v>
      </c>
      <c r="J156" t="s">
        <v>7620</v>
      </c>
    </row>
    <row r="157" spans="1:10" x14ac:dyDescent="0.3">
      <c r="A157">
        <v>156</v>
      </c>
      <c r="B157" s="26">
        <v>43347</v>
      </c>
      <c r="C157" t="s">
        <v>7745</v>
      </c>
      <c r="D157" t="s">
        <v>551</v>
      </c>
      <c r="E157" t="s">
        <v>563</v>
      </c>
      <c r="F157" t="s">
        <v>227</v>
      </c>
      <c r="G157" t="s">
        <v>7746</v>
      </c>
      <c r="H157" t="s">
        <v>384</v>
      </c>
      <c r="I157" t="s">
        <v>16</v>
      </c>
      <c r="J157" t="s">
        <v>7620</v>
      </c>
    </row>
    <row r="158" spans="1:10" x14ac:dyDescent="0.3">
      <c r="A158">
        <v>157</v>
      </c>
      <c r="B158" s="26">
        <v>43348</v>
      </c>
      <c r="C158" t="s">
        <v>565</v>
      </c>
      <c r="D158" t="s">
        <v>551</v>
      </c>
      <c r="E158" t="s">
        <v>7747</v>
      </c>
      <c r="F158" t="s">
        <v>39</v>
      </c>
      <c r="G158" t="s">
        <v>567</v>
      </c>
      <c r="H158" t="s">
        <v>384</v>
      </c>
      <c r="I158" s="27">
        <v>157200000</v>
      </c>
      <c r="J158" t="s">
        <v>7620</v>
      </c>
    </row>
    <row r="159" spans="1:10" x14ac:dyDescent="0.3">
      <c r="A159">
        <v>158</v>
      </c>
      <c r="B159" s="26">
        <v>43348</v>
      </c>
      <c r="C159" t="s">
        <v>568</v>
      </c>
      <c r="D159" t="s">
        <v>53</v>
      </c>
      <c r="E159" t="s">
        <v>569</v>
      </c>
      <c r="F159" t="s">
        <v>45</v>
      </c>
      <c r="G159" t="s">
        <v>7748</v>
      </c>
      <c r="H159" t="s">
        <v>384</v>
      </c>
      <c r="I159" t="s">
        <v>16</v>
      </c>
      <c r="J159" t="s">
        <v>7620</v>
      </c>
    </row>
    <row r="160" spans="1:10" x14ac:dyDescent="0.3">
      <c r="A160">
        <v>159</v>
      </c>
      <c r="B160" s="26">
        <v>43349</v>
      </c>
      <c r="C160" t="s">
        <v>571</v>
      </c>
      <c r="D160" t="s">
        <v>551</v>
      </c>
      <c r="E160" t="s">
        <v>572</v>
      </c>
      <c r="F160" t="s">
        <v>39</v>
      </c>
      <c r="G160" t="s">
        <v>7749</v>
      </c>
      <c r="H160" t="s">
        <v>384</v>
      </c>
      <c r="I160" s="27">
        <v>100000000</v>
      </c>
      <c r="J160" t="s">
        <v>7620</v>
      </c>
    </row>
    <row r="161" spans="1:10" x14ac:dyDescent="0.3">
      <c r="A161">
        <v>160</v>
      </c>
      <c r="B161" s="26">
        <v>43353</v>
      </c>
      <c r="C161" t="s">
        <v>7750</v>
      </c>
      <c r="D161" t="s">
        <v>142</v>
      </c>
      <c r="E161" t="s">
        <v>7751</v>
      </c>
      <c r="F161" t="s">
        <v>227</v>
      </c>
      <c r="G161" t="s">
        <v>575</v>
      </c>
      <c r="H161" t="s">
        <v>384</v>
      </c>
      <c r="I161" s="27">
        <v>4000000</v>
      </c>
      <c r="J161" t="s">
        <v>7620</v>
      </c>
    </row>
    <row r="162" spans="1:10" x14ac:dyDescent="0.3">
      <c r="A162">
        <v>161</v>
      </c>
      <c r="B162" s="26">
        <v>43354</v>
      </c>
      <c r="C162" t="s">
        <v>7752</v>
      </c>
      <c r="D162" t="s">
        <v>53</v>
      </c>
      <c r="E162" t="s">
        <v>7753</v>
      </c>
      <c r="F162" t="s">
        <v>13</v>
      </c>
      <c r="G162" t="s">
        <v>7754</v>
      </c>
      <c r="H162" t="s">
        <v>384</v>
      </c>
      <c r="I162" s="27">
        <v>32000000</v>
      </c>
      <c r="J162" t="s">
        <v>7620</v>
      </c>
    </row>
    <row r="163" spans="1:10" x14ac:dyDescent="0.3">
      <c r="A163">
        <v>162</v>
      </c>
      <c r="B163" s="26">
        <v>43354</v>
      </c>
      <c r="C163" t="s">
        <v>579</v>
      </c>
      <c r="D163" t="s">
        <v>551</v>
      </c>
      <c r="E163" t="s">
        <v>580</v>
      </c>
      <c r="F163" t="s">
        <v>39</v>
      </c>
      <c r="G163" t="s">
        <v>7755</v>
      </c>
      <c r="H163" t="s">
        <v>81</v>
      </c>
      <c r="I163" s="27">
        <v>5500000</v>
      </c>
      <c r="J163" t="s">
        <v>7620</v>
      </c>
    </row>
    <row r="164" spans="1:10" x14ac:dyDescent="0.3">
      <c r="A164">
        <v>163</v>
      </c>
      <c r="B164" s="26">
        <v>43354</v>
      </c>
      <c r="C164" t="s">
        <v>582</v>
      </c>
      <c r="D164" t="s">
        <v>583</v>
      </c>
      <c r="E164" t="s">
        <v>584</v>
      </c>
      <c r="F164" t="s">
        <v>39</v>
      </c>
      <c r="G164" t="s">
        <v>585</v>
      </c>
      <c r="H164" t="s">
        <v>384</v>
      </c>
      <c r="I164" s="27">
        <v>5000000</v>
      </c>
      <c r="J164" t="s">
        <v>7620</v>
      </c>
    </row>
    <row r="165" spans="1:10" x14ac:dyDescent="0.3">
      <c r="A165">
        <v>164</v>
      </c>
      <c r="B165" s="26">
        <v>43355</v>
      </c>
      <c r="C165" t="s">
        <v>586</v>
      </c>
      <c r="D165" t="s">
        <v>583</v>
      </c>
      <c r="E165" t="s">
        <v>7756</v>
      </c>
      <c r="F165" t="s">
        <v>39</v>
      </c>
      <c r="G165" t="s">
        <v>7757</v>
      </c>
      <c r="H165" t="s">
        <v>384</v>
      </c>
      <c r="I165" s="27">
        <v>30000000</v>
      </c>
      <c r="J165" t="s">
        <v>7620</v>
      </c>
    </row>
    <row r="166" spans="1:10" x14ac:dyDescent="0.3">
      <c r="A166">
        <v>165</v>
      </c>
      <c r="B166" s="26">
        <v>43313</v>
      </c>
      <c r="C166" t="s">
        <v>7758</v>
      </c>
      <c r="D166" t="s">
        <v>589</v>
      </c>
      <c r="E166" t="s">
        <v>590</v>
      </c>
      <c r="F166" t="s">
        <v>13</v>
      </c>
      <c r="G166" t="s">
        <v>7759</v>
      </c>
      <c r="H166" t="s">
        <v>534</v>
      </c>
      <c r="I166" s="27">
        <v>400000</v>
      </c>
      <c r="J166" t="s">
        <v>7620</v>
      </c>
    </row>
    <row r="167" spans="1:10" x14ac:dyDescent="0.3">
      <c r="A167">
        <v>166</v>
      </c>
      <c r="B167" s="26">
        <v>43313</v>
      </c>
      <c r="C167" t="s">
        <v>7760</v>
      </c>
      <c r="D167" t="s">
        <v>7570</v>
      </c>
      <c r="E167" t="s">
        <v>7761</v>
      </c>
      <c r="F167" t="s">
        <v>55</v>
      </c>
      <c r="G167" t="s">
        <v>7762</v>
      </c>
      <c r="H167" t="s">
        <v>534</v>
      </c>
      <c r="I167" t="s">
        <v>16</v>
      </c>
      <c r="J167" t="s">
        <v>7620</v>
      </c>
    </row>
    <row r="168" spans="1:10" x14ac:dyDescent="0.3">
      <c r="A168">
        <v>167</v>
      </c>
      <c r="B168" s="26">
        <v>43314</v>
      </c>
      <c r="C168" t="s">
        <v>595</v>
      </c>
      <c r="D168" t="s">
        <v>551</v>
      </c>
      <c r="E168" t="s">
        <v>7763</v>
      </c>
      <c r="F168" t="s">
        <v>183</v>
      </c>
      <c r="G168" t="s">
        <v>7764</v>
      </c>
      <c r="H168" t="s">
        <v>384</v>
      </c>
      <c r="I168" s="27">
        <v>7000000</v>
      </c>
      <c r="J168" t="s">
        <v>7620</v>
      </c>
    </row>
    <row r="169" spans="1:10" x14ac:dyDescent="0.3">
      <c r="A169">
        <v>168</v>
      </c>
      <c r="B169" s="26">
        <v>43315</v>
      </c>
      <c r="C169" t="s">
        <v>7765</v>
      </c>
      <c r="D169" t="s">
        <v>551</v>
      </c>
      <c r="E169" t="s">
        <v>599</v>
      </c>
      <c r="F169" t="s">
        <v>227</v>
      </c>
      <c r="G169" t="s">
        <v>600</v>
      </c>
      <c r="H169" t="s">
        <v>384</v>
      </c>
      <c r="I169" s="27">
        <v>120000</v>
      </c>
      <c r="J169" t="s">
        <v>7620</v>
      </c>
    </row>
    <row r="170" spans="1:10" x14ac:dyDescent="0.3">
      <c r="A170">
        <v>169</v>
      </c>
      <c r="B170" s="26">
        <v>43319</v>
      </c>
      <c r="C170" t="s">
        <v>7766</v>
      </c>
      <c r="D170" t="s">
        <v>551</v>
      </c>
      <c r="E170" t="s">
        <v>7767</v>
      </c>
      <c r="F170" t="s">
        <v>39</v>
      </c>
      <c r="G170" t="s">
        <v>16</v>
      </c>
      <c r="H170" t="s">
        <v>534</v>
      </c>
      <c r="I170" s="27">
        <v>1000000</v>
      </c>
      <c r="J170" t="s">
        <v>7620</v>
      </c>
    </row>
    <row r="171" spans="1:10" x14ac:dyDescent="0.3">
      <c r="A171">
        <v>170</v>
      </c>
      <c r="B171" s="26">
        <v>43319</v>
      </c>
      <c r="C171" t="s">
        <v>7768</v>
      </c>
      <c r="D171" t="s">
        <v>551</v>
      </c>
      <c r="E171" t="s">
        <v>7769</v>
      </c>
      <c r="F171" t="s">
        <v>13</v>
      </c>
      <c r="G171" t="s">
        <v>605</v>
      </c>
      <c r="H171" t="s">
        <v>384</v>
      </c>
      <c r="I171" s="27">
        <v>35000000</v>
      </c>
      <c r="J171" t="s">
        <v>7620</v>
      </c>
    </row>
    <row r="172" spans="1:10" x14ac:dyDescent="0.3">
      <c r="A172">
        <v>171</v>
      </c>
      <c r="B172" s="26">
        <v>43319</v>
      </c>
      <c r="C172" t="s">
        <v>7535</v>
      </c>
      <c r="D172" t="s">
        <v>551</v>
      </c>
      <c r="E172" t="s">
        <v>607</v>
      </c>
      <c r="F172" t="s">
        <v>227</v>
      </c>
      <c r="G172" t="s">
        <v>7770</v>
      </c>
      <c r="H172" t="s">
        <v>384</v>
      </c>
      <c r="I172" s="27">
        <v>10000000</v>
      </c>
      <c r="J172" t="s">
        <v>7620</v>
      </c>
    </row>
    <row r="173" spans="1:10" x14ac:dyDescent="0.3">
      <c r="A173">
        <v>172</v>
      </c>
      <c r="B173" s="26">
        <v>43320</v>
      </c>
      <c r="C173" t="s">
        <v>7771</v>
      </c>
      <c r="D173" t="s">
        <v>551</v>
      </c>
      <c r="E173" t="s">
        <v>7772</v>
      </c>
      <c r="F173" t="s">
        <v>13</v>
      </c>
      <c r="G173" t="s">
        <v>611</v>
      </c>
      <c r="H173" t="s">
        <v>534</v>
      </c>
      <c r="I173" s="27">
        <v>4000000</v>
      </c>
      <c r="J173" t="s">
        <v>7620</v>
      </c>
    </row>
    <row r="174" spans="1:10" x14ac:dyDescent="0.3">
      <c r="A174">
        <v>173</v>
      </c>
      <c r="B174" s="26">
        <v>43320</v>
      </c>
      <c r="C174" t="s">
        <v>612</v>
      </c>
      <c r="D174" t="s">
        <v>551</v>
      </c>
      <c r="E174" t="s">
        <v>613</v>
      </c>
      <c r="F174" t="s">
        <v>13</v>
      </c>
      <c r="G174" t="s">
        <v>7773</v>
      </c>
      <c r="H174" t="s">
        <v>384</v>
      </c>
      <c r="I174" s="27">
        <v>12200000</v>
      </c>
      <c r="J174" t="s">
        <v>7620</v>
      </c>
    </row>
    <row r="175" spans="1:10" x14ac:dyDescent="0.3">
      <c r="A175">
        <v>174</v>
      </c>
      <c r="B175" s="26">
        <v>43320</v>
      </c>
      <c r="C175" t="s">
        <v>615</v>
      </c>
      <c r="D175" t="s">
        <v>551</v>
      </c>
      <c r="E175" t="s">
        <v>7774</v>
      </c>
      <c r="F175" t="s">
        <v>13</v>
      </c>
      <c r="G175" t="s">
        <v>617</v>
      </c>
      <c r="H175" t="s">
        <v>384</v>
      </c>
      <c r="I175" s="27">
        <v>66000000</v>
      </c>
      <c r="J175" t="s">
        <v>7620</v>
      </c>
    </row>
    <row r="176" spans="1:10" x14ac:dyDescent="0.3">
      <c r="A176">
        <v>175</v>
      </c>
      <c r="B176" s="26">
        <v>43321</v>
      </c>
      <c r="C176" t="s">
        <v>7775</v>
      </c>
      <c r="D176" t="s">
        <v>619</v>
      </c>
      <c r="E176" t="s">
        <v>7776</v>
      </c>
      <c r="F176" t="s">
        <v>13</v>
      </c>
      <c r="G176" t="s">
        <v>7777</v>
      </c>
      <c r="H176" t="s">
        <v>534</v>
      </c>
      <c r="I176" s="27">
        <v>3000000</v>
      </c>
      <c r="J176" t="s">
        <v>7620</v>
      </c>
    </row>
    <row r="177" spans="1:10" x14ac:dyDescent="0.3">
      <c r="A177">
        <v>176</v>
      </c>
      <c r="B177" s="26">
        <v>43321</v>
      </c>
      <c r="C177" t="s">
        <v>7778</v>
      </c>
      <c r="D177" t="s">
        <v>583</v>
      </c>
      <c r="E177" t="s">
        <v>7779</v>
      </c>
      <c r="F177" t="s">
        <v>13</v>
      </c>
      <c r="G177" t="s">
        <v>7780</v>
      </c>
      <c r="H177" t="s">
        <v>534</v>
      </c>
      <c r="I177" s="27">
        <v>1000000</v>
      </c>
      <c r="J177" t="s">
        <v>7620</v>
      </c>
    </row>
    <row r="178" spans="1:10" x14ac:dyDescent="0.3">
      <c r="A178">
        <v>177</v>
      </c>
      <c r="B178" s="26">
        <v>43325</v>
      </c>
      <c r="C178" t="s">
        <v>624</v>
      </c>
      <c r="D178" t="s">
        <v>551</v>
      </c>
      <c r="E178" t="s">
        <v>7781</v>
      </c>
      <c r="F178" t="s">
        <v>45</v>
      </c>
      <c r="G178" t="s">
        <v>7782</v>
      </c>
      <c r="H178" t="s">
        <v>534</v>
      </c>
      <c r="I178" s="27">
        <v>4000000</v>
      </c>
      <c r="J178" t="s">
        <v>7620</v>
      </c>
    </row>
    <row r="179" spans="1:10" x14ac:dyDescent="0.3">
      <c r="A179">
        <v>178</v>
      </c>
      <c r="B179" s="26">
        <v>43325</v>
      </c>
      <c r="C179" t="s">
        <v>7783</v>
      </c>
      <c r="D179" t="s">
        <v>53</v>
      </c>
      <c r="E179" t="s">
        <v>7784</v>
      </c>
      <c r="F179" t="s">
        <v>13</v>
      </c>
      <c r="G179" t="s">
        <v>7785</v>
      </c>
      <c r="H179" t="s">
        <v>384</v>
      </c>
      <c r="I179" s="27">
        <v>8000000</v>
      </c>
      <c r="J179" t="s">
        <v>7620</v>
      </c>
    </row>
    <row r="180" spans="1:10" x14ac:dyDescent="0.3">
      <c r="A180">
        <v>179</v>
      </c>
      <c r="B180" s="26">
        <v>43328</v>
      </c>
      <c r="C180" t="s">
        <v>630</v>
      </c>
      <c r="D180" t="s">
        <v>551</v>
      </c>
      <c r="E180" t="s">
        <v>7784</v>
      </c>
      <c r="F180" t="s">
        <v>631</v>
      </c>
      <c r="G180" t="s">
        <v>16</v>
      </c>
      <c r="H180" t="s">
        <v>534</v>
      </c>
      <c r="I180" s="27">
        <v>114811</v>
      </c>
      <c r="J180" t="s">
        <v>7620</v>
      </c>
    </row>
    <row r="181" spans="1:10" x14ac:dyDescent="0.3">
      <c r="A181">
        <v>180</v>
      </c>
      <c r="B181" s="26">
        <v>43329</v>
      </c>
      <c r="C181" t="s">
        <v>7786</v>
      </c>
      <c r="D181" t="s">
        <v>551</v>
      </c>
      <c r="E181" t="s">
        <v>633</v>
      </c>
      <c r="F181" t="s">
        <v>227</v>
      </c>
      <c r="G181" t="s">
        <v>7787</v>
      </c>
      <c r="H181" t="s">
        <v>384</v>
      </c>
      <c r="I181" s="27">
        <v>5850000</v>
      </c>
      <c r="J181" t="s">
        <v>7620</v>
      </c>
    </row>
    <row r="182" spans="1:10" x14ac:dyDescent="0.3">
      <c r="A182">
        <v>181</v>
      </c>
      <c r="B182" s="26">
        <v>43332</v>
      </c>
      <c r="C182" t="s">
        <v>635</v>
      </c>
      <c r="D182" t="s">
        <v>7570</v>
      </c>
      <c r="E182" t="s">
        <v>636</v>
      </c>
      <c r="F182" t="s">
        <v>13</v>
      </c>
      <c r="G182" t="s">
        <v>16</v>
      </c>
      <c r="H182" t="s">
        <v>7744</v>
      </c>
      <c r="I182" s="27">
        <v>1000000</v>
      </c>
      <c r="J182" t="s">
        <v>7620</v>
      </c>
    </row>
    <row r="183" spans="1:10" x14ac:dyDescent="0.3">
      <c r="A183">
        <v>182</v>
      </c>
      <c r="B183" s="26">
        <v>43332</v>
      </c>
      <c r="C183" t="s">
        <v>7788</v>
      </c>
      <c r="D183" t="s">
        <v>551</v>
      </c>
      <c r="E183" t="s">
        <v>638</v>
      </c>
      <c r="F183" t="s">
        <v>39</v>
      </c>
      <c r="G183" t="s">
        <v>215</v>
      </c>
      <c r="H183" t="s">
        <v>81</v>
      </c>
      <c r="I183" s="27">
        <v>4800000</v>
      </c>
      <c r="J183" t="s">
        <v>7620</v>
      </c>
    </row>
    <row r="184" spans="1:10" x14ac:dyDescent="0.3">
      <c r="A184">
        <v>183</v>
      </c>
      <c r="B184" s="26">
        <v>43334</v>
      </c>
      <c r="C184" t="s">
        <v>639</v>
      </c>
      <c r="D184" t="s">
        <v>53</v>
      </c>
      <c r="E184" t="s">
        <v>7789</v>
      </c>
      <c r="F184" t="s">
        <v>13</v>
      </c>
      <c r="G184" t="s">
        <v>7790</v>
      </c>
      <c r="H184" t="s">
        <v>384</v>
      </c>
      <c r="I184" s="27">
        <v>6000000</v>
      </c>
      <c r="J184" t="s">
        <v>7620</v>
      </c>
    </row>
    <row r="185" spans="1:10" x14ac:dyDescent="0.3">
      <c r="A185">
        <v>184</v>
      </c>
      <c r="B185" s="26">
        <v>43334</v>
      </c>
      <c r="C185" t="s">
        <v>642</v>
      </c>
      <c r="D185" t="s">
        <v>551</v>
      </c>
      <c r="E185" t="s">
        <v>643</v>
      </c>
      <c r="F185" t="s">
        <v>227</v>
      </c>
      <c r="G185" t="s">
        <v>7791</v>
      </c>
      <c r="H185" t="s">
        <v>384</v>
      </c>
      <c r="I185" s="27">
        <v>14270000</v>
      </c>
      <c r="J185" t="s">
        <v>7620</v>
      </c>
    </row>
    <row r="186" spans="1:10" x14ac:dyDescent="0.3">
      <c r="A186">
        <v>185</v>
      </c>
      <c r="B186" s="26">
        <v>43338</v>
      </c>
      <c r="C186" t="s">
        <v>7792</v>
      </c>
      <c r="D186" t="s">
        <v>551</v>
      </c>
      <c r="E186" t="s">
        <v>348</v>
      </c>
      <c r="F186" t="s">
        <v>13</v>
      </c>
      <c r="G186" t="s">
        <v>7793</v>
      </c>
      <c r="H186" t="s">
        <v>384</v>
      </c>
      <c r="I186" s="27">
        <v>13400000</v>
      </c>
      <c r="J186" t="s">
        <v>7620</v>
      </c>
    </row>
    <row r="187" spans="1:10" x14ac:dyDescent="0.3">
      <c r="A187">
        <v>186</v>
      </c>
      <c r="B187" s="26">
        <v>43338</v>
      </c>
      <c r="C187" t="s">
        <v>647</v>
      </c>
      <c r="D187" t="s">
        <v>583</v>
      </c>
      <c r="E187" t="s">
        <v>7794</v>
      </c>
      <c r="F187" t="s">
        <v>13</v>
      </c>
      <c r="G187" t="s">
        <v>7795</v>
      </c>
      <c r="H187" t="s">
        <v>384</v>
      </c>
      <c r="I187" s="27">
        <v>4200000</v>
      </c>
      <c r="J187" t="s">
        <v>7620</v>
      </c>
    </row>
    <row r="188" spans="1:10" x14ac:dyDescent="0.3">
      <c r="A188">
        <v>187</v>
      </c>
      <c r="B188" s="26">
        <v>43339</v>
      </c>
      <c r="C188" t="s">
        <v>7796</v>
      </c>
      <c r="D188" t="s">
        <v>142</v>
      </c>
      <c r="E188" t="s">
        <v>651</v>
      </c>
      <c r="F188" t="s">
        <v>139</v>
      </c>
      <c r="G188" t="s">
        <v>7797</v>
      </c>
      <c r="H188" t="s">
        <v>384</v>
      </c>
      <c r="I188" s="27">
        <v>5000000</v>
      </c>
      <c r="J188" t="s">
        <v>7620</v>
      </c>
    </row>
    <row r="189" spans="1:10" x14ac:dyDescent="0.3">
      <c r="A189">
        <v>188</v>
      </c>
      <c r="B189" s="26">
        <v>43340</v>
      </c>
      <c r="C189" t="s">
        <v>653</v>
      </c>
      <c r="D189" t="s">
        <v>7798</v>
      </c>
      <c r="E189" t="s">
        <v>7799</v>
      </c>
      <c r="F189" t="s">
        <v>13</v>
      </c>
      <c r="G189" t="s">
        <v>7800</v>
      </c>
      <c r="H189" t="s">
        <v>384</v>
      </c>
      <c r="I189" s="27">
        <v>3000000</v>
      </c>
      <c r="J189" t="s">
        <v>7620</v>
      </c>
    </row>
    <row r="190" spans="1:10" x14ac:dyDescent="0.3">
      <c r="A190">
        <v>189</v>
      </c>
      <c r="B190" s="26">
        <v>43342</v>
      </c>
      <c r="C190" t="s">
        <v>657</v>
      </c>
      <c r="D190" t="s">
        <v>7570</v>
      </c>
      <c r="E190" t="s">
        <v>658</v>
      </c>
      <c r="F190" t="s">
        <v>39</v>
      </c>
      <c r="G190" t="s">
        <v>16</v>
      </c>
      <c r="H190" t="s">
        <v>384</v>
      </c>
      <c r="I190" s="27">
        <v>600000000</v>
      </c>
      <c r="J190" t="s">
        <v>7620</v>
      </c>
    </row>
    <row r="191" spans="1:10" x14ac:dyDescent="0.3">
      <c r="A191">
        <v>190</v>
      </c>
      <c r="B191" s="26">
        <v>43282</v>
      </c>
      <c r="C191" t="s">
        <v>7801</v>
      </c>
      <c r="D191" t="s">
        <v>53</v>
      </c>
      <c r="E191" t="s">
        <v>7802</v>
      </c>
      <c r="F191" t="s">
        <v>227</v>
      </c>
      <c r="G191" t="s">
        <v>600</v>
      </c>
      <c r="H191" t="s">
        <v>534</v>
      </c>
      <c r="I191" t="s">
        <v>16</v>
      </c>
      <c r="J191" t="s">
        <v>7620</v>
      </c>
    </row>
    <row r="192" spans="1:10" x14ac:dyDescent="0.3">
      <c r="A192">
        <v>191</v>
      </c>
      <c r="B192" s="26">
        <v>43283</v>
      </c>
      <c r="C192" t="s">
        <v>661</v>
      </c>
      <c r="D192" t="s">
        <v>551</v>
      </c>
      <c r="E192" t="s">
        <v>662</v>
      </c>
      <c r="F192" t="s">
        <v>227</v>
      </c>
      <c r="G192" t="s">
        <v>7803</v>
      </c>
      <c r="H192" t="s">
        <v>534</v>
      </c>
      <c r="I192" s="27">
        <v>1000000</v>
      </c>
      <c r="J192" t="s">
        <v>7620</v>
      </c>
    </row>
    <row r="193" spans="1:10" x14ac:dyDescent="0.3">
      <c r="A193">
        <v>192</v>
      </c>
      <c r="B193" s="26">
        <v>43285</v>
      </c>
      <c r="C193" t="s">
        <v>664</v>
      </c>
      <c r="D193" t="s">
        <v>7798</v>
      </c>
      <c r="E193" t="s">
        <v>7804</v>
      </c>
      <c r="F193" t="s">
        <v>55</v>
      </c>
      <c r="G193" t="s">
        <v>7805</v>
      </c>
      <c r="H193" t="s">
        <v>384</v>
      </c>
      <c r="I193" s="27">
        <v>4000000</v>
      </c>
      <c r="J193" t="s">
        <v>7620</v>
      </c>
    </row>
    <row r="194" spans="1:10" x14ac:dyDescent="0.3">
      <c r="A194">
        <v>193</v>
      </c>
      <c r="B194" t="s">
        <v>7806</v>
      </c>
      <c r="C194" t="s">
        <v>667</v>
      </c>
      <c r="D194" t="s">
        <v>551</v>
      </c>
      <c r="E194" t="s">
        <v>668</v>
      </c>
      <c r="F194" t="s">
        <v>39</v>
      </c>
      <c r="G194" t="s">
        <v>7807</v>
      </c>
      <c r="H194" t="s">
        <v>384</v>
      </c>
      <c r="I194" s="27">
        <v>6250000</v>
      </c>
      <c r="J194" t="s">
        <v>7620</v>
      </c>
    </row>
    <row r="195" spans="1:10" x14ac:dyDescent="0.3">
      <c r="A195">
        <v>194</v>
      </c>
      <c r="B195" s="26">
        <v>43287</v>
      </c>
      <c r="C195" t="s">
        <v>7808</v>
      </c>
      <c r="D195" t="s">
        <v>551</v>
      </c>
      <c r="E195" t="s">
        <v>671</v>
      </c>
      <c r="F195" t="s">
        <v>227</v>
      </c>
      <c r="G195" t="s">
        <v>7809</v>
      </c>
      <c r="H195" t="s">
        <v>384</v>
      </c>
      <c r="I195" s="27">
        <v>27700000</v>
      </c>
      <c r="J195" t="s">
        <v>7620</v>
      </c>
    </row>
    <row r="196" spans="1:10" x14ac:dyDescent="0.3">
      <c r="A196">
        <v>195</v>
      </c>
      <c r="B196" s="26">
        <v>43290</v>
      </c>
      <c r="C196" t="s">
        <v>7810</v>
      </c>
      <c r="D196" t="s">
        <v>551</v>
      </c>
      <c r="E196" t="s">
        <v>674</v>
      </c>
      <c r="F196" t="s">
        <v>13</v>
      </c>
      <c r="G196" t="s">
        <v>675</v>
      </c>
      <c r="H196" t="s">
        <v>534</v>
      </c>
      <c r="I196" s="27">
        <v>440000</v>
      </c>
      <c r="J196" t="s">
        <v>7620</v>
      </c>
    </row>
    <row r="197" spans="1:10" x14ac:dyDescent="0.3">
      <c r="A197">
        <v>196</v>
      </c>
      <c r="B197" s="26">
        <v>43290</v>
      </c>
      <c r="C197" t="s">
        <v>676</v>
      </c>
      <c r="D197" t="s">
        <v>551</v>
      </c>
      <c r="E197" t="s">
        <v>677</v>
      </c>
      <c r="F197" t="s">
        <v>13</v>
      </c>
      <c r="G197" t="s">
        <v>678</v>
      </c>
      <c r="H197" t="s">
        <v>534</v>
      </c>
      <c r="I197" s="27">
        <v>1100000</v>
      </c>
      <c r="J197" t="s">
        <v>7620</v>
      </c>
    </row>
    <row r="198" spans="1:10" x14ac:dyDescent="0.3">
      <c r="A198">
        <v>197</v>
      </c>
      <c r="B198" s="26">
        <v>43291</v>
      </c>
      <c r="C198" t="s">
        <v>679</v>
      </c>
      <c r="D198" t="s">
        <v>551</v>
      </c>
      <c r="E198" t="s">
        <v>680</v>
      </c>
      <c r="F198" t="s">
        <v>227</v>
      </c>
      <c r="G198" t="s">
        <v>7811</v>
      </c>
      <c r="H198" t="s">
        <v>534</v>
      </c>
      <c r="I198" s="27">
        <v>437000</v>
      </c>
      <c r="J198" t="s">
        <v>7620</v>
      </c>
    </row>
    <row r="199" spans="1:10" x14ac:dyDescent="0.3">
      <c r="A199">
        <v>198</v>
      </c>
      <c r="B199" s="26">
        <v>43291</v>
      </c>
      <c r="C199" t="s">
        <v>7812</v>
      </c>
      <c r="D199" t="s">
        <v>142</v>
      </c>
      <c r="E199" t="s">
        <v>7813</v>
      </c>
      <c r="F199" t="s">
        <v>139</v>
      </c>
      <c r="G199" t="s">
        <v>495</v>
      </c>
      <c r="H199" t="s">
        <v>534</v>
      </c>
      <c r="I199" t="s">
        <v>16</v>
      </c>
      <c r="J199" t="s">
        <v>7620</v>
      </c>
    </row>
    <row r="200" spans="1:10" x14ac:dyDescent="0.3">
      <c r="A200">
        <v>199</v>
      </c>
      <c r="B200" s="26">
        <v>43291</v>
      </c>
      <c r="C200" t="s">
        <v>684</v>
      </c>
      <c r="D200" t="s">
        <v>7570</v>
      </c>
      <c r="E200" t="s">
        <v>7814</v>
      </c>
      <c r="F200" t="s">
        <v>13</v>
      </c>
      <c r="G200" t="s">
        <v>7815</v>
      </c>
      <c r="H200" t="s">
        <v>384</v>
      </c>
      <c r="I200" s="27">
        <v>5000000</v>
      </c>
      <c r="J200" t="s">
        <v>7620</v>
      </c>
    </row>
    <row r="201" spans="1:10" x14ac:dyDescent="0.3">
      <c r="A201">
        <v>200</v>
      </c>
      <c r="B201" s="26">
        <v>43291</v>
      </c>
      <c r="C201" t="s">
        <v>687</v>
      </c>
      <c r="D201" t="s">
        <v>551</v>
      </c>
      <c r="E201" t="s">
        <v>688</v>
      </c>
      <c r="F201" t="s">
        <v>39</v>
      </c>
      <c r="G201" t="s">
        <v>7816</v>
      </c>
      <c r="H201" t="s">
        <v>384</v>
      </c>
      <c r="I201" s="27">
        <v>5000000</v>
      </c>
      <c r="J201" t="s">
        <v>7620</v>
      </c>
    </row>
    <row r="202" spans="1:10" x14ac:dyDescent="0.3">
      <c r="A202">
        <v>201</v>
      </c>
      <c r="B202" s="26">
        <v>43292</v>
      </c>
      <c r="C202" t="s">
        <v>690</v>
      </c>
      <c r="D202" t="s">
        <v>551</v>
      </c>
      <c r="E202" t="s">
        <v>691</v>
      </c>
      <c r="F202" t="s">
        <v>692</v>
      </c>
      <c r="G202" t="s">
        <v>7817</v>
      </c>
      <c r="H202" t="s">
        <v>384</v>
      </c>
      <c r="I202" s="27">
        <v>2500000</v>
      </c>
      <c r="J202" t="s">
        <v>7620</v>
      </c>
    </row>
    <row r="203" spans="1:10" x14ac:dyDescent="0.3">
      <c r="A203">
        <v>202</v>
      </c>
      <c r="B203" s="26">
        <v>43293</v>
      </c>
      <c r="C203" t="s">
        <v>7818</v>
      </c>
      <c r="D203" t="s">
        <v>7798</v>
      </c>
      <c r="E203" t="s">
        <v>7819</v>
      </c>
      <c r="F203" t="s">
        <v>227</v>
      </c>
      <c r="G203" t="s">
        <v>7820</v>
      </c>
      <c r="H203" t="s">
        <v>534</v>
      </c>
      <c r="I203" s="27">
        <v>180000</v>
      </c>
      <c r="J203" t="s">
        <v>7620</v>
      </c>
    </row>
    <row r="204" spans="1:10" x14ac:dyDescent="0.3">
      <c r="A204">
        <v>203</v>
      </c>
      <c r="B204" s="26">
        <v>43293</v>
      </c>
      <c r="C204" t="s">
        <v>7821</v>
      </c>
      <c r="D204" t="s">
        <v>142</v>
      </c>
      <c r="E204" t="s">
        <v>7822</v>
      </c>
      <c r="F204" t="s">
        <v>13</v>
      </c>
      <c r="G204" t="s">
        <v>7823</v>
      </c>
      <c r="H204" t="s">
        <v>534</v>
      </c>
      <c r="I204" s="27">
        <v>500000</v>
      </c>
      <c r="J204" t="s">
        <v>7620</v>
      </c>
    </row>
    <row r="205" spans="1:10" x14ac:dyDescent="0.3">
      <c r="A205">
        <v>204</v>
      </c>
      <c r="B205" s="26">
        <v>43294</v>
      </c>
      <c r="C205" t="s">
        <v>7824</v>
      </c>
      <c r="D205" t="s">
        <v>142</v>
      </c>
      <c r="E205" t="s">
        <v>701</v>
      </c>
      <c r="F205" t="s">
        <v>438</v>
      </c>
      <c r="G205" t="s">
        <v>7825</v>
      </c>
      <c r="H205" t="s">
        <v>534</v>
      </c>
      <c r="I205" s="27">
        <v>175000</v>
      </c>
      <c r="J205" t="s">
        <v>7620</v>
      </c>
    </row>
    <row r="206" spans="1:10" x14ac:dyDescent="0.3">
      <c r="A206">
        <v>205</v>
      </c>
      <c r="B206" s="26">
        <v>43298</v>
      </c>
      <c r="C206" t="s">
        <v>703</v>
      </c>
      <c r="D206" t="s">
        <v>7570</v>
      </c>
      <c r="E206" t="s">
        <v>7826</v>
      </c>
      <c r="F206" t="s">
        <v>227</v>
      </c>
      <c r="G206" t="s">
        <v>7827</v>
      </c>
      <c r="H206" t="s">
        <v>384</v>
      </c>
      <c r="I206" s="27">
        <v>29000000</v>
      </c>
      <c r="J206" t="s">
        <v>7620</v>
      </c>
    </row>
    <row r="207" spans="1:10" x14ac:dyDescent="0.3">
      <c r="A207">
        <v>206</v>
      </c>
      <c r="B207" s="26">
        <v>43298</v>
      </c>
      <c r="C207" t="s">
        <v>225</v>
      </c>
      <c r="D207" t="s">
        <v>551</v>
      </c>
      <c r="E207" t="s">
        <v>706</v>
      </c>
      <c r="F207" t="s">
        <v>227</v>
      </c>
      <c r="G207" t="s">
        <v>7828</v>
      </c>
      <c r="H207" t="s">
        <v>384</v>
      </c>
      <c r="I207" s="27">
        <v>49700000</v>
      </c>
      <c r="J207" t="s">
        <v>7620</v>
      </c>
    </row>
    <row r="208" spans="1:10" x14ac:dyDescent="0.3">
      <c r="A208">
        <v>207</v>
      </c>
      <c r="B208" s="26">
        <v>43299</v>
      </c>
      <c r="C208" t="s">
        <v>708</v>
      </c>
      <c r="D208" t="s">
        <v>551</v>
      </c>
      <c r="E208" t="s">
        <v>709</v>
      </c>
      <c r="F208" t="s">
        <v>13</v>
      </c>
      <c r="G208" t="s">
        <v>710</v>
      </c>
      <c r="H208" t="s">
        <v>534</v>
      </c>
      <c r="I208" s="27">
        <v>1500000</v>
      </c>
      <c r="J208" t="s">
        <v>7620</v>
      </c>
    </row>
    <row r="209" spans="1:10" x14ac:dyDescent="0.3">
      <c r="A209">
        <v>208</v>
      </c>
      <c r="B209" s="26">
        <v>43300</v>
      </c>
      <c r="C209" t="s">
        <v>711</v>
      </c>
      <c r="D209" t="s">
        <v>551</v>
      </c>
      <c r="E209" t="s">
        <v>712</v>
      </c>
      <c r="F209" t="s">
        <v>39</v>
      </c>
      <c r="G209" t="s">
        <v>7829</v>
      </c>
      <c r="H209" t="s">
        <v>384</v>
      </c>
      <c r="I209" s="27">
        <v>100000000</v>
      </c>
      <c r="J209" t="s">
        <v>7620</v>
      </c>
    </row>
    <row r="210" spans="1:10" x14ac:dyDescent="0.3">
      <c r="A210">
        <v>209</v>
      </c>
      <c r="B210" s="26">
        <v>43301</v>
      </c>
      <c r="C210" t="s">
        <v>7830</v>
      </c>
      <c r="D210" t="s">
        <v>551</v>
      </c>
      <c r="E210" t="s">
        <v>715</v>
      </c>
      <c r="F210" t="s">
        <v>13</v>
      </c>
      <c r="G210" t="s">
        <v>16</v>
      </c>
      <c r="H210" t="s">
        <v>534</v>
      </c>
      <c r="I210" s="27">
        <v>1500000</v>
      </c>
      <c r="J210" t="s">
        <v>7620</v>
      </c>
    </row>
    <row r="211" spans="1:10" x14ac:dyDescent="0.3">
      <c r="A211">
        <v>210</v>
      </c>
      <c r="B211" s="26">
        <v>43302</v>
      </c>
      <c r="C211" t="s">
        <v>7831</v>
      </c>
      <c r="D211" t="s">
        <v>551</v>
      </c>
      <c r="E211" t="s">
        <v>717</v>
      </c>
      <c r="F211" t="s">
        <v>39</v>
      </c>
      <c r="G211" t="s">
        <v>7832</v>
      </c>
      <c r="H211" t="s">
        <v>384</v>
      </c>
      <c r="I211" s="27">
        <v>18000000</v>
      </c>
      <c r="J211" t="s">
        <v>7620</v>
      </c>
    </row>
    <row r="212" spans="1:10" x14ac:dyDescent="0.3">
      <c r="A212">
        <v>211</v>
      </c>
      <c r="B212" s="26">
        <v>43304</v>
      </c>
      <c r="C212" t="s">
        <v>719</v>
      </c>
      <c r="D212" t="s">
        <v>53</v>
      </c>
      <c r="E212" t="s">
        <v>720</v>
      </c>
      <c r="F212" t="s">
        <v>13</v>
      </c>
      <c r="G212" t="s">
        <v>16</v>
      </c>
      <c r="H212" t="s">
        <v>534</v>
      </c>
      <c r="I212" t="s">
        <v>16</v>
      </c>
      <c r="J212" t="s">
        <v>7620</v>
      </c>
    </row>
    <row r="213" spans="1:10" x14ac:dyDescent="0.3">
      <c r="A213">
        <v>212</v>
      </c>
      <c r="B213" s="26">
        <v>43304</v>
      </c>
      <c r="C213" t="s">
        <v>7833</v>
      </c>
      <c r="D213" t="s">
        <v>53</v>
      </c>
      <c r="E213" t="s">
        <v>722</v>
      </c>
      <c r="F213" t="s">
        <v>227</v>
      </c>
      <c r="G213" t="s">
        <v>7834</v>
      </c>
      <c r="H213" t="s">
        <v>534</v>
      </c>
      <c r="I213" s="27">
        <v>280000</v>
      </c>
      <c r="J213" t="s">
        <v>7620</v>
      </c>
    </row>
    <row r="214" spans="1:10" x14ac:dyDescent="0.3">
      <c r="A214">
        <v>213</v>
      </c>
      <c r="B214" s="26">
        <v>43304</v>
      </c>
      <c r="C214" t="s">
        <v>724</v>
      </c>
      <c r="D214" t="s">
        <v>53</v>
      </c>
      <c r="E214" t="s">
        <v>7835</v>
      </c>
      <c r="F214" t="s">
        <v>13</v>
      </c>
      <c r="G214" t="s">
        <v>7836</v>
      </c>
      <c r="H214" t="s">
        <v>534</v>
      </c>
      <c r="I214" s="27">
        <v>436000</v>
      </c>
      <c r="J214" t="s">
        <v>7620</v>
      </c>
    </row>
    <row r="215" spans="1:10" x14ac:dyDescent="0.3">
      <c r="A215">
        <v>214</v>
      </c>
      <c r="B215" s="26">
        <v>43305</v>
      </c>
      <c r="C215" t="s">
        <v>7837</v>
      </c>
      <c r="D215" t="s">
        <v>619</v>
      </c>
      <c r="E215" t="s">
        <v>727</v>
      </c>
      <c r="F215" t="s">
        <v>13</v>
      </c>
      <c r="G215" t="s">
        <v>728</v>
      </c>
      <c r="H215" t="s">
        <v>534</v>
      </c>
      <c r="I215" s="27">
        <v>180000</v>
      </c>
      <c r="J215" t="s">
        <v>7620</v>
      </c>
    </row>
    <row r="216" spans="1:10" x14ac:dyDescent="0.3">
      <c r="A216">
        <v>215</v>
      </c>
      <c r="B216" s="26">
        <v>43305</v>
      </c>
      <c r="C216" t="s">
        <v>729</v>
      </c>
      <c r="D216" t="s">
        <v>551</v>
      </c>
      <c r="E216" t="s">
        <v>730</v>
      </c>
      <c r="F216" t="s">
        <v>55</v>
      </c>
      <c r="G216" t="s">
        <v>731</v>
      </c>
      <c r="H216" t="s">
        <v>384</v>
      </c>
      <c r="I216" s="27">
        <v>45000000</v>
      </c>
      <c r="J216" t="s">
        <v>7620</v>
      </c>
    </row>
    <row r="217" spans="1:10" x14ac:dyDescent="0.3">
      <c r="A217">
        <v>216</v>
      </c>
      <c r="B217" s="26">
        <v>43306</v>
      </c>
      <c r="C217" t="s">
        <v>732</v>
      </c>
      <c r="D217" t="s">
        <v>7570</v>
      </c>
      <c r="E217" t="s">
        <v>7571</v>
      </c>
      <c r="F217" t="s">
        <v>39</v>
      </c>
      <c r="G217" t="s">
        <v>7838</v>
      </c>
      <c r="H217" t="s">
        <v>384</v>
      </c>
      <c r="I217" s="27">
        <v>17000000</v>
      </c>
      <c r="J217" t="s">
        <v>7620</v>
      </c>
    </row>
    <row r="218" spans="1:10" x14ac:dyDescent="0.3">
      <c r="A218">
        <v>217</v>
      </c>
      <c r="B218" s="26">
        <v>43306</v>
      </c>
      <c r="C218" t="s">
        <v>82</v>
      </c>
      <c r="D218" t="s">
        <v>551</v>
      </c>
      <c r="E218" t="s">
        <v>734</v>
      </c>
      <c r="F218" t="s">
        <v>13</v>
      </c>
      <c r="G218" t="s">
        <v>7839</v>
      </c>
      <c r="H218" t="s">
        <v>534</v>
      </c>
      <c r="I218" s="27">
        <v>1250000</v>
      </c>
      <c r="J218" t="s">
        <v>7620</v>
      </c>
    </row>
    <row r="219" spans="1:10" x14ac:dyDescent="0.3">
      <c r="A219">
        <v>218</v>
      </c>
      <c r="B219" s="26">
        <v>43306</v>
      </c>
      <c r="C219" t="s">
        <v>7840</v>
      </c>
      <c r="D219" t="s">
        <v>53</v>
      </c>
      <c r="E219" t="s">
        <v>737</v>
      </c>
      <c r="F219" t="s">
        <v>13</v>
      </c>
      <c r="G219" t="s">
        <v>7841</v>
      </c>
      <c r="H219" t="s">
        <v>534</v>
      </c>
      <c r="I219" s="27">
        <v>2500000</v>
      </c>
      <c r="J219" t="s">
        <v>7620</v>
      </c>
    </row>
    <row r="220" spans="1:10" x14ac:dyDescent="0.3">
      <c r="A220">
        <v>219</v>
      </c>
      <c r="B220" s="26">
        <v>43307</v>
      </c>
      <c r="C220" t="s">
        <v>739</v>
      </c>
      <c r="D220" t="s">
        <v>7798</v>
      </c>
      <c r="E220" t="s">
        <v>740</v>
      </c>
      <c r="F220" t="s">
        <v>13</v>
      </c>
      <c r="G220" t="s">
        <v>7842</v>
      </c>
      <c r="H220" t="s">
        <v>534</v>
      </c>
      <c r="I220" s="27">
        <v>1100000</v>
      </c>
      <c r="J220" t="s">
        <v>7620</v>
      </c>
    </row>
    <row r="221" spans="1:10" x14ac:dyDescent="0.3">
      <c r="A221">
        <v>220</v>
      </c>
      <c r="B221" s="26">
        <v>43307</v>
      </c>
      <c r="C221" t="s">
        <v>742</v>
      </c>
      <c r="D221" t="s">
        <v>53</v>
      </c>
      <c r="E221" t="s">
        <v>743</v>
      </c>
      <c r="F221" t="s">
        <v>13</v>
      </c>
      <c r="G221" t="s">
        <v>7535</v>
      </c>
      <c r="H221" t="s">
        <v>384</v>
      </c>
      <c r="I221" t="s">
        <v>16</v>
      </c>
      <c r="J221" t="s">
        <v>7620</v>
      </c>
    </row>
    <row r="222" spans="1:10" x14ac:dyDescent="0.3">
      <c r="A222">
        <v>221</v>
      </c>
      <c r="B222" s="26">
        <v>43307</v>
      </c>
      <c r="C222" t="s">
        <v>7843</v>
      </c>
      <c r="D222" t="s">
        <v>583</v>
      </c>
      <c r="E222" t="s">
        <v>745</v>
      </c>
      <c r="F222" t="s">
        <v>183</v>
      </c>
      <c r="G222" t="s">
        <v>7844</v>
      </c>
      <c r="H222" t="s">
        <v>384</v>
      </c>
      <c r="I222" s="27">
        <v>500000</v>
      </c>
      <c r="J222" t="s">
        <v>7620</v>
      </c>
    </row>
    <row r="223" spans="1:10" x14ac:dyDescent="0.3">
      <c r="A223">
        <v>222</v>
      </c>
      <c r="B223" s="26">
        <v>43311</v>
      </c>
      <c r="C223" t="s">
        <v>18</v>
      </c>
      <c r="D223" t="s">
        <v>551</v>
      </c>
      <c r="E223" t="s">
        <v>747</v>
      </c>
      <c r="F223" t="s">
        <v>227</v>
      </c>
      <c r="G223" t="s">
        <v>748</v>
      </c>
      <c r="H223" t="s">
        <v>384</v>
      </c>
      <c r="I223" s="27">
        <v>11000000</v>
      </c>
      <c r="J223" t="s">
        <v>7620</v>
      </c>
    </row>
    <row r="224" spans="1:10" x14ac:dyDescent="0.3">
      <c r="A224">
        <v>223</v>
      </c>
      <c r="B224" s="26">
        <v>43311</v>
      </c>
      <c r="C224" t="s">
        <v>749</v>
      </c>
      <c r="D224" t="s">
        <v>551</v>
      </c>
      <c r="E224" t="s">
        <v>7845</v>
      </c>
      <c r="F224" t="s">
        <v>13</v>
      </c>
      <c r="G224" t="s">
        <v>7846</v>
      </c>
      <c r="H224" t="s">
        <v>384</v>
      </c>
      <c r="I224" s="27">
        <v>120000000</v>
      </c>
      <c r="J224" t="s">
        <v>7620</v>
      </c>
    </row>
    <row r="225" spans="1:10" x14ac:dyDescent="0.3">
      <c r="A225">
        <v>224</v>
      </c>
      <c r="B225" s="26">
        <v>43312</v>
      </c>
      <c r="C225" t="s">
        <v>752</v>
      </c>
      <c r="D225" t="s">
        <v>583</v>
      </c>
      <c r="E225" t="s">
        <v>7847</v>
      </c>
      <c r="F225" t="s">
        <v>45</v>
      </c>
      <c r="G225" t="s">
        <v>7848</v>
      </c>
      <c r="H225" t="s">
        <v>384</v>
      </c>
      <c r="I225" s="27">
        <v>100000000</v>
      </c>
      <c r="J225" t="s">
        <v>7620</v>
      </c>
    </row>
    <row r="226" spans="1:10" x14ac:dyDescent="0.3">
      <c r="A226">
        <v>225</v>
      </c>
      <c r="B226" s="26">
        <v>43312</v>
      </c>
      <c r="C226" t="s">
        <v>755</v>
      </c>
      <c r="D226" t="s">
        <v>142</v>
      </c>
      <c r="E226" t="s">
        <v>7849</v>
      </c>
      <c r="F226" t="s">
        <v>183</v>
      </c>
      <c r="G226" t="s">
        <v>757</v>
      </c>
      <c r="H226" t="s">
        <v>534</v>
      </c>
      <c r="I226" s="27">
        <v>5000000</v>
      </c>
      <c r="J226" t="s">
        <v>7620</v>
      </c>
    </row>
    <row r="227" spans="1:10" x14ac:dyDescent="0.3">
      <c r="A227">
        <v>226</v>
      </c>
      <c r="B227" s="26">
        <v>43252</v>
      </c>
      <c r="C227" t="s">
        <v>7850</v>
      </c>
      <c r="D227" t="s">
        <v>7570</v>
      </c>
      <c r="E227" t="s">
        <v>759</v>
      </c>
      <c r="F227" t="s">
        <v>227</v>
      </c>
      <c r="G227" t="s">
        <v>760</v>
      </c>
      <c r="H227" t="s">
        <v>384</v>
      </c>
      <c r="I227" s="27">
        <v>10000000</v>
      </c>
      <c r="J227" t="s">
        <v>7620</v>
      </c>
    </row>
    <row r="228" spans="1:10" x14ac:dyDescent="0.3">
      <c r="A228">
        <v>227</v>
      </c>
      <c r="B228" s="26">
        <v>43255</v>
      </c>
      <c r="C228" t="s">
        <v>761</v>
      </c>
      <c r="D228" t="s">
        <v>53</v>
      </c>
      <c r="E228" t="s">
        <v>7851</v>
      </c>
      <c r="F228" t="s">
        <v>13</v>
      </c>
      <c r="G228" t="s">
        <v>7852</v>
      </c>
      <c r="H228" t="s">
        <v>534</v>
      </c>
      <c r="I228" s="27">
        <v>125000</v>
      </c>
      <c r="J228" t="s">
        <v>7620</v>
      </c>
    </row>
    <row r="229" spans="1:10" x14ac:dyDescent="0.3">
      <c r="A229">
        <v>228</v>
      </c>
      <c r="B229" s="26">
        <v>43255</v>
      </c>
      <c r="C229" t="s">
        <v>764</v>
      </c>
      <c r="D229" t="s">
        <v>26</v>
      </c>
      <c r="E229" t="s">
        <v>765</v>
      </c>
      <c r="F229" t="s">
        <v>766</v>
      </c>
      <c r="G229" t="s">
        <v>767</v>
      </c>
      <c r="H229" t="s">
        <v>534</v>
      </c>
      <c r="I229" t="s">
        <v>16</v>
      </c>
      <c r="J229" t="s">
        <v>7620</v>
      </c>
    </row>
    <row r="230" spans="1:10" x14ac:dyDescent="0.3">
      <c r="A230">
        <v>229</v>
      </c>
      <c r="B230" s="26">
        <v>43256</v>
      </c>
      <c r="C230" t="s">
        <v>768</v>
      </c>
      <c r="D230" t="s">
        <v>7570</v>
      </c>
      <c r="E230" t="s">
        <v>769</v>
      </c>
      <c r="F230" t="s">
        <v>461</v>
      </c>
      <c r="G230" t="s">
        <v>7853</v>
      </c>
      <c r="H230" t="s">
        <v>534</v>
      </c>
      <c r="I230" t="s">
        <v>16</v>
      </c>
      <c r="J230" t="s">
        <v>7620</v>
      </c>
    </row>
    <row r="231" spans="1:10" x14ac:dyDescent="0.3">
      <c r="A231">
        <v>230</v>
      </c>
      <c r="B231" s="26">
        <v>43256</v>
      </c>
      <c r="C231" t="s">
        <v>771</v>
      </c>
      <c r="D231" t="s">
        <v>142</v>
      </c>
      <c r="E231" t="s">
        <v>772</v>
      </c>
      <c r="F231" t="s">
        <v>39</v>
      </c>
      <c r="G231" t="s">
        <v>7854</v>
      </c>
      <c r="H231" t="s">
        <v>534</v>
      </c>
      <c r="I231" t="s">
        <v>16</v>
      </c>
      <c r="J231" t="s">
        <v>7620</v>
      </c>
    </row>
    <row r="232" spans="1:10" x14ac:dyDescent="0.3">
      <c r="A232">
        <v>231</v>
      </c>
      <c r="B232" s="26">
        <v>43258</v>
      </c>
      <c r="C232" t="s">
        <v>7855</v>
      </c>
      <c r="D232" t="s">
        <v>7570</v>
      </c>
      <c r="E232" t="s">
        <v>7571</v>
      </c>
      <c r="F232" t="s">
        <v>774</v>
      </c>
      <c r="G232" t="s">
        <v>7856</v>
      </c>
      <c r="H232" t="s">
        <v>384</v>
      </c>
      <c r="I232" s="27">
        <v>23000000</v>
      </c>
      <c r="J232" t="s">
        <v>7620</v>
      </c>
    </row>
    <row r="233" spans="1:10" x14ac:dyDescent="0.3">
      <c r="A233">
        <v>232</v>
      </c>
      <c r="B233" s="26">
        <v>43258</v>
      </c>
      <c r="C233" t="s">
        <v>222</v>
      </c>
      <c r="D233" t="s">
        <v>551</v>
      </c>
      <c r="E233" t="s">
        <v>776</v>
      </c>
      <c r="F233" t="s">
        <v>13</v>
      </c>
      <c r="G233" t="s">
        <v>7857</v>
      </c>
      <c r="H233" t="s">
        <v>384</v>
      </c>
      <c r="I233" s="27">
        <v>11500000</v>
      </c>
      <c r="J233" t="s">
        <v>7620</v>
      </c>
    </row>
    <row r="234" spans="1:10" x14ac:dyDescent="0.3">
      <c r="A234">
        <v>233</v>
      </c>
      <c r="B234" s="26">
        <v>43261</v>
      </c>
      <c r="C234" t="s">
        <v>7858</v>
      </c>
      <c r="D234" t="s">
        <v>7570</v>
      </c>
      <c r="E234" t="s">
        <v>348</v>
      </c>
      <c r="F234" t="s">
        <v>227</v>
      </c>
      <c r="G234" t="s">
        <v>7859</v>
      </c>
      <c r="H234" t="s">
        <v>384</v>
      </c>
      <c r="I234" s="27">
        <v>21500000</v>
      </c>
      <c r="J234" t="s">
        <v>7620</v>
      </c>
    </row>
    <row r="235" spans="1:10" x14ac:dyDescent="0.3">
      <c r="A235">
        <v>234</v>
      </c>
      <c r="B235" s="26">
        <v>43262</v>
      </c>
      <c r="C235" t="s">
        <v>779</v>
      </c>
      <c r="D235" t="s">
        <v>142</v>
      </c>
      <c r="E235" t="s">
        <v>7860</v>
      </c>
      <c r="F235" t="s">
        <v>183</v>
      </c>
      <c r="G235" t="s">
        <v>781</v>
      </c>
      <c r="H235" t="s">
        <v>534</v>
      </c>
      <c r="I235" t="s">
        <v>16</v>
      </c>
      <c r="J235" t="s">
        <v>7620</v>
      </c>
    </row>
    <row r="236" spans="1:10" x14ac:dyDescent="0.3">
      <c r="A236">
        <v>235</v>
      </c>
      <c r="B236" s="26">
        <v>43263</v>
      </c>
      <c r="C236" t="s">
        <v>782</v>
      </c>
      <c r="D236" t="s">
        <v>7570</v>
      </c>
      <c r="E236" t="s">
        <v>7861</v>
      </c>
      <c r="F236" t="s">
        <v>39</v>
      </c>
      <c r="G236" t="s">
        <v>782</v>
      </c>
      <c r="H236" t="s">
        <v>384</v>
      </c>
      <c r="I236" s="27">
        <v>14800000</v>
      </c>
      <c r="J236" t="s">
        <v>7620</v>
      </c>
    </row>
    <row r="237" spans="1:10" x14ac:dyDescent="0.3">
      <c r="A237">
        <v>236</v>
      </c>
      <c r="B237" s="26">
        <v>43263</v>
      </c>
      <c r="C237" t="s">
        <v>7862</v>
      </c>
      <c r="D237" t="s">
        <v>26</v>
      </c>
      <c r="E237" t="s">
        <v>7863</v>
      </c>
      <c r="F237" t="s">
        <v>45</v>
      </c>
      <c r="G237" t="s">
        <v>785</v>
      </c>
      <c r="H237" t="s">
        <v>384</v>
      </c>
      <c r="I237" s="27">
        <v>10100000</v>
      </c>
      <c r="J237" t="s">
        <v>7620</v>
      </c>
    </row>
    <row r="238" spans="1:10" x14ac:dyDescent="0.3">
      <c r="A238">
        <v>237</v>
      </c>
      <c r="B238" s="26">
        <v>43263</v>
      </c>
      <c r="C238" t="s">
        <v>786</v>
      </c>
      <c r="D238" t="s">
        <v>551</v>
      </c>
      <c r="E238" t="s">
        <v>787</v>
      </c>
      <c r="F238" t="s">
        <v>13</v>
      </c>
      <c r="G238" t="s">
        <v>7864</v>
      </c>
      <c r="H238" t="s">
        <v>534</v>
      </c>
      <c r="I238" s="27">
        <v>3000000</v>
      </c>
      <c r="J238" t="s">
        <v>7620</v>
      </c>
    </row>
    <row r="239" spans="1:10" x14ac:dyDescent="0.3">
      <c r="A239">
        <v>238</v>
      </c>
      <c r="B239" s="26">
        <v>43264</v>
      </c>
      <c r="C239" t="s">
        <v>7865</v>
      </c>
      <c r="D239" t="s">
        <v>142</v>
      </c>
      <c r="E239" t="s">
        <v>790</v>
      </c>
      <c r="F239" t="s">
        <v>227</v>
      </c>
      <c r="G239" t="s">
        <v>7866</v>
      </c>
      <c r="H239" t="s">
        <v>534</v>
      </c>
      <c r="I239" t="s">
        <v>7867</v>
      </c>
      <c r="J239" t="s">
        <v>7620</v>
      </c>
    </row>
    <row r="240" spans="1:10" x14ac:dyDescent="0.3">
      <c r="A240">
        <v>239</v>
      </c>
      <c r="B240" s="26">
        <v>43264</v>
      </c>
      <c r="C240" t="s">
        <v>792</v>
      </c>
      <c r="D240" t="s">
        <v>7570</v>
      </c>
      <c r="E240" t="s">
        <v>793</v>
      </c>
      <c r="F240" t="s">
        <v>89</v>
      </c>
      <c r="G240" t="s">
        <v>7868</v>
      </c>
      <c r="H240" t="s">
        <v>534</v>
      </c>
      <c r="I240" s="27">
        <v>450000</v>
      </c>
      <c r="J240" t="s">
        <v>7620</v>
      </c>
    </row>
    <row r="241" spans="1:10" x14ac:dyDescent="0.3">
      <c r="A241">
        <v>240</v>
      </c>
      <c r="B241" s="26">
        <v>43264</v>
      </c>
      <c r="C241" t="s">
        <v>7869</v>
      </c>
      <c r="D241" t="s">
        <v>551</v>
      </c>
      <c r="E241" t="s">
        <v>7870</v>
      </c>
      <c r="F241" t="s">
        <v>227</v>
      </c>
      <c r="G241" t="s">
        <v>797</v>
      </c>
      <c r="H241" t="s">
        <v>534</v>
      </c>
      <c r="I241" t="s">
        <v>16</v>
      </c>
      <c r="J241" t="s">
        <v>7620</v>
      </c>
    </row>
    <row r="242" spans="1:10" x14ac:dyDescent="0.3">
      <c r="A242">
        <v>241</v>
      </c>
      <c r="B242" s="26">
        <v>43265</v>
      </c>
      <c r="C242" t="s">
        <v>7871</v>
      </c>
      <c r="D242" t="s">
        <v>551</v>
      </c>
      <c r="E242" t="s">
        <v>799</v>
      </c>
      <c r="F242" t="s">
        <v>13</v>
      </c>
      <c r="G242" t="s">
        <v>800</v>
      </c>
      <c r="H242" t="s">
        <v>534</v>
      </c>
      <c r="I242" s="27">
        <v>3450000</v>
      </c>
      <c r="J242" t="s">
        <v>7620</v>
      </c>
    </row>
    <row r="243" spans="1:10" x14ac:dyDescent="0.3">
      <c r="A243">
        <v>242</v>
      </c>
      <c r="B243" s="26">
        <v>43265</v>
      </c>
      <c r="C243" t="s">
        <v>801</v>
      </c>
      <c r="D243" t="s">
        <v>53</v>
      </c>
      <c r="E243" t="s">
        <v>802</v>
      </c>
      <c r="F243" t="s">
        <v>39</v>
      </c>
      <c r="G243" t="s">
        <v>803</v>
      </c>
      <c r="H243" t="s">
        <v>384</v>
      </c>
      <c r="I243" s="27">
        <v>4800000</v>
      </c>
      <c r="J243" t="s">
        <v>7620</v>
      </c>
    </row>
    <row r="244" spans="1:10" x14ac:dyDescent="0.3">
      <c r="A244">
        <v>243</v>
      </c>
      <c r="B244" s="26">
        <v>43269</v>
      </c>
      <c r="C244" t="s">
        <v>804</v>
      </c>
      <c r="D244" t="s">
        <v>142</v>
      </c>
      <c r="E244" t="s">
        <v>805</v>
      </c>
      <c r="F244" t="s">
        <v>806</v>
      </c>
      <c r="G244" t="s">
        <v>807</v>
      </c>
      <c r="H244" t="s">
        <v>384</v>
      </c>
      <c r="I244" s="27">
        <v>21000000</v>
      </c>
      <c r="J244" t="s">
        <v>7620</v>
      </c>
    </row>
    <row r="245" spans="1:10" x14ac:dyDescent="0.3">
      <c r="A245">
        <v>244</v>
      </c>
      <c r="B245" s="26">
        <v>43269</v>
      </c>
      <c r="C245" t="s">
        <v>808</v>
      </c>
      <c r="D245" t="s">
        <v>7798</v>
      </c>
      <c r="E245" t="s">
        <v>7872</v>
      </c>
      <c r="F245" t="s">
        <v>810</v>
      </c>
      <c r="G245" t="s">
        <v>7873</v>
      </c>
      <c r="H245" t="s">
        <v>534</v>
      </c>
      <c r="I245" s="27">
        <v>1700000</v>
      </c>
      <c r="J245" t="s">
        <v>7620</v>
      </c>
    </row>
    <row r="246" spans="1:10" x14ac:dyDescent="0.3">
      <c r="A246">
        <v>245</v>
      </c>
      <c r="B246" s="26">
        <v>43270</v>
      </c>
      <c r="C246" t="s">
        <v>812</v>
      </c>
      <c r="D246" t="s">
        <v>619</v>
      </c>
      <c r="E246" t="s">
        <v>813</v>
      </c>
      <c r="F246" t="s">
        <v>55</v>
      </c>
      <c r="G246" t="s">
        <v>814</v>
      </c>
      <c r="H246" t="s">
        <v>534</v>
      </c>
      <c r="I246" t="s">
        <v>16</v>
      </c>
      <c r="J246" t="s">
        <v>7620</v>
      </c>
    </row>
    <row r="247" spans="1:10" x14ac:dyDescent="0.3">
      <c r="A247">
        <v>246</v>
      </c>
      <c r="B247" s="26">
        <v>43270</v>
      </c>
      <c r="C247" t="s">
        <v>7874</v>
      </c>
      <c r="D247" t="s">
        <v>551</v>
      </c>
      <c r="E247" t="s">
        <v>816</v>
      </c>
      <c r="F247" t="s">
        <v>13</v>
      </c>
      <c r="G247" t="s">
        <v>7875</v>
      </c>
      <c r="H247" t="s">
        <v>534</v>
      </c>
      <c r="I247" s="27">
        <v>1100000</v>
      </c>
      <c r="J247" t="s">
        <v>7620</v>
      </c>
    </row>
    <row r="248" spans="1:10" x14ac:dyDescent="0.3">
      <c r="A248">
        <v>247</v>
      </c>
      <c r="B248" s="26">
        <v>43271</v>
      </c>
      <c r="C248" t="s">
        <v>7876</v>
      </c>
      <c r="D248" t="s">
        <v>7570</v>
      </c>
      <c r="E248" t="s">
        <v>7877</v>
      </c>
      <c r="F248" t="s">
        <v>39</v>
      </c>
      <c r="G248" t="s">
        <v>7878</v>
      </c>
      <c r="H248" t="s">
        <v>384</v>
      </c>
      <c r="I248" s="27">
        <v>15000000</v>
      </c>
      <c r="J248" t="s">
        <v>7620</v>
      </c>
    </row>
    <row r="249" spans="1:10" x14ac:dyDescent="0.3">
      <c r="A249">
        <v>248</v>
      </c>
      <c r="B249" s="26">
        <v>43273</v>
      </c>
      <c r="C249" t="s">
        <v>7879</v>
      </c>
      <c r="D249" t="s">
        <v>551</v>
      </c>
      <c r="E249" t="s">
        <v>822</v>
      </c>
      <c r="F249" t="s">
        <v>13</v>
      </c>
      <c r="G249" t="s">
        <v>7880</v>
      </c>
      <c r="H249" t="s">
        <v>384</v>
      </c>
      <c r="I249" s="27">
        <v>9100000</v>
      </c>
      <c r="J249" t="s">
        <v>7620</v>
      </c>
    </row>
    <row r="250" spans="1:10" x14ac:dyDescent="0.3">
      <c r="A250">
        <v>249</v>
      </c>
      <c r="B250" s="26">
        <v>43276</v>
      </c>
      <c r="C250" t="s">
        <v>7808</v>
      </c>
      <c r="D250" t="s">
        <v>551</v>
      </c>
      <c r="E250" t="s">
        <v>671</v>
      </c>
      <c r="F250" t="s">
        <v>227</v>
      </c>
      <c r="G250" t="s">
        <v>7881</v>
      </c>
      <c r="H250" t="s">
        <v>384</v>
      </c>
      <c r="I250" s="27">
        <v>200000000</v>
      </c>
      <c r="J250" t="s">
        <v>7620</v>
      </c>
    </row>
    <row r="251" spans="1:10" x14ac:dyDescent="0.3">
      <c r="A251">
        <v>250</v>
      </c>
      <c r="B251" s="26">
        <v>43276</v>
      </c>
      <c r="C251" t="s">
        <v>7882</v>
      </c>
      <c r="D251" t="s">
        <v>551</v>
      </c>
      <c r="E251" t="s">
        <v>826</v>
      </c>
      <c r="F251" t="s">
        <v>13</v>
      </c>
      <c r="G251" t="s">
        <v>827</v>
      </c>
      <c r="H251" t="s">
        <v>384</v>
      </c>
      <c r="I251" s="27">
        <v>4000000</v>
      </c>
      <c r="J251" t="s">
        <v>7620</v>
      </c>
    </row>
    <row r="252" spans="1:10" x14ac:dyDescent="0.3">
      <c r="A252">
        <v>251</v>
      </c>
      <c r="B252" s="26">
        <v>43276</v>
      </c>
      <c r="C252" t="s">
        <v>828</v>
      </c>
      <c r="D252" t="s">
        <v>7570</v>
      </c>
      <c r="E252" t="s">
        <v>7883</v>
      </c>
      <c r="F252" t="s">
        <v>227</v>
      </c>
      <c r="G252" t="s">
        <v>830</v>
      </c>
      <c r="H252" t="s">
        <v>534</v>
      </c>
      <c r="I252" s="27">
        <v>1000000</v>
      </c>
      <c r="J252" t="s">
        <v>7620</v>
      </c>
    </row>
    <row r="253" spans="1:10" x14ac:dyDescent="0.3">
      <c r="A253">
        <v>252</v>
      </c>
      <c r="B253" s="26">
        <v>43277</v>
      </c>
      <c r="C253" t="s">
        <v>153</v>
      </c>
      <c r="D253" t="s">
        <v>53</v>
      </c>
      <c r="E253" t="s">
        <v>831</v>
      </c>
      <c r="F253" t="s">
        <v>89</v>
      </c>
      <c r="G253" t="s">
        <v>832</v>
      </c>
      <c r="H253" t="s">
        <v>384</v>
      </c>
      <c r="I253" s="27">
        <v>8950000</v>
      </c>
      <c r="J253" t="s">
        <v>7620</v>
      </c>
    </row>
    <row r="254" spans="1:10" x14ac:dyDescent="0.3">
      <c r="A254">
        <v>253</v>
      </c>
      <c r="B254" s="26">
        <v>43277</v>
      </c>
      <c r="C254" t="s">
        <v>833</v>
      </c>
      <c r="D254" t="s">
        <v>142</v>
      </c>
      <c r="E254" t="s">
        <v>834</v>
      </c>
      <c r="F254" t="s">
        <v>13</v>
      </c>
      <c r="G254" t="s">
        <v>7884</v>
      </c>
      <c r="H254" t="s">
        <v>384</v>
      </c>
      <c r="I254" s="27">
        <v>19000000</v>
      </c>
      <c r="J254" t="s">
        <v>7620</v>
      </c>
    </row>
    <row r="255" spans="1:10" x14ac:dyDescent="0.3">
      <c r="A255">
        <v>254</v>
      </c>
      <c r="B255" s="26">
        <v>43278</v>
      </c>
      <c r="C255" t="s">
        <v>836</v>
      </c>
      <c r="D255" t="s">
        <v>53</v>
      </c>
      <c r="E255" t="s">
        <v>7885</v>
      </c>
      <c r="F255" t="s">
        <v>39</v>
      </c>
      <c r="G255" t="s">
        <v>838</v>
      </c>
      <c r="H255" t="s">
        <v>384</v>
      </c>
      <c r="I255" s="27">
        <v>4500000</v>
      </c>
      <c r="J255" t="s">
        <v>7620</v>
      </c>
    </row>
    <row r="256" spans="1:10" x14ac:dyDescent="0.3">
      <c r="A256">
        <v>255</v>
      </c>
      <c r="B256" s="26">
        <v>43279</v>
      </c>
      <c r="C256" t="s">
        <v>7886</v>
      </c>
      <c r="D256" t="s">
        <v>53</v>
      </c>
      <c r="E256" t="s">
        <v>7887</v>
      </c>
      <c r="F256" t="s">
        <v>13</v>
      </c>
      <c r="G256" t="s">
        <v>841</v>
      </c>
      <c r="H256" t="s">
        <v>534</v>
      </c>
      <c r="I256" s="27">
        <v>1100000</v>
      </c>
      <c r="J256" t="s">
        <v>7620</v>
      </c>
    </row>
    <row r="257" spans="1:10" x14ac:dyDescent="0.3">
      <c r="A257">
        <v>256</v>
      </c>
      <c r="B257" s="26">
        <v>43279</v>
      </c>
      <c r="C257" t="s">
        <v>842</v>
      </c>
      <c r="D257" t="s">
        <v>619</v>
      </c>
      <c r="E257" t="s">
        <v>843</v>
      </c>
      <c r="F257" t="s">
        <v>13</v>
      </c>
      <c r="G257" t="s">
        <v>844</v>
      </c>
      <c r="H257" t="s">
        <v>534</v>
      </c>
      <c r="I257" s="27">
        <v>2000000</v>
      </c>
      <c r="J257" t="s">
        <v>7620</v>
      </c>
    </row>
    <row r="258" spans="1:10" x14ac:dyDescent="0.3">
      <c r="A258">
        <v>257</v>
      </c>
      <c r="B258" s="26">
        <v>43280</v>
      </c>
      <c r="C258" t="s">
        <v>845</v>
      </c>
      <c r="D258" t="s">
        <v>53</v>
      </c>
      <c r="E258" t="s">
        <v>846</v>
      </c>
      <c r="F258" t="s">
        <v>7888</v>
      </c>
      <c r="G258" t="s">
        <v>847</v>
      </c>
      <c r="H258" t="s">
        <v>534</v>
      </c>
      <c r="I258" t="s">
        <v>16</v>
      </c>
      <c r="J258" t="s">
        <v>7620</v>
      </c>
    </row>
    <row r="259" spans="1:10" x14ac:dyDescent="0.3">
      <c r="A259">
        <v>258</v>
      </c>
      <c r="B259" s="26">
        <v>43222</v>
      </c>
      <c r="C259" t="s">
        <v>7889</v>
      </c>
      <c r="D259" t="s">
        <v>7570</v>
      </c>
      <c r="E259" t="s">
        <v>348</v>
      </c>
      <c r="F259" t="s">
        <v>45</v>
      </c>
      <c r="G259" t="s">
        <v>849</v>
      </c>
      <c r="H259" t="s">
        <v>7744</v>
      </c>
      <c r="I259" s="27">
        <v>450000</v>
      </c>
      <c r="J259" t="s">
        <v>7620</v>
      </c>
    </row>
    <row r="260" spans="1:10" x14ac:dyDescent="0.3">
      <c r="A260">
        <v>259</v>
      </c>
      <c r="B260" s="26">
        <v>43222</v>
      </c>
      <c r="C260" t="s">
        <v>850</v>
      </c>
      <c r="D260" t="s">
        <v>551</v>
      </c>
      <c r="E260" t="s">
        <v>851</v>
      </c>
      <c r="F260" t="s">
        <v>39</v>
      </c>
      <c r="G260" t="s">
        <v>7890</v>
      </c>
      <c r="H260" t="s">
        <v>384</v>
      </c>
      <c r="I260" s="27">
        <v>22000000</v>
      </c>
      <c r="J260" t="s">
        <v>7620</v>
      </c>
    </row>
    <row r="261" spans="1:10" x14ac:dyDescent="0.3">
      <c r="A261">
        <v>260</v>
      </c>
      <c r="B261" s="26">
        <v>43223</v>
      </c>
      <c r="C261" t="s">
        <v>853</v>
      </c>
      <c r="D261" t="s">
        <v>7798</v>
      </c>
      <c r="E261" t="s">
        <v>7592</v>
      </c>
      <c r="F261" t="s">
        <v>45</v>
      </c>
      <c r="G261" t="s">
        <v>7891</v>
      </c>
      <c r="H261" t="s">
        <v>7744</v>
      </c>
      <c r="I261" s="27">
        <v>2500000</v>
      </c>
      <c r="J261" t="s">
        <v>7620</v>
      </c>
    </row>
    <row r="262" spans="1:10" x14ac:dyDescent="0.3">
      <c r="A262">
        <v>261</v>
      </c>
      <c r="B262" s="26">
        <v>43227</v>
      </c>
      <c r="C262" t="s">
        <v>7892</v>
      </c>
      <c r="D262" t="s">
        <v>551</v>
      </c>
      <c r="E262" t="s">
        <v>856</v>
      </c>
      <c r="F262" t="s">
        <v>39</v>
      </c>
      <c r="G262" t="s">
        <v>16</v>
      </c>
      <c r="H262" t="s">
        <v>7744</v>
      </c>
      <c r="I262" s="27">
        <v>225000</v>
      </c>
      <c r="J262" t="s">
        <v>7620</v>
      </c>
    </row>
    <row r="263" spans="1:10" x14ac:dyDescent="0.3">
      <c r="A263">
        <v>262</v>
      </c>
      <c r="B263" s="26">
        <v>43229</v>
      </c>
      <c r="C263" t="s">
        <v>7893</v>
      </c>
      <c r="D263" t="s">
        <v>53</v>
      </c>
      <c r="E263" t="s">
        <v>7894</v>
      </c>
      <c r="F263" t="s">
        <v>39</v>
      </c>
      <c r="G263" t="s">
        <v>7895</v>
      </c>
      <c r="H263" t="s">
        <v>7744</v>
      </c>
      <c r="I263" s="27">
        <v>1000000</v>
      </c>
      <c r="J263" t="s">
        <v>7620</v>
      </c>
    </row>
    <row r="264" spans="1:10" x14ac:dyDescent="0.3">
      <c r="A264">
        <v>263</v>
      </c>
      <c r="B264" s="26">
        <v>43231</v>
      </c>
      <c r="C264" t="s">
        <v>860</v>
      </c>
      <c r="D264" t="s">
        <v>551</v>
      </c>
      <c r="E264" t="s">
        <v>7896</v>
      </c>
      <c r="F264" t="s">
        <v>55</v>
      </c>
      <c r="G264" t="s">
        <v>862</v>
      </c>
      <c r="H264" t="s">
        <v>7744</v>
      </c>
      <c r="I264" s="27">
        <v>949000</v>
      </c>
      <c r="J264" t="s">
        <v>7620</v>
      </c>
    </row>
    <row r="265" spans="1:10" x14ac:dyDescent="0.3">
      <c r="A265">
        <v>264</v>
      </c>
      <c r="B265" s="26">
        <v>43234</v>
      </c>
      <c r="C265" t="s">
        <v>565</v>
      </c>
      <c r="D265" t="s">
        <v>551</v>
      </c>
      <c r="E265" t="s">
        <v>7897</v>
      </c>
      <c r="F265" t="s">
        <v>39</v>
      </c>
      <c r="G265" t="s">
        <v>7898</v>
      </c>
      <c r="H265" t="s">
        <v>384</v>
      </c>
      <c r="I265" s="27">
        <v>24000000</v>
      </c>
      <c r="J265" t="s">
        <v>7620</v>
      </c>
    </row>
    <row r="266" spans="1:10" x14ac:dyDescent="0.3">
      <c r="A266">
        <v>265</v>
      </c>
      <c r="B266" s="26">
        <v>43236</v>
      </c>
      <c r="C266" t="s">
        <v>7899</v>
      </c>
      <c r="D266" t="s">
        <v>142</v>
      </c>
      <c r="E266" t="s">
        <v>866</v>
      </c>
      <c r="F266" t="s">
        <v>13</v>
      </c>
      <c r="G266" t="s">
        <v>7900</v>
      </c>
      <c r="H266" t="s">
        <v>384</v>
      </c>
      <c r="I266">
        <v>4200000</v>
      </c>
      <c r="J266" t="s">
        <v>7620</v>
      </c>
    </row>
    <row r="267" spans="1:10" x14ac:dyDescent="0.3">
      <c r="A267">
        <v>266</v>
      </c>
      <c r="B267" s="26">
        <v>43241</v>
      </c>
      <c r="C267" t="s">
        <v>868</v>
      </c>
      <c r="D267" t="s">
        <v>53</v>
      </c>
      <c r="E267" t="s">
        <v>869</v>
      </c>
      <c r="F267" t="s">
        <v>13</v>
      </c>
      <c r="G267" t="s">
        <v>7901</v>
      </c>
      <c r="H267" t="s">
        <v>534</v>
      </c>
      <c r="I267" s="27">
        <v>300000</v>
      </c>
      <c r="J267" t="s">
        <v>7620</v>
      </c>
    </row>
    <row r="268" spans="1:10" x14ac:dyDescent="0.3">
      <c r="A268">
        <v>267</v>
      </c>
      <c r="B268" s="26">
        <v>43241</v>
      </c>
      <c r="C268" t="s">
        <v>7902</v>
      </c>
      <c r="D268" t="s">
        <v>53</v>
      </c>
      <c r="E268" t="s">
        <v>870</v>
      </c>
      <c r="F268" t="s">
        <v>227</v>
      </c>
      <c r="G268" t="s">
        <v>7903</v>
      </c>
      <c r="H268" t="s">
        <v>384</v>
      </c>
      <c r="I268" s="27">
        <v>7000000</v>
      </c>
      <c r="J268" t="s">
        <v>7620</v>
      </c>
    </row>
    <row r="269" spans="1:10" x14ac:dyDescent="0.3">
      <c r="A269">
        <v>268</v>
      </c>
      <c r="B269" s="26">
        <v>43242</v>
      </c>
      <c r="C269" t="s">
        <v>872</v>
      </c>
      <c r="D269" t="s">
        <v>7570</v>
      </c>
      <c r="E269" t="s">
        <v>873</v>
      </c>
      <c r="F269" t="s">
        <v>13</v>
      </c>
      <c r="G269" t="s">
        <v>7904</v>
      </c>
      <c r="H269" t="s">
        <v>534</v>
      </c>
      <c r="I269" s="27">
        <v>500000</v>
      </c>
      <c r="J269" t="s">
        <v>7620</v>
      </c>
    </row>
    <row r="270" spans="1:10" x14ac:dyDescent="0.3">
      <c r="A270">
        <v>269</v>
      </c>
      <c r="B270" s="26">
        <v>43242</v>
      </c>
      <c r="C270" t="s">
        <v>875</v>
      </c>
      <c r="D270" t="s">
        <v>551</v>
      </c>
      <c r="E270" t="s">
        <v>856</v>
      </c>
      <c r="F270" t="s">
        <v>13</v>
      </c>
      <c r="G270" t="s">
        <v>7905</v>
      </c>
      <c r="H270" t="s">
        <v>534</v>
      </c>
      <c r="I270" s="27">
        <v>735000</v>
      </c>
      <c r="J270" t="s">
        <v>7620</v>
      </c>
    </row>
    <row r="271" spans="1:10" x14ac:dyDescent="0.3">
      <c r="A271">
        <v>270</v>
      </c>
      <c r="B271" s="26">
        <v>43243</v>
      </c>
      <c r="C271" t="s">
        <v>877</v>
      </c>
      <c r="D271" t="s">
        <v>26</v>
      </c>
      <c r="E271" t="s">
        <v>878</v>
      </c>
      <c r="F271" t="s">
        <v>13</v>
      </c>
      <c r="G271" t="s">
        <v>7906</v>
      </c>
      <c r="H271" t="s">
        <v>534</v>
      </c>
      <c r="I271" s="27">
        <v>735000</v>
      </c>
      <c r="J271" t="s">
        <v>7620</v>
      </c>
    </row>
    <row r="272" spans="1:10" x14ac:dyDescent="0.3">
      <c r="A272">
        <v>271</v>
      </c>
      <c r="B272" s="26">
        <v>43243</v>
      </c>
      <c r="C272" t="s">
        <v>880</v>
      </c>
      <c r="D272" t="s">
        <v>7570</v>
      </c>
      <c r="E272" t="s">
        <v>7907</v>
      </c>
      <c r="F272" t="s">
        <v>881</v>
      </c>
      <c r="G272" t="s">
        <v>882</v>
      </c>
      <c r="H272" t="s">
        <v>534</v>
      </c>
      <c r="I272" s="27">
        <v>2000000</v>
      </c>
      <c r="J272" t="s">
        <v>7620</v>
      </c>
    </row>
    <row r="273" spans="1:10" x14ac:dyDescent="0.3">
      <c r="A273">
        <v>272</v>
      </c>
      <c r="B273" s="26">
        <v>43244</v>
      </c>
      <c r="C273" t="s">
        <v>883</v>
      </c>
      <c r="D273" t="s">
        <v>7908</v>
      </c>
      <c r="E273" t="s">
        <v>7909</v>
      </c>
      <c r="F273" t="s">
        <v>139</v>
      </c>
      <c r="G273" t="s">
        <v>885</v>
      </c>
      <c r="H273" t="s">
        <v>534</v>
      </c>
      <c r="I273" s="27">
        <v>2000000</v>
      </c>
      <c r="J273" t="s">
        <v>7620</v>
      </c>
    </row>
    <row r="274" spans="1:10" x14ac:dyDescent="0.3">
      <c r="A274">
        <v>273</v>
      </c>
      <c r="B274" s="26">
        <v>43244</v>
      </c>
      <c r="C274" t="s">
        <v>886</v>
      </c>
      <c r="D274" t="s">
        <v>7910</v>
      </c>
      <c r="E274" t="s">
        <v>888</v>
      </c>
      <c r="F274" t="s">
        <v>139</v>
      </c>
      <c r="G274" t="s">
        <v>7911</v>
      </c>
      <c r="H274" t="s">
        <v>534</v>
      </c>
      <c r="I274" s="27">
        <v>293000</v>
      </c>
      <c r="J274" t="s">
        <v>7620</v>
      </c>
    </row>
    <row r="275" spans="1:10" x14ac:dyDescent="0.3">
      <c r="A275">
        <v>274</v>
      </c>
      <c r="B275" s="26">
        <v>43247</v>
      </c>
      <c r="C275" t="s">
        <v>890</v>
      </c>
      <c r="D275" t="s">
        <v>551</v>
      </c>
      <c r="E275" t="s">
        <v>891</v>
      </c>
      <c r="F275" t="s">
        <v>39</v>
      </c>
      <c r="G275" t="s">
        <v>7912</v>
      </c>
      <c r="H275" t="s">
        <v>534</v>
      </c>
      <c r="I275" s="27">
        <v>12000000</v>
      </c>
      <c r="J275" t="s">
        <v>7620</v>
      </c>
    </row>
    <row r="276" spans="1:10" x14ac:dyDescent="0.3">
      <c r="A276">
        <v>275</v>
      </c>
      <c r="B276" s="26">
        <v>43248</v>
      </c>
      <c r="C276" t="s">
        <v>7913</v>
      </c>
      <c r="D276" t="s">
        <v>142</v>
      </c>
      <c r="E276" t="s">
        <v>894</v>
      </c>
      <c r="F276" t="s">
        <v>39</v>
      </c>
      <c r="G276" t="s">
        <v>7914</v>
      </c>
      <c r="H276" t="s">
        <v>534</v>
      </c>
      <c r="I276" s="27">
        <v>200000</v>
      </c>
      <c r="J276" t="s">
        <v>7620</v>
      </c>
    </row>
    <row r="277" spans="1:10" x14ac:dyDescent="0.3">
      <c r="A277">
        <v>276</v>
      </c>
      <c r="B277" s="26">
        <v>43249</v>
      </c>
      <c r="C277" t="s">
        <v>896</v>
      </c>
      <c r="D277" t="s">
        <v>551</v>
      </c>
      <c r="E277" t="s">
        <v>891</v>
      </c>
      <c r="F277" t="s">
        <v>227</v>
      </c>
      <c r="G277" t="s">
        <v>7915</v>
      </c>
      <c r="H277" t="s">
        <v>534</v>
      </c>
      <c r="I277" s="27">
        <v>1500000</v>
      </c>
      <c r="J277" t="s">
        <v>7620</v>
      </c>
    </row>
    <row r="278" spans="1:10" x14ac:dyDescent="0.3">
      <c r="A278">
        <v>277</v>
      </c>
      <c r="B278" s="26">
        <v>43249</v>
      </c>
      <c r="C278" t="s">
        <v>898</v>
      </c>
      <c r="D278" t="s">
        <v>53</v>
      </c>
      <c r="E278" t="s">
        <v>899</v>
      </c>
      <c r="F278" t="s">
        <v>13</v>
      </c>
      <c r="G278" t="s">
        <v>7916</v>
      </c>
      <c r="H278" t="s">
        <v>384</v>
      </c>
      <c r="I278" s="27">
        <v>8000000</v>
      </c>
      <c r="J278" t="s">
        <v>7620</v>
      </c>
    </row>
    <row r="279" spans="1:10" x14ac:dyDescent="0.3">
      <c r="A279">
        <v>278</v>
      </c>
      <c r="B279" s="26">
        <v>43250</v>
      </c>
      <c r="C279" t="s">
        <v>901</v>
      </c>
      <c r="D279" t="s">
        <v>551</v>
      </c>
      <c r="E279" t="s">
        <v>7917</v>
      </c>
      <c r="F279" t="s">
        <v>13</v>
      </c>
      <c r="G279" t="s">
        <v>903</v>
      </c>
      <c r="H279" t="s">
        <v>384</v>
      </c>
      <c r="I279" t="s">
        <v>16</v>
      </c>
      <c r="J279" t="s">
        <v>7620</v>
      </c>
    </row>
    <row r="280" spans="1:10" x14ac:dyDescent="0.3">
      <c r="A280">
        <v>279</v>
      </c>
      <c r="B280" s="26">
        <v>43250</v>
      </c>
      <c r="C280" t="s">
        <v>904</v>
      </c>
      <c r="D280" t="s">
        <v>53</v>
      </c>
      <c r="E280" t="s">
        <v>905</v>
      </c>
      <c r="F280" t="s">
        <v>13</v>
      </c>
      <c r="G280" t="s">
        <v>7918</v>
      </c>
      <c r="H280" t="s">
        <v>384</v>
      </c>
      <c r="I280" s="27">
        <v>14000000</v>
      </c>
      <c r="J280" t="s">
        <v>7620</v>
      </c>
    </row>
    <row r="281" spans="1:10" x14ac:dyDescent="0.3">
      <c r="A281">
        <v>280</v>
      </c>
      <c r="B281" s="26">
        <v>43251</v>
      </c>
      <c r="C281" t="s">
        <v>907</v>
      </c>
      <c r="D281" t="s">
        <v>551</v>
      </c>
      <c r="E281" t="s">
        <v>7919</v>
      </c>
      <c r="F281" t="s">
        <v>183</v>
      </c>
      <c r="G281" t="s">
        <v>7920</v>
      </c>
      <c r="H281" t="s">
        <v>534</v>
      </c>
      <c r="I281" t="s">
        <v>7921</v>
      </c>
      <c r="J281" t="s">
        <v>7620</v>
      </c>
    </row>
    <row r="282" spans="1:10" x14ac:dyDescent="0.3">
      <c r="A282">
        <v>281</v>
      </c>
      <c r="B282" s="26">
        <v>43192</v>
      </c>
      <c r="C282" t="s">
        <v>910</v>
      </c>
      <c r="D282" t="s">
        <v>551</v>
      </c>
      <c r="E282" t="s">
        <v>911</v>
      </c>
      <c r="F282" t="s">
        <v>39</v>
      </c>
      <c r="G282" t="s">
        <v>7922</v>
      </c>
      <c r="H282" t="s">
        <v>384</v>
      </c>
      <c r="I282" s="27">
        <v>2000000</v>
      </c>
      <c r="J282" t="s">
        <v>7620</v>
      </c>
    </row>
    <row r="283" spans="1:10" x14ac:dyDescent="0.3">
      <c r="A283">
        <v>282</v>
      </c>
      <c r="B283" s="26">
        <v>43192</v>
      </c>
      <c r="C283" t="s">
        <v>913</v>
      </c>
      <c r="D283" t="s">
        <v>53</v>
      </c>
      <c r="E283" t="s">
        <v>914</v>
      </c>
      <c r="F283" t="s">
        <v>915</v>
      </c>
      <c r="G283" t="s">
        <v>7923</v>
      </c>
      <c r="H283" t="s">
        <v>7744</v>
      </c>
      <c r="I283" s="27">
        <v>307600</v>
      </c>
      <c r="J283" t="s">
        <v>7620</v>
      </c>
    </row>
    <row r="284" spans="1:10" x14ac:dyDescent="0.3">
      <c r="A284">
        <v>283</v>
      </c>
      <c r="B284" s="26">
        <v>43192</v>
      </c>
      <c r="C284" t="s">
        <v>917</v>
      </c>
      <c r="D284" t="s">
        <v>53</v>
      </c>
      <c r="E284" t="s">
        <v>918</v>
      </c>
      <c r="F284" t="s">
        <v>227</v>
      </c>
      <c r="G284" t="s">
        <v>7924</v>
      </c>
      <c r="H284" t="s">
        <v>7744</v>
      </c>
      <c r="I284" t="s">
        <v>16</v>
      </c>
      <c r="J284" t="s">
        <v>7620</v>
      </c>
    </row>
    <row r="285" spans="1:10" x14ac:dyDescent="0.3">
      <c r="A285">
        <v>284</v>
      </c>
      <c r="B285" s="26">
        <v>43192</v>
      </c>
      <c r="C285" t="s">
        <v>635</v>
      </c>
      <c r="D285" t="s">
        <v>551</v>
      </c>
      <c r="E285" t="s">
        <v>636</v>
      </c>
      <c r="F285" t="s">
        <v>13</v>
      </c>
      <c r="G285" t="s">
        <v>16</v>
      </c>
      <c r="H285" t="s">
        <v>7744</v>
      </c>
      <c r="I285" s="27">
        <v>1300000</v>
      </c>
      <c r="J285" t="s">
        <v>7620</v>
      </c>
    </row>
    <row r="286" spans="1:10" x14ac:dyDescent="0.3">
      <c r="A286">
        <v>285</v>
      </c>
      <c r="B286" s="26">
        <v>43194</v>
      </c>
      <c r="C286" t="s">
        <v>920</v>
      </c>
      <c r="D286" t="s">
        <v>7570</v>
      </c>
      <c r="E286" t="s">
        <v>7925</v>
      </c>
      <c r="F286" t="s">
        <v>13</v>
      </c>
      <c r="G286" t="s">
        <v>7926</v>
      </c>
      <c r="H286" t="s">
        <v>384</v>
      </c>
      <c r="I286" s="27">
        <v>55000000</v>
      </c>
      <c r="J286" t="s">
        <v>7620</v>
      </c>
    </row>
    <row r="287" spans="1:10" x14ac:dyDescent="0.3">
      <c r="A287">
        <v>286</v>
      </c>
      <c r="B287" s="26">
        <v>43195</v>
      </c>
      <c r="C287" t="s">
        <v>7927</v>
      </c>
      <c r="D287" t="s">
        <v>619</v>
      </c>
      <c r="E287" t="s">
        <v>843</v>
      </c>
      <c r="F287" t="s">
        <v>183</v>
      </c>
      <c r="G287" t="s">
        <v>7928</v>
      </c>
      <c r="H287" t="s">
        <v>7744</v>
      </c>
      <c r="I287" s="27">
        <v>150000</v>
      </c>
      <c r="J287" t="s">
        <v>7620</v>
      </c>
    </row>
    <row r="288" spans="1:10" x14ac:dyDescent="0.3">
      <c r="A288">
        <v>287</v>
      </c>
      <c r="B288" s="26">
        <v>43195</v>
      </c>
      <c r="C288" t="s">
        <v>925</v>
      </c>
      <c r="D288" t="s">
        <v>619</v>
      </c>
      <c r="E288" t="s">
        <v>926</v>
      </c>
      <c r="F288" t="s">
        <v>927</v>
      </c>
      <c r="G288" t="s">
        <v>928</v>
      </c>
      <c r="H288" t="s">
        <v>384</v>
      </c>
      <c r="I288" s="27">
        <v>10000000</v>
      </c>
      <c r="J288" t="s">
        <v>7620</v>
      </c>
    </row>
    <row r="289" spans="1:10" x14ac:dyDescent="0.3">
      <c r="A289">
        <v>288</v>
      </c>
      <c r="B289" s="26">
        <v>43199</v>
      </c>
      <c r="C289" t="s">
        <v>929</v>
      </c>
      <c r="D289" t="s">
        <v>7929</v>
      </c>
      <c r="E289" t="s">
        <v>7930</v>
      </c>
      <c r="F289" t="s">
        <v>45</v>
      </c>
      <c r="G289" t="s">
        <v>7931</v>
      </c>
      <c r="H289" t="s">
        <v>7744</v>
      </c>
      <c r="I289" s="27">
        <v>2800000</v>
      </c>
      <c r="J289" t="s">
        <v>7620</v>
      </c>
    </row>
    <row r="290" spans="1:10" x14ac:dyDescent="0.3">
      <c r="A290">
        <v>289</v>
      </c>
      <c r="B290" s="26">
        <v>43199</v>
      </c>
      <c r="C290" t="s">
        <v>931</v>
      </c>
      <c r="D290" t="s">
        <v>551</v>
      </c>
      <c r="E290" t="s">
        <v>932</v>
      </c>
      <c r="F290" t="s">
        <v>39</v>
      </c>
      <c r="G290" t="s">
        <v>933</v>
      </c>
      <c r="H290" t="s">
        <v>7744</v>
      </c>
      <c r="I290" t="s">
        <v>7932</v>
      </c>
      <c r="J290" t="s">
        <v>7620</v>
      </c>
    </row>
    <row r="291" spans="1:10" x14ac:dyDescent="0.3">
      <c r="A291">
        <v>290</v>
      </c>
      <c r="B291" s="26">
        <v>43199</v>
      </c>
      <c r="C291" t="s">
        <v>934</v>
      </c>
      <c r="D291" t="s">
        <v>53</v>
      </c>
      <c r="E291" t="s">
        <v>935</v>
      </c>
      <c r="F291" t="s">
        <v>39</v>
      </c>
      <c r="G291" t="s">
        <v>7933</v>
      </c>
      <c r="H291" t="s">
        <v>7744</v>
      </c>
      <c r="I291" t="s">
        <v>16</v>
      </c>
      <c r="J291" t="s">
        <v>7620</v>
      </c>
    </row>
    <row r="292" spans="1:10" x14ac:dyDescent="0.3">
      <c r="A292">
        <v>291</v>
      </c>
      <c r="B292" s="26">
        <v>43199</v>
      </c>
      <c r="C292" t="s">
        <v>937</v>
      </c>
      <c r="D292" t="s">
        <v>619</v>
      </c>
      <c r="E292" t="s">
        <v>938</v>
      </c>
      <c r="F292" t="s">
        <v>139</v>
      </c>
      <c r="G292" t="s">
        <v>16</v>
      </c>
      <c r="H292" t="s">
        <v>7744</v>
      </c>
      <c r="I292" s="27">
        <v>46140</v>
      </c>
      <c r="J292" t="s">
        <v>7620</v>
      </c>
    </row>
    <row r="293" spans="1:10" x14ac:dyDescent="0.3">
      <c r="A293">
        <v>292</v>
      </c>
      <c r="B293" s="26">
        <v>43200</v>
      </c>
      <c r="C293" t="s">
        <v>939</v>
      </c>
      <c r="D293" t="s">
        <v>7570</v>
      </c>
      <c r="E293" t="s">
        <v>940</v>
      </c>
      <c r="F293" t="s">
        <v>13</v>
      </c>
      <c r="G293" t="s">
        <v>941</v>
      </c>
      <c r="H293" t="s">
        <v>7744</v>
      </c>
      <c r="I293" t="s">
        <v>16</v>
      </c>
      <c r="J293" t="s">
        <v>7620</v>
      </c>
    </row>
    <row r="294" spans="1:10" x14ac:dyDescent="0.3">
      <c r="A294">
        <v>293</v>
      </c>
      <c r="B294" s="26">
        <v>43200</v>
      </c>
      <c r="C294" t="s">
        <v>7934</v>
      </c>
      <c r="D294" t="s">
        <v>551</v>
      </c>
      <c r="E294" t="s">
        <v>943</v>
      </c>
      <c r="F294" t="s">
        <v>227</v>
      </c>
      <c r="G294" t="s">
        <v>7935</v>
      </c>
      <c r="H294" t="s">
        <v>384</v>
      </c>
      <c r="I294" s="27">
        <v>12000000</v>
      </c>
      <c r="J294" t="s">
        <v>7620</v>
      </c>
    </row>
    <row r="295" spans="1:10" x14ac:dyDescent="0.3">
      <c r="A295">
        <v>294</v>
      </c>
      <c r="B295" s="26">
        <v>43202</v>
      </c>
      <c r="C295" t="s">
        <v>945</v>
      </c>
      <c r="D295" t="s">
        <v>142</v>
      </c>
      <c r="E295" t="s">
        <v>7936</v>
      </c>
      <c r="F295" t="s">
        <v>139</v>
      </c>
      <c r="G295" t="s">
        <v>7937</v>
      </c>
      <c r="H295" t="s">
        <v>7744</v>
      </c>
      <c r="I295" s="27">
        <v>1000000</v>
      </c>
      <c r="J295" t="s">
        <v>7620</v>
      </c>
    </row>
    <row r="296" spans="1:10" x14ac:dyDescent="0.3">
      <c r="A296">
        <v>295</v>
      </c>
      <c r="B296" s="26">
        <v>43202</v>
      </c>
      <c r="C296" t="s">
        <v>7858</v>
      </c>
      <c r="D296" t="s">
        <v>7570</v>
      </c>
      <c r="E296" t="s">
        <v>348</v>
      </c>
      <c r="F296" t="s">
        <v>227</v>
      </c>
      <c r="G296" t="s">
        <v>7938</v>
      </c>
      <c r="H296" t="s">
        <v>81</v>
      </c>
      <c r="I296" t="s">
        <v>7939</v>
      </c>
      <c r="J296" t="s">
        <v>7620</v>
      </c>
    </row>
    <row r="297" spans="1:10" x14ac:dyDescent="0.3">
      <c r="A297">
        <v>296</v>
      </c>
      <c r="B297" s="26">
        <v>43203</v>
      </c>
      <c r="C297" t="s">
        <v>7940</v>
      </c>
      <c r="D297" t="s">
        <v>7570</v>
      </c>
      <c r="E297" t="s">
        <v>348</v>
      </c>
      <c r="F297" t="s">
        <v>39</v>
      </c>
      <c r="G297" t="s">
        <v>948</v>
      </c>
      <c r="H297" t="s">
        <v>7744</v>
      </c>
      <c r="I297" s="27">
        <v>2000000</v>
      </c>
      <c r="J297" t="s">
        <v>7620</v>
      </c>
    </row>
    <row r="298" spans="1:10" x14ac:dyDescent="0.3">
      <c r="A298">
        <v>297</v>
      </c>
      <c r="B298" s="26">
        <v>43206</v>
      </c>
      <c r="C298" t="s">
        <v>7941</v>
      </c>
      <c r="D298" t="s">
        <v>551</v>
      </c>
      <c r="E298" t="s">
        <v>950</v>
      </c>
      <c r="F298" t="s">
        <v>139</v>
      </c>
      <c r="G298" t="s">
        <v>951</v>
      </c>
      <c r="H298" t="s">
        <v>7744</v>
      </c>
      <c r="I298" s="27">
        <v>500000</v>
      </c>
      <c r="J298" t="s">
        <v>7620</v>
      </c>
    </row>
    <row r="299" spans="1:10" x14ac:dyDescent="0.3">
      <c r="A299">
        <v>298</v>
      </c>
      <c r="B299" s="26">
        <v>43206</v>
      </c>
      <c r="C299" t="s">
        <v>952</v>
      </c>
      <c r="D299" t="s">
        <v>142</v>
      </c>
      <c r="E299" t="s">
        <v>7942</v>
      </c>
      <c r="F299" t="s">
        <v>13</v>
      </c>
      <c r="G299" t="s">
        <v>7943</v>
      </c>
      <c r="H299" t="s">
        <v>7744</v>
      </c>
      <c r="I299" t="s">
        <v>16</v>
      </c>
      <c r="J299" t="s">
        <v>7620</v>
      </c>
    </row>
    <row r="300" spans="1:10" x14ac:dyDescent="0.3">
      <c r="A300">
        <v>299</v>
      </c>
      <c r="B300" s="26">
        <v>43208</v>
      </c>
      <c r="C300" t="s">
        <v>953</v>
      </c>
      <c r="D300" t="s">
        <v>551</v>
      </c>
      <c r="E300" t="s">
        <v>954</v>
      </c>
      <c r="F300" t="s">
        <v>39</v>
      </c>
      <c r="G300" t="s">
        <v>7944</v>
      </c>
      <c r="H300" t="s">
        <v>384</v>
      </c>
      <c r="I300" s="27">
        <v>22000000</v>
      </c>
      <c r="J300" t="s">
        <v>7620</v>
      </c>
    </row>
    <row r="301" spans="1:10" x14ac:dyDescent="0.3">
      <c r="A301">
        <v>300</v>
      </c>
      <c r="B301" s="26">
        <v>43209</v>
      </c>
      <c r="C301" t="s">
        <v>956</v>
      </c>
      <c r="D301" t="s">
        <v>551</v>
      </c>
      <c r="E301" t="s">
        <v>957</v>
      </c>
      <c r="F301" t="s">
        <v>93</v>
      </c>
      <c r="G301" t="s">
        <v>7945</v>
      </c>
      <c r="H301" t="s">
        <v>384</v>
      </c>
      <c r="I301" t="s">
        <v>16</v>
      </c>
      <c r="J301" t="s">
        <v>7620</v>
      </c>
    </row>
    <row r="302" spans="1:10" x14ac:dyDescent="0.3">
      <c r="A302">
        <v>301</v>
      </c>
      <c r="B302" s="26">
        <v>43209</v>
      </c>
      <c r="C302" t="s">
        <v>7946</v>
      </c>
      <c r="D302" t="s">
        <v>142</v>
      </c>
      <c r="E302" t="s">
        <v>7947</v>
      </c>
      <c r="F302" t="s">
        <v>227</v>
      </c>
      <c r="G302" t="s">
        <v>960</v>
      </c>
      <c r="H302" t="s">
        <v>384</v>
      </c>
      <c r="I302" t="s">
        <v>16</v>
      </c>
      <c r="J302" t="s">
        <v>7620</v>
      </c>
    </row>
    <row r="303" spans="1:10" x14ac:dyDescent="0.3">
      <c r="A303">
        <v>302</v>
      </c>
      <c r="B303" s="26">
        <v>43209</v>
      </c>
      <c r="C303" t="s">
        <v>961</v>
      </c>
      <c r="D303" t="s">
        <v>53</v>
      </c>
      <c r="E303" t="s">
        <v>7948</v>
      </c>
      <c r="F303" t="s">
        <v>13</v>
      </c>
      <c r="G303" t="s">
        <v>7949</v>
      </c>
      <c r="H303" t="s">
        <v>7744</v>
      </c>
      <c r="I303" t="s">
        <v>7950</v>
      </c>
      <c r="J303" t="s">
        <v>7620</v>
      </c>
    </row>
    <row r="304" spans="1:10" x14ac:dyDescent="0.3">
      <c r="A304">
        <v>303</v>
      </c>
      <c r="B304" s="26">
        <v>43209</v>
      </c>
      <c r="C304" t="s">
        <v>964</v>
      </c>
      <c r="D304" t="s">
        <v>53</v>
      </c>
      <c r="E304" t="s">
        <v>965</v>
      </c>
      <c r="F304" t="s">
        <v>227</v>
      </c>
      <c r="G304" t="s">
        <v>7951</v>
      </c>
      <c r="H304" t="s">
        <v>384</v>
      </c>
      <c r="I304" s="27">
        <v>23000000</v>
      </c>
      <c r="J304" t="s">
        <v>7620</v>
      </c>
    </row>
    <row r="305" spans="1:10" x14ac:dyDescent="0.3">
      <c r="A305">
        <v>304</v>
      </c>
      <c r="B305" s="26">
        <v>43212</v>
      </c>
      <c r="C305" t="s">
        <v>967</v>
      </c>
      <c r="D305" t="s">
        <v>142</v>
      </c>
      <c r="E305" t="s">
        <v>7952</v>
      </c>
      <c r="F305" t="s">
        <v>139</v>
      </c>
      <c r="G305" t="s">
        <v>7953</v>
      </c>
      <c r="H305" t="s">
        <v>384</v>
      </c>
      <c r="I305" t="s">
        <v>16</v>
      </c>
      <c r="J305" t="s">
        <v>7620</v>
      </c>
    </row>
    <row r="306" spans="1:10" x14ac:dyDescent="0.3">
      <c r="A306">
        <v>305</v>
      </c>
      <c r="B306" s="26">
        <v>43212</v>
      </c>
      <c r="C306" t="s">
        <v>970</v>
      </c>
      <c r="D306" t="s">
        <v>142</v>
      </c>
      <c r="E306" t="s">
        <v>971</v>
      </c>
      <c r="F306" t="s">
        <v>39</v>
      </c>
      <c r="G306" t="s">
        <v>972</v>
      </c>
      <c r="H306" t="s">
        <v>7744</v>
      </c>
      <c r="I306" s="27">
        <v>1900000</v>
      </c>
      <c r="J306" t="s">
        <v>7620</v>
      </c>
    </row>
    <row r="307" spans="1:10" x14ac:dyDescent="0.3">
      <c r="A307">
        <v>306</v>
      </c>
      <c r="B307" s="26">
        <v>43212</v>
      </c>
      <c r="C307" t="s">
        <v>565</v>
      </c>
      <c r="D307" t="s">
        <v>551</v>
      </c>
      <c r="E307" t="s">
        <v>7897</v>
      </c>
      <c r="F307" t="s">
        <v>39</v>
      </c>
      <c r="G307" t="s">
        <v>7898</v>
      </c>
      <c r="H307" t="s">
        <v>384</v>
      </c>
      <c r="I307" s="27">
        <v>11000000</v>
      </c>
      <c r="J307" t="s">
        <v>7620</v>
      </c>
    </row>
    <row r="308" spans="1:10" x14ac:dyDescent="0.3">
      <c r="A308">
        <v>307</v>
      </c>
      <c r="B308" s="26">
        <v>43213</v>
      </c>
      <c r="C308" t="s">
        <v>973</v>
      </c>
      <c r="D308" t="s">
        <v>7570</v>
      </c>
      <c r="E308" t="s">
        <v>974</v>
      </c>
      <c r="F308" t="s">
        <v>39</v>
      </c>
      <c r="G308" t="s">
        <v>16</v>
      </c>
      <c r="H308" t="s">
        <v>7744</v>
      </c>
      <c r="I308" s="27">
        <v>150000</v>
      </c>
      <c r="J308" t="s">
        <v>7620</v>
      </c>
    </row>
    <row r="309" spans="1:10" x14ac:dyDescent="0.3">
      <c r="A309">
        <v>308</v>
      </c>
      <c r="B309" s="26">
        <v>43213</v>
      </c>
      <c r="C309" t="s">
        <v>975</v>
      </c>
      <c r="D309" t="s">
        <v>7570</v>
      </c>
      <c r="E309" t="s">
        <v>348</v>
      </c>
      <c r="F309" t="s">
        <v>13</v>
      </c>
      <c r="G309" t="s">
        <v>976</v>
      </c>
      <c r="H309" t="s">
        <v>384</v>
      </c>
      <c r="I309" s="27">
        <v>22000000</v>
      </c>
      <c r="J309" t="s">
        <v>7620</v>
      </c>
    </row>
    <row r="310" spans="1:10" x14ac:dyDescent="0.3">
      <c r="A310">
        <v>309</v>
      </c>
      <c r="B310" s="26">
        <v>43215</v>
      </c>
      <c r="C310" t="s">
        <v>7954</v>
      </c>
      <c r="D310" t="s">
        <v>551</v>
      </c>
      <c r="E310" t="s">
        <v>943</v>
      </c>
      <c r="F310" t="s">
        <v>139</v>
      </c>
      <c r="G310" t="s">
        <v>7955</v>
      </c>
      <c r="H310" t="s">
        <v>7744</v>
      </c>
      <c r="I310" s="27">
        <v>246000</v>
      </c>
      <c r="J310" t="s">
        <v>7620</v>
      </c>
    </row>
    <row r="311" spans="1:10" x14ac:dyDescent="0.3">
      <c r="A311">
        <v>310</v>
      </c>
      <c r="B311" s="26">
        <v>43216</v>
      </c>
      <c r="C311" t="s">
        <v>7956</v>
      </c>
      <c r="D311" t="s">
        <v>53</v>
      </c>
      <c r="E311" t="s">
        <v>980</v>
      </c>
      <c r="F311" t="s">
        <v>139</v>
      </c>
      <c r="G311" t="s">
        <v>7957</v>
      </c>
      <c r="H311" t="s">
        <v>384</v>
      </c>
      <c r="I311" s="27">
        <v>5500000</v>
      </c>
      <c r="J311" t="s">
        <v>7620</v>
      </c>
    </row>
    <row r="312" spans="1:10" x14ac:dyDescent="0.3">
      <c r="A312">
        <v>311</v>
      </c>
      <c r="B312" s="26">
        <v>43216</v>
      </c>
      <c r="C312" t="s">
        <v>7958</v>
      </c>
      <c r="D312" t="s">
        <v>551</v>
      </c>
      <c r="E312" t="s">
        <v>983</v>
      </c>
      <c r="F312" t="s">
        <v>89</v>
      </c>
      <c r="G312" t="s">
        <v>7959</v>
      </c>
      <c r="H312" t="s">
        <v>384</v>
      </c>
      <c r="I312" t="s">
        <v>16</v>
      </c>
      <c r="J312" t="s">
        <v>7620</v>
      </c>
    </row>
    <row r="313" spans="1:10" x14ac:dyDescent="0.3">
      <c r="A313">
        <v>312</v>
      </c>
      <c r="B313" s="26">
        <v>43217</v>
      </c>
      <c r="C313" t="s">
        <v>7536</v>
      </c>
      <c r="D313" t="s">
        <v>551</v>
      </c>
      <c r="E313" t="s">
        <v>986</v>
      </c>
      <c r="F313" t="s">
        <v>227</v>
      </c>
      <c r="G313" t="s">
        <v>7960</v>
      </c>
      <c r="H313" t="s">
        <v>384</v>
      </c>
      <c r="I313" s="27">
        <v>10000000</v>
      </c>
      <c r="J313" t="s">
        <v>7620</v>
      </c>
    </row>
    <row r="314" spans="1:10" x14ac:dyDescent="0.3">
      <c r="A314">
        <v>313</v>
      </c>
      <c r="B314" s="26">
        <v>43219</v>
      </c>
      <c r="C314" t="s">
        <v>988</v>
      </c>
      <c r="D314" t="s">
        <v>551</v>
      </c>
      <c r="E314" t="s">
        <v>7961</v>
      </c>
      <c r="F314" t="s">
        <v>39</v>
      </c>
      <c r="G314" t="s">
        <v>7962</v>
      </c>
      <c r="H314" t="s">
        <v>384</v>
      </c>
      <c r="I314" t="s">
        <v>16</v>
      </c>
      <c r="J314" t="s">
        <v>7620</v>
      </c>
    </row>
    <row r="315" spans="1:10" x14ac:dyDescent="0.3">
      <c r="A315">
        <v>314</v>
      </c>
      <c r="B315" s="26">
        <v>43220</v>
      </c>
      <c r="C315" t="s">
        <v>991</v>
      </c>
      <c r="D315" t="s">
        <v>551</v>
      </c>
      <c r="E315" t="s">
        <v>992</v>
      </c>
      <c r="F315" t="s">
        <v>39</v>
      </c>
      <c r="G315" t="s">
        <v>7963</v>
      </c>
      <c r="H315" t="s">
        <v>384</v>
      </c>
      <c r="I315" s="27">
        <v>7500000</v>
      </c>
      <c r="J315" t="s">
        <v>7620</v>
      </c>
    </row>
    <row r="316" spans="1:10" x14ac:dyDescent="0.3">
      <c r="A316">
        <v>315</v>
      </c>
      <c r="B316" s="26">
        <v>43220</v>
      </c>
      <c r="C316" t="s">
        <v>7964</v>
      </c>
      <c r="D316" t="s">
        <v>7570</v>
      </c>
      <c r="E316" t="s">
        <v>995</v>
      </c>
      <c r="F316" t="s">
        <v>21</v>
      </c>
      <c r="G316" t="s">
        <v>7965</v>
      </c>
      <c r="H316" t="s">
        <v>7744</v>
      </c>
      <c r="I316" s="27">
        <v>978000</v>
      </c>
      <c r="J316" t="s">
        <v>7620</v>
      </c>
    </row>
    <row r="317" spans="1:10" x14ac:dyDescent="0.3">
      <c r="A317">
        <v>316</v>
      </c>
      <c r="B317" s="26">
        <v>43160</v>
      </c>
      <c r="C317" t="s">
        <v>7537</v>
      </c>
      <c r="D317" t="s">
        <v>551</v>
      </c>
      <c r="E317" t="s">
        <v>986</v>
      </c>
      <c r="F317" t="s">
        <v>39</v>
      </c>
      <c r="G317" t="s">
        <v>7966</v>
      </c>
      <c r="H317" t="s">
        <v>384</v>
      </c>
      <c r="I317" t="s">
        <v>16</v>
      </c>
      <c r="J317" t="s">
        <v>7620</v>
      </c>
    </row>
    <row r="318" spans="1:10" x14ac:dyDescent="0.3">
      <c r="A318">
        <v>317</v>
      </c>
      <c r="B318" s="26">
        <v>43160</v>
      </c>
      <c r="C318" t="s">
        <v>7967</v>
      </c>
      <c r="D318" t="s">
        <v>551</v>
      </c>
      <c r="E318" t="s">
        <v>999</v>
      </c>
      <c r="F318" t="s">
        <v>89</v>
      </c>
      <c r="G318" t="s">
        <v>7968</v>
      </c>
      <c r="H318" t="s">
        <v>384</v>
      </c>
      <c r="I318" s="27">
        <v>3000000</v>
      </c>
      <c r="J318" t="s">
        <v>7620</v>
      </c>
    </row>
    <row r="319" spans="1:10" x14ac:dyDescent="0.3">
      <c r="A319">
        <v>318</v>
      </c>
      <c r="B319" s="26">
        <v>43160</v>
      </c>
      <c r="C319" t="s">
        <v>1001</v>
      </c>
      <c r="D319" t="s">
        <v>26</v>
      </c>
      <c r="E319" t="s">
        <v>1002</v>
      </c>
      <c r="F319" t="s">
        <v>13</v>
      </c>
      <c r="G319" t="s">
        <v>7969</v>
      </c>
      <c r="H319" t="s">
        <v>384</v>
      </c>
      <c r="I319" s="27">
        <v>12000000</v>
      </c>
      <c r="J319" t="s">
        <v>7620</v>
      </c>
    </row>
    <row r="320" spans="1:10" x14ac:dyDescent="0.3">
      <c r="A320">
        <v>319</v>
      </c>
      <c r="B320" s="26">
        <v>43162</v>
      </c>
      <c r="C320" t="s">
        <v>379</v>
      </c>
      <c r="D320" t="s">
        <v>551</v>
      </c>
      <c r="E320" t="s">
        <v>7970</v>
      </c>
      <c r="F320" t="s">
        <v>13</v>
      </c>
      <c r="G320" t="s">
        <v>7971</v>
      </c>
      <c r="H320" t="s">
        <v>7744</v>
      </c>
      <c r="I320" s="27">
        <v>250000</v>
      </c>
      <c r="J320" t="s">
        <v>7620</v>
      </c>
    </row>
    <row r="321" spans="1:10" x14ac:dyDescent="0.3">
      <c r="A321">
        <v>320</v>
      </c>
      <c r="B321" s="26">
        <v>43163</v>
      </c>
      <c r="C321" t="s">
        <v>1005</v>
      </c>
      <c r="D321" t="s">
        <v>53</v>
      </c>
      <c r="E321" t="s">
        <v>7896</v>
      </c>
      <c r="F321" t="s">
        <v>464</v>
      </c>
      <c r="G321" t="s">
        <v>7972</v>
      </c>
      <c r="H321" t="s">
        <v>7973</v>
      </c>
      <c r="I321" s="27">
        <v>1000000</v>
      </c>
      <c r="J321" t="s">
        <v>7620</v>
      </c>
    </row>
    <row r="322" spans="1:10" x14ac:dyDescent="0.3">
      <c r="A322">
        <v>321</v>
      </c>
      <c r="B322" s="26">
        <v>43164</v>
      </c>
      <c r="C322" t="s">
        <v>1007</v>
      </c>
      <c r="D322" t="s">
        <v>142</v>
      </c>
      <c r="E322" t="s">
        <v>1008</v>
      </c>
      <c r="F322" t="s">
        <v>39</v>
      </c>
      <c r="G322" t="s">
        <v>7974</v>
      </c>
      <c r="H322" t="s">
        <v>384</v>
      </c>
      <c r="I322" s="27">
        <v>2100000</v>
      </c>
      <c r="J322" t="s">
        <v>7620</v>
      </c>
    </row>
    <row r="323" spans="1:10" x14ac:dyDescent="0.3">
      <c r="A323">
        <v>322</v>
      </c>
      <c r="B323" s="26">
        <v>43164</v>
      </c>
      <c r="C323" t="s">
        <v>7975</v>
      </c>
      <c r="D323" t="s">
        <v>142</v>
      </c>
      <c r="E323" t="s">
        <v>7976</v>
      </c>
      <c r="F323" t="s">
        <v>13</v>
      </c>
      <c r="G323" t="s">
        <v>7977</v>
      </c>
      <c r="H323" t="s">
        <v>384</v>
      </c>
      <c r="I323" s="27">
        <v>10000000</v>
      </c>
      <c r="J323" t="s">
        <v>7620</v>
      </c>
    </row>
    <row r="324" spans="1:10" x14ac:dyDescent="0.3">
      <c r="A324">
        <v>323</v>
      </c>
      <c r="B324" s="26">
        <v>43164</v>
      </c>
      <c r="C324" t="s">
        <v>1013</v>
      </c>
      <c r="D324" t="s">
        <v>551</v>
      </c>
      <c r="E324" t="s">
        <v>1014</v>
      </c>
      <c r="F324" t="s">
        <v>438</v>
      </c>
      <c r="G324" t="s">
        <v>1015</v>
      </c>
      <c r="H324" t="s">
        <v>384</v>
      </c>
      <c r="I324" s="27">
        <v>6000000</v>
      </c>
      <c r="J324" t="s">
        <v>7620</v>
      </c>
    </row>
    <row r="325" spans="1:10" x14ac:dyDescent="0.3">
      <c r="A325">
        <v>324</v>
      </c>
      <c r="B325" s="26">
        <v>43164</v>
      </c>
      <c r="C325" t="s">
        <v>1016</v>
      </c>
      <c r="D325" t="s">
        <v>53</v>
      </c>
      <c r="E325" t="s">
        <v>7978</v>
      </c>
      <c r="F325" t="s">
        <v>89</v>
      </c>
      <c r="G325" t="s">
        <v>7979</v>
      </c>
      <c r="H325" t="s">
        <v>384</v>
      </c>
      <c r="I325" s="27">
        <v>5000000</v>
      </c>
      <c r="J325" t="s">
        <v>7620</v>
      </c>
    </row>
    <row r="326" spans="1:10" x14ac:dyDescent="0.3">
      <c r="A326">
        <v>325</v>
      </c>
      <c r="B326" s="26">
        <v>43163</v>
      </c>
      <c r="C326" t="s">
        <v>1019</v>
      </c>
      <c r="D326" t="s">
        <v>551</v>
      </c>
      <c r="E326" t="s">
        <v>1020</v>
      </c>
      <c r="F326" t="s">
        <v>55</v>
      </c>
      <c r="G326" t="s">
        <v>344</v>
      </c>
      <c r="H326" t="s">
        <v>7744</v>
      </c>
      <c r="I326" s="27">
        <v>1100000</v>
      </c>
      <c r="J326" t="s">
        <v>7620</v>
      </c>
    </row>
    <row r="327" spans="1:10" x14ac:dyDescent="0.3">
      <c r="A327">
        <v>326</v>
      </c>
      <c r="B327" s="26">
        <v>43165</v>
      </c>
      <c r="C327" t="s">
        <v>7980</v>
      </c>
      <c r="D327" t="s">
        <v>53</v>
      </c>
      <c r="E327" t="s">
        <v>7981</v>
      </c>
      <c r="F327" t="s">
        <v>45</v>
      </c>
      <c r="G327" t="s">
        <v>7982</v>
      </c>
      <c r="H327" t="s">
        <v>81</v>
      </c>
      <c r="I327" s="27">
        <v>9700000</v>
      </c>
      <c r="J327" t="s">
        <v>7620</v>
      </c>
    </row>
    <row r="328" spans="1:10" x14ac:dyDescent="0.3">
      <c r="A328">
        <v>327</v>
      </c>
      <c r="B328" s="26">
        <v>43165</v>
      </c>
      <c r="C328" t="s">
        <v>953</v>
      </c>
      <c r="D328" t="s">
        <v>551</v>
      </c>
      <c r="E328" t="s">
        <v>954</v>
      </c>
      <c r="F328" t="s">
        <v>39</v>
      </c>
      <c r="G328" t="s">
        <v>7983</v>
      </c>
      <c r="H328" t="s">
        <v>384</v>
      </c>
      <c r="I328" s="27">
        <v>7600000</v>
      </c>
      <c r="J328" t="s">
        <v>7620</v>
      </c>
    </row>
    <row r="329" spans="1:10" x14ac:dyDescent="0.3">
      <c r="A329">
        <v>328</v>
      </c>
      <c r="B329" s="26">
        <v>43167</v>
      </c>
      <c r="C329" t="s">
        <v>1025</v>
      </c>
      <c r="D329" t="s">
        <v>551</v>
      </c>
      <c r="E329" t="s">
        <v>1026</v>
      </c>
      <c r="F329" t="s">
        <v>39</v>
      </c>
      <c r="G329" t="s">
        <v>1027</v>
      </c>
      <c r="H329" t="s">
        <v>384</v>
      </c>
      <c r="I329" s="27">
        <v>38400000</v>
      </c>
      <c r="J329" t="s">
        <v>7620</v>
      </c>
    </row>
    <row r="330" spans="1:10" x14ac:dyDescent="0.3">
      <c r="A330">
        <v>329</v>
      </c>
      <c r="B330" s="26">
        <v>43167</v>
      </c>
      <c r="C330" t="s">
        <v>1028</v>
      </c>
      <c r="D330" t="s">
        <v>551</v>
      </c>
      <c r="E330" t="s">
        <v>1029</v>
      </c>
      <c r="F330" t="s">
        <v>227</v>
      </c>
      <c r="G330" t="s">
        <v>1030</v>
      </c>
      <c r="H330" t="s">
        <v>81</v>
      </c>
      <c r="I330" s="27">
        <v>1000000</v>
      </c>
      <c r="J330" t="s">
        <v>7620</v>
      </c>
    </row>
    <row r="331" spans="1:10" x14ac:dyDescent="0.3">
      <c r="A331">
        <v>330</v>
      </c>
      <c r="B331" s="26">
        <v>43171</v>
      </c>
      <c r="C331" t="s">
        <v>7984</v>
      </c>
      <c r="D331" t="s">
        <v>551</v>
      </c>
      <c r="E331" t="s">
        <v>1031</v>
      </c>
      <c r="F331" t="s">
        <v>39</v>
      </c>
      <c r="G331" t="s">
        <v>7985</v>
      </c>
      <c r="H331" t="s">
        <v>7744</v>
      </c>
      <c r="I331" s="27">
        <v>1000000</v>
      </c>
      <c r="J331" t="s">
        <v>7620</v>
      </c>
    </row>
    <row r="332" spans="1:10" x14ac:dyDescent="0.3">
      <c r="A332">
        <v>331</v>
      </c>
      <c r="B332" s="26">
        <v>43172</v>
      </c>
      <c r="C332" t="s">
        <v>7986</v>
      </c>
      <c r="D332" t="s">
        <v>53</v>
      </c>
      <c r="E332" t="s">
        <v>831</v>
      </c>
      <c r="F332" t="s">
        <v>39</v>
      </c>
      <c r="G332" t="s">
        <v>1034</v>
      </c>
      <c r="H332" t="s">
        <v>384</v>
      </c>
      <c r="I332" s="27">
        <v>82000000</v>
      </c>
      <c r="J332" t="s">
        <v>7620</v>
      </c>
    </row>
    <row r="333" spans="1:10" x14ac:dyDescent="0.3">
      <c r="A333">
        <v>332</v>
      </c>
      <c r="B333" s="26">
        <v>43173</v>
      </c>
      <c r="C333" t="s">
        <v>1035</v>
      </c>
      <c r="D333" t="s">
        <v>551</v>
      </c>
      <c r="E333" t="s">
        <v>7987</v>
      </c>
      <c r="F333" t="s">
        <v>183</v>
      </c>
      <c r="G333" t="s">
        <v>7988</v>
      </c>
      <c r="H333" t="s">
        <v>7744</v>
      </c>
      <c r="I333" t="s">
        <v>16</v>
      </c>
      <c r="J333" t="s">
        <v>7620</v>
      </c>
    </row>
    <row r="334" spans="1:10" x14ac:dyDescent="0.3">
      <c r="A334">
        <v>333</v>
      </c>
      <c r="B334" s="26">
        <v>43173</v>
      </c>
      <c r="C334" t="s">
        <v>7989</v>
      </c>
      <c r="D334" t="s">
        <v>551</v>
      </c>
      <c r="E334" t="s">
        <v>348</v>
      </c>
      <c r="F334" t="s">
        <v>13</v>
      </c>
      <c r="G334" t="s">
        <v>7990</v>
      </c>
      <c r="H334" t="s">
        <v>384</v>
      </c>
      <c r="I334" s="27">
        <v>17200000</v>
      </c>
      <c r="J334" t="s">
        <v>7620</v>
      </c>
    </row>
    <row r="335" spans="1:10" x14ac:dyDescent="0.3">
      <c r="A335">
        <v>334</v>
      </c>
      <c r="B335" s="26">
        <v>43174</v>
      </c>
      <c r="C335" t="s">
        <v>258</v>
      </c>
      <c r="D335" t="s">
        <v>551</v>
      </c>
      <c r="E335" t="s">
        <v>1039</v>
      </c>
      <c r="F335" t="s">
        <v>227</v>
      </c>
      <c r="G335" t="s">
        <v>7991</v>
      </c>
      <c r="H335" t="s">
        <v>384</v>
      </c>
      <c r="I335" s="27">
        <v>62000000</v>
      </c>
      <c r="J335" t="s">
        <v>7620</v>
      </c>
    </row>
    <row r="336" spans="1:10" x14ac:dyDescent="0.3">
      <c r="A336">
        <v>335</v>
      </c>
      <c r="B336" s="26">
        <v>43178</v>
      </c>
      <c r="C336" t="s">
        <v>1041</v>
      </c>
      <c r="D336" t="s">
        <v>551</v>
      </c>
      <c r="E336" t="s">
        <v>7992</v>
      </c>
      <c r="F336" t="s">
        <v>39</v>
      </c>
      <c r="G336" t="s">
        <v>215</v>
      </c>
      <c r="H336" t="s">
        <v>81</v>
      </c>
      <c r="I336" s="27">
        <v>1310000</v>
      </c>
      <c r="J336" t="s">
        <v>7620</v>
      </c>
    </row>
    <row r="337" spans="1:10" x14ac:dyDescent="0.3">
      <c r="A337">
        <v>336</v>
      </c>
      <c r="B337" s="26">
        <v>43178</v>
      </c>
      <c r="C337" t="s">
        <v>1043</v>
      </c>
      <c r="D337" t="s">
        <v>142</v>
      </c>
      <c r="E337" t="s">
        <v>7993</v>
      </c>
      <c r="F337" t="s">
        <v>1045</v>
      </c>
      <c r="G337" t="s">
        <v>1046</v>
      </c>
      <c r="H337" t="s">
        <v>7744</v>
      </c>
      <c r="I337" s="27">
        <v>500000</v>
      </c>
      <c r="J337" t="s">
        <v>7620</v>
      </c>
    </row>
    <row r="338" spans="1:10" x14ac:dyDescent="0.3">
      <c r="A338">
        <v>337</v>
      </c>
      <c r="B338" s="26">
        <v>43178</v>
      </c>
      <c r="C338" t="s">
        <v>1047</v>
      </c>
      <c r="D338" t="s">
        <v>1048</v>
      </c>
      <c r="E338" t="s">
        <v>7994</v>
      </c>
      <c r="F338" t="s">
        <v>227</v>
      </c>
      <c r="G338" t="s">
        <v>7995</v>
      </c>
      <c r="H338" t="s">
        <v>7744</v>
      </c>
      <c r="I338" s="27">
        <v>3000000</v>
      </c>
      <c r="J338" t="s">
        <v>7620</v>
      </c>
    </row>
    <row r="339" spans="1:10" x14ac:dyDescent="0.3">
      <c r="A339">
        <v>338</v>
      </c>
      <c r="B339" s="26">
        <v>43178</v>
      </c>
      <c r="C339" t="s">
        <v>7996</v>
      </c>
      <c r="D339" t="s">
        <v>53</v>
      </c>
      <c r="E339" t="s">
        <v>7997</v>
      </c>
      <c r="F339" t="s">
        <v>227</v>
      </c>
      <c r="G339" t="s">
        <v>1053</v>
      </c>
      <c r="H339" t="s">
        <v>7744</v>
      </c>
      <c r="I339" s="27">
        <v>1000000</v>
      </c>
      <c r="J339" t="s">
        <v>7620</v>
      </c>
    </row>
    <row r="340" spans="1:10" x14ac:dyDescent="0.3">
      <c r="A340">
        <v>339</v>
      </c>
      <c r="B340" s="26">
        <v>43179</v>
      </c>
      <c r="C340" t="s">
        <v>1054</v>
      </c>
      <c r="D340" t="s">
        <v>551</v>
      </c>
      <c r="E340" t="s">
        <v>7998</v>
      </c>
      <c r="F340" t="s">
        <v>16</v>
      </c>
      <c r="G340" t="s">
        <v>1056</v>
      </c>
      <c r="H340" t="s">
        <v>384</v>
      </c>
      <c r="I340" t="s">
        <v>16</v>
      </c>
      <c r="J340" t="s">
        <v>7620</v>
      </c>
    </row>
    <row r="341" spans="1:10" x14ac:dyDescent="0.3">
      <c r="A341">
        <v>340</v>
      </c>
      <c r="B341" s="26">
        <v>43180</v>
      </c>
      <c r="C341" t="s">
        <v>7999</v>
      </c>
      <c r="D341" t="s">
        <v>551</v>
      </c>
      <c r="E341" t="s">
        <v>1058</v>
      </c>
      <c r="F341" t="s">
        <v>55</v>
      </c>
      <c r="G341" t="s">
        <v>8000</v>
      </c>
      <c r="H341" t="s">
        <v>7744</v>
      </c>
      <c r="I341" t="s">
        <v>16</v>
      </c>
      <c r="J341" t="s">
        <v>7620</v>
      </c>
    </row>
    <row r="342" spans="1:10" x14ac:dyDescent="0.3">
      <c r="A342">
        <v>341</v>
      </c>
      <c r="B342" s="26">
        <v>43181</v>
      </c>
      <c r="C342" t="s">
        <v>1060</v>
      </c>
      <c r="D342" t="s">
        <v>53</v>
      </c>
      <c r="E342" t="s">
        <v>1061</v>
      </c>
      <c r="F342" t="s">
        <v>45</v>
      </c>
      <c r="G342" t="s">
        <v>8001</v>
      </c>
      <c r="H342" t="s">
        <v>384</v>
      </c>
      <c r="I342" s="27">
        <v>18000000</v>
      </c>
      <c r="J342" t="s">
        <v>7620</v>
      </c>
    </row>
    <row r="343" spans="1:10" x14ac:dyDescent="0.3">
      <c r="A343">
        <v>342</v>
      </c>
      <c r="B343" s="26">
        <v>43181</v>
      </c>
      <c r="C343" t="s">
        <v>8002</v>
      </c>
      <c r="D343" t="s">
        <v>551</v>
      </c>
      <c r="E343" t="s">
        <v>8003</v>
      </c>
      <c r="F343" t="s">
        <v>89</v>
      </c>
      <c r="G343" t="s">
        <v>8004</v>
      </c>
      <c r="H343" t="s">
        <v>7744</v>
      </c>
      <c r="I343" s="27">
        <v>768000</v>
      </c>
      <c r="J343" t="s">
        <v>7620</v>
      </c>
    </row>
    <row r="344" spans="1:10" x14ac:dyDescent="0.3">
      <c r="A344">
        <v>343</v>
      </c>
      <c r="B344" s="26">
        <v>43181</v>
      </c>
      <c r="C344" t="s">
        <v>1066</v>
      </c>
      <c r="D344" t="s">
        <v>53</v>
      </c>
      <c r="E344" t="s">
        <v>8005</v>
      </c>
      <c r="F344" t="s">
        <v>13</v>
      </c>
      <c r="G344" t="s">
        <v>193</v>
      </c>
      <c r="H344" t="s">
        <v>7744</v>
      </c>
      <c r="I344" s="27">
        <v>1240000</v>
      </c>
      <c r="J344" t="s">
        <v>7620</v>
      </c>
    </row>
    <row r="345" spans="1:10" x14ac:dyDescent="0.3">
      <c r="A345">
        <v>344</v>
      </c>
      <c r="B345" s="26">
        <v>43181</v>
      </c>
      <c r="C345" t="s">
        <v>8006</v>
      </c>
      <c r="D345" t="s">
        <v>53</v>
      </c>
      <c r="E345" t="s">
        <v>8007</v>
      </c>
      <c r="F345" t="s">
        <v>13</v>
      </c>
      <c r="G345" t="s">
        <v>1070</v>
      </c>
      <c r="H345" t="s">
        <v>7744</v>
      </c>
      <c r="I345" t="s">
        <v>16</v>
      </c>
      <c r="J345" t="s">
        <v>7620</v>
      </c>
    </row>
    <row r="346" spans="1:10" x14ac:dyDescent="0.3">
      <c r="A346">
        <v>345</v>
      </c>
      <c r="B346" s="26">
        <v>43185</v>
      </c>
      <c r="C346" t="s">
        <v>1071</v>
      </c>
      <c r="D346" t="s">
        <v>551</v>
      </c>
      <c r="E346" t="s">
        <v>8003</v>
      </c>
      <c r="F346" t="s">
        <v>139</v>
      </c>
      <c r="G346" t="s">
        <v>8008</v>
      </c>
      <c r="H346" t="s">
        <v>7744</v>
      </c>
      <c r="I346" s="27">
        <v>1000000</v>
      </c>
      <c r="J346" t="s">
        <v>7620</v>
      </c>
    </row>
    <row r="347" spans="1:10" x14ac:dyDescent="0.3">
      <c r="A347">
        <v>346</v>
      </c>
      <c r="B347" s="26">
        <v>43187</v>
      </c>
      <c r="C347" t="s">
        <v>1073</v>
      </c>
      <c r="D347" t="s">
        <v>53</v>
      </c>
      <c r="E347" t="s">
        <v>8009</v>
      </c>
      <c r="F347" t="s">
        <v>139</v>
      </c>
      <c r="G347" t="s">
        <v>16</v>
      </c>
      <c r="H347" t="s">
        <v>384</v>
      </c>
      <c r="I347" s="27">
        <v>250000</v>
      </c>
      <c r="J347" t="s">
        <v>7620</v>
      </c>
    </row>
    <row r="348" spans="1:10" x14ac:dyDescent="0.3">
      <c r="A348">
        <v>347</v>
      </c>
      <c r="B348" s="26">
        <v>43187</v>
      </c>
      <c r="C348" t="s">
        <v>1075</v>
      </c>
      <c r="D348" t="s">
        <v>7570</v>
      </c>
      <c r="E348" t="s">
        <v>8010</v>
      </c>
      <c r="F348" t="s">
        <v>13</v>
      </c>
      <c r="G348" t="s">
        <v>8011</v>
      </c>
      <c r="H348" t="s">
        <v>7744</v>
      </c>
      <c r="I348" s="27">
        <v>2000000</v>
      </c>
      <c r="J348" t="s">
        <v>7620</v>
      </c>
    </row>
    <row r="349" spans="1:10" x14ac:dyDescent="0.3">
      <c r="A349">
        <v>348</v>
      </c>
      <c r="B349" s="26">
        <v>43186</v>
      </c>
      <c r="C349" t="s">
        <v>1078</v>
      </c>
      <c r="D349" t="s">
        <v>1079</v>
      </c>
      <c r="E349" t="s">
        <v>8012</v>
      </c>
      <c r="F349" t="s">
        <v>139</v>
      </c>
      <c r="G349" t="s">
        <v>1081</v>
      </c>
      <c r="H349" t="s">
        <v>7744</v>
      </c>
      <c r="I349" s="27">
        <v>535000</v>
      </c>
      <c r="J349" t="s">
        <v>7620</v>
      </c>
    </row>
    <row r="350" spans="1:10" x14ac:dyDescent="0.3">
      <c r="A350">
        <v>349</v>
      </c>
      <c r="B350" s="26">
        <v>43186</v>
      </c>
      <c r="C350" t="s">
        <v>7720</v>
      </c>
      <c r="D350" t="s">
        <v>53</v>
      </c>
      <c r="E350" t="s">
        <v>1082</v>
      </c>
      <c r="F350" t="s">
        <v>13</v>
      </c>
      <c r="G350" t="s">
        <v>8013</v>
      </c>
      <c r="H350" t="s">
        <v>384</v>
      </c>
      <c r="I350" s="27">
        <v>3000000</v>
      </c>
      <c r="J350" t="s">
        <v>7620</v>
      </c>
    </row>
    <row r="351" spans="1:10" x14ac:dyDescent="0.3">
      <c r="A351">
        <v>350</v>
      </c>
      <c r="B351" s="26">
        <v>43188</v>
      </c>
      <c r="C351" t="s">
        <v>1084</v>
      </c>
      <c r="D351" t="s">
        <v>551</v>
      </c>
      <c r="E351" t="s">
        <v>8014</v>
      </c>
      <c r="F351" t="s">
        <v>39</v>
      </c>
      <c r="G351" t="s">
        <v>8015</v>
      </c>
      <c r="H351" t="s">
        <v>7744</v>
      </c>
      <c r="I351" t="s">
        <v>16</v>
      </c>
      <c r="J351" t="s">
        <v>7620</v>
      </c>
    </row>
    <row r="352" spans="1:10" x14ac:dyDescent="0.3">
      <c r="A352">
        <v>351</v>
      </c>
      <c r="B352" s="26">
        <v>43132</v>
      </c>
      <c r="C352" t="s">
        <v>7531</v>
      </c>
      <c r="D352" t="s">
        <v>551</v>
      </c>
      <c r="E352" t="s">
        <v>1088</v>
      </c>
      <c r="F352" t="s">
        <v>13</v>
      </c>
      <c r="G352" t="s">
        <v>1089</v>
      </c>
      <c r="H352" t="s">
        <v>384</v>
      </c>
      <c r="I352" s="27">
        <v>300000000</v>
      </c>
      <c r="J352" t="s">
        <v>7620</v>
      </c>
    </row>
    <row r="353" spans="1:10" x14ac:dyDescent="0.3">
      <c r="A353">
        <v>352</v>
      </c>
      <c r="B353" s="26">
        <v>43132</v>
      </c>
      <c r="C353" t="s">
        <v>48</v>
      </c>
      <c r="D353" t="s">
        <v>8016</v>
      </c>
      <c r="E353" t="s">
        <v>8017</v>
      </c>
      <c r="F353" t="s">
        <v>227</v>
      </c>
      <c r="G353" t="s">
        <v>8018</v>
      </c>
      <c r="H353" t="s">
        <v>384</v>
      </c>
      <c r="I353" s="27">
        <v>200000000</v>
      </c>
      <c r="J353" t="s">
        <v>7620</v>
      </c>
    </row>
    <row r="354" spans="1:10" x14ac:dyDescent="0.3">
      <c r="A354">
        <v>353</v>
      </c>
      <c r="B354" s="26">
        <v>43136</v>
      </c>
      <c r="C354" t="s">
        <v>338</v>
      </c>
      <c r="D354" t="s">
        <v>1092</v>
      </c>
      <c r="E354" t="s">
        <v>1093</v>
      </c>
      <c r="F354" t="s">
        <v>13</v>
      </c>
      <c r="G354" t="s">
        <v>1094</v>
      </c>
      <c r="H354" t="s">
        <v>384</v>
      </c>
      <c r="I354" s="27">
        <v>4300000</v>
      </c>
      <c r="J354" t="s">
        <v>7620</v>
      </c>
    </row>
    <row r="355" spans="1:10" x14ac:dyDescent="0.3">
      <c r="A355">
        <v>354</v>
      </c>
      <c r="B355" s="26">
        <v>43136</v>
      </c>
      <c r="C355" t="s">
        <v>1095</v>
      </c>
      <c r="D355" t="s">
        <v>142</v>
      </c>
      <c r="E355" t="s">
        <v>8019</v>
      </c>
      <c r="F355" t="s">
        <v>93</v>
      </c>
      <c r="G355" t="s">
        <v>8020</v>
      </c>
      <c r="H355" t="s">
        <v>384</v>
      </c>
      <c r="I355" s="27">
        <v>21000000</v>
      </c>
      <c r="J355" t="s">
        <v>7620</v>
      </c>
    </row>
    <row r="356" spans="1:10" x14ac:dyDescent="0.3">
      <c r="A356">
        <v>355</v>
      </c>
      <c r="B356" s="26">
        <v>43136</v>
      </c>
      <c r="C356" t="s">
        <v>8021</v>
      </c>
      <c r="D356" t="s">
        <v>551</v>
      </c>
      <c r="E356" t="s">
        <v>8022</v>
      </c>
      <c r="F356" t="s">
        <v>227</v>
      </c>
      <c r="G356" t="s">
        <v>8023</v>
      </c>
      <c r="H356" t="s">
        <v>384</v>
      </c>
      <c r="I356" s="27">
        <v>2000000</v>
      </c>
      <c r="J356" t="s">
        <v>7620</v>
      </c>
    </row>
    <row r="357" spans="1:10" x14ac:dyDescent="0.3">
      <c r="A357">
        <v>356</v>
      </c>
      <c r="B357" s="26">
        <v>43137</v>
      </c>
      <c r="C357" t="s">
        <v>1100</v>
      </c>
      <c r="D357" t="s">
        <v>551</v>
      </c>
      <c r="E357" t="s">
        <v>1101</v>
      </c>
      <c r="F357" t="s">
        <v>8024</v>
      </c>
      <c r="G357" t="s">
        <v>1102</v>
      </c>
      <c r="H357" t="s">
        <v>7162</v>
      </c>
      <c r="I357" t="s">
        <v>16</v>
      </c>
      <c r="J357" t="s">
        <v>7620</v>
      </c>
    </row>
    <row r="358" spans="1:10" x14ac:dyDescent="0.3">
      <c r="A358">
        <v>357</v>
      </c>
      <c r="B358" s="26">
        <v>43137</v>
      </c>
      <c r="C358" t="s">
        <v>1103</v>
      </c>
      <c r="D358" t="s">
        <v>142</v>
      </c>
      <c r="E358" t="s">
        <v>1104</v>
      </c>
      <c r="F358" t="s">
        <v>13</v>
      </c>
      <c r="G358" t="s">
        <v>1105</v>
      </c>
      <c r="H358" t="s">
        <v>384</v>
      </c>
      <c r="I358" s="27">
        <v>3100000</v>
      </c>
      <c r="J358" t="s">
        <v>7620</v>
      </c>
    </row>
    <row r="359" spans="1:10" x14ac:dyDescent="0.3">
      <c r="A359">
        <v>358</v>
      </c>
      <c r="B359" s="26">
        <v>43138</v>
      </c>
      <c r="C359" t="s">
        <v>1106</v>
      </c>
      <c r="D359" t="s">
        <v>8016</v>
      </c>
      <c r="E359" t="s">
        <v>662</v>
      </c>
      <c r="F359" t="s">
        <v>13</v>
      </c>
      <c r="G359" t="s">
        <v>224</v>
      </c>
      <c r="H359" t="s">
        <v>384</v>
      </c>
      <c r="I359" s="27">
        <v>100000000</v>
      </c>
      <c r="J359" t="s">
        <v>7620</v>
      </c>
    </row>
    <row r="360" spans="1:10" x14ac:dyDescent="0.3">
      <c r="A360">
        <v>359</v>
      </c>
      <c r="B360" s="26">
        <v>43139</v>
      </c>
      <c r="C360" t="s">
        <v>1107</v>
      </c>
      <c r="D360" t="s">
        <v>142</v>
      </c>
      <c r="E360" t="s">
        <v>8025</v>
      </c>
      <c r="F360" t="s">
        <v>55</v>
      </c>
      <c r="G360" t="s">
        <v>1109</v>
      </c>
      <c r="H360" t="s">
        <v>8026</v>
      </c>
      <c r="I360" s="27">
        <v>100000000</v>
      </c>
      <c r="J360" t="s">
        <v>7620</v>
      </c>
    </row>
    <row r="361" spans="1:10" x14ac:dyDescent="0.3">
      <c r="A361">
        <v>360</v>
      </c>
      <c r="B361" s="26">
        <v>43139</v>
      </c>
      <c r="C361" t="s">
        <v>1110</v>
      </c>
      <c r="D361" t="s">
        <v>551</v>
      </c>
      <c r="E361" t="s">
        <v>1111</v>
      </c>
      <c r="F361" t="s">
        <v>55</v>
      </c>
      <c r="G361" t="s">
        <v>1112</v>
      </c>
      <c r="H361" t="s">
        <v>384</v>
      </c>
      <c r="I361" s="27">
        <v>50000000</v>
      </c>
      <c r="J361" t="s">
        <v>7620</v>
      </c>
    </row>
    <row r="362" spans="1:10" x14ac:dyDescent="0.3">
      <c r="A362">
        <v>361</v>
      </c>
      <c r="B362" s="26">
        <v>43140</v>
      </c>
      <c r="C362" t="s">
        <v>8027</v>
      </c>
      <c r="D362" t="s">
        <v>142</v>
      </c>
      <c r="E362" t="s">
        <v>1113</v>
      </c>
      <c r="F362" t="s">
        <v>13</v>
      </c>
      <c r="G362" t="s">
        <v>1114</v>
      </c>
      <c r="H362" t="s">
        <v>384</v>
      </c>
      <c r="I362" s="27">
        <v>12000000</v>
      </c>
      <c r="J362" t="s">
        <v>7620</v>
      </c>
    </row>
    <row r="363" spans="1:10" x14ac:dyDescent="0.3">
      <c r="A363">
        <v>362</v>
      </c>
      <c r="B363" s="26">
        <v>43140</v>
      </c>
      <c r="C363" t="s">
        <v>8028</v>
      </c>
      <c r="D363" t="s">
        <v>142</v>
      </c>
      <c r="E363" t="s">
        <v>8029</v>
      </c>
      <c r="F363" t="s">
        <v>8030</v>
      </c>
      <c r="G363" t="s">
        <v>8031</v>
      </c>
      <c r="H363" t="s">
        <v>384</v>
      </c>
      <c r="I363" t="s">
        <v>16</v>
      </c>
      <c r="J363" t="s">
        <v>7620</v>
      </c>
    </row>
    <row r="364" spans="1:10" x14ac:dyDescent="0.3">
      <c r="A364">
        <v>363</v>
      </c>
      <c r="B364" s="26">
        <v>43140</v>
      </c>
      <c r="C364" t="s">
        <v>1118</v>
      </c>
      <c r="D364" t="s">
        <v>551</v>
      </c>
      <c r="E364" t="s">
        <v>1119</v>
      </c>
      <c r="F364" t="s">
        <v>13</v>
      </c>
      <c r="G364" t="s">
        <v>1120</v>
      </c>
      <c r="H364" t="s">
        <v>384</v>
      </c>
      <c r="I364" s="27">
        <v>6830000</v>
      </c>
      <c r="J364" t="s">
        <v>7620</v>
      </c>
    </row>
    <row r="365" spans="1:10" x14ac:dyDescent="0.3">
      <c r="A365">
        <v>364</v>
      </c>
      <c r="B365" s="26">
        <v>43140</v>
      </c>
      <c r="C365" t="s">
        <v>8032</v>
      </c>
      <c r="D365" t="s">
        <v>53</v>
      </c>
      <c r="E365" t="s">
        <v>8033</v>
      </c>
      <c r="F365" t="s">
        <v>39</v>
      </c>
      <c r="G365" t="s">
        <v>1123</v>
      </c>
      <c r="H365" t="s">
        <v>384</v>
      </c>
      <c r="I365" t="s">
        <v>16</v>
      </c>
      <c r="J365" t="s">
        <v>7620</v>
      </c>
    </row>
    <row r="366" spans="1:10" x14ac:dyDescent="0.3">
      <c r="A366">
        <v>365</v>
      </c>
      <c r="B366" s="26">
        <v>43143</v>
      </c>
      <c r="C366" t="s">
        <v>1124</v>
      </c>
      <c r="D366" t="s">
        <v>7570</v>
      </c>
      <c r="E366" t="s">
        <v>348</v>
      </c>
      <c r="F366" t="s">
        <v>13</v>
      </c>
      <c r="G366" t="s">
        <v>8034</v>
      </c>
      <c r="H366" t="s">
        <v>384</v>
      </c>
      <c r="I366" s="27">
        <v>87000000</v>
      </c>
      <c r="J366" t="s">
        <v>7620</v>
      </c>
    </row>
    <row r="367" spans="1:10" x14ac:dyDescent="0.3">
      <c r="A367">
        <v>366</v>
      </c>
      <c r="B367" s="26">
        <v>43143</v>
      </c>
      <c r="C367" t="s">
        <v>1125</v>
      </c>
      <c r="D367" t="s">
        <v>551</v>
      </c>
      <c r="E367" t="s">
        <v>1126</v>
      </c>
      <c r="F367" t="s">
        <v>227</v>
      </c>
      <c r="G367" t="s">
        <v>1127</v>
      </c>
      <c r="H367" t="s">
        <v>384</v>
      </c>
      <c r="I367" t="s">
        <v>16</v>
      </c>
      <c r="J367" t="s">
        <v>7620</v>
      </c>
    </row>
    <row r="368" spans="1:10" x14ac:dyDescent="0.3">
      <c r="A368">
        <v>367</v>
      </c>
      <c r="B368" s="26">
        <v>43143</v>
      </c>
      <c r="C368" t="s">
        <v>1128</v>
      </c>
      <c r="D368" t="s">
        <v>26</v>
      </c>
      <c r="E368" t="s">
        <v>1129</v>
      </c>
      <c r="F368" t="s">
        <v>227</v>
      </c>
      <c r="G368" t="s">
        <v>1030</v>
      </c>
      <c r="H368" t="s">
        <v>81</v>
      </c>
      <c r="I368" s="27">
        <v>935089</v>
      </c>
      <c r="J368" t="s">
        <v>7620</v>
      </c>
    </row>
    <row r="369" spans="1:10" x14ac:dyDescent="0.3">
      <c r="A369">
        <v>368</v>
      </c>
      <c r="B369" s="26">
        <v>43144</v>
      </c>
      <c r="C369" t="s">
        <v>8035</v>
      </c>
      <c r="D369" t="s">
        <v>8016</v>
      </c>
      <c r="E369" t="s">
        <v>662</v>
      </c>
      <c r="F369" t="s">
        <v>39</v>
      </c>
      <c r="G369" t="s">
        <v>1131</v>
      </c>
      <c r="H369" t="s">
        <v>8026</v>
      </c>
      <c r="I369" s="27">
        <v>311200</v>
      </c>
      <c r="J369" t="s">
        <v>7620</v>
      </c>
    </row>
    <row r="370" spans="1:10" x14ac:dyDescent="0.3">
      <c r="A370">
        <v>369</v>
      </c>
      <c r="B370" s="26">
        <v>43144</v>
      </c>
      <c r="C370" t="s">
        <v>1132</v>
      </c>
      <c r="D370" t="s">
        <v>53</v>
      </c>
      <c r="E370" t="s">
        <v>8036</v>
      </c>
      <c r="F370" t="s">
        <v>8037</v>
      </c>
      <c r="G370" t="s">
        <v>8038</v>
      </c>
      <c r="H370" t="s">
        <v>8026</v>
      </c>
      <c r="I370" t="s">
        <v>16</v>
      </c>
      <c r="J370" t="s">
        <v>7620</v>
      </c>
    </row>
    <row r="371" spans="1:10" x14ac:dyDescent="0.3">
      <c r="A371">
        <v>370</v>
      </c>
      <c r="B371" s="26">
        <v>43144</v>
      </c>
      <c r="C371" t="s">
        <v>8039</v>
      </c>
      <c r="D371" t="s">
        <v>619</v>
      </c>
      <c r="E371" t="s">
        <v>1136</v>
      </c>
      <c r="F371" t="s">
        <v>13</v>
      </c>
      <c r="G371" t="s">
        <v>8040</v>
      </c>
      <c r="H371" t="s">
        <v>384</v>
      </c>
      <c r="I371" s="27">
        <v>13500000</v>
      </c>
      <c r="J371" t="s">
        <v>7620</v>
      </c>
    </row>
    <row r="372" spans="1:10" x14ac:dyDescent="0.3">
      <c r="A372">
        <v>371</v>
      </c>
      <c r="B372" s="26">
        <v>43145</v>
      </c>
      <c r="C372" t="s">
        <v>1138</v>
      </c>
      <c r="D372" t="s">
        <v>619</v>
      </c>
      <c r="E372" t="s">
        <v>843</v>
      </c>
      <c r="F372" t="s">
        <v>45</v>
      </c>
      <c r="G372" t="s">
        <v>1139</v>
      </c>
      <c r="H372" t="s">
        <v>384</v>
      </c>
      <c r="I372" s="27">
        <v>3000000</v>
      </c>
      <c r="J372" t="s">
        <v>7620</v>
      </c>
    </row>
    <row r="373" spans="1:10" x14ac:dyDescent="0.3">
      <c r="A373">
        <v>372</v>
      </c>
      <c r="B373" s="26">
        <v>43145</v>
      </c>
      <c r="C373" t="s">
        <v>399</v>
      </c>
      <c r="D373" t="s">
        <v>619</v>
      </c>
      <c r="E373" t="s">
        <v>843</v>
      </c>
      <c r="F373" t="s">
        <v>39</v>
      </c>
      <c r="G373" t="s">
        <v>1140</v>
      </c>
      <c r="H373" t="s">
        <v>384</v>
      </c>
      <c r="I373" s="27">
        <v>100000</v>
      </c>
      <c r="J373" t="s">
        <v>7620</v>
      </c>
    </row>
    <row r="374" spans="1:10" x14ac:dyDescent="0.3">
      <c r="A374">
        <v>373</v>
      </c>
      <c r="B374" s="26">
        <v>43145</v>
      </c>
      <c r="C374" t="s">
        <v>1141</v>
      </c>
      <c r="D374" t="s">
        <v>619</v>
      </c>
      <c r="E374" t="s">
        <v>1142</v>
      </c>
      <c r="F374" t="s">
        <v>39</v>
      </c>
      <c r="G374" t="s">
        <v>1143</v>
      </c>
      <c r="H374" t="s">
        <v>384</v>
      </c>
      <c r="I374" s="27">
        <v>500000</v>
      </c>
      <c r="J374" t="s">
        <v>7620</v>
      </c>
    </row>
    <row r="375" spans="1:10" x14ac:dyDescent="0.3">
      <c r="A375">
        <v>374</v>
      </c>
      <c r="B375" s="26">
        <v>43145</v>
      </c>
      <c r="C375" t="s">
        <v>8041</v>
      </c>
      <c r="D375" t="s">
        <v>53</v>
      </c>
      <c r="E375" t="s">
        <v>8042</v>
      </c>
      <c r="F375" t="s">
        <v>39</v>
      </c>
      <c r="G375" t="s">
        <v>1146</v>
      </c>
      <c r="H375" t="s">
        <v>384</v>
      </c>
      <c r="I375" s="27">
        <v>5000000</v>
      </c>
      <c r="J375" t="s">
        <v>7620</v>
      </c>
    </row>
    <row r="376" spans="1:10" x14ac:dyDescent="0.3">
      <c r="A376">
        <v>375</v>
      </c>
      <c r="B376" s="26">
        <v>43146</v>
      </c>
      <c r="C376" t="s">
        <v>8043</v>
      </c>
      <c r="D376" t="s">
        <v>551</v>
      </c>
      <c r="E376" t="s">
        <v>1148</v>
      </c>
      <c r="F376" t="s">
        <v>227</v>
      </c>
      <c r="G376" t="s">
        <v>1149</v>
      </c>
      <c r="H376" t="s">
        <v>7744</v>
      </c>
      <c r="I376" s="27">
        <v>148434</v>
      </c>
      <c r="J376" t="s">
        <v>7620</v>
      </c>
    </row>
    <row r="377" spans="1:10" x14ac:dyDescent="0.3">
      <c r="A377">
        <v>376</v>
      </c>
      <c r="B377" s="26">
        <v>43146</v>
      </c>
      <c r="C377" t="s">
        <v>1150</v>
      </c>
      <c r="D377" t="s">
        <v>26</v>
      </c>
      <c r="E377" t="s">
        <v>1151</v>
      </c>
      <c r="F377" t="s">
        <v>631</v>
      </c>
      <c r="G377" t="s">
        <v>1152</v>
      </c>
      <c r="H377" t="s">
        <v>384</v>
      </c>
      <c r="I377" s="27">
        <v>6230000</v>
      </c>
      <c r="J377" t="s">
        <v>7620</v>
      </c>
    </row>
    <row r="378" spans="1:10" x14ac:dyDescent="0.3">
      <c r="A378">
        <v>377</v>
      </c>
      <c r="B378" s="26">
        <v>43147</v>
      </c>
      <c r="C378" t="s">
        <v>8044</v>
      </c>
      <c r="D378" t="s">
        <v>7570</v>
      </c>
      <c r="E378" t="s">
        <v>1154</v>
      </c>
      <c r="F378" t="s">
        <v>13</v>
      </c>
      <c r="G378" t="s">
        <v>8045</v>
      </c>
      <c r="H378" t="s">
        <v>7744</v>
      </c>
      <c r="I378" s="27">
        <v>250000</v>
      </c>
      <c r="J378" t="s">
        <v>7620</v>
      </c>
    </row>
    <row r="379" spans="1:10" x14ac:dyDescent="0.3">
      <c r="A379">
        <v>378</v>
      </c>
      <c r="B379" s="26">
        <v>43147</v>
      </c>
      <c r="C379" t="s">
        <v>1156</v>
      </c>
      <c r="D379" t="s">
        <v>7570</v>
      </c>
      <c r="E379" t="s">
        <v>583</v>
      </c>
      <c r="F379" t="s">
        <v>39</v>
      </c>
      <c r="G379" t="s">
        <v>1157</v>
      </c>
      <c r="H379" t="s">
        <v>7744</v>
      </c>
      <c r="I379" s="27">
        <v>150000</v>
      </c>
      <c r="J379" t="s">
        <v>7620</v>
      </c>
    </row>
    <row r="380" spans="1:10" x14ac:dyDescent="0.3">
      <c r="A380">
        <v>379</v>
      </c>
      <c r="B380" s="26">
        <v>43150</v>
      </c>
      <c r="C380" t="s">
        <v>7858</v>
      </c>
      <c r="D380" t="s">
        <v>7570</v>
      </c>
      <c r="E380" t="s">
        <v>1014</v>
      </c>
      <c r="F380" t="s">
        <v>227</v>
      </c>
      <c r="G380" t="s">
        <v>8046</v>
      </c>
      <c r="H380" t="s">
        <v>384</v>
      </c>
      <c r="I380" s="27">
        <v>3800000</v>
      </c>
      <c r="J380" t="s">
        <v>7620</v>
      </c>
    </row>
    <row r="381" spans="1:10" x14ac:dyDescent="0.3">
      <c r="A381">
        <v>380</v>
      </c>
      <c r="B381" s="26">
        <v>43151</v>
      </c>
      <c r="C381" t="s">
        <v>1158</v>
      </c>
      <c r="D381" t="s">
        <v>330</v>
      </c>
      <c r="E381" t="s">
        <v>7896</v>
      </c>
      <c r="F381" t="s">
        <v>39</v>
      </c>
      <c r="G381" t="s">
        <v>1159</v>
      </c>
      <c r="H381" t="s">
        <v>7744</v>
      </c>
      <c r="I381" s="27">
        <v>500000</v>
      </c>
      <c r="J381" t="s">
        <v>7620</v>
      </c>
    </row>
    <row r="382" spans="1:10" x14ac:dyDescent="0.3">
      <c r="A382">
        <v>381</v>
      </c>
      <c r="B382" s="26">
        <v>43152</v>
      </c>
      <c r="C382" t="s">
        <v>161</v>
      </c>
      <c r="D382" t="s">
        <v>26</v>
      </c>
      <c r="E382" t="s">
        <v>1126</v>
      </c>
      <c r="F382" t="s">
        <v>13</v>
      </c>
      <c r="G382" t="s">
        <v>1160</v>
      </c>
      <c r="H382" t="s">
        <v>384</v>
      </c>
      <c r="I382" s="27">
        <v>50000000</v>
      </c>
      <c r="J382" t="s">
        <v>7620</v>
      </c>
    </row>
    <row r="383" spans="1:10" x14ac:dyDescent="0.3">
      <c r="A383">
        <v>382</v>
      </c>
      <c r="B383" s="26">
        <v>43152</v>
      </c>
      <c r="C383" t="s">
        <v>1161</v>
      </c>
      <c r="D383" t="s">
        <v>7798</v>
      </c>
      <c r="E383" t="s">
        <v>7592</v>
      </c>
      <c r="F383" t="s">
        <v>13</v>
      </c>
      <c r="G383" t="s">
        <v>1162</v>
      </c>
      <c r="H383" t="s">
        <v>384</v>
      </c>
      <c r="I383" s="27">
        <v>20000000</v>
      </c>
      <c r="J383" t="s">
        <v>7620</v>
      </c>
    </row>
    <row r="384" spans="1:10" x14ac:dyDescent="0.3">
      <c r="A384">
        <v>383</v>
      </c>
      <c r="B384" s="26">
        <v>43152</v>
      </c>
      <c r="C384" t="s">
        <v>1163</v>
      </c>
      <c r="D384" t="s">
        <v>142</v>
      </c>
      <c r="E384" t="s">
        <v>1164</v>
      </c>
      <c r="F384" t="s">
        <v>227</v>
      </c>
      <c r="G384" t="s">
        <v>8047</v>
      </c>
      <c r="H384" t="s">
        <v>384</v>
      </c>
      <c r="I384" s="27">
        <v>2100000</v>
      </c>
      <c r="J384" t="s">
        <v>7620</v>
      </c>
    </row>
    <row r="385" spans="1:10" x14ac:dyDescent="0.3">
      <c r="A385">
        <v>384</v>
      </c>
      <c r="B385" s="26">
        <v>43152</v>
      </c>
      <c r="C385" t="s">
        <v>8048</v>
      </c>
      <c r="D385" t="s">
        <v>53</v>
      </c>
      <c r="E385" t="s">
        <v>8049</v>
      </c>
      <c r="F385" t="s">
        <v>183</v>
      </c>
      <c r="G385" t="s">
        <v>8050</v>
      </c>
      <c r="H385" t="s">
        <v>384</v>
      </c>
      <c r="I385" t="s">
        <v>16</v>
      </c>
      <c r="J385" t="s">
        <v>7620</v>
      </c>
    </row>
    <row r="386" spans="1:10" x14ac:dyDescent="0.3">
      <c r="A386">
        <v>385</v>
      </c>
      <c r="B386" s="26">
        <v>43157</v>
      </c>
      <c r="C386" t="s">
        <v>1169</v>
      </c>
      <c r="D386" t="s">
        <v>619</v>
      </c>
      <c r="E386" t="s">
        <v>108</v>
      </c>
      <c r="F386" t="s">
        <v>139</v>
      </c>
      <c r="G386" t="s">
        <v>1170</v>
      </c>
      <c r="H386" t="s">
        <v>384</v>
      </c>
      <c r="I386" s="27">
        <v>772500</v>
      </c>
      <c r="J386" t="s">
        <v>7620</v>
      </c>
    </row>
    <row r="387" spans="1:10" x14ac:dyDescent="0.3">
      <c r="A387">
        <v>386</v>
      </c>
      <c r="B387" s="26">
        <v>43157</v>
      </c>
      <c r="C387" t="s">
        <v>1171</v>
      </c>
      <c r="D387" t="s">
        <v>53</v>
      </c>
      <c r="E387" t="s">
        <v>8051</v>
      </c>
      <c r="F387" t="s">
        <v>45</v>
      </c>
      <c r="G387" t="s">
        <v>8052</v>
      </c>
      <c r="H387" t="s">
        <v>384</v>
      </c>
      <c r="I387" s="27">
        <v>1040000</v>
      </c>
      <c r="J387" t="s">
        <v>7620</v>
      </c>
    </row>
    <row r="388" spans="1:10" x14ac:dyDescent="0.3">
      <c r="A388">
        <v>387</v>
      </c>
      <c r="B388" s="26">
        <v>43158</v>
      </c>
      <c r="C388" t="s">
        <v>1173</v>
      </c>
      <c r="D388" t="s">
        <v>53</v>
      </c>
      <c r="E388" t="s">
        <v>1174</v>
      </c>
      <c r="F388" t="s">
        <v>13</v>
      </c>
      <c r="G388" t="s">
        <v>1175</v>
      </c>
      <c r="H388" t="s">
        <v>7744</v>
      </c>
      <c r="I388" t="s">
        <v>16</v>
      </c>
      <c r="J388" t="s">
        <v>7620</v>
      </c>
    </row>
    <row r="389" spans="1:10" x14ac:dyDescent="0.3">
      <c r="A389">
        <v>388</v>
      </c>
      <c r="B389" s="26">
        <v>43158</v>
      </c>
      <c r="C389" t="s">
        <v>1176</v>
      </c>
      <c r="D389" t="s">
        <v>53</v>
      </c>
      <c r="E389" t="s">
        <v>8053</v>
      </c>
      <c r="F389" t="s">
        <v>39</v>
      </c>
      <c r="G389" t="s">
        <v>8054</v>
      </c>
      <c r="H389" t="s">
        <v>7744</v>
      </c>
      <c r="I389" s="27">
        <v>250000</v>
      </c>
      <c r="J389" t="s">
        <v>7620</v>
      </c>
    </row>
    <row r="390" spans="1:10" x14ac:dyDescent="0.3">
      <c r="A390">
        <v>389</v>
      </c>
      <c r="B390" s="26">
        <v>43159</v>
      </c>
      <c r="C390" t="s">
        <v>1179</v>
      </c>
      <c r="D390" t="s">
        <v>53</v>
      </c>
      <c r="E390" t="s">
        <v>1180</v>
      </c>
      <c r="F390" t="s">
        <v>227</v>
      </c>
      <c r="G390" t="s">
        <v>1181</v>
      </c>
      <c r="H390" t="s">
        <v>384</v>
      </c>
      <c r="I390" s="27">
        <v>115000000</v>
      </c>
      <c r="J390" t="s">
        <v>7620</v>
      </c>
    </row>
    <row r="391" spans="1:10" x14ac:dyDescent="0.3">
      <c r="A391">
        <v>390</v>
      </c>
      <c r="B391" s="26">
        <v>43159</v>
      </c>
      <c r="C391" t="s">
        <v>1182</v>
      </c>
      <c r="D391" t="s">
        <v>7798</v>
      </c>
      <c r="E391" t="s">
        <v>7592</v>
      </c>
      <c r="F391" t="s">
        <v>13</v>
      </c>
      <c r="G391" t="s">
        <v>8055</v>
      </c>
      <c r="H391" t="s">
        <v>7744</v>
      </c>
      <c r="I391" s="27">
        <v>1400000</v>
      </c>
      <c r="J391" t="s">
        <v>7620</v>
      </c>
    </row>
    <row r="392" spans="1:10" x14ac:dyDescent="0.3">
      <c r="A392">
        <v>391</v>
      </c>
      <c r="B392" s="26">
        <v>43159</v>
      </c>
      <c r="C392" t="s">
        <v>1184</v>
      </c>
      <c r="D392" t="s">
        <v>142</v>
      </c>
      <c r="E392" t="s">
        <v>8056</v>
      </c>
      <c r="F392" t="s">
        <v>13</v>
      </c>
      <c r="G392" t="s">
        <v>1186</v>
      </c>
      <c r="H392" t="s">
        <v>7973</v>
      </c>
      <c r="I392" t="s">
        <v>16</v>
      </c>
      <c r="J392" t="s">
        <v>7620</v>
      </c>
    </row>
    <row r="393" spans="1:10" x14ac:dyDescent="0.3">
      <c r="A393">
        <v>392</v>
      </c>
      <c r="B393" s="26">
        <v>43102</v>
      </c>
      <c r="C393" t="s">
        <v>7673</v>
      </c>
      <c r="D393" t="s">
        <v>53</v>
      </c>
      <c r="E393" t="s">
        <v>1187</v>
      </c>
      <c r="F393" t="s">
        <v>39</v>
      </c>
      <c r="G393" t="s">
        <v>1188</v>
      </c>
      <c r="H393" t="s">
        <v>8057</v>
      </c>
      <c r="I393" t="s">
        <v>16</v>
      </c>
      <c r="J393" t="s">
        <v>7620</v>
      </c>
    </row>
    <row r="394" spans="1:10" x14ac:dyDescent="0.3">
      <c r="A394">
        <v>393</v>
      </c>
      <c r="B394" s="26">
        <v>43104</v>
      </c>
      <c r="C394" t="s">
        <v>8058</v>
      </c>
      <c r="D394" t="s">
        <v>7570</v>
      </c>
      <c r="E394" t="s">
        <v>1014</v>
      </c>
      <c r="F394" t="s">
        <v>55</v>
      </c>
      <c r="G394" t="s">
        <v>1190</v>
      </c>
      <c r="H394" t="s">
        <v>1191</v>
      </c>
      <c r="I394" s="27">
        <v>15700000</v>
      </c>
      <c r="J394" t="s">
        <v>7620</v>
      </c>
    </row>
    <row r="395" spans="1:10" x14ac:dyDescent="0.3">
      <c r="A395">
        <v>394</v>
      </c>
      <c r="B395" s="26">
        <v>43105</v>
      </c>
      <c r="C395" t="s">
        <v>8059</v>
      </c>
      <c r="D395" t="s">
        <v>7557</v>
      </c>
      <c r="E395" t="s">
        <v>8016</v>
      </c>
      <c r="F395" t="s">
        <v>13</v>
      </c>
      <c r="G395" t="s">
        <v>1193</v>
      </c>
      <c r="H395" t="s">
        <v>8057</v>
      </c>
      <c r="I395" t="s">
        <v>16</v>
      </c>
      <c r="J395" t="s">
        <v>7620</v>
      </c>
    </row>
    <row r="396" spans="1:10" x14ac:dyDescent="0.3">
      <c r="A396">
        <v>395</v>
      </c>
      <c r="B396" s="26">
        <v>43108</v>
      </c>
      <c r="C396" t="s">
        <v>8060</v>
      </c>
      <c r="D396" t="s">
        <v>7557</v>
      </c>
      <c r="E396" t="s">
        <v>8061</v>
      </c>
      <c r="F396" t="s">
        <v>13</v>
      </c>
      <c r="G396" t="s">
        <v>1196</v>
      </c>
      <c r="H396" t="s">
        <v>8057</v>
      </c>
      <c r="I396" t="s">
        <v>16</v>
      </c>
      <c r="J396" t="s">
        <v>7620</v>
      </c>
    </row>
    <row r="397" spans="1:10" x14ac:dyDescent="0.3">
      <c r="A397">
        <v>396</v>
      </c>
      <c r="B397" s="26">
        <v>43109</v>
      </c>
      <c r="C397" t="s">
        <v>1124</v>
      </c>
      <c r="D397" t="s">
        <v>7570</v>
      </c>
      <c r="E397" t="s">
        <v>1014</v>
      </c>
      <c r="F397" t="s">
        <v>8037</v>
      </c>
      <c r="G397" t="s">
        <v>8062</v>
      </c>
      <c r="H397" t="s">
        <v>81</v>
      </c>
      <c r="I397" s="27">
        <v>4700000</v>
      </c>
      <c r="J397" t="s">
        <v>7620</v>
      </c>
    </row>
    <row r="398" spans="1:10" x14ac:dyDescent="0.3">
      <c r="A398">
        <v>397</v>
      </c>
      <c r="B398" s="26">
        <v>43109</v>
      </c>
      <c r="C398" t="s">
        <v>1197</v>
      </c>
      <c r="D398" t="s">
        <v>1198</v>
      </c>
      <c r="E398" t="s">
        <v>8063</v>
      </c>
      <c r="F398" t="s">
        <v>39</v>
      </c>
      <c r="G398" t="s">
        <v>16</v>
      </c>
      <c r="H398" t="s">
        <v>7973</v>
      </c>
      <c r="I398" s="27">
        <v>2500000</v>
      </c>
      <c r="J398" t="s">
        <v>7620</v>
      </c>
    </row>
    <row r="399" spans="1:10" x14ac:dyDescent="0.3">
      <c r="A399">
        <v>398</v>
      </c>
      <c r="B399" s="26">
        <v>43110</v>
      </c>
      <c r="C399" t="s">
        <v>1200</v>
      </c>
      <c r="D399" t="s">
        <v>53</v>
      </c>
      <c r="E399" t="s">
        <v>1201</v>
      </c>
      <c r="F399" t="s">
        <v>13</v>
      </c>
      <c r="G399" t="s">
        <v>8064</v>
      </c>
      <c r="H399" t="s">
        <v>384</v>
      </c>
      <c r="I399" s="27">
        <v>1930000</v>
      </c>
      <c r="J399" t="s">
        <v>7620</v>
      </c>
    </row>
    <row r="400" spans="1:10" x14ac:dyDescent="0.3">
      <c r="A400">
        <v>399</v>
      </c>
      <c r="B400" s="26">
        <v>43110</v>
      </c>
      <c r="C400" t="s">
        <v>1203</v>
      </c>
      <c r="D400" t="s">
        <v>7557</v>
      </c>
      <c r="E400" t="s">
        <v>212</v>
      </c>
      <c r="F400" t="s">
        <v>139</v>
      </c>
      <c r="G400" t="s">
        <v>8065</v>
      </c>
      <c r="H400" t="s">
        <v>384</v>
      </c>
      <c r="I400" s="27">
        <v>18840000</v>
      </c>
      <c r="J400" t="s">
        <v>7620</v>
      </c>
    </row>
    <row r="401" spans="1:10" x14ac:dyDescent="0.3">
      <c r="A401">
        <v>400</v>
      </c>
      <c r="B401" s="26">
        <v>43110</v>
      </c>
      <c r="C401" t="s">
        <v>1205</v>
      </c>
      <c r="D401" t="s">
        <v>7570</v>
      </c>
      <c r="E401" t="s">
        <v>1206</v>
      </c>
      <c r="F401" t="s">
        <v>45</v>
      </c>
      <c r="G401" t="s">
        <v>8066</v>
      </c>
      <c r="H401" t="s">
        <v>384</v>
      </c>
      <c r="I401" s="27">
        <v>23500000</v>
      </c>
      <c r="J401" t="s">
        <v>7620</v>
      </c>
    </row>
    <row r="402" spans="1:10" x14ac:dyDescent="0.3">
      <c r="A402">
        <v>401</v>
      </c>
      <c r="B402" s="26">
        <v>43110</v>
      </c>
      <c r="C402" t="s">
        <v>8067</v>
      </c>
      <c r="D402" t="s">
        <v>53</v>
      </c>
      <c r="E402" t="s">
        <v>1208</v>
      </c>
      <c r="F402" t="s">
        <v>1209</v>
      </c>
      <c r="G402" t="s">
        <v>1210</v>
      </c>
      <c r="H402" t="s">
        <v>384</v>
      </c>
      <c r="I402" s="27">
        <v>36230000</v>
      </c>
      <c r="J402" t="s">
        <v>7620</v>
      </c>
    </row>
    <row r="403" spans="1:10" x14ac:dyDescent="0.3">
      <c r="A403">
        <v>402</v>
      </c>
      <c r="B403" s="26">
        <v>43112</v>
      </c>
      <c r="C403" t="s">
        <v>1211</v>
      </c>
      <c r="D403" t="s">
        <v>53</v>
      </c>
      <c r="E403" t="s">
        <v>1212</v>
      </c>
      <c r="F403" t="s">
        <v>21</v>
      </c>
      <c r="G403" t="s">
        <v>1213</v>
      </c>
      <c r="H403" t="s">
        <v>8057</v>
      </c>
      <c r="I403" s="27">
        <v>80000</v>
      </c>
      <c r="J403" t="s">
        <v>7620</v>
      </c>
    </row>
    <row r="404" spans="1:10" x14ac:dyDescent="0.3">
      <c r="A404">
        <v>403</v>
      </c>
      <c r="B404" s="26">
        <v>43112</v>
      </c>
      <c r="C404" t="s">
        <v>1214</v>
      </c>
      <c r="D404" t="s">
        <v>53</v>
      </c>
      <c r="E404" t="s">
        <v>1215</v>
      </c>
      <c r="F404" t="s">
        <v>13</v>
      </c>
      <c r="G404" t="s">
        <v>1216</v>
      </c>
      <c r="H404" t="s">
        <v>384</v>
      </c>
      <c r="I404" s="27">
        <v>20000000</v>
      </c>
      <c r="J404" t="s">
        <v>7620</v>
      </c>
    </row>
    <row r="405" spans="1:10" x14ac:dyDescent="0.3">
      <c r="A405">
        <v>404</v>
      </c>
      <c r="B405" s="26">
        <v>43115</v>
      </c>
      <c r="C405" t="s">
        <v>1217</v>
      </c>
      <c r="D405" t="s">
        <v>53</v>
      </c>
      <c r="E405" t="s">
        <v>1212</v>
      </c>
      <c r="F405" t="s">
        <v>13</v>
      </c>
      <c r="G405" t="s">
        <v>8068</v>
      </c>
      <c r="H405" t="s">
        <v>8057</v>
      </c>
      <c r="I405" s="27">
        <v>354600</v>
      </c>
      <c r="J405" t="s">
        <v>7620</v>
      </c>
    </row>
    <row r="406" spans="1:10" x14ac:dyDescent="0.3">
      <c r="A406">
        <v>405</v>
      </c>
      <c r="B406" s="26">
        <v>43115</v>
      </c>
      <c r="C406" t="s">
        <v>8069</v>
      </c>
      <c r="D406" t="s">
        <v>7570</v>
      </c>
      <c r="E406" t="s">
        <v>1219</v>
      </c>
      <c r="F406" t="s">
        <v>13</v>
      </c>
      <c r="G406" t="s">
        <v>8070</v>
      </c>
      <c r="H406" t="s">
        <v>384</v>
      </c>
      <c r="I406" s="27">
        <v>25000000</v>
      </c>
      <c r="J406" t="s">
        <v>7620</v>
      </c>
    </row>
    <row r="407" spans="1:10" x14ac:dyDescent="0.3">
      <c r="A407">
        <v>406</v>
      </c>
      <c r="B407" s="26">
        <v>43115</v>
      </c>
      <c r="C407" t="s">
        <v>1220</v>
      </c>
      <c r="D407" t="s">
        <v>53</v>
      </c>
      <c r="E407" t="s">
        <v>7798</v>
      </c>
      <c r="F407" t="s">
        <v>33</v>
      </c>
      <c r="G407" t="s">
        <v>8071</v>
      </c>
      <c r="H407" t="s">
        <v>384</v>
      </c>
      <c r="I407" s="27">
        <v>20000000</v>
      </c>
      <c r="J407" t="s">
        <v>7620</v>
      </c>
    </row>
    <row r="408" spans="1:10" x14ac:dyDescent="0.3">
      <c r="A408">
        <v>407</v>
      </c>
      <c r="B408" s="26">
        <v>43117</v>
      </c>
      <c r="C408" t="s">
        <v>1222</v>
      </c>
      <c r="D408" t="s">
        <v>53</v>
      </c>
      <c r="E408" t="s">
        <v>108</v>
      </c>
      <c r="F408" t="s">
        <v>55</v>
      </c>
      <c r="G408" t="s">
        <v>1223</v>
      </c>
      <c r="H408" t="s">
        <v>384</v>
      </c>
      <c r="I408" s="27">
        <v>1000000</v>
      </c>
      <c r="J408" t="s">
        <v>7620</v>
      </c>
    </row>
    <row r="409" spans="1:10" x14ac:dyDescent="0.3">
      <c r="A409">
        <v>408</v>
      </c>
      <c r="B409" s="26">
        <v>43118</v>
      </c>
      <c r="C409" t="s">
        <v>7532</v>
      </c>
      <c r="D409" t="s">
        <v>53</v>
      </c>
      <c r="E409" t="s">
        <v>1225</v>
      </c>
      <c r="F409" t="s">
        <v>13</v>
      </c>
      <c r="G409" t="s">
        <v>1226</v>
      </c>
      <c r="H409" t="s">
        <v>384</v>
      </c>
      <c r="I409" s="27">
        <v>18200000</v>
      </c>
      <c r="J409" t="s">
        <v>7620</v>
      </c>
    </row>
    <row r="410" spans="1:10" x14ac:dyDescent="0.3">
      <c r="A410">
        <v>409</v>
      </c>
      <c r="B410" s="26">
        <v>43122</v>
      </c>
      <c r="C410" t="s">
        <v>1227</v>
      </c>
      <c r="D410" t="s">
        <v>53</v>
      </c>
      <c r="E410" t="s">
        <v>7798</v>
      </c>
      <c r="F410" t="s">
        <v>45</v>
      </c>
      <c r="G410" t="s">
        <v>1228</v>
      </c>
      <c r="H410" t="s">
        <v>8057</v>
      </c>
      <c r="I410" s="27">
        <v>400000</v>
      </c>
      <c r="J410" t="s">
        <v>7620</v>
      </c>
    </row>
    <row r="411" spans="1:10" x14ac:dyDescent="0.3">
      <c r="A411">
        <v>410</v>
      </c>
      <c r="B411" s="26">
        <v>43122</v>
      </c>
      <c r="C411" t="s">
        <v>7631</v>
      </c>
      <c r="D411" t="s">
        <v>551</v>
      </c>
      <c r="E411" t="s">
        <v>8016</v>
      </c>
      <c r="F411" t="s">
        <v>927</v>
      </c>
      <c r="G411" t="s">
        <v>1229</v>
      </c>
      <c r="H411" t="s">
        <v>384</v>
      </c>
      <c r="I411" s="27">
        <v>2500000</v>
      </c>
      <c r="J411" t="s">
        <v>7620</v>
      </c>
    </row>
    <row r="412" spans="1:10" x14ac:dyDescent="0.3">
      <c r="A412">
        <v>411</v>
      </c>
      <c r="B412" s="26">
        <v>43122</v>
      </c>
      <c r="C412" t="s">
        <v>1230</v>
      </c>
      <c r="D412" t="s">
        <v>53</v>
      </c>
      <c r="E412" t="s">
        <v>1231</v>
      </c>
      <c r="F412" t="s">
        <v>13</v>
      </c>
      <c r="G412" t="s">
        <v>1232</v>
      </c>
      <c r="H412" t="s">
        <v>384</v>
      </c>
      <c r="I412" t="s">
        <v>16</v>
      </c>
      <c r="J412" t="s">
        <v>7620</v>
      </c>
    </row>
    <row r="413" spans="1:10" x14ac:dyDescent="0.3">
      <c r="A413">
        <v>412</v>
      </c>
      <c r="B413" s="26">
        <v>43122</v>
      </c>
      <c r="C413" t="s">
        <v>8072</v>
      </c>
      <c r="D413" t="s">
        <v>7570</v>
      </c>
      <c r="E413" t="s">
        <v>1234</v>
      </c>
      <c r="F413" t="s">
        <v>45</v>
      </c>
      <c r="G413" t="s">
        <v>8073</v>
      </c>
      <c r="H413" t="s">
        <v>384</v>
      </c>
      <c r="I413" s="27">
        <v>4000000</v>
      </c>
      <c r="J413" t="s">
        <v>7620</v>
      </c>
    </row>
    <row r="414" spans="1:10" x14ac:dyDescent="0.3">
      <c r="A414">
        <v>413</v>
      </c>
      <c r="B414" s="26">
        <v>43122</v>
      </c>
      <c r="C414" t="s">
        <v>8074</v>
      </c>
      <c r="D414" t="s">
        <v>53</v>
      </c>
      <c r="E414" t="s">
        <v>108</v>
      </c>
      <c r="F414" t="s">
        <v>13</v>
      </c>
      <c r="G414" t="s">
        <v>1236</v>
      </c>
      <c r="H414" t="s">
        <v>384</v>
      </c>
      <c r="I414" s="27">
        <v>3200000</v>
      </c>
      <c r="J414" t="s">
        <v>7620</v>
      </c>
    </row>
    <row r="415" spans="1:10" x14ac:dyDescent="0.3">
      <c r="A415">
        <v>414</v>
      </c>
      <c r="B415" s="26">
        <v>43123</v>
      </c>
      <c r="C415" t="s">
        <v>486</v>
      </c>
      <c r="D415" t="s">
        <v>7557</v>
      </c>
      <c r="E415" t="s">
        <v>1237</v>
      </c>
      <c r="F415" t="s">
        <v>227</v>
      </c>
      <c r="G415" t="s">
        <v>1238</v>
      </c>
      <c r="H415" t="s">
        <v>384</v>
      </c>
      <c r="I415" s="27">
        <v>3000000</v>
      </c>
      <c r="J415" t="s">
        <v>7620</v>
      </c>
    </row>
    <row r="416" spans="1:10" x14ac:dyDescent="0.3">
      <c r="A416">
        <v>415</v>
      </c>
      <c r="B416" s="26">
        <v>43124</v>
      </c>
      <c r="C416" t="s">
        <v>8075</v>
      </c>
      <c r="D416" t="s">
        <v>7570</v>
      </c>
      <c r="E416" t="s">
        <v>1240</v>
      </c>
      <c r="F416" t="s">
        <v>39</v>
      </c>
      <c r="G416" t="s">
        <v>8076</v>
      </c>
      <c r="H416" t="s">
        <v>384</v>
      </c>
      <c r="I416" s="27">
        <v>47000000</v>
      </c>
      <c r="J416" t="s">
        <v>7620</v>
      </c>
    </row>
    <row r="417" spans="1:10" x14ac:dyDescent="0.3">
      <c r="A417">
        <v>416</v>
      </c>
      <c r="B417" s="26">
        <v>43124</v>
      </c>
      <c r="C417" t="s">
        <v>8077</v>
      </c>
      <c r="D417" t="s">
        <v>108</v>
      </c>
      <c r="E417" t="s">
        <v>1243</v>
      </c>
      <c r="F417" t="s">
        <v>39</v>
      </c>
      <c r="G417" t="s">
        <v>8078</v>
      </c>
      <c r="H417" t="s">
        <v>1244</v>
      </c>
      <c r="I417" s="27">
        <v>8600000</v>
      </c>
      <c r="J417" t="s">
        <v>7620</v>
      </c>
    </row>
    <row r="418" spans="1:10" x14ac:dyDescent="0.3">
      <c r="A418">
        <v>417</v>
      </c>
      <c r="B418" s="26">
        <v>43124</v>
      </c>
      <c r="C418" t="s">
        <v>7588</v>
      </c>
      <c r="D418" t="s">
        <v>7570</v>
      </c>
      <c r="E418" t="s">
        <v>1014</v>
      </c>
      <c r="F418" t="s">
        <v>227</v>
      </c>
      <c r="G418" t="s">
        <v>8079</v>
      </c>
      <c r="H418" t="s">
        <v>1246</v>
      </c>
      <c r="I418" s="27">
        <v>6240000</v>
      </c>
      <c r="J418" t="s">
        <v>7620</v>
      </c>
    </row>
    <row r="419" spans="1:10" x14ac:dyDescent="0.3">
      <c r="A419">
        <v>418</v>
      </c>
      <c r="B419" s="26">
        <v>43125</v>
      </c>
      <c r="C419" t="s">
        <v>1247</v>
      </c>
      <c r="D419" t="s">
        <v>427</v>
      </c>
      <c r="E419" t="s">
        <v>1248</v>
      </c>
      <c r="F419" t="s">
        <v>13</v>
      </c>
      <c r="G419" t="s">
        <v>8080</v>
      </c>
      <c r="H419" t="s">
        <v>8057</v>
      </c>
      <c r="I419" t="s">
        <v>16</v>
      </c>
      <c r="J419" t="s">
        <v>7620</v>
      </c>
    </row>
    <row r="420" spans="1:10" x14ac:dyDescent="0.3">
      <c r="A420">
        <v>419</v>
      </c>
      <c r="B420" s="26">
        <v>43125</v>
      </c>
      <c r="C420" t="s">
        <v>8081</v>
      </c>
      <c r="D420" t="s">
        <v>53</v>
      </c>
      <c r="E420" t="s">
        <v>108</v>
      </c>
      <c r="F420" t="s">
        <v>39</v>
      </c>
      <c r="G420" t="s">
        <v>1251</v>
      </c>
      <c r="H420" t="s">
        <v>384</v>
      </c>
      <c r="I420" s="27">
        <v>1000000</v>
      </c>
      <c r="J420" t="s">
        <v>7620</v>
      </c>
    </row>
    <row r="421" spans="1:10" x14ac:dyDescent="0.3">
      <c r="A421">
        <v>420</v>
      </c>
      <c r="B421" s="26">
        <v>43126</v>
      </c>
      <c r="C421" t="s">
        <v>1252</v>
      </c>
      <c r="D421" t="s">
        <v>142</v>
      </c>
      <c r="E421" t="s">
        <v>1253</v>
      </c>
      <c r="F421" t="s">
        <v>13</v>
      </c>
      <c r="G421" t="s">
        <v>8082</v>
      </c>
      <c r="H421" t="s">
        <v>384</v>
      </c>
      <c r="I421" s="27">
        <v>7400000</v>
      </c>
      <c r="J421" t="s">
        <v>7620</v>
      </c>
    </row>
    <row r="422" spans="1:10" x14ac:dyDescent="0.3">
      <c r="A422">
        <v>421</v>
      </c>
      <c r="B422" s="26">
        <v>43129</v>
      </c>
      <c r="C422" t="s">
        <v>8083</v>
      </c>
      <c r="D422" t="s">
        <v>142</v>
      </c>
      <c r="E422" t="s">
        <v>53</v>
      </c>
      <c r="F422" t="s">
        <v>183</v>
      </c>
      <c r="G422" t="s">
        <v>8084</v>
      </c>
      <c r="H422" t="s">
        <v>384</v>
      </c>
      <c r="I422" s="27">
        <v>1500000</v>
      </c>
      <c r="J422" t="s">
        <v>7620</v>
      </c>
    </row>
    <row r="423" spans="1:10" x14ac:dyDescent="0.3">
      <c r="A423">
        <v>422</v>
      </c>
      <c r="B423" s="26">
        <v>43129</v>
      </c>
      <c r="C423" t="s">
        <v>1257</v>
      </c>
      <c r="D423" t="s">
        <v>8085</v>
      </c>
      <c r="E423" t="s">
        <v>1258</v>
      </c>
      <c r="F423" t="s">
        <v>39</v>
      </c>
      <c r="G423" t="s">
        <v>301</v>
      </c>
      <c r="H423" t="s">
        <v>384</v>
      </c>
      <c r="I423" s="27">
        <v>1000000</v>
      </c>
      <c r="J423" t="s">
        <v>7620</v>
      </c>
    </row>
    <row r="424" spans="1:10" x14ac:dyDescent="0.3">
      <c r="A424">
        <v>423</v>
      </c>
      <c r="B424" s="26">
        <v>43130</v>
      </c>
      <c r="C424" t="s">
        <v>8086</v>
      </c>
      <c r="D424" t="s">
        <v>142</v>
      </c>
      <c r="E424" t="s">
        <v>1260</v>
      </c>
      <c r="F424" t="s">
        <v>227</v>
      </c>
      <c r="G424" t="s">
        <v>1261</v>
      </c>
      <c r="H424" t="s">
        <v>384</v>
      </c>
      <c r="I424" s="27">
        <v>1000000</v>
      </c>
      <c r="J424" t="s">
        <v>7620</v>
      </c>
    </row>
    <row r="425" spans="1:10" x14ac:dyDescent="0.3">
      <c r="A425">
        <v>424</v>
      </c>
      <c r="B425" s="26">
        <v>43130</v>
      </c>
      <c r="C425" t="s">
        <v>8087</v>
      </c>
      <c r="D425" t="s">
        <v>53</v>
      </c>
      <c r="E425" t="s">
        <v>1263</v>
      </c>
      <c r="F425" t="s">
        <v>39</v>
      </c>
      <c r="G425" t="s">
        <v>1264</v>
      </c>
      <c r="H425" t="s">
        <v>384</v>
      </c>
      <c r="I425" s="27">
        <v>50000000</v>
      </c>
      <c r="J425" t="s">
        <v>7620</v>
      </c>
    </row>
    <row r="426" spans="1:10" x14ac:dyDescent="0.3">
      <c r="A426">
        <v>425</v>
      </c>
      <c r="B426" s="26">
        <v>43130</v>
      </c>
      <c r="C426" t="s">
        <v>1265</v>
      </c>
      <c r="D426" t="s">
        <v>53</v>
      </c>
      <c r="E426" t="s">
        <v>1266</v>
      </c>
      <c r="F426" t="s">
        <v>13</v>
      </c>
      <c r="G426" t="s">
        <v>1267</v>
      </c>
      <c r="H426" t="s">
        <v>8057</v>
      </c>
      <c r="I426" s="27">
        <v>500000</v>
      </c>
      <c r="J426" t="s">
        <v>7620</v>
      </c>
    </row>
    <row r="427" spans="1:10" x14ac:dyDescent="0.3">
      <c r="A427">
        <v>426</v>
      </c>
      <c r="B427" s="26">
        <v>43130</v>
      </c>
      <c r="C427" t="s">
        <v>8041</v>
      </c>
      <c r="D427" t="s">
        <v>53</v>
      </c>
      <c r="E427" t="s">
        <v>1145</v>
      </c>
      <c r="F427" t="s">
        <v>39</v>
      </c>
      <c r="G427" t="s">
        <v>1268</v>
      </c>
      <c r="H427" t="s">
        <v>384</v>
      </c>
      <c r="I427" s="27">
        <v>7600000</v>
      </c>
      <c r="J427" t="s">
        <v>7620</v>
      </c>
    </row>
    <row r="428" spans="1:10" x14ac:dyDescent="0.3">
      <c r="A428">
        <v>427</v>
      </c>
      <c r="B428" s="26">
        <v>43130</v>
      </c>
      <c r="C428" t="s">
        <v>8088</v>
      </c>
      <c r="D428" t="s">
        <v>142</v>
      </c>
      <c r="E428" t="s">
        <v>1270</v>
      </c>
      <c r="F428" t="s">
        <v>13</v>
      </c>
      <c r="G428" t="s">
        <v>8089</v>
      </c>
      <c r="H428" t="s">
        <v>81</v>
      </c>
      <c r="I428" s="27">
        <v>10000000</v>
      </c>
      <c r="J428" t="s">
        <v>7620</v>
      </c>
    </row>
    <row r="429" spans="1:10" x14ac:dyDescent="0.3">
      <c r="A429">
        <v>428</v>
      </c>
      <c r="B429" s="26">
        <v>43131</v>
      </c>
      <c r="C429" t="s">
        <v>8090</v>
      </c>
      <c r="D429" t="s">
        <v>53</v>
      </c>
      <c r="E429" t="s">
        <v>1273</v>
      </c>
      <c r="F429" t="s">
        <v>13</v>
      </c>
      <c r="G429" t="s">
        <v>297</v>
      </c>
      <c r="H429" t="s">
        <v>384</v>
      </c>
      <c r="I429" s="27">
        <v>4400000</v>
      </c>
      <c r="J429" t="s">
        <v>7620</v>
      </c>
    </row>
    <row r="430" spans="1:10" x14ac:dyDescent="0.3">
      <c r="A430">
        <v>429</v>
      </c>
      <c r="B430" s="26">
        <v>43070</v>
      </c>
      <c r="C430" t="s">
        <v>1274</v>
      </c>
      <c r="D430" t="s">
        <v>53</v>
      </c>
      <c r="E430" t="s">
        <v>8091</v>
      </c>
      <c r="F430" t="s">
        <v>39</v>
      </c>
      <c r="G430" t="s">
        <v>1276</v>
      </c>
      <c r="H430" t="s">
        <v>384</v>
      </c>
      <c r="I430" t="s">
        <v>16</v>
      </c>
      <c r="J430" t="s">
        <v>7620</v>
      </c>
    </row>
    <row r="431" spans="1:10" x14ac:dyDescent="0.3">
      <c r="A431">
        <v>430</v>
      </c>
      <c r="B431" s="26">
        <v>43074</v>
      </c>
      <c r="C431" t="s">
        <v>157</v>
      </c>
      <c r="D431" t="s">
        <v>53</v>
      </c>
      <c r="E431" t="s">
        <v>1277</v>
      </c>
      <c r="F431" t="s">
        <v>927</v>
      </c>
      <c r="G431" t="s">
        <v>1278</v>
      </c>
      <c r="H431" t="s">
        <v>384</v>
      </c>
      <c r="I431" s="27">
        <v>12300000</v>
      </c>
      <c r="J431" t="s">
        <v>7620</v>
      </c>
    </row>
    <row r="432" spans="1:10" x14ac:dyDescent="0.3">
      <c r="A432">
        <v>431</v>
      </c>
      <c r="B432" s="26">
        <v>43074</v>
      </c>
      <c r="C432" t="s">
        <v>1279</v>
      </c>
      <c r="D432" t="s">
        <v>312</v>
      </c>
      <c r="E432" t="s">
        <v>1280</v>
      </c>
      <c r="F432" t="s">
        <v>39</v>
      </c>
      <c r="G432" t="s">
        <v>1281</v>
      </c>
      <c r="H432" t="s">
        <v>384</v>
      </c>
      <c r="I432" s="27">
        <v>23000000</v>
      </c>
      <c r="J432" t="s">
        <v>7620</v>
      </c>
    </row>
    <row r="433" spans="1:10" x14ac:dyDescent="0.3">
      <c r="A433">
        <v>432</v>
      </c>
      <c r="B433" s="26">
        <v>43074</v>
      </c>
      <c r="C433" t="s">
        <v>8092</v>
      </c>
      <c r="D433" t="s">
        <v>53</v>
      </c>
      <c r="E433" t="s">
        <v>1283</v>
      </c>
      <c r="F433" t="s">
        <v>1284</v>
      </c>
      <c r="G433" t="s">
        <v>8093</v>
      </c>
      <c r="H433" t="s">
        <v>384</v>
      </c>
      <c r="I433" s="27">
        <v>1000000</v>
      </c>
      <c r="J433" t="s">
        <v>7620</v>
      </c>
    </row>
    <row r="434" spans="1:10" x14ac:dyDescent="0.3">
      <c r="A434">
        <v>433</v>
      </c>
      <c r="B434" s="26">
        <v>43074</v>
      </c>
      <c r="C434" t="s">
        <v>1286</v>
      </c>
      <c r="D434" t="s">
        <v>53</v>
      </c>
      <c r="E434" t="s">
        <v>8094</v>
      </c>
      <c r="F434" t="s">
        <v>21</v>
      </c>
      <c r="G434" t="s">
        <v>1268</v>
      </c>
      <c r="H434" t="s">
        <v>7973</v>
      </c>
      <c r="I434" s="27">
        <v>500000</v>
      </c>
      <c r="J434" t="s">
        <v>7620</v>
      </c>
    </row>
    <row r="435" spans="1:10" x14ac:dyDescent="0.3">
      <c r="A435">
        <v>434</v>
      </c>
      <c r="B435" s="26">
        <v>43075</v>
      </c>
      <c r="C435" t="s">
        <v>1288</v>
      </c>
      <c r="D435" t="s">
        <v>53</v>
      </c>
      <c r="E435" t="s">
        <v>8095</v>
      </c>
      <c r="F435" t="s">
        <v>39</v>
      </c>
      <c r="G435" t="s">
        <v>1290</v>
      </c>
      <c r="H435" t="s">
        <v>384</v>
      </c>
      <c r="I435" s="27">
        <v>60000000</v>
      </c>
      <c r="J435" t="s">
        <v>7620</v>
      </c>
    </row>
    <row r="436" spans="1:10" x14ac:dyDescent="0.3">
      <c r="A436">
        <v>435</v>
      </c>
      <c r="B436" s="26">
        <v>43075</v>
      </c>
      <c r="C436" t="s">
        <v>1291</v>
      </c>
      <c r="D436" t="s">
        <v>53</v>
      </c>
      <c r="E436" t="s">
        <v>1292</v>
      </c>
      <c r="F436" t="s">
        <v>45</v>
      </c>
      <c r="G436" t="s">
        <v>160</v>
      </c>
      <c r="H436" t="s">
        <v>384</v>
      </c>
      <c r="I436" s="27">
        <v>7000000</v>
      </c>
      <c r="J436" t="s">
        <v>7620</v>
      </c>
    </row>
    <row r="437" spans="1:10" x14ac:dyDescent="0.3">
      <c r="A437">
        <v>436</v>
      </c>
      <c r="B437" s="26">
        <v>43076</v>
      </c>
      <c r="C437" t="s">
        <v>1293</v>
      </c>
      <c r="D437" t="s">
        <v>53</v>
      </c>
      <c r="E437" t="s">
        <v>8096</v>
      </c>
      <c r="F437" t="s">
        <v>39</v>
      </c>
      <c r="G437" t="s">
        <v>1295</v>
      </c>
      <c r="H437" t="s">
        <v>384</v>
      </c>
      <c r="I437" s="27">
        <v>10000000</v>
      </c>
      <c r="J437" t="s">
        <v>7620</v>
      </c>
    </row>
    <row r="438" spans="1:10" x14ac:dyDescent="0.3">
      <c r="A438">
        <v>437</v>
      </c>
      <c r="B438" s="26">
        <v>43076</v>
      </c>
      <c r="C438" t="s">
        <v>1296</v>
      </c>
      <c r="D438" t="s">
        <v>26</v>
      </c>
      <c r="E438" t="s">
        <v>8097</v>
      </c>
      <c r="F438" t="s">
        <v>39</v>
      </c>
      <c r="G438" t="s">
        <v>1298</v>
      </c>
      <c r="H438" t="s">
        <v>384</v>
      </c>
      <c r="I438" s="27">
        <v>3100000</v>
      </c>
      <c r="J438" t="s">
        <v>7620</v>
      </c>
    </row>
    <row r="439" spans="1:10" x14ac:dyDescent="0.3">
      <c r="A439">
        <v>438</v>
      </c>
      <c r="B439" s="26">
        <v>43076</v>
      </c>
      <c r="C439" t="s">
        <v>1299</v>
      </c>
      <c r="D439" t="s">
        <v>142</v>
      </c>
      <c r="E439" t="s">
        <v>8098</v>
      </c>
      <c r="F439" t="s">
        <v>21</v>
      </c>
      <c r="G439" t="s">
        <v>1301</v>
      </c>
      <c r="H439" t="s">
        <v>7973</v>
      </c>
      <c r="I439" s="27">
        <v>750000</v>
      </c>
      <c r="J439" t="s">
        <v>7620</v>
      </c>
    </row>
    <row r="440" spans="1:10" x14ac:dyDescent="0.3">
      <c r="A440">
        <v>439</v>
      </c>
      <c r="B440" s="26">
        <v>43076</v>
      </c>
      <c r="C440" t="s">
        <v>8099</v>
      </c>
      <c r="D440" t="s">
        <v>427</v>
      </c>
      <c r="E440" t="s">
        <v>8100</v>
      </c>
      <c r="F440" t="s">
        <v>45</v>
      </c>
      <c r="G440" t="s">
        <v>8101</v>
      </c>
      <c r="H440" t="s">
        <v>81</v>
      </c>
      <c r="I440" s="27">
        <v>2300000</v>
      </c>
      <c r="J440" t="s">
        <v>7620</v>
      </c>
    </row>
    <row r="441" spans="1:10" x14ac:dyDescent="0.3">
      <c r="A441">
        <v>440</v>
      </c>
      <c r="B441" s="26">
        <v>43077</v>
      </c>
      <c r="C441" t="s">
        <v>1304</v>
      </c>
      <c r="D441" t="s">
        <v>53</v>
      </c>
      <c r="E441" t="s">
        <v>1305</v>
      </c>
      <c r="F441" t="s">
        <v>89</v>
      </c>
      <c r="G441" t="s">
        <v>485</v>
      </c>
      <c r="H441" t="s">
        <v>384</v>
      </c>
      <c r="I441" s="27">
        <v>5000000</v>
      </c>
      <c r="J441" t="s">
        <v>7620</v>
      </c>
    </row>
    <row r="442" spans="1:10" x14ac:dyDescent="0.3">
      <c r="A442">
        <v>441</v>
      </c>
      <c r="B442" s="26">
        <v>43080</v>
      </c>
      <c r="C442" t="s">
        <v>1306</v>
      </c>
      <c r="D442" t="s">
        <v>26</v>
      </c>
      <c r="E442" t="s">
        <v>1307</v>
      </c>
      <c r="F442" t="s">
        <v>139</v>
      </c>
      <c r="G442" t="s">
        <v>1308</v>
      </c>
      <c r="H442" t="s">
        <v>384</v>
      </c>
      <c r="I442" s="27">
        <v>1500000</v>
      </c>
      <c r="J442" t="s">
        <v>7620</v>
      </c>
    </row>
    <row r="443" spans="1:10" x14ac:dyDescent="0.3">
      <c r="A443">
        <v>442</v>
      </c>
      <c r="B443" s="26">
        <v>43080</v>
      </c>
      <c r="C443" t="s">
        <v>1309</v>
      </c>
      <c r="D443" t="s">
        <v>53</v>
      </c>
      <c r="E443" t="s">
        <v>8102</v>
      </c>
      <c r="F443" t="s">
        <v>39</v>
      </c>
      <c r="G443" t="s">
        <v>1311</v>
      </c>
      <c r="H443" t="s">
        <v>7973</v>
      </c>
      <c r="I443" s="27">
        <v>50000</v>
      </c>
      <c r="J443" t="s">
        <v>7620</v>
      </c>
    </row>
    <row r="444" spans="1:10" x14ac:dyDescent="0.3">
      <c r="A444">
        <v>443</v>
      </c>
      <c r="B444" s="26">
        <v>43080</v>
      </c>
      <c r="C444" t="s">
        <v>1312</v>
      </c>
      <c r="D444" t="s">
        <v>53</v>
      </c>
      <c r="E444" t="s">
        <v>8103</v>
      </c>
      <c r="F444" t="s">
        <v>13</v>
      </c>
      <c r="G444" t="s">
        <v>1311</v>
      </c>
      <c r="H444" t="s">
        <v>7973</v>
      </c>
      <c r="I444" s="27">
        <v>50000</v>
      </c>
      <c r="J444" t="s">
        <v>7620</v>
      </c>
    </row>
    <row r="445" spans="1:10" x14ac:dyDescent="0.3">
      <c r="A445">
        <v>444</v>
      </c>
      <c r="B445" s="26">
        <v>43080</v>
      </c>
      <c r="C445" t="s">
        <v>1314</v>
      </c>
      <c r="D445" t="s">
        <v>53</v>
      </c>
      <c r="E445" t="s">
        <v>1315</v>
      </c>
      <c r="F445" t="s">
        <v>13</v>
      </c>
      <c r="G445" t="s">
        <v>1316</v>
      </c>
      <c r="H445" t="s">
        <v>81</v>
      </c>
      <c r="I445" s="27">
        <v>1200000</v>
      </c>
      <c r="J445" t="s">
        <v>7620</v>
      </c>
    </row>
    <row r="446" spans="1:10" x14ac:dyDescent="0.3">
      <c r="A446">
        <v>445</v>
      </c>
      <c r="B446" s="26">
        <v>43081</v>
      </c>
      <c r="C446" t="s">
        <v>1317</v>
      </c>
      <c r="D446" t="s">
        <v>53</v>
      </c>
      <c r="E446" t="s">
        <v>1318</v>
      </c>
      <c r="F446" t="s">
        <v>139</v>
      </c>
      <c r="G446" t="s">
        <v>8104</v>
      </c>
      <c r="H446" t="s">
        <v>384</v>
      </c>
      <c r="I446" s="27">
        <v>1800000</v>
      </c>
      <c r="J446" t="s">
        <v>7620</v>
      </c>
    </row>
    <row r="447" spans="1:10" x14ac:dyDescent="0.3">
      <c r="A447">
        <v>446</v>
      </c>
      <c r="B447" s="26">
        <v>43081</v>
      </c>
      <c r="C447" t="s">
        <v>1320</v>
      </c>
      <c r="D447" t="s">
        <v>53</v>
      </c>
      <c r="E447" t="s">
        <v>8105</v>
      </c>
      <c r="F447" t="s">
        <v>13</v>
      </c>
      <c r="G447" t="s">
        <v>1322</v>
      </c>
      <c r="H447" t="s">
        <v>7973</v>
      </c>
      <c r="I447" t="s">
        <v>16</v>
      </c>
      <c r="J447" t="s">
        <v>7620</v>
      </c>
    </row>
    <row r="448" spans="1:10" x14ac:dyDescent="0.3">
      <c r="A448">
        <v>447</v>
      </c>
      <c r="B448" s="26">
        <v>43081</v>
      </c>
      <c r="C448" t="s">
        <v>1323</v>
      </c>
      <c r="D448" t="s">
        <v>53</v>
      </c>
      <c r="E448" t="s">
        <v>1324</v>
      </c>
      <c r="F448" t="s">
        <v>183</v>
      </c>
      <c r="G448" t="s">
        <v>1264</v>
      </c>
      <c r="H448" t="s">
        <v>384</v>
      </c>
      <c r="I448" s="27">
        <v>17500000</v>
      </c>
      <c r="J448" t="s">
        <v>7620</v>
      </c>
    </row>
    <row r="449" spans="1:10" x14ac:dyDescent="0.3">
      <c r="A449">
        <v>448</v>
      </c>
      <c r="B449" s="26">
        <v>43081</v>
      </c>
      <c r="C449" t="s">
        <v>1325</v>
      </c>
      <c r="D449" t="s">
        <v>26</v>
      </c>
      <c r="E449" t="s">
        <v>8106</v>
      </c>
      <c r="F449" t="s">
        <v>21</v>
      </c>
      <c r="G449" t="s">
        <v>1327</v>
      </c>
      <c r="H449" t="s">
        <v>7973</v>
      </c>
      <c r="I449" s="27">
        <v>233000</v>
      </c>
      <c r="J449" t="s">
        <v>7620</v>
      </c>
    </row>
    <row r="450" spans="1:10" x14ac:dyDescent="0.3">
      <c r="A450">
        <v>449</v>
      </c>
      <c r="B450" s="26">
        <v>43082</v>
      </c>
      <c r="C450" t="s">
        <v>8107</v>
      </c>
      <c r="D450" t="s">
        <v>53</v>
      </c>
      <c r="E450" t="s">
        <v>8108</v>
      </c>
      <c r="F450" t="s">
        <v>55</v>
      </c>
      <c r="G450" t="s">
        <v>1330</v>
      </c>
      <c r="H450" t="s">
        <v>384</v>
      </c>
      <c r="I450" s="27">
        <v>27000000</v>
      </c>
      <c r="J450" t="s">
        <v>7620</v>
      </c>
    </row>
    <row r="451" spans="1:10" x14ac:dyDescent="0.3">
      <c r="A451">
        <v>450</v>
      </c>
      <c r="B451" s="26">
        <v>43082</v>
      </c>
      <c r="C451" t="s">
        <v>1331</v>
      </c>
      <c r="D451" t="s">
        <v>53</v>
      </c>
      <c r="E451" t="s">
        <v>1332</v>
      </c>
      <c r="F451" t="s">
        <v>39</v>
      </c>
      <c r="G451" t="s">
        <v>1333</v>
      </c>
      <c r="H451" t="s">
        <v>384</v>
      </c>
      <c r="I451" s="27">
        <v>27000000</v>
      </c>
      <c r="J451" t="s">
        <v>7620</v>
      </c>
    </row>
    <row r="452" spans="1:10" x14ac:dyDescent="0.3">
      <c r="A452">
        <v>451</v>
      </c>
      <c r="B452" s="26">
        <v>43082</v>
      </c>
      <c r="C452" t="s">
        <v>8109</v>
      </c>
      <c r="D452" t="s">
        <v>53</v>
      </c>
      <c r="E452" t="s">
        <v>8110</v>
      </c>
      <c r="F452" t="s">
        <v>13</v>
      </c>
      <c r="G452" t="s">
        <v>1336</v>
      </c>
      <c r="H452" t="s">
        <v>384</v>
      </c>
      <c r="I452" s="27">
        <v>7200000</v>
      </c>
      <c r="J452" t="s">
        <v>7620</v>
      </c>
    </row>
    <row r="453" spans="1:10" x14ac:dyDescent="0.3">
      <c r="A453">
        <v>452</v>
      </c>
      <c r="B453" s="26">
        <v>43082</v>
      </c>
      <c r="C453" t="s">
        <v>1337</v>
      </c>
      <c r="D453" t="s">
        <v>53</v>
      </c>
      <c r="E453" t="s">
        <v>8111</v>
      </c>
      <c r="F453" t="s">
        <v>39</v>
      </c>
      <c r="G453" t="s">
        <v>1339</v>
      </c>
      <c r="H453" t="s">
        <v>384</v>
      </c>
      <c r="I453" t="s">
        <v>16</v>
      </c>
      <c r="J453" t="s">
        <v>7620</v>
      </c>
    </row>
    <row r="454" spans="1:10" x14ac:dyDescent="0.3">
      <c r="A454">
        <v>453</v>
      </c>
      <c r="B454" s="26">
        <v>43083</v>
      </c>
      <c r="C454" t="s">
        <v>1340</v>
      </c>
      <c r="D454" t="s">
        <v>26</v>
      </c>
      <c r="E454" t="s">
        <v>8112</v>
      </c>
      <c r="F454" t="s">
        <v>13</v>
      </c>
      <c r="G454" t="s">
        <v>7583</v>
      </c>
      <c r="H454" t="s">
        <v>384</v>
      </c>
      <c r="I454" s="27">
        <v>7000000</v>
      </c>
      <c r="J454" t="s">
        <v>7620</v>
      </c>
    </row>
    <row r="455" spans="1:10" x14ac:dyDescent="0.3">
      <c r="A455">
        <v>454</v>
      </c>
      <c r="B455" s="26">
        <v>43083</v>
      </c>
      <c r="C455" t="s">
        <v>1342</v>
      </c>
      <c r="D455" t="s">
        <v>53</v>
      </c>
      <c r="E455" t="s">
        <v>1343</v>
      </c>
      <c r="F455" t="s">
        <v>13</v>
      </c>
      <c r="G455" t="s">
        <v>319</v>
      </c>
      <c r="H455" t="s">
        <v>384</v>
      </c>
      <c r="I455" s="27">
        <v>6000000</v>
      </c>
      <c r="J455" t="s">
        <v>7620</v>
      </c>
    </row>
    <row r="456" spans="1:10" x14ac:dyDescent="0.3">
      <c r="A456">
        <v>455</v>
      </c>
      <c r="B456" s="26">
        <v>43083</v>
      </c>
      <c r="C456" t="s">
        <v>1344</v>
      </c>
      <c r="D456" t="s">
        <v>53</v>
      </c>
      <c r="E456" t="s">
        <v>8113</v>
      </c>
      <c r="F456" t="s">
        <v>21</v>
      </c>
      <c r="G456" t="s">
        <v>8114</v>
      </c>
      <c r="H456" t="s">
        <v>7973</v>
      </c>
      <c r="I456" s="27">
        <v>250000</v>
      </c>
      <c r="J456" t="s">
        <v>7620</v>
      </c>
    </row>
    <row r="457" spans="1:10" x14ac:dyDescent="0.3">
      <c r="A457">
        <v>456</v>
      </c>
      <c r="B457" s="26">
        <v>43083</v>
      </c>
      <c r="C457" t="s">
        <v>7871</v>
      </c>
      <c r="D457" t="s">
        <v>26</v>
      </c>
      <c r="E457" t="s">
        <v>1347</v>
      </c>
      <c r="F457" t="s">
        <v>13</v>
      </c>
      <c r="G457" t="s">
        <v>8115</v>
      </c>
      <c r="H457" t="s">
        <v>384</v>
      </c>
      <c r="I457" s="27">
        <v>10000000</v>
      </c>
      <c r="J457" t="s">
        <v>7620</v>
      </c>
    </row>
    <row r="458" spans="1:10" x14ac:dyDescent="0.3">
      <c r="A458">
        <v>457</v>
      </c>
      <c r="B458" s="26">
        <v>43083</v>
      </c>
      <c r="C458" t="s">
        <v>8116</v>
      </c>
      <c r="D458" t="s">
        <v>53</v>
      </c>
      <c r="E458" t="s">
        <v>8117</v>
      </c>
      <c r="F458" t="s">
        <v>139</v>
      </c>
      <c r="G458" t="s">
        <v>781</v>
      </c>
      <c r="H458" t="s">
        <v>384</v>
      </c>
      <c r="I458" t="s">
        <v>16</v>
      </c>
      <c r="J458" t="s">
        <v>7620</v>
      </c>
    </row>
    <row r="459" spans="1:10" x14ac:dyDescent="0.3">
      <c r="A459">
        <v>458</v>
      </c>
      <c r="B459" s="26">
        <v>43084</v>
      </c>
      <c r="C459" t="s">
        <v>1351</v>
      </c>
      <c r="D459" t="s">
        <v>26</v>
      </c>
      <c r="E459" t="s">
        <v>1352</v>
      </c>
      <c r="F459" t="s">
        <v>39</v>
      </c>
      <c r="G459" t="s">
        <v>1353</v>
      </c>
      <c r="H459" t="s">
        <v>7973</v>
      </c>
      <c r="I459" s="27">
        <v>537000</v>
      </c>
      <c r="J459" t="s">
        <v>7620</v>
      </c>
    </row>
    <row r="460" spans="1:10" x14ac:dyDescent="0.3">
      <c r="A460">
        <v>459</v>
      </c>
      <c r="B460" s="26">
        <v>43084</v>
      </c>
      <c r="C460" t="s">
        <v>1071</v>
      </c>
      <c r="D460" t="s">
        <v>26</v>
      </c>
      <c r="E460" t="s">
        <v>1354</v>
      </c>
      <c r="F460" t="s">
        <v>139</v>
      </c>
      <c r="G460" t="s">
        <v>16</v>
      </c>
      <c r="H460" t="s">
        <v>81</v>
      </c>
      <c r="I460" s="27">
        <v>2700000</v>
      </c>
      <c r="J460" t="s">
        <v>7620</v>
      </c>
    </row>
    <row r="461" spans="1:10" x14ac:dyDescent="0.3">
      <c r="A461">
        <v>460</v>
      </c>
      <c r="B461" s="26">
        <v>43087</v>
      </c>
      <c r="C461" t="s">
        <v>1355</v>
      </c>
      <c r="D461" t="s">
        <v>53</v>
      </c>
      <c r="E461" t="s">
        <v>1356</v>
      </c>
      <c r="F461" t="s">
        <v>89</v>
      </c>
      <c r="G461" t="s">
        <v>8118</v>
      </c>
      <c r="H461" t="s">
        <v>384</v>
      </c>
      <c r="I461" t="s">
        <v>16</v>
      </c>
      <c r="J461" t="s">
        <v>7620</v>
      </c>
    </row>
    <row r="462" spans="1:10" x14ac:dyDescent="0.3">
      <c r="A462">
        <v>461</v>
      </c>
      <c r="B462" s="26">
        <v>43088</v>
      </c>
      <c r="C462" t="s">
        <v>1358</v>
      </c>
      <c r="D462" t="s">
        <v>53</v>
      </c>
      <c r="E462" t="s">
        <v>8119</v>
      </c>
      <c r="F462" t="s">
        <v>13</v>
      </c>
      <c r="G462" t="s">
        <v>1360</v>
      </c>
      <c r="H462" t="s">
        <v>384</v>
      </c>
      <c r="I462" s="27">
        <v>9500000</v>
      </c>
      <c r="J462" t="s">
        <v>7620</v>
      </c>
    </row>
    <row r="463" spans="1:10" x14ac:dyDescent="0.3">
      <c r="A463">
        <v>462</v>
      </c>
      <c r="B463" s="26">
        <v>43088</v>
      </c>
      <c r="C463" t="s">
        <v>1361</v>
      </c>
      <c r="D463" t="s">
        <v>53</v>
      </c>
      <c r="E463" t="s">
        <v>8120</v>
      </c>
      <c r="F463" t="s">
        <v>39</v>
      </c>
      <c r="G463" t="s">
        <v>1238</v>
      </c>
      <c r="H463" t="s">
        <v>384</v>
      </c>
      <c r="I463" t="s">
        <v>16</v>
      </c>
      <c r="J463" t="s">
        <v>7620</v>
      </c>
    </row>
    <row r="464" spans="1:10" x14ac:dyDescent="0.3">
      <c r="A464">
        <v>463</v>
      </c>
      <c r="B464" s="26">
        <v>43088</v>
      </c>
      <c r="C464" t="s">
        <v>1363</v>
      </c>
      <c r="D464" t="s">
        <v>53</v>
      </c>
      <c r="E464" t="s">
        <v>1364</v>
      </c>
      <c r="F464" t="s">
        <v>139</v>
      </c>
      <c r="G464" t="s">
        <v>1365</v>
      </c>
      <c r="H464" t="s">
        <v>384</v>
      </c>
      <c r="I464" s="27">
        <v>1500000</v>
      </c>
      <c r="J464" t="s">
        <v>7620</v>
      </c>
    </row>
    <row r="465" spans="1:10" x14ac:dyDescent="0.3">
      <c r="A465">
        <v>464</v>
      </c>
      <c r="B465" s="26">
        <v>43089</v>
      </c>
      <c r="C465" t="s">
        <v>1366</v>
      </c>
      <c r="D465" t="s">
        <v>53</v>
      </c>
      <c r="E465" t="s">
        <v>8121</v>
      </c>
      <c r="F465" t="s">
        <v>13</v>
      </c>
      <c r="G465" t="s">
        <v>8122</v>
      </c>
      <c r="H465" t="s">
        <v>384</v>
      </c>
      <c r="I465" s="27">
        <v>1000000</v>
      </c>
      <c r="J465" t="s">
        <v>7620</v>
      </c>
    </row>
    <row r="466" spans="1:10" x14ac:dyDescent="0.3">
      <c r="A466">
        <v>465</v>
      </c>
      <c r="B466" s="26">
        <v>43089</v>
      </c>
      <c r="C466" t="s">
        <v>1369</v>
      </c>
      <c r="D466" t="s">
        <v>7570</v>
      </c>
      <c r="E466" t="s">
        <v>8123</v>
      </c>
      <c r="F466" t="s">
        <v>183</v>
      </c>
      <c r="G466" t="s">
        <v>1371</v>
      </c>
      <c r="H466" t="s">
        <v>384</v>
      </c>
      <c r="I466" s="27">
        <v>19500000</v>
      </c>
      <c r="J466" t="s">
        <v>7620</v>
      </c>
    </row>
    <row r="467" spans="1:10" x14ac:dyDescent="0.3">
      <c r="A467">
        <v>466</v>
      </c>
      <c r="B467" s="26">
        <v>43090</v>
      </c>
      <c r="C467" t="s">
        <v>7642</v>
      </c>
      <c r="D467" t="s">
        <v>53</v>
      </c>
      <c r="E467" t="s">
        <v>8124</v>
      </c>
      <c r="F467" t="s">
        <v>39</v>
      </c>
      <c r="G467" t="s">
        <v>1094</v>
      </c>
      <c r="H467" t="s">
        <v>384</v>
      </c>
      <c r="I467" s="27">
        <v>4000000</v>
      </c>
      <c r="J467" t="s">
        <v>7620</v>
      </c>
    </row>
    <row r="468" spans="1:10" x14ac:dyDescent="0.3">
      <c r="A468">
        <v>467</v>
      </c>
      <c r="B468" s="26">
        <v>43090</v>
      </c>
      <c r="C468" t="s">
        <v>8125</v>
      </c>
      <c r="D468" t="s">
        <v>26</v>
      </c>
      <c r="E468" t="s">
        <v>8126</v>
      </c>
      <c r="F468" t="s">
        <v>13</v>
      </c>
      <c r="G468" t="s">
        <v>1375</v>
      </c>
      <c r="H468" t="s">
        <v>7973</v>
      </c>
      <c r="I468" s="27">
        <v>150000</v>
      </c>
      <c r="J468" t="s">
        <v>7620</v>
      </c>
    </row>
    <row r="469" spans="1:10" x14ac:dyDescent="0.3">
      <c r="A469">
        <v>468</v>
      </c>
      <c r="B469" s="26">
        <v>43090</v>
      </c>
      <c r="C469" t="s">
        <v>8127</v>
      </c>
      <c r="D469" t="s">
        <v>26</v>
      </c>
      <c r="E469" t="s">
        <v>1377</v>
      </c>
      <c r="F469" t="s">
        <v>1378</v>
      </c>
      <c r="G469" t="s">
        <v>495</v>
      </c>
      <c r="H469" t="s">
        <v>384</v>
      </c>
      <c r="I469" t="s">
        <v>16</v>
      </c>
      <c r="J469" t="s">
        <v>7620</v>
      </c>
    </row>
    <row r="470" spans="1:10" x14ac:dyDescent="0.3">
      <c r="A470">
        <v>469</v>
      </c>
      <c r="B470" s="26">
        <v>43095</v>
      </c>
      <c r="C470" t="s">
        <v>1379</v>
      </c>
      <c r="D470" t="s">
        <v>26</v>
      </c>
      <c r="E470" t="s">
        <v>8128</v>
      </c>
      <c r="F470" t="s">
        <v>45</v>
      </c>
      <c r="G470" t="s">
        <v>1190</v>
      </c>
      <c r="H470" t="s">
        <v>384</v>
      </c>
      <c r="I470" s="27">
        <v>10000000</v>
      </c>
      <c r="J470" t="s">
        <v>7620</v>
      </c>
    </row>
    <row r="471" spans="1:10" x14ac:dyDescent="0.3">
      <c r="A471">
        <v>470</v>
      </c>
      <c r="B471" s="26">
        <v>43096</v>
      </c>
      <c r="C471" t="s">
        <v>1381</v>
      </c>
      <c r="D471" t="s">
        <v>26</v>
      </c>
      <c r="E471" t="s">
        <v>8129</v>
      </c>
      <c r="F471" t="s">
        <v>89</v>
      </c>
      <c r="G471" t="s">
        <v>1383</v>
      </c>
      <c r="H471" t="s">
        <v>384</v>
      </c>
      <c r="I471" t="s">
        <v>16</v>
      </c>
      <c r="J471" t="s">
        <v>7620</v>
      </c>
    </row>
    <row r="472" spans="1:10" x14ac:dyDescent="0.3">
      <c r="A472">
        <v>471</v>
      </c>
      <c r="B472" s="26">
        <v>43096</v>
      </c>
      <c r="C472" t="s">
        <v>8130</v>
      </c>
      <c r="D472" t="s">
        <v>53</v>
      </c>
      <c r="E472" t="s">
        <v>8131</v>
      </c>
      <c r="F472" t="s">
        <v>183</v>
      </c>
      <c r="G472" t="s">
        <v>8132</v>
      </c>
      <c r="H472" t="s">
        <v>384</v>
      </c>
      <c r="I472" s="27">
        <v>3800000</v>
      </c>
      <c r="J472" t="s">
        <v>7620</v>
      </c>
    </row>
    <row r="473" spans="1:10" x14ac:dyDescent="0.3">
      <c r="A473">
        <v>472</v>
      </c>
      <c r="B473" s="26">
        <v>43041</v>
      </c>
      <c r="C473" t="s">
        <v>1387</v>
      </c>
      <c r="D473" t="s">
        <v>7570</v>
      </c>
      <c r="E473" t="s">
        <v>8133</v>
      </c>
      <c r="F473" t="s">
        <v>33</v>
      </c>
      <c r="G473" t="s">
        <v>1389</v>
      </c>
      <c r="H473" t="s">
        <v>126</v>
      </c>
      <c r="I473" s="27">
        <v>570000</v>
      </c>
      <c r="J473" t="s">
        <v>7620</v>
      </c>
    </row>
    <row r="474" spans="1:10" x14ac:dyDescent="0.3">
      <c r="A474">
        <v>473</v>
      </c>
      <c r="B474" s="26">
        <v>43041</v>
      </c>
      <c r="C474" t="s">
        <v>8134</v>
      </c>
      <c r="D474" t="s">
        <v>53</v>
      </c>
      <c r="E474" t="s">
        <v>8135</v>
      </c>
      <c r="F474" t="s">
        <v>55</v>
      </c>
      <c r="G474" t="s">
        <v>8136</v>
      </c>
      <c r="H474" t="s">
        <v>126</v>
      </c>
      <c r="I474" t="s">
        <v>16</v>
      </c>
      <c r="J474" t="s">
        <v>7620</v>
      </c>
    </row>
    <row r="475" spans="1:10" x14ac:dyDescent="0.3">
      <c r="A475">
        <v>474</v>
      </c>
      <c r="B475" s="26">
        <v>43041</v>
      </c>
      <c r="C475" t="s">
        <v>8137</v>
      </c>
      <c r="D475" t="s">
        <v>8138</v>
      </c>
      <c r="E475" t="s">
        <v>1394</v>
      </c>
      <c r="F475" t="s">
        <v>927</v>
      </c>
      <c r="G475" t="s">
        <v>1395</v>
      </c>
      <c r="H475" t="s">
        <v>126</v>
      </c>
      <c r="I475" t="s">
        <v>16</v>
      </c>
      <c r="J475" t="s">
        <v>7620</v>
      </c>
    </row>
    <row r="476" spans="1:10" x14ac:dyDescent="0.3">
      <c r="A476">
        <v>475</v>
      </c>
      <c r="B476" s="26">
        <v>43042</v>
      </c>
      <c r="C476" t="s">
        <v>1396</v>
      </c>
      <c r="D476" t="s">
        <v>53</v>
      </c>
      <c r="E476" t="s">
        <v>1397</v>
      </c>
      <c r="F476" t="s">
        <v>927</v>
      </c>
      <c r="G476" t="s">
        <v>1268</v>
      </c>
      <c r="H476" t="s">
        <v>126</v>
      </c>
      <c r="I476" s="27">
        <v>1000000</v>
      </c>
      <c r="J476" t="s">
        <v>7620</v>
      </c>
    </row>
    <row r="477" spans="1:10" x14ac:dyDescent="0.3">
      <c r="A477">
        <v>476</v>
      </c>
      <c r="B477" s="26">
        <v>43042</v>
      </c>
      <c r="C477" t="s">
        <v>8139</v>
      </c>
      <c r="D477" t="s">
        <v>551</v>
      </c>
      <c r="E477" t="s">
        <v>1399</v>
      </c>
      <c r="F477" t="s">
        <v>39</v>
      </c>
      <c r="G477" t="s">
        <v>1400</v>
      </c>
      <c r="H477" t="s">
        <v>126</v>
      </c>
      <c r="I477" t="s">
        <v>16</v>
      </c>
      <c r="J477" t="s">
        <v>7620</v>
      </c>
    </row>
    <row r="478" spans="1:10" x14ac:dyDescent="0.3">
      <c r="A478">
        <v>477</v>
      </c>
      <c r="B478" s="26">
        <v>43042</v>
      </c>
      <c r="C478" t="s">
        <v>1401</v>
      </c>
      <c r="D478" t="s">
        <v>53</v>
      </c>
      <c r="E478" t="s">
        <v>8140</v>
      </c>
      <c r="F478" t="s">
        <v>927</v>
      </c>
      <c r="G478" t="s">
        <v>495</v>
      </c>
      <c r="H478" t="s">
        <v>126</v>
      </c>
      <c r="I478" s="27">
        <v>500000</v>
      </c>
      <c r="J478" t="s">
        <v>7620</v>
      </c>
    </row>
    <row r="479" spans="1:10" x14ac:dyDescent="0.3">
      <c r="A479">
        <v>478</v>
      </c>
      <c r="B479" s="26">
        <v>43043</v>
      </c>
      <c r="C479" t="s">
        <v>1403</v>
      </c>
      <c r="D479" t="s">
        <v>53</v>
      </c>
      <c r="E479" t="s">
        <v>8141</v>
      </c>
      <c r="F479" t="s">
        <v>927</v>
      </c>
      <c r="G479" t="s">
        <v>8142</v>
      </c>
      <c r="H479" t="s">
        <v>384</v>
      </c>
      <c r="I479" s="27">
        <v>1000000</v>
      </c>
      <c r="J479" t="s">
        <v>7620</v>
      </c>
    </row>
    <row r="480" spans="1:10" x14ac:dyDescent="0.3">
      <c r="A480">
        <v>479</v>
      </c>
      <c r="B480" s="26">
        <v>43045</v>
      </c>
      <c r="C480" t="s">
        <v>1406</v>
      </c>
      <c r="D480" t="s">
        <v>53</v>
      </c>
      <c r="E480" t="s">
        <v>8143</v>
      </c>
      <c r="F480" t="s">
        <v>927</v>
      </c>
      <c r="G480" t="s">
        <v>8142</v>
      </c>
      <c r="H480" t="s">
        <v>384</v>
      </c>
      <c r="I480" t="s">
        <v>16</v>
      </c>
      <c r="J480" t="s">
        <v>7620</v>
      </c>
    </row>
    <row r="481" spans="1:10" x14ac:dyDescent="0.3">
      <c r="A481">
        <v>480</v>
      </c>
      <c r="B481" s="26">
        <v>43045</v>
      </c>
      <c r="C481" t="s">
        <v>1408</v>
      </c>
      <c r="D481" t="s">
        <v>8138</v>
      </c>
      <c r="E481" t="s">
        <v>8022</v>
      </c>
      <c r="F481" t="s">
        <v>33</v>
      </c>
      <c r="G481" t="s">
        <v>1409</v>
      </c>
      <c r="H481" t="s">
        <v>126</v>
      </c>
      <c r="I481" t="s">
        <v>16</v>
      </c>
      <c r="J481" t="s">
        <v>7620</v>
      </c>
    </row>
    <row r="482" spans="1:10" x14ac:dyDescent="0.3">
      <c r="A482">
        <v>481</v>
      </c>
      <c r="B482" s="26">
        <v>43046</v>
      </c>
      <c r="C482" t="s">
        <v>1410</v>
      </c>
      <c r="D482" t="s">
        <v>53</v>
      </c>
      <c r="E482" t="s">
        <v>1411</v>
      </c>
      <c r="F482" t="s">
        <v>33</v>
      </c>
      <c r="G482" t="s">
        <v>8144</v>
      </c>
      <c r="H482" t="s">
        <v>126</v>
      </c>
      <c r="I482" t="s">
        <v>16</v>
      </c>
      <c r="J482" t="s">
        <v>7620</v>
      </c>
    </row>
    <row r="483" spans="1:10" x14ac:dyDescent="0.3">
      <c r="A483">
        <v>482</v>
      </c>
      <c r="B483" s="26">
        <v>43046</v>
      </c>
      <c r="C483" t="s">
        <v>8145</v>
      </c>
      <c r="D483" t="s">
        <v>53</v>
      </c>
      <c r="E483" t="s">
        <v>8146</v>
      </c>
      <c r="F483" t="s">
        <v>39</v>
      </c>
      <c r="G483" t="s">
        <v>1414</v>
      </c>
      <c r="H483" t="s">
        <v>384</v>
      </c>
      <c r="I483" s="27">
        <v>5000000</v>
      </c>
      <c r="J483" t="s">
        <v>7620</v>
      </c>
    </row>
    <row r="484" spans="1:10" x14ac:dyDescent="0.3">
      <c r="A484">
        <v>483</v>
      </c>
      <c r="B484" s="26">
        <v>43046</v>
      </c>
      <c r="C484" t="s">
        <v>8147</v>
      </c>
      <c r="D484" t="s">
        <v>53</v>
      </c>
      <c r="E484" t="s">
        <v>8148</v>
      </c>
      <c r="F484" t="s">
        <v>927</v>
      </c>
      <c r="G484" t="s">
        <v>8149</v>
      </c>
      <c r="H484" t="s">
        <v>384</v>
      </c>
      <c r="I484" s="27">
        <v>5000000</v>
      </c>
      <c r="J484" t="s">
        <v>7620</v>
      </c>
    </row>
    <row r="485" spans="1:10" x14ac:dyDescent="0.3">
      <c r="A485">
        <v>484</v>
      </c>
      <c r="B485" s="26">
        <v>43047</v>
      </c>
      <c r="C485" t="s">
        <v>8150</v>
      </c>
      <c r="D485" t="s">
        <v>53</v>
      </c>
      <c r="E485" t="s">
        <v>1419</v>
      </c>
      <c r="F485" t="s">
        <v>927</v>
      </c>
      <c r="G485" t="s">
        <v>1420</v>
      </c>
      <c r="H485" t="s">
        <v>384</v>
      </c>
      <c r="I485" s="27">
        <v>7600000</v>
      </c>
      <c r="J485" t="s">
        <v>7620</v>
      </c>
    </row>
    <row r="486" spans="1:10" x14ac:dyDescent="0.3">
      <c r="A486">
        <v>485</v>
      </c>
      <c r="B486" s="26">
        <v>43047</v>
      </c>
      <c r="C486" t="s">
        <v>1421</v>
      </c>
      <c r="D486" t="s">
        <v>7570</v>
      </c>
      <c r="E486" t="s">
        <v>1422</v>
      </c>
      <c r="F486" t="s">
        <v>927</v>
      </c>
      <c r="G486" t="s">
        <v>1423</v>
      </c>
      <c r="H486" t="s">
        <v>384</v>
      </c>
      <c r="I486" s="27">
        <v>3000000</v>
      </c>
      <c r="J486" t="s">
        <v>7620</v>
      </c>
    </row>
    <row r="487" spans="1:10" x14ac:dyDescent="0.3">
      <c r="A487">
        <v>486</v>
      </c>
      <c r="B487" s="26">
        <v>43047</v>
      </c>
      <c r="C487" t="s">
        <v>8151</v>
      </c>
      <c r="D487" t="s">
        <v>7701</v>
      </c>
      <c r="E487" t="s">
        <v>8152</v>
      </c>
      <c r="F487" t="s">
        <v>39</v>
      </c>
      <c r="G487" t="s">
        <v>8153</v>
      </c>
      <c r="H487" t="s">
        <v>384</v>
      </c>
      <c r="I487" s="27">
        <v>3000000</v>
      </c>
      <c r="J487" t="s">
        <v>7620</v>
      </c>
    </row>
    <row r="488" spans="1:10" x14ac:dyDescent="0.3">
      <c r="A488">
        <v>487</v>
      </c>
      <c r="B488" s="26">
        <v>43047</v>
      </c>
      <c r="C488" t="s">
        <v>8154</v>
      </c>
      <c r="D488" t="s">
        <v>53</v>
      </c>
      <c r="E488" t="s">
        <v>8155</v>
      </c>
      <c r="F488" t="s">
        <v>927</v>
      </c>
      <c r="G488" t="s">
        <v>1429</v>
      </c>
      <c r="H488" t="s">
        <v>384</v>
      </c>
      <c r="I488" s="27">
        <v>3600000</v>
      </c>
      <c r="J488" t="s">
        <v>7620</v>
      </c>
    </row>
    <row r="489" spans="1:10" x14ac:dyDescent="0.3">
      <c r="A489">
        <v>488</v>
      </c>
      <c r="B489" s="26">
        <v>43048</v>
      </c>
      <c r="C489" t="s">
        <v>8156</v>
      </c>
      <c r="D489" t="s">
        <v>53</v>
      </c>
      <c r="E489" t="s">
        <v>1431</v>
      </c>
      <c r="F489" t="s">
        <v>139</v>
      </c>
      <c r="G489" t="s">
        <v>1432</v>
      </c>
      <c r="H489" t="s">
        <v>126</v>
      </c>
      <c r="I489" s="27">
        <v>872000</v>
      </c>
      <c r="J489" t="s">
        <v>7620</v>
      </c>
    </row>
    <row r="490" spans="1:10" x14ac:dyDescent="0.3">
      <c r="A490">
        <v>489</v>
      </c>
      <c r="B490" s="26">
        <v>43048</v>
      </c>
      <c r="C490" t="s">
        <v>1433</v>
      </c>
      <c r="D490" t="s">
        <v>53</v>
      </c>
      <c r="E490" t="s">
        <v>8157</v>
      </c>
      <c r="F490" t="s">
        <v>927</v>
      </c>
      <c r="G490" t="s">
        <v>319</v>
      </c>
      <c r="H490" t="s">
        <v>126</v>
      </c>
      <c r="I490" t="s">
        <v>16</v>
      </c>
      <c r="J490" t="s">
        <v>7620</v>
      </c>
    </row>
    <row r="491" spans="1:10" x14ac:dyDescent="0.3">
      <c r="A491">
        <v>490</v>
      </c>
      <c r="B491" s="26">
        <v>43048</v>
      </c>
      <c r="C491" t="s">
        <v>8158</v>
      </c>
      <c r="D491" t="s">
        <v>53</v>
      </c>
      <c r="E491" t="s">
        <v>8159</v>
      </c>
      <c r="F491" t="s">
        <v>927</v>
      </c>
      <c r="G491" t="s">
        <v>8160</v>
      </c>
      <c r="H491" t="s">
        <v>384</v>
      </c>
      <c r="I491" t="s">
        <v>16</v>
      </c>
      <c r="J491" t="s">
        <v>7620</v>
      </c>
    </row>
    <row r="492" spans="1:10" x14ac:dyDescent="0.3">
      <c r="A492">
        <v>491</v>
      </c>
      <c r="B492" s="26">
        <v>43049</v>
      </c>
      <c r="C492" t="s">
        <v>1438</v>
      </c>
      <c r="D492" t="s">
        <v>53</v>
      </c>
      <c r="E492" t="s">
        <v>8161</v>
      </c>
      <c r="F492" t="s">
        <v>927</v>
      </c>
      <c r="G492" t="s">
        <v>1440</v>
      </c>
      <c r="H492" t="s">
        <v>384</v>
      </c>
      <c r="I492" s="27">
        <v>25000000</v>
      </c>
      <c r="J492" t="s">
        <v>7620</v>
      </c>
    </row>
    <row r="493" spans="1:10" x14ac:dyDescent="0.3">
      <c r="A493">
        <v>492</v>
      </c>
      <c r="B493" s="26">
        <v>43049</v>
      </c>
      <c r="C493" t="s">
        <v>1441</v>
      </c>
      <c r="D493" t="s">
        <v>8138</v>
      </c>
      <c r="E493" t="s">
        <v>8162</v>
      </c>
      <c r="F493" t="s">
        <v>8163</v>
      </c>
      <c r="G493" t="s">
        <v>1442</v>
      </c>
      <c r="H493" t="s">
        <v>384</v>
      </c>
      <c r="I493" t="s">
        <v>16</v>
      </c>
      <c r="J493" t="s">
        <v>7620</v>
      </c>
    </row>
    <row r="494" spans="1:10" x14ac:dyDescent="0.3">
      <c r="A494">
        <v>493</v>
      </c>
      <c r="B494" s="26">
        <v>43052</v>
      </c>
      <c r="C494" t="s">
        <v>1443</v>
      </c>
      <c r="D494" t="s">
        <v>8138</v>
      </c>
      <c r="E494" t="s">
        <v>8164</v>
      </c>
      <c r="F494" t="s">
        <v>39</v>
      </c>
      <c r="G494" t="s">
        <v>1264</v>
      </c>
      <c r="H494" t="s">
        <v>8165</v>
      </c>
      <c r="I494" s="27">
        <v>15000000</v>
      </c>
      <c r="J494" t="s">
        <v>7620</v>
      </c>
    </row>
    <row r="495" spans="1:10" x14ac:dyDescent="0.3">
      <c r="A495">
        <v>494</v>
      </c>
      <c r="B495" s="26">
        <v>43053</v>
      </c>
      <c r="C495" t="s">
        <v>1446</v>
      </c>
      <c r="D495" t="s">
        <v>427</v>
      </c>
      <c r="E495" t="s">
        <v>8166</v>
      </c>
      <c r="F495" t="s">
        <v>21</v>
      </c>
      <c r="G495" t="s">
        <v>8167</v>
      </c>
      <c r="H495" t="s">
        <v>126</v>
      </c>
      <c r="I495" t="s">
        <v>16</v>
      </c>
      <c r="J495" t="s">
        <v>7620</v>
      </c>
    </row>
    <row r="496" spans="1:10" x14ac:dyDescent="0.3">
      <c r="A496">
        <v>495</v>
      </c>
      <c r="B496" s="26">
        <v>43053</v>
      </c>
      <c r="C496" t="s">
        <v>8168</v>
      </c>
      <c r="D496" t="s">
        <v>53</v>
      </c>
      <c r="E496" t="s">
        <v>8169</v>
      </c>
      <c r="F496" t="s">
        <v>927</v>
      </c>
      <c r="G496" t="s">
        <v>611</v>
      </c>
      <c r="H496" t="s">
        <v>384</v>
      </c>
      <c r="I496" s="27">
        <v>8250000</v>
      </c>
      <c r="J496" t="s">
        <v>7620</v>
      </c>
    </row>
    <row r="497" spans="1:10" x14ac:dyDescent="0.3">
      <c r="A497">
        <v>496</v>
      </c>
      <c r="B497" s="26">
        <v>43054</v>
      </c>
      <c r="C497" t="s">
        <v>1451</v>
      </c>
      <c r="D497" t="s">
        <v>53</v>
      </c>
      <c r="E497" t="s">
        <v>1452</v>
      </c>
      <c r="F497" t="s">
        <v>927</v>
      </c>
      <c r="G497" t="s">
        <v>1268</v>
      </c>
      <c r="H497" t="s">
        <v>126</v>
      </c>
      <c r="I497" s="27">
        <v>900000</v>
      </c>
      <c r="J497" t="s">
        <v>7620</v>
      </c>
    </row>
    <row r="498" spans="1:10" x14ac:dyDescent="0.3">
      <c r="A498">
        <v>497</v>
      </c>
      <c r="B498" s="26">
        <v>43054</v>
      </c>
      <c r="C498" t="s">
        <v>8170</v>
      </c>
      <c r="D498" t="s">
        <v>299</v>
      </c>
      <c r="E498" t="s">
        <v>1454</v>
      </c>
      <c r="F498" t="s">
        <v>927</v>
      </c>
      <c r="G498" t="s">
        <v>1455</v>
      </c>
      <c r="H498" t="s">
        <v>1456</v>
      </c>
      <c r="I498" t="s">
        <v>16</v>
      </c>
      <c r="J498" t="s">
        <v>7620</v>
      </c>
    </row>
    <row r="499" spans="1:10" x14ac:dyDescent="0.3">
      <c r="A499">
        <v>498</v>
      </c>
      <c r="B499" s="26">
        <v>43054</v>
      </c>
      <c r="C499" t="s">
        <v>1457</v>
      </c>
      <c r="D499" t="s">
        <v>53</v>
      </c>
      <c r="E499" t="s">
        <v>8171</v>
      </c>
      <c r="F499" t="s">
        <v>139</v>
      </c>
      <c r="G499" t="s">
        <v>1094</v>
      </c>
      <c r="H499" t="s">
        <v>384</v>
      </c>
      <c r="I499" s="27">
        <v>3000000</v>
      </c>
      <c r="J499" t="s">
        <v>7620</v>
      </c>
    </row>
    <row r="500" spans="1:10" x14ac:dyDescent="0.3">
      <c r="A500">
        <v>499</v>
      </c>
      <c r="B500" s="26">
        <v>43054</v>
      </c>
      <c r="C500" t="s">
        <v>1459</v>
      </c>
      <c r="D500" t="s">
        <v>1460</v>
      </c>
      <c r="E500" t="s">
        <v>8172</v>
      </c>
      <c r="F500" t="s">
        <v>21</v>
      </c>
      <c r="G500" t="s">
        <v>8173</v>
      </c>
      <c r="H500" t="s">
        <v>384</v>
      </c>
      <c r="I500" t="s">
        <v>16</v>
      </c>
      <c r="J500" t="s">
        <v>7620</v>
      </c>
    </row>
    <row r="501" spans="1:10" x14ac:dyDescent="0.3">
      <c r="A501">
        <v>500</v>
      </c>
      <c r="B501" s="26">
        <v>43054</v>
      </c>
      <c r="C501" t="s">
        <v>1462</v>
      </c>
      <c r="D501" t="s">
        <v>53</v>
      </c>
      <c r="E501" t="s">
        <v>8174</v>
      </c>
      <c r="F501" t="s">
        <v>33</v>
      </c>
      <c r="G501" t="s">
        <v>1464</v>
      </c>
      <c r="H501" t="s">
        <v>126</v>
      </c>
      <c r="I501" t="s">
        <v>16</v>
      </c>
      <c r="J501" t="s">
        <v>7620</v>
      </c>
    </row>
    <row r="502" spans="1:10" x14ac:dyDescent="0.3">
      <c r="A502">
        <v>501</v>
      </c>
      <c r="B502" s="26">
        <v>43056</v>
      </c>
      <c r="C502" t="s">
        <v>1465</v>
      </c>
      <c r="D502" t="s">
        <v>1460</v>
      </c>
      <c r="E502" t="s">
        <v>8172</v>
      </c>
      <c r="F502" t="s">
        <v>183</v>
      </c>
      <c r="G502" t="s">
        <v>1268</v>
      </c>
      <c r="H502" t="s">
        <v>7973</v>
      </c>
      <c r="I502" s="27">
        <v>200000</v>
      </c>
      <c r="J502" t="s">
        <v>7620</v>
      </c>
    </row>
    <row r="503" spans="1:10" x14ac:dyDescent="0.3">
      <c r="A503">
        <v>502</v>
      </c>
      <c r="B503" s="26">
        <v>43056</v>
      </c>
      <c r="C503" t="s">
        <v>1466</v>
      </c>
      <c r="D503" t="s">
        <v>53</v>
      </c>
      <c r="E503" t="s">
        <v>8175</v>
      </c>
      <c r="F503" t="s">
        <v>139</v>
      </c>
      <c r="G503" t="s">
        <v>8176</v>
      </c>
      <c r="H503" t="s">
        <v>7973</v>
      </c>
      <c r="I503" t="s">
        <v>16</v>
      </c>
      <c r="J503" t="s">
        <v>7620</v>
      </c>
    </row>
    <row r="504" spans="1:10" x14ac:dyDescent="0.3">
      <c r="A504">
        <v>503</v>
      </c>
      <c r="B504" s="26">
        <v>43059</v>
      </c>
      <c r="C504" t="s">
        <v>8177</v>
      </c>
      <c r="D504" t="s">
        <v>53</v>
      </c>
      <c r="E504" t="s">
        <v>8178</v>
      </c>
      <c r="F504" t="s">
        <v>39</v>
      </c>
      <c r="G504" t="s">
        <v>1471</v>
      </c>
      <c r="H504" t="s">
        <v>7973</v>
      </c>
      <c r="I504" s="27">
        <v>692000</v>
      </c>
      <c r="J504" t="s">
        <v>7620</v>
      </c>
    </row>
    <row r="505" spans="1:10" x14ac:dyDescent="0.3">
      <c r="A505">
        <v>504</v>
      </c>
      <c r="B505" s="26">
        <v>43060</v>
      </c>
      <c r="C505" t="s">
        <v>1472</v>
      </c>
      <c r="D505" t="s">
        <v>53</v>
      </c>
      <c r="E505" t="s">
        <v>8179</v>
      </c>
      <c r="F505" t="s">
        <v>183</v>
      </c>
      <c r="G505" t="s">
        <v>1474</v>
      </c>
      <c r="H505" t="s">
        <v>7973</v>
      </c>
      <c r="I505" s="27">
        <v>329230</v>
      </c>
      <c r="J505" t="s">
        <v>7620</v>
      </c>
    </row>
    <row r="506" spans="1:10" x14ac:dyDescent="0.3">
      <c r="A506">
        <v>505</v>
      </c>
      <c r="B506" s="26">
        <v>43060</v>
      </c>
      <c r="C506" t="s">
        <v>1475</v>
      </c>
      <c r="D506" t="s">
        <v>53</v>
      </c>
      <c r="E506" t="s">
        <v>1476</v>
      </c>
      <c r="F506" t="s">
        <v>39</v>
      </c>
      <c r="G506" t="s">
        <v>8180</v>
      </c>
      <c r="H506" t="s">
        <v>384</v>
      </c>
      <c r="I506" s="27">
        <v>2700000</v>
      </c>
      <c r="J506" t="s">
        <v>7620</v>
      </c>
    </row>
    <row r="507" spans="1:10" x14ac:dyDescent="0.3">
      <c r="A507">
        <v>506</v>
      </c>
      <c r="B507" s="26">
        <v>43060</v>
      </c>
      <c r="C507" t="s">
        <v>1478</v>
      </c>
      <c r="D507" t="s">
        <v>53</v>
      </c>
      <c r="E507" t="s">
        <v>1479</v>
      </c>
      <c r="F507" t="s">
        <v>39</v>
      </c>
      <c r="G507" t="s">
        <v>1480</v>
      </c>
      <c r="H507" t="s">
        <v>7973</v>
      </c>
      <c r="I507" s="27">
        <v>400000</v>
      </c>
      <c r="J507" t="s">
        <v>7620</v>
      </c>
    </row>
    <row r="508" spans="1:10" x14ac:dyDescent="0.3">
      <c r="A508">
        <v>507</v>
      </c>
      <c r="B508" s="26">
        <v>43060</v>
      </c>
      <c r="C508" t="s">
        <v>8181</v>
      </c>
      <c r="D508" t="s">
        <v>53</v>
      </c>
      <c r="E508" t="s">
        <v>8182</v>
      </c>
      <c r="F508" t="s">
        <v>39</v>
      </c>
      <c r="G508" t="s">
        <v>1483</v>
      </c>
      <c r="H508" t="s">
        <v>7973</v>
      </c>
      <c r="I508" s="27">
        <v>250000</v>
      </c>
      <c r="J508" t="s">
        <v>7620</v>
      </c>
    </row>
    <row r="509" spans="1:10" x14ac:dyDescent="0.3">
      <c r="A509">
        <v>508</v>
      </c>
      <c r="B509" s="26">
        <v>43060</v>
      </c>
      <c r="C509" t="s">
        <v>1484</v>
      </c>
      <c r="D509" t="s">
        <v>142</v>
      </c>
      <c r="E509" t="s">
        <v>8183</v>
      </c>
      <c r="F509" t="s">
        <v>927</v>
      </c>
      <c r="G509" t="s">
        <v>8184</v>
      </c>
      <c r="H509" t="s">
        <v>384</v>
      </c>
      <c r="I509" s="27">
        <v>26000000</v>
      </c>
      <c r="J509" t="s">
        <v>7620</v>
      </c>
    </row>
    <row r="510" spans="1:10" x14ac:dyDescent="0.3">
      <c r="A510">
        <v>509</v>
      </c>
      <c r="B510" s="26">
        <v>43060</v>
      </c>
      <c r="C510" t="s">
        <v>1487</v>
      </c>
      <c r="D510" t="s">
        <v>53</v>
      </c>
      <c r="E510" t="s">
        <v>8185</v>
      </c>
      <c r="F510" t="s">
        <v>39</v>
      </c>
      <c r="G510" t="s">
        <v>153</v>
      </c>
      <c r="H510" t="s">
        <v>384</v>
      </c>
      <c r="I510" t="s">
        <v>16</v>
      </c>
      <c r="J510" t="s">
        <v>7620</v>
      </c>
    </row>
    <row r="511" spans="1:10" x14ac:dyDescent="0.3">
      <c r="A511">
        <v>510</v>
      </c>
      <c r="B511" s="26">
        <v>43060</v>
      </c>
      <c r="C511" t="s">
        <v>1489</v>
      </c>
      <c r="D511" t="s">
        <v>7570</v>
      </c>
      <c r="E511" t="s">
        <v>8186</v>
      </c>
      <c r="F511" t="s">
        <v>39</v>
      </c>
      <c r="G511" t="s">
        <v>1491</v>
      </c>
      <c r="H511" t="s">
        <v>384</v>
      </c>
      <c r="I511" s="27">
        <v>200000000</v>
      </c>
      <c r="J511" t="s">
        <v>7620</v>
      </c>
    </row>
    <row r="512" spans="1:10" x14ac:dyDescent="0.3">
      <c r="A512">
        <v>511</v>
      </c>
      <c r="B512" s="26">
        <v>43061</v>
      </c>
      <c r="C512" t="s">
        <v>8187</v>
      </c>
      <c r="D512" t="s">
        <v>53</v>
      </c>
      <c r="E512" t="s">
        <v>1493</v>
      </c>
      <c r="F512" t="s">
        <v>927</v>
      </c>
      <c r="G512" t="s">
        <v>1494</v>
      </c>
      <c r="H512" t="s">
        <v>7973</v>
      </c>
      <c r="I512" t="s">
        <v>16</v>
      </c>
      <c r="J512" t="s">
        <v>7620</v>
      </c>
    </row>
    <row r="513" spans="1:10" x14ac:dyDescent="0.3">
      <c r="A513">
        <v>512</v>
      </c>
      <c r="B513" s="26">
        <v>43062</v>
      </c>
      <c r="C513" t="s">
        <v>8188</v>
      </c>
      <c r="D513" t="s">
        <v>1496</v>
      </c>
      <c r="E513" t="s">
        <v>8189</v>
      </c>
      <c r="F513" t="s">
        <v>464</v>
      </c>
      <c r="G513" t="s">
        <v>1498</v>
      </c>
      <c r="H513" t="s">
        <v>7973</v>
      </c>
      <c r="I513" t="s">
        <v>16</v>
      </c>
      <c r="J513" t="s">
        <v>7620</v>
      </c>
    </row>
    <row r="514" spans="1:10" x14ac:dyDescent="0.3">
      <c r="A514">
        <v>513</v>
      </c>
      <c r="B514" s="26">
        <v>43063</v>
      </c>
      <c r="C514" t="s">
        <v>8101</v>
      </c>
      <c r="D514" t="s">
        <v>7570</v>
      </c>
      <c r="E514" t="s">
        <v>1499</v>
      </c>
      <c r="F514" t="s">
        <v>927</v>
      </c>
      <c r="G514" t="s">
        <v>1500</v>
      </c>
      <c r="H514" t="s">
        <v>384</v>
      </c>
      <c r="I514" s="27">
        <v>10000000</v>
      </c>
      <c r="J514" t="s">
        <v>7620</v>
      </c>
    </row>
    <row r="515" spans="1:10" x14ac:dyDescent="0.3">
      <c r="A515">
        <v>514</v>
      </c>
      <c r="B515" s="26">
        <v>43063</v>
      </c>
      <c r="C515" t="s">
        <v>8190</v>
      </c>
      <c r="D515" t="s">
        <v>53</v>
      </c>
      <c r="E515" t="s">
        <v>8191</v>
      </c>
      <c r="F515" t="s">
        <v>1284</v>
      </c>
      <c r="G515" t="s">
        <v>8192</v>
      </c>
      <c r="H515" t="s">
        <v>7973</v>
      </c>
      <c r="I515" s="27">
        <v>250000</v>
      </c>
      <c r="J515" t="s">
        <v>7620</v>
      </c>
    </row>
    <row r="516" spans="1:10" x14ac:dyDescent="0.3">
      <c r="A516">
        <v>515</v>
      </c>
      <c r="B516" s="26">
        <v>43066</v>
      </c>
      <c r="C516" t="s">
        <v>1504</v>
      </c>
      <c r="D516" t="s">
        <v>7570</v>
      </c>
      <c r="E516" t="s">
        <v>8193</v>
      </c>
      <c r="F516" t="s">
        <v>39</v>
      </c>
      <c r="G516" t="s">
        <v>8194</v>
      </c>
      <c r="H516" t="s">
        <v>384</v>
      </c>
      <c r="I516" s="27">
        <v>270000000</v>
      </c>
      <c r="J516" t="s">
        <v>7620</v>
      </c>
    </row>
    <row r="517" spans="1:10" x14ac:dyDescent="0.3">
      <c r="A517">
        <v>516</v>
      </c>
      <c r="B517" s="26">
        <v>43066</v>
      </c>
      <c r="C517" t="s">
        <v>8195</v>
      </c>
      <c r="D517" t="s">
        <v>53</v>
      </c>
      <c r="E517" t="s">
        <v>8196</v>
      </c>
      <c r="F517" t="s">
        <v>39</v>
      </c>
      <c r="G517" t="s">
        <v>1507</v>
      </c>
      <c r="H517" t="s">
        <v>7973</v>
      </c>
      <c r="I517" s="27">
        <v>39000</v>
      </c>
      <c r="J517" t="s">
        <v>7620</v>
      </c>
    </row>
    <row r="518" spans="1:10" x14ac:dyDescent="0.3">
      <c r="A518">
        <v>517</v>
      </c>
      <c r="B518" s="26">
        <v>43066</v>
      </c>
      <c r="C518" t="s">
        <v>1508</v>
      </c>
      <c r="D518" t="s">
        <v>53</v>
      </c>
      <c r="E518" t="s">
        <v>8197</v>
      </c>
      <c r="F518" t="s">
        <v>39</v>
      </c>
      <c r="G518" t="s">
        <v>378</v>
      </c>
      <c r="H518" t="s">
        <v>384</v>
      </c>
      <c r="I518" s="27">
        <v>3800000</v>
      </c>
      <c r="J518" t="s">
        <v>7620</v>
      </c>
    </row>
    <row r="519" spans="1:10" x14ac:dyDescent="0.3">
      <c r="A519">
        <v>518</v>
      </c>
      <c r="B519" s="26">
        <v>43067</v>
      </c>
      <c r="C519" t="s">
        <v>1510</v>
      </c>
      <c r="D519" t="s">
        <v>1511</v>
      </c>
      <c r="E519" t="s">
        <v>8198</v>
      </c>
      <c r="F519" t="s">
        <v>927</v>
      </c>
      <c r="G519" t="s">
        <v>1513</v>
      </c>
      <c r="H519" t="s">
        <v>384</v>
      </c>
      <c r="I519" s="27">
        <v>13000000</v>
      </c>
      <c r="J519" t="s">
        <v>7620</v>
      </c>
    </row>
    <row r="520" spans="1:10" x14ac:dyDescent="0.3">
      <c r="A520">
        <v>519</v>
      </c>
      <c r="B520" s="26">
        <v>43067</v>
      </c>
      <c r="C520" t="s">
        <v>8199</v>
      </c>
      <c r="D520" t="s">
        <v>53</v>
      </c>
      <c r="E520" t="s">
        <v>8200</v>
      </c>
      <c r="F520" t="s">
        <v>45</v>
      </c>
      <c r="G520" t="s">
        <v>8079</v>
      </c>
      <c r="H520" t="s">
        <v>81</v>
      </c>
      <c r="I520" s="27">
        <v>1500000</v>
      </c>
      <c r="J520" t="s">
        <v>7620</v>
      </c>
    </row>
    <row r="521" spans="1:10" x14ac:dyDescent="0.3">
      <c r="A521">
        <v>520</v>
      </c>
      <c r="B521" s="26">
        <v>43067</v>
      </c>
      <c r="C521" t="s">
        <v>8201</v>
      </c>
      <c r="D521" t="s">
        <v>142</v>
      </c>
      <c r="E521" t="s">
        <v>8202</v>
      </c>
      <c r="F521" t="s">
        <v>1284</v>
      </c>
      <c r="G521" t="s">
        <v>8203</v>
      </c>
      <c r="H521" t="s">
        <v>7973</v>
      </c>
      <c r="I521" s="27">
        <v>1350000</v>
      </c>
      <c r="J521" t="s">
        <v>7620</v>
      </c>
    </row>
    <row r="522" spans="1:10" x14ac:dyDescent="0.3">
      <c r="A522">
        <v>521</v>
      </c>
      <c r="B522" s="26">
        <v>43067</v>
      </c>
      <c r="C522" t="s">
        <v>1519</v>
      </c>
      <c r="D522" t="s">
        <v>53</v>
      </c>
      <c r="E522" t="s">
        <v>8204</v>
      </c>
      <c r="F522" t="s">
        <v>139</v>
      </c>
      <c r="G522" t="s">
        <v>8205</v>
      </c>
      <c r="H522" t="s">
        <v>384</v>
      </c>
      <c r="I522" s="27">
        <v>2000000</v>
      </c>
      <c r="J522" t="s">
        <v>7620</v>
      </c>
    </row>
    <row r="523" spans="1:10" x14ac:dyDescent="0.3">
      <c r="A523">
        <v>522</v>
      </c>
      <c r="B523" s="26">
        <v>43011</v>
      </c>
      <c r="C523" t="s">
        <v>8206</v>
      </c>
      <c r="D523" t="s">
        <v>551</v>
      </c>
      <c r="E523" t="s">
        <v>8207</v>
      </c>
      <c r="F523" t="s">
        <v>21</v>
      </c>
      <c r="G523" t="s">
        <v>1524</v>
      </c>
      <c r="H523" t="s">
        <v>126</v>
      </c>
      <c r="I523" t="s">
        <v>16</v>
      </c>
      <c r="J523" t="s">
        <v>7620</v>
      </c>
    </row>
    <row r="524" spans="1:10" x14ac:dyDescent="0.3">
      <c r="A524">
        <v>523</v>
      </c>
      <c r="B524" s="26">
        <v>43011</v>
      </c>
      <c r="C524" t="s">
        <v>8208</v>
      </c>
      <c r="D524" t="s">
        <v>551</v>
      </c>
      <c r="E524" t="s">
        <v>8209</v>
      </c>
      <c r="F524" t="s">
        <v>39</v>
      </c>
      <c r="G524" t="s">
        <v>495</v>
      </c>
      <c r="H524" t="s">
        <v>126</v>
      </c>
      <c r="I524" t="s">
        <v>16</v>
      </c>
      <c r="J524" t="s">
        <v>7620</v>
      </c>
    </row>
    <row r="525" spans="1:10" x14ac:dyDescent="0.3">
      <c r="A525">
        <v>524</v>
      </c>
      <c r="B525" s="26">
        <v>43011</v>
      </c>
      <c r="C525" t="s">
        <v>275</v>
      </c>
      <c r="D525" t="s">
        <v>551</v>
      </c>
      <c r="E525" t="s">
        <v>8210</v>
      </c>
      <c r="F525" t="s">
        <v>927</v>
      </c>
      <c r="G525" t="s">
        <v>1528</v>
      </c>
      <c r="H525" t="s">
        <v>384</v>
      </c>
      <c r="I525" s="27">
        <v>110000000</v>
      </c>
      <c r="J525" t="s">
        <v>7620</v>
      </c>
    </row>
    <row r="526" spans="1:10" x14ac:dyDescent="0.3">
      <c r="A526">
        <v>525</v>
      </c>
      <c r="B526" s="26">
        <v>43012</v>
      </c>
      <c r="C526" t="s">
        <v>1529</v>
      </c>
      <c r="D526" t="s">
        <v>551</v>
      </c>
      <c r="E526" t="s">
        <v>8211</v>
      </c>
      <c r="F526" t="s">
        <v>927</v>
      </c>
      <c r="G526" t="s">
        <v>1531</v>
      </c>
      <c r="H526" t="s">
        <v>126</v>
      </c>
      <c r="I526" t="s">
        <v>16</v>
      </c>
      <c r="J526" t="s">
        <v>7620</v>
      </c>
    </row>
    <row r="527" spans="1:10" x14ac:dyDescent="0.3">
      <c r="A527">
        <v>526</v>
      </c>
      <c r="B527" s="26">
        <v>43012</v>
      </c>
      <c r="C527" t="s">
        <v>8212</v>
      </c>
      <c r="D527" t="s">
        <v>551</v>
      </c>
      <c r="E527" t="s">
        <v>8213</v>
      </c>
      <c r="F527" t="s">
        <v>927</v>
      </c>
      <c r="G527" t="s">
        <v>1534</v>
      </c>
      <c r="H527" t="s">
        <v>126</v>
      </c>
      <c r="I527" s="27">
        <v>306000</v>
      </c>
      <c r="J527" t="s">
        <v>7620</v>
      </c>
    </row>
    <row r="528" spans="1:10" x14ac:dyDescent="0.3">
      <c r="A528">
        <v>527</v>
      </c>
      <c r="B528" s="26">
        <v>43012</v>
      </c>
      <c r="C528" t="s">
        <v>7530</v>
      </c>
      <c r="D528" t="s">
        <v>551</v>
      </c>
      <c r="E528" t="s">
        <v>1536</v>
      </c>
      <c r="F528" t="s">
        <v>927</v>
      </c>
      <c r="G528" t="s">
        <v>617</v>
      </c>
      <c r="H528" t="s">
        <v>384</v>
      </c>
      <c r="I528" s="27">
        <v>38700000</v>
      </c>
      <c r="J528" t="s">
        <v>7620</v>
      </c>
    </row>
    <row r="529" spans="1:10" x14ac:dyDescent="0.3">
      <c r="A529">
        <v>528</v>
      </c>
      <c r="B529" s="26">
        <v>43013</v>
      </c>
      <c r="C529" t="s">
        <v>1537</v>
      </c>
      <c r="D529" t="s">
        <v>551</v>
      </c>
      <c r="E529" t="s">
        <v>8214</v>
      </c>
      <c r="F529" t="s">
        <v>33</v>
      </c>
      <c r="G529" t="s">
        <v>8215</v>
      </c>
      <c r="H529" t="s">
        <v>384</v>
      </c>
      <c r="I529" s="27">
        <v>1000000</v>
      </c>
      <c r="J529" t="s">
        <v>7620</v>
      </c>
    </row>
    <row r="530" spans="1:10" x14ac:dyDescent="0.3">
      <c r="A530">
        <v>529</v>
      </c>
      <c r="B530" s="26">
        <v>43013</v>
      </c>
      <c r="C530" t="s">
        <v>1540</v>
      </c>
      <c r="D530" t="s">
        <v>53</v>
      </c>
      <c r="E530" t="s">
        <v>8216</v>
      </c>
      <c r="F530" t="s">
        <v>39</v>
      </c>
      <c r="G530" t="s">
        <v>1542</v>
      </c>
      <c r="H530" t="s">
        <v>126</v>
      </c>
      <c r="I530" s="27">
        <v>450000</v>
      </c>
      <c r="J530" t="s">
        <v>7620</v>
      </c>
    </row>
    <row r="531" spans="1:10" x14ac:dyDescent="0.3">
      <c r="A531">
        <v>530</v>
      </c>
      <c r="B531" s="26">
        <v>43013</v>
      </c>
      <c r="C531" t="s">
        <v>1543</v>
      </c>
      <c r="D531" t="s">
        <v>8138</v>
      </c>
      <c r="E531" t="s">
        <v>8217</v>
      </c>
      <c r="F531" t="s">
        <v>927</v>
      </c>
      <c r="G531" t="s">
        <v>1545</v>
      </c>
      <c r="H531" t="s">
        <v>384</v>
      </c>
      <c r="I531" s="27">
        <v>9200000</v>
      </c>
      <c r="J531" t="s">
        <v>7620</v>
      </c>
    </row>
    <row r="532" spans="1:10" x14ac:dyDescent="0.3">
      <c r="A532">
        <v>531</v>
      </c>
      <c r="B532" s="26">
        <v>43014</v>
      </c>
      <c r="C532" t="s">
        <v>1546</v>
      </c>
      <c r="D532" t="s">
        <v>8138</v>
      </c>
      <c r="E532" t="s">
        <v>8218</v>
      </c>
      <c r="F532" t="s">
        <v>33</v>
      </c>
      <c r="G532" t="s">
        <v>1548</v>
      </c>
      <c r="H532" t="s">
        <v>384</v>
      </c>
      <c r="I532" s="27">
        <v>3100000</v>
      </c>
      <c r="J532" t="s">
        <v>7620</v>
      </c>
    </row>
    <row r="533" spans="1:10" x14ac:dyDescent="0.3">
      <c r="A533">
        <v>532</v>
      </c>
      <c r="B533" s="26">
        <v>43014</v>
      </c>
      <c r="C533" t="s">
        <v>1549</v>
      </c>
      <c r="D533" t="s">
        <v>53</v>
      </c>
      <c r="E533" t="s">
        <v>8219</v>
      </c>
      <c r="F533" t="s">
        <v>927</v>
      </c>
      <c r="G533" t="s">
        <v>8220</v>
      </c>
      <c r="H533" t="s">
        <v>384</v>
      </c>
      <c r="I533" s="27">
        <v>8000000</v>
      </c>
      <c r="J533" t="s">
        <v>7620</v>
      </c>
    </row>
    <row r="534" spans="1:10" x14ac:dyDescent="0.3">
      <c r="A534">
        <v>533</v>
      </c>
      <c r="B534" s="26">
        <v>43014</v>
      </c>
      <c r="C534" t="s">
        <v>1552</v>
      </c>
      <c r="D534" t="s">
        <v>551</v>
      </c>
      <c r="E534" t="s">
        <v>8221</v>
      </c>
      <c r="F534" t="s">
        <v>927</v>
      </c>
      <c r="G534" t="s">
        <v>8222</v>
      </c>
      <c r="H534" t="s">
        <v>384</v>
      </c>
      <c r="I534" s="27">
        <v>10000000</v>
      </c>
      <c r="J534" t="s">
        <v>7620</v>
      </c>
    </row>
    <row r="535" spans="1:10" x14ac:dyDescent="0.3">
      <c r="A535">
        <v>534</v>
      </c>
      <c r="B535" s="26">
        <v>43014</v>
      </c>
      <c r="C535" t="s">
        <v>1555</v>
      </c>
      <c r="D535" t="s">
        <v>551</v>
      </c>
      <c r="E535" t="s">
        <v>8223</v>
      </c>
      <c r="F535" t="s">
        <v>927</v>
      </c>
      <c r="G535" t="s">
        <v>1556</v>
      </c>
      <c r="H535" t="s">
        <v>384</v>
      </c>
      <c r="I535" s="27">
        <v>2000000</v>
      </c>
      <c r="J535" t="s">
        <v>7620</v>
      </c>
    </row>
    <row r="536" spans="1:10" x14ac:dyDescent="0.3">
      <c r="A536">
        <v>535</v>
      </c>
      <c r="B536" s="26">
        <v>43017</v>
      </c>
      <c r="C536" t="s">
        <v>1557</v>
      </c>
      <c r="D536" t="s">
        <v>53</v>
      </c>
      <c r="E536" t="s">
        <v>8224</v>
      </c>
      <c r="F536" t="s">
        <v>21</v>
      </c>
      <c r="G536" t="s">
        <v>1559</v>
      </c>
      <c r="H536" t="s">
        <v>126</v>
      </c>
      <c r="I536" t="s">
        <v>16</v>
      </c>
      <c r="J536" t="s">
        <v>7620</v>
      </c>
    </row>
    <row r="537" spans="1:10" x14ac:dyDescent="0.3">
      <c r="A537">
        <v>536</v>
      </c>
      <c r="B537" s="26">
        <v>43017</v>
      </c>
      <c r="C537" t="s">
        <v>8225</v>
      </c>
      <c r="D537" t="s">
        <v>7701</v>
      </c>
      <c r="E537" t="s">
        <v>1561</v>
      </c>
      <c r="F537" t="s">
        <v>927</v>
      </c>
      <c r="G537" t="s">
        <v>8226</v>
      </c>
      <c r="H537" t="s">
        <v>384</v>
      </c>
      <c r="I537" s="27">
        <v>2700000</v>
      </c>
      <c r="J537" t="s">
        <v>7620</v>
      </c>
    </row>
    <row r="538" spans="1:10" x14ac:dyDescent="0.3">
      <c r="A538">
        <v>537</v>
      </c>
      <c r="B538" s="26">
        <v>43017</v>
      </c>
      <c r="C538" t="s">
        <v>8227</v>
      </c>
      <c r="D538" t="s">
        <v>53</v>
      </c>
      <c r="E538" t="s">
        <v>1563</v>
      </c>
      <c r="F538" t="s">
        <v>927</v>
      </c>
      <c r="G538" t="s">
        <v>1564</v>
      </c>
      <c r="H538" t="s">
        <v>126</v>
      </c>
      <c r="I538" t="s">
        <v>16</v>
      </c>
      <c r="J538" t="s">
        <v>7620</v>
      </c>
    </row>
    <row r="539" spans="1:10" x14ac:dyDescent="0.3">
      <c r="A539">
        <v>538</v>
      </c>
      <c r="B539" s="26">
        <v>43017</v>
      </c>
      <c r="C539" t="s">
        <v>1565</v>
      </c>
      <c r="D539" t="s">
        <v>551</v>
      </c>
      <c r="E539" t="s">
        <v>8228</v>
      </c>
      <c r="F539" t="s">
        <v>927</v>
      </c>
      <c r="G539" t="s">
        <v>1567</v>
      </c>
      <c r="H539" t="s">
        <v>384</v>
      </c>
      <c r="I539" t="s">
        <v>16</v>
      </c>
      <c r="J539" t="s">
        <v>7620</v>
      </c>
    </row>
    <row r="540" spans="1:10" x14ac:dyDescent="0.3">
      <c r="A540">
        <v>539</v>
      </c>
      <c r="B540" s="26">
        <v>43017</v>
      </c>
      <c r="C540" t="s">
        <v>8229</v>
      </c>
      <c r="D540" t="s">
        <v>53</v>
      </c>
      <c r="E540" t="s">
        <v>8230</v>
      </c>
      <c r="F540" t="s">
        <v>33</v>
      </c>
      <c r="G540" t="s">
        <v>8231</v>
      </c>
      <c r="H540" t="s">
        <v>126</v>
      </c>
      <c r="I540" s="27">
        <v>336000</v>
      </c>
      <c r="J540" t="s">
        <v>7620</v>
      </c>
    </row>
    <row r="541" spans="1:10" x14ac:dyDescent="0.3">
      <c r="A541">
        <v>540</v>
      </c>
      <c r="B541" s="26">
        <v>43017</v>
      </c>
      <c r="C541" t="s">
        <v>8232</v>
      </c>
      <c r="D541" t="s">
        <v>53</v>
      </c>
      <c r="E541" t="s">
        <v>8233</v>
      </c>
      <c r="F541" t="s">
        <v>21</v>
      </c>
      <c r="G541" t="s">
        <v>1573</v>
      </c>
      <c r="H541" t="s">
        <v>126</v>
      </c>
      <c r="I541" t="s">
        <v>16</v>
      </c>
      <c r="J541" t="s">
        <v>7620</v>
      </c>
    </row>
    <row r="542" spans="1:10" x14ac:dyDescent="0.3">
      <c r="A542">
        <v>541</v>
      </c>
      <c r="B542" s="26">
        <v>43018</v>
      </c>
      <c r="C542" t="s">
        <v>1574</v>
      </c>
      <c r="D542" t="s">
        <v>53</v>
      </c>
      <c r="E542" t="s">
        <v>8234</v>
      </c>
      <c r="F542" t="s">
        <v>21</v>
      </c>
      <c r="G542" t="s">
        <v>1576</v>
      </c>
      <c r="H542" t="s">
        <v>384</v>
      </c>
      <c r="I542" s="27">
        <v>1400000</v>
      </c>
      <c r="J542" t="s">
        <v>7620</v>
      </c>
    </row>
    <row r="543" spans="1:10" x14ac:dyDescent="0.3">
      <c r="A543">
        <v>542</v>
      </c>
      <c r="B543" s="26">
        <v>43018</v>
      </c>
      <c r="C543" t="s">
        <v>1577</v>
      </c>
      <c r="D543" t="s">
        <v>551</v>
      </c>
      <c r="E543" t="s">
        <v>8235</v>
      </c>
      <c r="F543" t="s">
        <v>21</v>
      </c>
      <c r="G543" t="s">
        <v>8236</v>
      </c>
      <c r="H543" t="s">
        <v>384</v>
      </c>
      <c r="I543" s="27">
        <v>4500000</v>
      </c>
      <c r="J543" t="s">
        <v>7620</v>
      </c>
    </row>
    <row r="544" spans="1:10" x14ac:dyDescent="0.3">
      <c r="A544">
        <v>543</v>
      </c>
      <c r="B544" s="26">
        <v>43019</v>
      </c>
      <c r="C544" t="s">
        <v>222</v>
      </c>
      <c r="D544" t="s">
        <v>8138</v>
      </c>
      <c r="E544" t="s">
        <v>1580</v>
      </c>
      <c r="F544" t="s">
        <v>927</v>
      </c>
      <c r="G544" t="s">
        <v>8237</v>
      </c>
      <c r="H544" t="s">
        <v>384</v>
      </c>
      <c r="I544" s="27">
        <v>3100000</v>
      </c>
      <c r="J544" t="s">
        <v>7620</v>
      </c>
    </row>
    <row r="545" spans="1:10" x14ac:dyDescent="0.3">
      <c r="A545">
        <v>544</v>
      </c>
      <c r="B545" s="26">
        <v>43019</v>
      </c>
      <c r="C545" t="s">
        <v>8238</v>
      </c>
      <c r="D545" t="s">
        <v>43</v>
      </c>
      <c r="E545" t="s">
        <v>1583</v>
      </c>
      <c r="F545" t="s">
        <v>183</v>
      </c>
      <c r="G545" t="s">
        <v>8239</v>
      </c>
      <c r="H545" t="s">
        <v>384</v>
      </c>
      <c r="I545" s="27">
        <v>1100000</v>
      </c>
      <c r="J545" t="s">
        <v>7620</v>
      </c>
    </row>
    <row r="546" spans="1:10" x14ac:dyDescent="0.3">
      <c r="A546">
        <v>545</v>
      </c>
      <c r="B546" s="26">
        <v>43020</v>
      </c>
      <c r="C546" t="s">
        <v>8240</v>
      </c>
      <c r="D546" t="s">
        <v>53</v>
      </c>
      <c r="E546" t="s">
        <v>8241</v>
      </c>
      <c r="F546" t="s">
        <v>183</v>
      </c>
      <c r="G546" t="s">
        <v>8194</v>
      </c>
      <c r="H546" t="s">
        <v>126</v>
      </c>
      <c r="I546" s="27">
        <v>235000</v>
      </c>
      <c r="J546" t="s">
        <v>7620</v>
      </c>
    </row>
    <row r="547" spans="1:10" x14ac:dyDescent="0.3">
      <c r="A547">
        <v>546</v>
      </c>
      <c r="B547" s="26">
        <v>43021</v>
      </c>
      <c r="C547" t="s">
        <v>1587</v>
      </c>
      <c r="D547" t="s">
        <v>551</v>
      </c>
      <c r="E547" t="s">
        <v>8242</v>
      </c>
      <c r="F547" t="s">
        <v>21</v>
      </c>
      <c r="G547" t="s">
        <v>8243</v>
      </c>
      <c r="H547" t="s">
        <v>384</v>
      </c>
      <c r="I547" s="27">
        <v>77000000</v>
      </c>
      <c r="J547" t="s">
        <v>7620</v>
      </c>
    </row>
    <row r="548" spans="1:10" x14ac:dyDescent="0.3">
      <c r="A548">
        <v>547</v>
      </c>
      <c r="B548" s="26">
        <v>43021</v>
      </c>
      <c r="C548" t="s">
        <v>1590</v>
      </c>
      <c r="D548" t="s">
        <v>551</v>
      </c>
      <c r="E548" t="s">
        <v>8244</v>
      </c>
      <c r="F548" t="s">
        <v>927</v>
      </c>
      <c r="G548" t="s">
        <v>1591</v>
      </c>
      <c r="H548" t="s">
        <v>126</v>
      </c>
      <c r="I548" s="27">
        <v>250000</v>
      </c>
      <c r="J548" t="s">
        <v>7620</v>
      </c>
    </row>
    <row r="549" spans="1:10" x14ac:dyDescent="0.3">
      <c r="A549">
        <v>548</v>
      </c>
      <c r="B549" s="26">
        <v>43021</v>
      </c>
      <c r="C549" t="s">
        <v>1592</v>
      </c>
      <c r="D549" t="s">
        <v>7701</v>
      </c>
      <c r="E549" t="s">
        <v>8245</v>
      </c>
      <c r="F549" t="s">
        <v>21</v>
      </c>
      <c r="G549" t="s">
        <v>14</v>
      </c>
      <c r="H549" t="s">
        <v>384</v>
      </c>
      <c r="I549" s="27">
        <v>2000000</v>
      </c>
      <c r="J549" t="s">
        <v>7620</v>
      </c>
    </row>
    <row r="550" spans="1:10" x14ac:dyDescent="0.3">
      <c r="A550">
        <v>549</v>
      </c>
      <c r="B550" s="26">
        <v>43024</v>
      </c>
      <c r="C550" t="s">
        <v>7676</v>
      </c>
      <c r="D550" t="s">
        <v>551</v>
      </c>
      <c r="E550" t="s">
        <v>8246</v>
      </c>
      <c r="F550" t="s">
        <v>927</v>
      </c>
      <c r="G550" t="s">
        <v>1595</v>
      </c>
      <c r="H550" t="s">
        <v>384</v>
      </c>
      <c r="I550" s="27">
        <v>8000000</v>
      </c>
      <c r="J550" t="s">
        <v>7620</v>
      </c>
    </row>
    <row r="551" spans="1:10" x14ac:dyDescent="0.3">
      <c r="A551">
        <v>550</v>
      </c>
      <c r="B551" s="26">
        <v>43024</v>
      </c>
      <c r="C551" t="s">
        <v>1596</v>
      </c>
      <c r="D551" t="s">
        <v>551</v>
      </c>
      <c r="E551" t="s">
        <v>954</v>
      </c>
      <c r="F551" t="s">
        <v>33</v>
      </c>
      <c r="G551" t="s">
        <v>1597</v>
      </c>
      <c r="H551" t="s">
        <v>384</v>
      </c>
      <c r="I551" s="27">
        <v>9200000</v>
      </c>
      <c r="J551" t="s">
        <v>7620</v>
      </c>
    </row>
    <row r="552" spans="1:10" x14ac:dyDescent="0.3">
      <c r="A552">
        <v>551</v>
      </c>
      <c r="B552" s="26">
        <v>43025</v>
      </c>
      <c r="C552" t="s">
        <v>1041</v>
      </c>
      <c r="D552" t="s">
        <v>551</v>
      </c>
      <c r="E552" t="s">
        <v>1598</v>
      </c>
      <c r="F552" t="s">
        <v>927</v>
      </c>
      <c r="G552" t="s">
        <v>1599</v>
      </c>
      <c r="H552" t="s">
        <v>384</v>
      </c>
      <c r="I552" s="27">
        <v>7000000</v>
      </c>
      <c r="J552" t="s">
        <v>7620</v>
      </c>
    </row>
    <row r="553" spans="1:10" x14ac:dyDescent="0.3">
      <c r="A553">
        <v>552</v>
      </c>
      <c r="B553" s="26">
        <v>43026</v>
      </c>
      <c r="C553" t="s">
        <v>1600</v>
      </c>
      <c r="D553" t="s">
        <v>551</v>
      </c>
      <c r="E553" t="s">
        <v>8247</v>
      </c>
      <c r="F553" t="s">
        <v>45</v>
      </c>
      <c r="G553" t="s">
        <v>1601</v>
      </c>
      <c r="H553" t="s">
        <v>384</v>
      </c>
      <c r="I553" s="27">
        <v>7000000</v>
      </c>
      <c r="J553" t="s">
        <v>7620</v>
      </c>
    </row>
    <row r="554" spans="1:10" x14ac:dyDescent="0.3">
      <c r="A554">
        <v>553</v>
      </c>
      <c r="B554" s="26">
        <v>43026</v>
      </c>
      <c r="C554" t="s">
        <v>1602</v>
      </c>
      <c r="D554" t="s">
        <v>53</v>
      </c>
      <c r="E554" t="s">
        <v>8248</v>
      </c>
      <c r="F554" t="s">
        <v>45</v>
      </c>
      <c r="G554" t="s">
        <v>8249</v>
      </c>
      <c r="H554" t="s">
        <v>384</v>
      </c>
      <c r="I554" t="s">
        <v>16</v>
      </c>
      <c r="J554" t="s">
        <v>7620</v>
      </c>
    </row>
    <row r="555" spans="1:10" x14ac:dyDescent="0.3">
      <c r="A555">
        <v>554</v>
      </c>
      <c r="B555" s="26">
        <v>43026</v>
      </c>
      <c r="C555" t="s">
        <v>7663</v>
      </c>
      <c r="D555" t="s">
        <v>43</v>
      </c>
      <c r="E555" t="s">
        <v>8250</v>
      </c>
      <c r="F555" t="s">
        <v>927</v>
      </c>
      <c r="G555" t="s">
        <v>581</v>
      </c>
      <c r="H555" t="s">
        <v>384</v>
      </c>
      <c r="I555" s="27">
        <v>7700000</v>
      </c>
      <c r="J555" t="s">
        <v>7620</v>
      </c>
    </row>
    <row r="556" spans="1:10" x14ac:dyDescent="0.3">
      <c r="A556">
        <v>555</v>
      </c>
      <c r="B556" s="26">
        <v>43026</v>
      </c>
      <c r="C556" t="s">
        <v>8251</v>
      </c>
      <c r="D556" t="s">
        <v>551</v>
      </c>
      <c r="E556" t="s">
        <v>8252</v>
      </c>
      <c r="F556" t="s">
        <v>39</v>
      </c>
      <c r="G556" t="s">
        <v>1608</v>
      </c>
      <c r="H556" t="s">
        <v>126</v>
      </c>
      <c r="I556" s="27">
        <v>500000</v>
      </c>
      <c r="J556" t="s">
        <v>7620</v>
      </c>
    </row>
    <row r="557" spans="1:10" x14ac:dyDescent="0.3">
      <c r="A557">
        <v>556</v>
      </c>
      <c r="B557" s="26">
        <v>43031</v>
      </c>
      <c r="C557" t="s">
        <v>399</v>
      </c>
      <c r="D557" t="s">
        <v>551</v>
      </c>
      <c r="E557" t="s">
        <v>8253</v>
      </c>
      <c r="F557" t="s">
        <v>39</v>
      </c>
      <c r="G557" t="s">
        <v>8254</v>
      </c>
      <c r="H557" t="s">
        <v>384</v>
      </c>
      <c r="I557" s="27">
        <v>7000000</v>
      </c>
      <c r="J557" t="s">
        <v>7620</v>
      </c>
    </row>
    <row r="558" spans="1:10" x14ac:dyDescent="0.3">
      <c r="A558">
        <v>557</v>
      </c>
      <c r="B558" s="26">
        <v>43031</v>
      </c>
      <c r="C558" t="s">
        <v>8255</v>
      </c>
      <c r="D558" t="s">
        <v>1612</v>
      </c>
      <c r="E558" t="s">
        <v>8256</v>
      </c>
      <c r="F558" t="s">
        <v>39</v>
      </c>
      <c r="G558" t="s">
        <v>8257</v>
      </c>
      <c r="H558" t="s">
        <v>384</v>
      </c>
      <c r="I558" s="27">
        <v>6000000</v>
      </c>
      <c r="J558" t="s">
        <v>7620</v>
      </c>
    </row>
    <row r="559" spans="1:10" x14ac:dyDescent="0.3">
      <c r="A559">
        <v>558</v>
      </c>
      <c r="B559" s="26">
        <v>43031</v>
      </c>
      <c r="C559" t="s">
        <v>1615</v>
      </c>
      <c r="D559" t="s">
        <v>551</v>
      </c>
      <c r="E559" t="s">
        <v>8258</v>
      </c>
      <c r="F559" t="s">
        <v>39</v>
      </c>
      <c r="G559" t="s">
        <v>8079</v>
      </c>
      <c r="H559" t="s">
        <v>81</v>
      </c>
      <c r="I559" s="27">
        <v>3100000</v>
      </c>
      <c r="J559" t="s">
        <v>7620</v>
      </c>
    </row>
    <row r="560" spans="1:10" x14ac:dyDescent="0.3">
      <c r="A560">
        <v>559</v>
      </c>
      <c r="B560" s="26">
        <v>43031</v>
      </c>
      <c r="C560" t="s">
        <v>1617</v>
      </c>
      <c r="D560" t="s">
        <v>551</v>
      </c>
      <c r="E560" t="s">
        <v>8259</v>
      </c>
      <c r="F560" t="s">
        <v>881</v>
      </c>
      <c r="G560" t="s">
        <v>1619</v>
      </c>
      <c r="H560" t="s">
        <v>126</v>
      </c>
      <c r="I560" s="27">
        <v>118000</v>
      </c>
      <c r="J560" t="s">
        <v>7620</v>
      </c>
    </row>
    <row r="561" spans="1:10" x14ac:dyDescent="0.3">
      <c r="A561">
        <v>560</v>
      </c>
      <c r="B561" s="26">
        <v>43032</v>
      </c>
      <c r="C561" t="s">
        <v>8260</v>
      </c>
      <c r="D561" t="s">
        <v>53</v>
      </c>
      <c r="E561" t="s">
        <v>8261</v>
      </c>
      <c r="F561" t="s">
        <v>927</v>
      </c>
      <c r="G561" t="s">
        <v>8262</v>
      </c>
      <c r="H561" t="s">
        <v>126</v>
      </c>
      <c r="I561" t="s">
        <v>16</v>
      </c>
      <c r="J561" t="s">
        <v>7620</v>
      </c>
    </row>
    <row r="562" spans="1:10" x14ac:dyDescent="0.3">
      <c r="A562">
        <v>561</v>
      </c>
      <c r="B562" s="26">
        <v>43032</v>
      </c>
      <c r="C562" t="s">
        <v>8263</v>
      </c>
      <c r="D562" t="s">
        <v>1612</v>
      </c>
      <c r="E562" t="s">
        <v>8264</v>
      </c>
      <c r="F562" t="s">
        <v>39</v>
      </c>
      <c r="G562" t="s">
        <v>495</v>
      </c>
      <c r="H562" t="s">
        <v>126</v>
      </c>
      <c r="I562" s="27">
        <v>500000</v>
      </c>
      <c r="J562" t="s">
        <v>7620</v>
      </c>
    </row>
    <row r="563" spans="1:10" x14ac:dyDescent="0.3">
      <c r="A563">
        <v>562</v>
      </c>
      <c r="B563" s="26">
        <v>43032</v>
      </c>
      <c r="C563" t="s">
        <v>8265</v>
      </c>
      <c r="D563" t="s">
        <v>551</v>
      </c>
      <c r="E563" t="s">
        <v>8266</v>
      </c>
      <c r="F563" t="s">
        <v>33</v>
      </c>
      <c r="G563" t="s">
        <v>8267</v>
      </c>
      <c r="H563" t="s">
        <v>384</v>
      </c>
      <c r="I563" s="27">
        <v>3000000</v>
      </c>
      <c r="J563" t="s">
        <v>7620</v>
      </c>
    </row>
    <row r="564" spans="1:10" x14ac:dyDescent="0.3">
      <c r="A564">
        <v>563</v>
      </c>
      <c r="B564" s="26">
        <v>43032</v>
      </c>
      <c r="C564" t="s">
        <v>1628</v>
      </c>
      <c r="D564" t="s">
        <v>551</v>
      </c>
      <c r="E564" t="s">
        <v>1629</v>
      </c>
      <c r="F564" t="s">
        <v>927</v>
      </c>
      <c r="G564" t="s">
        <v>1630</v>
      </c>
      <c r="H564" t="s">
        <v>126</v>
      </c>
      <c r="I564" s="27">
        <v>722000</v>
      </c>
      <c r="J564" t="s">
        <v>7620</v>
      </c>
    </row>
    <row r="565" spans="1:10" x14ac:dyDescent="0.3">
      <c r="A565">
        <v>564</v>
      </c>
      <c r="B565" s="26">
        <v>43032</v>
      </c>
      <c r="C565" t="s">
        <v>1631</v>
      </c>
      <c r="D565" t="s">
        <v>1612</v>
      </c>
      <c r="E565" t="s">
        <v>8268</v>
      </c>
      <c r="F565" t="s">
        <v>39</v>
      </c>
      <c r="G565" t="s">
        <v>1633</v>
      </c>
      <c r="H565" t="s">
        <v>384</v>
      </c>
      <c r="I565" t="s">
        <v>16</v>
      </c>
      <c r="J565" t="s">
        <v>7620</v>
      </c>
    </row>
    <row r="566" spans="1:10" x14ac:dyDescent="0.3">
      <c r="A566">
        <v>565</v>
      </c>
      <c r="B566" s="26">
        <v>43033</v>
      </c>
      <c r="C566" t="s">
        <v>8269</v>
      </c>
      <c r="D566" t="s">
        <v>551</v>
      </c>
      <c r="E566" t="s">
        <v>8270</v>
      </c>
      <c r="F566" t="s">
        <v>21</v>
      </c>
      <c r="G566" t="s">
        <v>1636</v>
      </c>
      <c r="H566" t="s">
        <v>126</v>
      </c>
      <c r="I566" t="s">
        <v>16</v>
      </c>
      <c r="J566" t="s">
        <v>7620</v>
      </c>
    </row>
    <row r="567" spans="1:10" x14ac:dyDescent="0.3">
      <c r="A567">
        <v>566</v>
      </c>
      <c r="B567" s="26">
        <v>43033</v>
      </c>
      <c r="C567" t="s">
        <v>8271</v>
      </c>
      <c r="D567" t="s">
        <v>551</v>
      </c>
      <c r="E567" t="s">
        <v>1638</v>
      </c>
      <c r="F567" t="s">
        <v>21</v>
      </c>
      <c r="G567" t="s">
        <v>1639</v>
      </c>
      <c r="H567" t="s">
        <v>126</v>
      </c>
      <c r="I567" s="27">
        <v>550000</v>
      </c>
      <c r="J567" t="s">
        <v>7620</v>
      </c>
    </row>
    <row r="568" spans="1:10" x14ac:dyDescent="0.3">
      <c r="A568">
        <v>567</v>
      </c>
      <c r="B568" s="26">
        <v>43034</v>
      </c>
      <c r="C568" t="s">
        <v>1640</v>
      </c>
      <c r="D568" t="s">
        <v>7701</v>
      </c>
      <c r="E568" t="s">
        <v>8272</v>
      </c>
      <c r="F568" t="s">
        <v>927</v>
      </c>
      <c r="G568" t="s">
        <v>1642</v>
      </c>
      <c r="H568" t="s">
        <v>384</v>
      </c>
      <c r="I568" s="27">
        <v>5000000</v>
      </c>
      <c r="J568" t="s">
        <v>7620</v>
      </c>
    </row>
    <row r="569" spans="1:10" x14ac:dyDescent="0.3">
      <c r="A569">
        <v>568</v>
      </c>
      <c r="B569" s="26">
        <v>43035</v>
      </c>
      <c r="C569" t="s">
        <v>8273</v>
      </c>
      <c r="D569" t="s">
        <v>53</v>
      </c>
      <c r="E569" t="s">
        <v>8274</v>
      </c>
      <c r="F569" t="s">
        <v>21</v>
      </c>
      <c r="G569" t="s">
        <v>1643</v>
      </c>
      <c r="H569" t="s">
        <v>81</v>
      </c>
      <c r="I569" s="27">
        <v>3800000</v>
      </c>
      <c r="J569" t="s">
        <v>7620</v>
      </c>
    </row>
    <row r="570" spans="1:10" x14ac:dyDescent="0.3">
      <c r="A570">
        <v>569</v>
      </c>
      <c r="B570" s="26">
        <v>43035</v>
      </c>
      <c r="C570" t="s">
        <v>1644</v>
      </c>
      <c r="D570" t="s">
        <v>53</v>
      </c>
      <c r="E570" t="s">
        <v>8275</v>
      </c>
      <c r="F570" t="s">
        <v>33</v>
      </c>
      <c r="G570" t="s">
        <v>8276</v>
      </c>
      <c r="H570" t="s">
        <v>126</v>
      </c>
      <c r="I570" t="s">
        <v>16</v>
      </c>
      <c r="J570" t="s">
        <v>7620</v>
      </c>
    </row>
    <row r="571" spans="1:10" x14ac:dyDescent="0.3">
      <c r="A571">
        <v>570</v>
      </c>
      <c r="B571" s="26">
        <v>43036</v>
      </c>
      <c r="C571" t="s">
        <v>8277</v>
      </c>
      <c r="D571" t="s">
        <v>53</v>
      </c>
      <c r="E571" t="s">
        <v>8278</v>
      </c>
      <c r="F571" t="s">
        <v>33</v>
      </c>
      <c r="G571" t="s">
        <v>600</v>
      </c>
      <c r="H571" t="s">
        <v>126</v>
      </c>
      <c r="I571" s="27">
        <v>120000</v>
      </c>
      <c r="J571" t="s">
        <v>7620</v>
      </c>
    </row>
    <row r="572" spans="1:10" x14ac:dyDescent="0.3">
      <c r="A572">
        <v>571</v>
      </c>
      <c r="B572" s="26">
        <v>43036</v>
      </c>
      <c r="C572" t="s">
        <v>275</v>
      </c>
      <c r="D572" t="s">
        <v>551</v>
      </c>
      <c r="E572" t="s">
        <v>8210</v>
      </c>
      <c r="F572" t="s">
        <v>927</v>
      </c>
      <c r="G572" t="s">
        <v>8279</v>
      </c>
      <c r="H572" t="s">
        <v>384</v>
      </c>
      <c r="I572" s="27">
        <v>7700000</v>
      </c>
      <c r="J572" t="s">
        <v>7620</v>
      </c>
    </row>
    <row r="573" spans="1:10" x14ac:dyDescent="0.3">
      <c r="A573">
        <v>572</v>
      </c>
      <c r="B573" s="26">
        <v>43038</v>
      </c>
      <c r="C573" t="s">
        <v>8280</v>
      </c>
      <c r="D573" t="s">
        <v>1612</v>
      </c>
      <c r="E573" t="s">
        <v>1650</v>
      </c>
      <c r="F573" t="s">
        <v>915</v>
      </c>
      <c r="G573" t="s">
        <v>8281</v>
      </c>
      <c r="H573" t="s">
        <v>384</v>
      </c>
      <c r="I573" s="27">
        <v>2000000</v>
      </c>
      <c r="J573" t="s">
        <v>7620</v>
      </c>
    </row>
    <row r="574" spans="1:10" x14ac:dyDescent="0.3">
      <c r="A574">
        <v>573</v>
      </c>
      <c r="B574" s="26">
        <v>43039</v>
      </c>
      <c r="C574" t="s">
        <v>8282</v>
      </c>
      <c r="D574" t="s">
        <v>8138</v>
      </c>
      <c r="E574" t="s">
        <v>1652</v>
      </c>
      <c r="F574" t="s">
        <v>45</v>
      </c>
      <c r="G574" t="s">
        <v>8283</v>
      </c>
      <c r="H574" t="s">
        <v>384</v>
      </c>
      <c r="I574" s="27">
        <v>14000000</v>
      </c>
      <c r="J574" t="s">
        <v>7620</v>
      </c>
    </row>
    <row r="575" spans="1:10" x14ac:dyDescent="0.3">
      <c r="A575">
        <v>574</v>
      </c>
      <c r="B575" s="26">
        <v>43039</v>
      </c>
      <c r="C575" t="s">
        <v>8284</v>
      </c>
      <c r="D575" t="s">
        <v>7570</v>
      </c>
      <c r="E575" t="s">
        <v>1655</v>
      </c>
      <c r="F575" t="s">
        <v>39</v>
      </c>
      <c r="G575" t="s">
        <v>8285</v>
      </c>
      <c r="H575" t="s">
        <v>384</v>
      </c>
      <c r="I575" s="27">
        <v>32000000</v>
      </c>
      <c r="J575" t="s">
        <v>7620</v>
      </c>
    </row>
    <row r="576" spans="1:10" x14ac:dyDescent="0.3">
      <c r="A576">
        <v>575</v>
      </c>
      <c r="B576" s="26">
        <v>42979</v>
      </c>
      <c r="C576" t="s">
        <v>1657</v>
      </c>
      <c r="D576" t="s">
        <v>8286</v>
      </c>
      <c r="E576" t="s">
        <v>8287</v>
      </c>
      <c r="F576" t="s">
        <v>45</v>
      </c>
      <c r="G576" t="s">
        <v>8288</v>
      </c>
      <c r="H576" t="s">
        <v>384</v>
      </c>
      <c r="I576" s="27">
        <v>1000000</v>
      </c>
      <c r="J576" t="s">
        <v>7620</v>
      </c>
    </row>
    <row r="577" spans="1:10" x14ac:dyDescent="0.3">
      <c r="A577">
        <v>576</v>
      </c>
      <c r="B577" s="26">
        <v>42979</v>
      </c>
      <c r="C577" t="s">
        <v>8289</v>
      </c>
      <c r="D577" t="s">
        <v>551</v>
      </c>
      <c r="E577" t="s">
        <v>8290</v>
      </c>
      <c r="F577" t="s">
        <v>927</v>
      </c>
      <c r="G577" t="s">
        <v>8291</v>
      </c>
      <c r="H577" t="s">
        <v>384</v>
      </c>
      <c r="I577" s="27">
        <v>1500000</v>
      </c>
      <c r="J577" t="s">
        <v>7620</v>
      </c>
    </row>
    <row r="578" spans="1:10" x14ac:dyDescent="0.3">
      <c r="A578">
        <v>577</v>
      </c>
      <c r="B578" s="26">
        <v>42979</v>
      </c>
      <c r="C578" t="s">
        <v>1662</v>
      </c>
      <c r="D578" t="s">
        <v>551</v>
      </c>
      <c r="E578" t="s">
        <v>8292</v>
      </c>
      <c r="F578" t="s">
        <v>39</v>
      </c>
      <c r="G578" t="s">
        <v>7972</v>
      </c>
      <c r="H578" t="s">
        <v>384</v>
      </c>
      <c r="I578" s="27">
        <v>1300000</v>
      </c>
      <c r="J578" t="s">
        <v>7620</v>
      </c>
    </row>
    <row r="579" spans="1:10" x14ac:dyDescent="0.3">
      <c r="A579">
        <v>578</v>
      </c>
      <c r="B579" s="26">
        <v>42982</v>
      </c>
      <c r="C579" t="s">
        <v>8293</v>
      </c>
      <c r="D579" t="s">
        <v>53</v>
      </c>
      <c r="E579" t="s">
        <v>1665</v>
      </c>
      <c r="F579" t="s">
        <v>55</v>
      </c>
      <c r="G579" t="s">
        <v>1666</v>
      </c>
      <c r="H579" t="s">
        <v>384</v>
      </c>
      <c r="I579" s="27">
        <v>5600000</v>
      </c>
      <c r="J579" t="s">
        <v>7620</v>
      </c>
    </row>
    <row r="580" spans="1:10" x14ac:dyDescent="0.3">
      <c r="A580">
        <v>579</v>
      </c>
      <c r="B580" s="26">
        <v>42983</v>
      </c>
      <c r="C580" t="s">
        <v>647</v>
      </c>
      <c r="D580" t="s">
        <v>551</v>
      </c>
      <c r="E580" t="s">
        <v>8294</v>
      </c>
      <c r="F580" t="s">
        <v>927</v>
      </c>
      <c r="G580" t="s">
        <v>8295</v>
      </c>
      <c r="H580" t="s">
        <v>384</v>
      </c>
      <c r="I580" s="27">
        <v>1500000</v>
      </c>
      <c r="J580" t="s">
        <v>7620</v>
      </c>
    </row>
    <row r="581" spans="1:10" x14ac:dyDescent="0.3">
      <c r="A581">
        <v>580</v>
      </c>
      <c r="B581" s="26">
        <v>42983</v>
      </c>
      <c r="C581" t="s">
        <v>1668</v>
      </c>
      <c r="D581" t="s">
        <v>53</v>
      </c>
      <c r="E581" t="s">
        <v>8296</v>
      </c>
      <c r="F581" t="s">
        <v>21</v>
      </c>
      <c r="G581" t="s">
        <v>8297</v>
      </c>
      <c r="H581" t="s">
        <v>126</v>
      </c>
      <c r="I581" s="27">
        <v>600000</v>
      </c>
      <c r="J581" t="s">
        <v>7620</v>
      </c>
    </row>
    <row r="582" spans="1:10" x14ac:dyDescent="0.3">
      <c r="A582">
        <v>581</v>
      </c>
      <c r="B582" s="26">
        <v>42984</v>
      </c>
      <c r="C582" t="s">
        <v>1670</v>
      </c>
      <c r="D582" t="s">
        <v>551</v>
      </c>
      <c r="E582" t="s">
        <v>348</v>
      </c>
      <c r="F582" t="s">
        <v>8037</v>
      </c>
      <c r="G582" t="s">
        <v>1671</v>
      </c>
      <c r="H582" t="s">
        <v>384</v>
      </c>
      <c r="I582" s="27">
        <v>10750000</v>
      </c>
      <c r="J582" t="s">
        <v>7620</v>
      </c>
    </row>
    <row r="583" spans="1:10" x14ac:dyDescent="0.3">
      <c r="A583">
        <v>582</v>
      </c>
      <c r="B583" s="26">
        <v>42984</v>
      </c>
      <c r="C583" t="s">
        <v>8298</v>
      </c>
      <c r="D583" t="s">
        <v>551</v>
      </c>
      <c r="E583" t="s">
        <v>8299</v>
      </c>
      <c r="F583" t="s">
        <v>33</v>
      </c>
      <c r="G583" t="s">
        <v>8300</v>
      </c>
      <c r="H583" t="s">
        <v>384</v>
      </c>
      <c r="I583" s="27">
        <v>10000000</v>
      </c>
      <c r="J583" t="s">
        <v>7620</v>
      </c>
    </row>
    <row r="584" spans="1:10" x14ac:dyDescent="0.3">
      <c r="A584">
        <v>583</v>
      </c>
      <c r="B584" s="26">
        <v>42984</v>
      </c>
      <c r="C584" t="s">
        <v>8301</v>
      </c>
      <c r="D584" t="s">
        <v>142</v>
      </c>
      <c r="E584" t="s">
        <v>1676</v>
      </c>
      <c r="F584" t="s">
        <v>927</v>
      </c>
      <c r="G584" t="s">
        <v>1677</v>
      </c>
      <c r="H584" t="s">
        <v>384</v>
      </c>
      <c r="I584" s="27">
        <v>6000000</v>
      </c>
      <c r="J584" t="s">
        <v>7620</v>
      </c>
    </row>
    <row r="585" spans="1:10" x14ac:dyDescent="0.3">
      <c r="A585">
        <v>584</v>
      </c>
      <c r="B585" s="26">
        <v>42984</v>
      </c>
      <c r="C585" t="s">
        <v>8302</v>
      </c>
      <c r="D585" t="s">
        <v>7701</v>
      </c>
      <c r="E585" t="s">
        <v>8303</v>
      </c>
      <c r="F585" t="s">
        <v>21</v>
      </c>
      <c r="G585" t="s">
        <v>8304</v>
      </c>
      <c r="H585" t="s">
        <v>384</v>
      </c>
      <c r="I585" s="27">
        <v>26000000</v>
      </c>
      <c r="J585" t="s">
        <v>7620</v>
      </c>
    </row>
    <row r="586" spans="1:10" x14ac:dyDescent="0.3">
      <c r="A586">
        <v>585</v>
      </c>
      <c r="B586" s="26">
        <v>42985</v>
      </c>
      <c r="C586" t="s">
        <v>1680</v>
      </c>
      <c r="D586" t="s">
        <v>551</v>
      </c>
      <c r="E586" t="s">
        <v>8305</v>
      </c>
      <c r="F586" t="s">
        <v>39</v>
      </c>
      <c r="G586" t="s">
        <v>319</v>
      </c>
      <c r="H586" t="s">
        <v>384</v>
      </c>
      <c r="I586" s="27">
        <v>5000000</v>
      </c>
      <c r="J586" t="s">
        <v>7620</v>
      </c>
    </row>
    <row r="587" spans="1:10" x14ac:dyDescent="0.3">
      <c r="A587">
        <v>586</v>
      </c>
      <c r="B587" s="26">
        <v>42985</v>
      </c>
      <c r="C587" t="s">
        <v>1682</v>
      </c>
      <c r="D587" t="s">
        <v>551</v>
      </c>
      <c r="E587" t="s">
        <v>8306</v>
      </c>
      <c r="F587" t="s">
        <v>927</v>
      </c>
      <c r="G587" t="s">
        <v>8307</v>
      </c>
      <c r="H587" t="s">
        <v>384</v>
      </c>
      <c r="I587" t="s">
        <v>16</v>
      </c>
      <c r="J587" t="s">
        <v>7620</v>
      </c>
    </row>
    <row r="588" spans="1:10" x14ac:dyDescent="0.3">
      <c r="A588">
        <v>587</v>
      </c>
      <c r="B588" s="26">
        <v>42985</v>
      </c>
      <c r="C588" t="s">
        <v>7533</v>
      </c>
      <c r="D588" t="s">
        <v>551</v>
      </c>
      <c r="E588" t="s">
        <v>8308</v>
      </c>
      <c r="F588" t="s">
        <v>21</v>
      </c>
      <c r="G588" t="s">
        <v>8309</v>
      </c>
      <c r="H588" t="s">
        <v>384</v>
      </c>
      <c r="I588" s="27">
        <v>250000000</v>
      </c>
      <c r="J588" t="s">
        <v>7620</v>
      </c>
    </row>
    <row r="589" spans="1:10" x14ac:dyDescent="0.3">
      <c r="A589">
        <v>588</v>
      </c>
      <c r="B589" s="26">
        <v>42985</v>
      </c>
      <c r="C589" t="s">
        <v>1687</v>
      </c>
      <c r="D589" t="s">
        <v>551</v>
      </c>
      <c r="E589" t="s">
        <v>8310</v>
      </c>
      <c r="F589" t="s">
        <v>55</v>
      </c>
      <c r="G589" t="s">
        <v>8079</v>
      </c>
      <c r="H589" t="s">
        <v>81</v>
      </c>
      <c r="I589" s="27">
        <v>780000</v>
      </c>
      <c r="J589" t="s">
        <v>7620</v>
      </c>
    </row>
    <row r="590" spans="1:10" x14ac:dyDescent="0.3">
      <c r="A590">
        <v>589</v>
      </c>
      <c r="B590" s="26">
        <v>42985</v>
      </c>
      <c r="C590" t="s">
        <v>7750</v>
      </c>
      <c r="D590" t="s">
        <v>7701</v>
      </c>
      <c r="E590" t="s">
        <v>8311</v>
      </c>
      <c r="F590" t="s">
        <v>21</v>
      </c>
      <c r="G590" t="s">
        <v>933</v>
      </c>
      <c r="H590" t="s">
        <v>126</v>
      </c>
      <c r="I590" t="s">
        <v>16</v>
      </c>
      <c r="J590" t="s">
        <v>7620</v>
      </c>
    </row>
    <row r="591" spans="1:10" x14ac:dyDescent="0.3">
      <c r="A591">
        <v>590</v>
      </c>
      <c r="B591" s="26">
        <v>42985</v>
      </c>
      <c r="C591" t="s">
        <v>1690</v>
      </c>
      <c r="D591" t="s">
        <v>7701</v>
      </c>
      <c r="E591" t="s">
        <v>8312</v>
      </c>
      <c r="F591" t="s">
        <v>55</v>
      </c>
      <c r="G591" t="s">
        <v>8313</v>
      </c>
      <c r="H591" t="s">
        <v>384</v>
      </c>
      <c r="I591" s="27">
        <v>1000000</v>
      </c>
      <c r="J591" t="s">
        <v>7620</v>
      </c>
    </row>
    <row r="592" spans="1:10" x14ac:dyDescent="0.3">
      <c r="A592">
        <v>591</v>
      </c>
      <c r="B592" s="26">
        <v>42986</v>
      </c>
      <c r="C592" t="s">
        <v>8314</v>
      </c>
      <c r="D592" t="s">
        <v>551</v>
      </c>
      <c r="E592" t="s">
        <v>873</v>
      </c>
      <c r="F592" t="s">
        <v>33</v>
      </c>
      <c r="G592" t="s">
        <v>1693</v>
      </c>
      <c r="H592" t="s">
        <v>81</v>
      </c>
      <c r="I592" s="27">
        <v>6900000</v>
      </c>
      <c r="J592" t="s">
        <v>7620</v>
      </c>
    </row>
    <row r="593" spans="1:10" x14ac:dyDescent="0.3">
      <c r="A593">
        <v>592</v>
      </c>
      <c r="B593" s="26">
        <v>42986</v>
      </c>
      <c r="C593" t="s">
        <v>1694</v>
      </c>
      <c r="D593" t="s">
        <v>53</v>
      </c>
      <c r="E593" t="s">
        <v>8315</v>
      </c>
      <c r="F593" t="s">
        <v>927</v>
      </c>
      <c r="G593" t="s">
        <v>1696</v>
      </c>
      <c r="H593" t="s">
        <v>126</v>
      </c>
      <c r="I593" t="s">
        <v>16</v>
      </c>
      <c r="J593" t="s">
        <v>7620</v>
      </c>
    </row>
    <row r="594" spans="1:10" x14ac:dyDescent="0.3">
      <c r="A594">
        <v>593</v>
      </c>
      <c r="B594" s="26">
        <v>42989</v>
      </c>
      <c r="C594" t="s">
        <v>1697</v>
      </c>
      <c r="D594" t="s">
        <v>43</v>
      </c>
      <c r="E594" t="s">
        <v>8316</v>
      </c>
      <c r="F594" t="s">
        <v>33</v>
      </c>
      <c r="G594" t="s">
        <v>1699</v>
      </c>
      <c r="H594" t="s">
        <v>384</v>
      </c>
      <c r="I594" s="27">
        <v>30000000</v>
      </c>
      <c r="J594" t="s">
        <v>7620</v>
      </c>
    </row>
    <row r="595" spans="1:10" x14ac:dyDescent="0.3">
      <c r="A595">
        <v>594</v>
      </c>
      <c r="B595" s="26">
        <v>42989</v>
      </c>
      <c r="C595" t="s">
        <v>1700</v>
      </c>
      <c r="D595" t="s">
        <v>551</v>
      </c>
      <c r="E595" t="s">
        <v>1701</v>
      </c>
      <c r="F595" t="s">
        <v>183</v>
      </c>
      <c r="G595" t="s">
        <v>8317</v>
      </c>
      <c r="H595" t="s">
        <v>384</v>
      </c>
      <c r="I595" s="27">
        <v>6200000</v>
      </c>
      <c r="J595" t="s">
        <v>7620</v>
      </c>
    </row>
    <row r="596" spans="1:10" x14ac:dyDescent="0.3">
      <c r="A596">
        <v>595</v>
      </c>
      <c r="B596" s="26">
        <v>42990</v>
      </c>
      <c r="C596" t="s">
        <v>1703</v>
      </c>
      <c r="D596" t="s">
        <v>7701</v>
      </c>
      <c r="E596" t="s">
        <v>8318</v>
      </c>
      <c r="F596" t="s">
        <v>33</v>
      </c>
      <c r="G596" t="s">
        <v>1705</v>
      </c>
      <c r="H596" t="s">
        <v>126</v>
      </c>
      <c r="I596" t="s">
        <v>16</v>
      </c>
      <c r="J596" t="s">
        <v>7620</v>
      </c>
    </row>
    <row r="597" spans="1:10" x14ac:dyDescent="0.3">
      <c r="A597">
        <v>596</v>
      </c>
      <c r="B597" s="26">
        <v>42990</v>
      </c>
      <c r="C597" t="s">
        <v>7743</v>
      </c>
      <c r="D597" t="s">
        <v>551</v>
      </c>
      <c r="E597" t="s">
        <v>8319</v>
      </c>
      <c r="F597" t="s">
        <v>33</v>
      </c>
      <c r="G597" t="s">
        <v>1608</v>
      </c>
      <c r="H597" t="s">
        <v>126</v>
      </c>
      <c r="I597" s="27">
        <v>100000</v>
      </c>
      <c r="J597" t="s">
        <v>7620</v>
      </c>
    </row>
    <row r="598" spans="1:10" x14ac:dyDescent="0.3">
      <c r="A598">
        <v>597</v>
      </c>
      <c r="B598" s="26">
        <v>42990</v>
      </c>
      <c r="C598" t="s">
        <v>1707</v>
      </c>
      <c r="D598" t="s">
        <v>53</v>
      </c>
      <c r="E598" t="s">
        <v>8320</v>
      </c>
      <c r="F598" t="s">
        <v>927</v>
      </c>
      <c r="G598" t="s">
        <v>8321</v>
      </c>
      <c r="H598" t="s">
        <v>384</v>
      </c>
      <c r="I598" s="27">
        <v>17000000</v>
      </c>
      <c r="J598" t="s">
        <v>7620</v>
      </c>
    </row>
    <row r="599" spans="1:10" x14ac:dyDescent="0.3">
      <c r="A599">
        <v>598</v>
      </c>
      <c r="B599" s="26">
        <v>42990</v>
      </c>
      <c r="C599" t="s">
        <v>1710</v>
      </c>
      <c r="D599" t="s">
        <v>551</v>
      </c>
      <c r="E599" t="s">
        <v>1711</v>
      </c>
      <c r="F599" t="s">
        <v>33</v>
      </c>
      <c r="G599" t="s">
        <v>8322</v>
      </c>
      <c r="H599" t="s">
        <v>384</v>
      </c>
      <c r="I599" s="27">
        <v>3000000</v>
      </c>
      <c r="J599" t="s">
        <v>7620</v>
      </c>
    </row>
    <row r="600" spans="1:10" x14ac:dyDescent="0.3">
      <c r="A600">
        <v>599</v>
      </c>
      <c r="B600" s="26">
        <v>42991</v>
      </c>
      <c r="C600" t="s">
        <v>8188</v>
      </c>
      <c r="D600" t="s">
        <v>53</v>
      </c>
      <c r="E600" t="s">
        <v>8323</v>
      </c>
      <c r="F600" t="s">
        <v>464</v>
      </c>
      <c r="G600" t="s">
        <v>8324</v>
      </c>
      <c r="H600" t="s">
        <v>126</v>
      </c>
      <c r="I600" t="s">
        <v>16</v>
      </c>
      <c r="J600" t="s">
        <v>7620</v>
      </c>
    </row>
    <row r="601" spans="1:10" x14ac:dyDescent="0.3">
      <c r="A601">
        <v>600</v>
      </c>
      <c r="B601" s="26">
        <v>42991</v>
      </c>
      <c r="C601" t="s">
        <v>376</v>
      </c>
      <c r="D601" t="s">
        <v>551</v>
      </c>
      <c r="E601" t="s">
        <v>8325</v>
      </c>
      <c r="F601" t="s">
        <v>927</v>
      </c>
      <c r="G601" t="s">
        <v>1715</v>
      </c>
      <c r="H601" t="s">
        <v>384</v>
      </c>
      <c r="I601" s="27">
        <v>2000000</v>
      </c>
      <c r="J601" t="s">
        <v>7620</v>
      </c>
    </row>
    <row r="602" spans="1:10" x14ac:dyDescent="0.3">
      <c r="A602">
        <v>601</v>
      </c>
      <c r="B602" s="26">
        <v>42991</v>
      </c>
      <c r="C602" t="s">
        <v>7533</v>
      </c>
      <c r="D602" t="s">
        <v>551</v>
      </c>
      <c r="E602" t="s">
        <v>8326</v>
      </c>
      <c r="F602" t="s">
        <v>21</v>
      </c>
      <c r="G602" t="s">
        <v>1717</v>
      </c>
      <c r="H602" t="s">
        <v>384</v>
      </c>
      <c r="I602" s="27">
        <v>10000000</v>
      </c>
      <c r="J602" t="s">
        <v>7620</v>
      </c>
    </row>
    <row r="603" spans="1:10" x14ac:dyDescent="0.3">
      <c r="A603">
        <v>602</v>
      </c>
      <c r="B603" s="26">
        <v>42991</v>
      </c>
      <c r="C603" t="s">
        <v>405</v>
      </c>
      <c r="D603" t="s">
        <v>551</v>
      </c>
      <c r="E603" t="s">
        <v>8327</v>
      </c>
      <c r="F603" t="s">
        <v>39</v>
      </c>
      <c r="G603" t="s">
        <v>8328</v>
      </c>
      <c r="H603" t="s">
        <v>384</v>
      </c>
      <c r="I603" s="27">
        <v>11500000</v>
      </c>
      <c r="J603" t="s">
        <v>7620</v>
      </c>
    </row>
    <row r="604" spans="1:10" x14ac:dyDescent="0.3">
      <c r="A604">
        <v>603</v>
      </c>
      <c r="B604" s="26">
        <v>42991</v>
      </c>
      <c r="C604" t="s">
        <v>1719</v>
      </c>
      <c r="D604" t="s">
        <v>53</v>
      </c>
      <c r="E604" t="s">
        <v>8329</v>
      </c>
      <c r="F604" t="s">
        <v>45</v>
      </c>
      <c r="G604" t="s">
        <v>1721</v>
      </c>
      <c r="H604" t="s">
        <v>126</v>
      </c>
      <c r="I604" s="27">
        <v>780000</v>
      </c>
      <c r="J604" t="s">
        <v>7620</v>
      </c>
    </row>
    <row r="605" spans="1:10" x14ac:dyDescent="0.3">
      <c r="A605">
        <v>604</v>
      </c>
      <c r="B605" s="26">
        <v>42992</v>
      </c>
      <c r="C605" t="s">
        <v>1722</v>
      </c>
      <c r="D605" t="s">
        <v>551</v>
      </c>
      <c r="E605" t="s">
        <v>8330</v>
      </c>
      <c r="F605" t="s">
        <v>33</v>
      </c>
      <c r="G605" t="s">
        <v>8331</v>
      </c>
      <c r="H605" t="s">
        <v>126</v>
      </c>
      <c r="I605" t="s">
        <v>16</v>
      </c>
      <c r="J605" t="s">
        <v>7620</v>
      </c>
    </row>
    <row r="606" spans="1:10" x14ac:dyDescent="0.3">
      <c r="A606">
        <v>605</v>
      </c>
      <c r="B606" s="26">
        <v>42992</v>
      </c>
      <c r="C606" t="s">
        <v>1508</v>
      </c>
      <c r="D606" t="s">
        <v>53</v>
      </c>
      <c r="E606" t="s">
        <v>8332</v>
      </c>
      <c r="F606" t="s">
        <v>39</v>
      </c>
      <c r="G606" t="s">
        <v>8333</v>
      </c>
      <c r="H606" t="s">
        <v>384</v>
      </c>
      <c r="I606" s="27">
        <v>44000000</v>
      </c>
      <c r="J606" t="s">
        <v>7620</v>
      </c>
    </row>
    <row r="607" spans="1:10" x14ac:dyDescent="0.3">
      <c r="A607">
        <v>606</v>
      </c>
      <c r="B607" s="26">
        <v>42992</v>
      </c>
      <c r="C607" t="s">
        <v>8334</v>
      </c>
      <c r="D607" t="s">
        <v>1726</v>
      </c>
      <c r="E607" t="s">
        <v>1727</v>
      </c>
      <c r="F607" t="s">
        <v>927</v>
      </c>
      <c r="G607" t="s">
        <v>600</v>
      </c>
      <c r="H607" t="s">
        <v>126</v>
      </c>
      <c r="I607" s="27">
        <v>120000</v>
      </c>
      <c r="J607" t="s">
        <v>7620</v>
      </c>
    </row>
    <row r="608" spans="1:10" x14ac:dyDescent="0.3">
      <c r="A608">
        <v>607</v>
      </c>
      <c r="B608" s="26">
        <v>42992</v>
      </c>
      <c r="C608" t="s">
        <v>1728</v>
      </c>
      <c r="D608" t="s">
        <v>551</v>
      </c>
      <c r="E608" t="s">
        <v>1729</v>
      </c>
      <c r="F608" t="s">
        <v>33</v>
      </c>
      <c r="G608" t="s">
        <v>1730</v>
      </c>
      <c r="H608" t="s">
        <v>384</v>
      </c>
      <c r="I608" t="s">
        <v>16</v>
      </c>
      <c r="J608" t="s">
        <v>7620</v>
      </c>
    </row>
    <row r="609" spans="1:10" x14ac:dyDescent="0.3">
      <c r="A609">
        <v>608</v>
      </c>
      <c r="B609" s="26">
        <v>42996</v>
      </c>
      <c r="C609" t="s">
        <v>1731</v>
      </c>
      <c r="D609" t="s">
        <v>7701</v>
      </c>
      <c r="E609" t="s">
        <v>8335</v>
      </c>
      <c r="F609" t="s">
        <v>21</v>
      </c>
      <c r="G609" t="s">
        <v>8336</v>
      </c>
      <c r="H609" t="s">
        <v>384</v>
      </c>
      <c r="I609" s="27">
        <v>1000000</v>
      </c>
      <c r="J609" t="s">
        <v>7620</v>
      </c>
    </row>
    <row r="610" spans="1:10" x14ac:dyDescent="0.3">
      <c r="A610">
        <v>609</v>
      </c>
      <c r="B610" s="26">
        <v>42997</v>
      </c>
      <c r="C610" t="s">
        <v>1733</v>
      </c>
      <c r="D610" t="s">
        <v>53</v>
      </c>
      <c r="E610" t="s">
        <v>8337</v>
      </c>
      <c r="F610" t="s">
        <v>927</v>
      </c>
      <c r="G610" t="s">
        <v>1735</v>
      </c>
      <c r="H610" t="s">
        <v>126</v>
      </c>
      <c r="I610" t="s">
        <v>16</v>
      </c>
      <c r="J610" t="s">
        <v>7620</v>
      </c>
    </row>
    <row r="611" spans="1:10" x14ac:dyDescent="0.3">
      <c r="A611">
        <v>610</v>
      </c>
      <c r="B611" s="26">
        <v>42997</v>
      </c>
      <c r="C611" t="s">
        <v>1736</v>
      </c>
      <c r="D611" t="s">
        <v>53</v>
      </c>
      <c r="E611" t="s">
        <v>8338</v>
      </c>
      <c r="F611" t="s">
        <v>183</v>
      </c>
      <c r="G611" t="s">
        <v>8339</v>
      </c>
      <c r="H611" t="s">
        <v>384</v>
      </c>
      <c r="I611" s="27">
        <v>50000000</v>
      </c>
      <c r="J611" t="s">
        <v>7620</v>
      </c>
    </row>
    <row r="612" spans="1:10" x14ac:dyDescent="0.3">
      <c r="A612">
        <v>611</v>
      </c>
      <c r="B612" s="26">
        <v>42998</v>
      </c>
      <c r="C612" t="s">
        <v>8340</v>
      </c>
      <c r="D612" t="s">
        <v>142</v>
      </c>
      <c r="E612" t="s">
        <v>1740</v>
      </c>
      <c r="F612" t="s">
        <v>39</v>
      </c>
      <c r="G612" t="s">
        <v>1268</v>
      </c>
      <c r="H612" t="s">
        <v>126</v>
      </c>
      <c r="I612" t="s">
        <v>16</v>
      </c>
      <c r="J612" t="s">
        <v>7620</v>
      </c>
    </row>
    <row r="613" spans="1:10" x14ac:dyDescent="0.3">
      <c r="A613">
        <v>612</v>
      </c>
      <c r="B613" s="26">
        <v>42999</v>
      </c>
      <c r="C613" t="s">
        <v>8341</v>
      </c>
      <c r="D613" t="s">
        <v>7570</v>
      </c>
      <c r="E613" t="s">
        <v>8342</v>
      </c>
      <c r="F613" t="s">
        <v>1743</v>
      </c>
      <c r="G613" t="s">
        <v>1744</v>
      </c>
      <c r="H613" t="s">
        <v>384</v>
      </c>
      <c r="I613" s="27">
        <v>6000000</v>
      </c>
      <c r="J613" t="s">
        <v>7620</v>
      </c>
    </row>
    <row r="614" spans="1:10" x14ac:dyDescent="0.3">
      <c r="A614">
        <v>613</v>
      </c>
      <c r="B614" s="26">
        <v>42999</v>
      </c>
      <c r="C614" t="s">
        <v>1745</v>
      </c>
      <c r="D614" t="s">
        <v>551</v>
      </c>
      <c r="E614" t="s">
        <v>8343</v>
      </c>
      <c r="F614" t="s">
        <v>33</v>
      </c>
      <c r="G614" t="s">
        <v>8344</v>
      </c>
      <c r="H614" t="s">
        <v>384</v>
      </c>
      <c r="I614" t="s">
        <v>16</v>
      </c>
      <c r="J614" t="s">
        <v>7620</v>
      </c>
    </row>
    <row r="615" spans="1:10" x14ac:dyDescent="0.3">
      <c r="A615">
        <v>614</v>
      </c>
      <c r="B615" s="26">
        <v>42999</v>
      </c>
      <c r="C615" t="s">
        <v>8345</v>
      </c>
      <c r="D615" t="s">
        <v>551</v>
      </c>
      <c r="E615" t="s">
        <v>8346</v>
      </c>
      <c r="F615" t="s">
        <v>33</v>
      </c>
      <c r="G615" t="s">
        <v>8347</v>
      </c>
      <c r="H615" t="s">
        <v>384</v>
      </c>
      <c r="I615" t="s">
        <v>16</v>
      </c>
      <c r="J615" t="s">
        <v>7620</v>
      </c>
    </row>
    <row r="616" spans="1:10" x14ac:dyDescent="0.3">
      <c r="A616">
        <v>615</v>
      </c>
      <c r="B616" s="26">
        <v>42999</v>
      </c>
      <c r="C616" t="s">
        <v>1751</v>
      </c>
      <c r="D616" t="s">
        <v>7701</v>
      </c>
      <c r="E616" t="s">
        <v>8348</v>
      </c>
      <c r="F616" t="s">
        <v>927</v>
      </c>
      <c r="G616" t="s">
        <v>8349</v>
      </c>
      <c r="H616" t="s">
        <v>384</v>
      </c>
      <c r="I616" s="27">
        <v>1000000</v>
      </c>
      <c r="J616" t="s">
        <v>7620</v>
      </c>
    </row>
    <row r="617" spans="1:10" x14ac:dyDescent="0.3">
      <c r="A617">
        <v>616</v>
      </c>
      <c r="B617" s="26">
        <v>43000</v>
      </c>
      <c r="C617" t="s">
        <v>8350</v>
      </c>
      <c r="D617" t="s">
        <v>7701</v>
      </c>
      <c r="E617" t="s">
        <v>1755</v>
      </c>
      <c r="F617" t="s">
        <v>21</v>
      </c>
      <c r="G617" t="s">
        <v>8351</v>
      </c>
      <c r="H617" t="s">
        <v>81</v>
      </c>
      <c r="I617" s="27">
        <v>15400000</v>
      </c>
      <c r="J617" t="s">
        <v>7620</v>
      </c>
    </row>
    <row r="618" spans="1:10" x14ac:dyDescent="0.3">
      <c r="A618">
        <v>617</v>
      </c>
      <c r="B618" s="26">
        <v>43000</v>
      </c>
      <c r="C618" t="s">
        <v>1757</v>
      </c>
      <c r="D618" t="s">
        <v>53</v>
      </c>
      <c r="E618" t="s">
        <v>8352</v>
      </c>
      <c r="F618" t="s">
        <v>927</v>
      </c>
      <c r="G618" t="s">
        <v>7755</v>
      </c>
      <c r="H618" t="s">
        <v>384</v>
      </c>
      <c r="I618" t="s">
        <v>16</v>
      </c>
      <c r="J618" t="s">
        <v>7620</v>
      </c>
    </row>
    <row r="619" spans="1:10" x14ac:dyDescent="0.3">
      <c r="A619">
        <v>618</v>
      </c>
      <c r="B619" s="26">
        <v>43003</v>
      </c>
      <c r="C619" t="s">
        <v>1759</v>
      </c>
      <c r="D619" t="s">
        <v>551</v>
      </c>
      <c r="E619" t="s">
        <v>1760</v>
      </c>
      <c r="F619" t="s">
        <v>927</v>
      </c>
      <c r="G619" t="s">
        <v>8353</v>
      </c>
      <c r="H619" t="s">
        <v>126</v>
      </c>
      <c r="I619" t="s">
        <v>16</v>
      </c>
      <c r="J619" t="s">
        <v>7620</v>
      </c>
    </row>
    <row r="620" spans="1:10" x14ac:dyDescent="0.3">
      <c r="A620">
        <v>619</v>
      </c>
      <c r="B620" s="26">
        <v>43003</v>
      </c>
      <c r="C620" t="s">
        <v>1762</v>
      </c>
      <c r="D620" t="s">
        <v>53</v>
      </c>
      <c r="E620" t="s">
        <v>8354</v>
      </c>
      <c r="F620" t="s">
        <v>927</v>
      </c>
      <c r="G620" t="s">
        <v>1764</v>
      </c>
      <c r="H620" t="s">
        <v>384</v>
      </c>
      <c r="I620" s="27">
        <v>6000000</v>
      </c>
      <c r="J620" t="s">
        <v>7620</v>
      </c>
    </row>
    <row r="621" spans="1:10" x14ac:dyDescent="0.3">
      <c r="A621">
        <v>620</v>
      </c>
      <c r="B621" s="26">
        <v>43003</v>
      </c>
      <c r="C621" t="s">
        <v>1765</v>
      </c>
      <c r="D621" t="s">
        <v>551</v>
      </c>
      <c r="E621" t="s">
        <v>8355</v>
      </c>
      <c r="F621" t="s">
        <v>183</v>
      </c>
      <c r="G621" t="s">
        <v>1767</v>
      </c>
      <c r="H621" t="s">
        <v>384</v>
      </c>
      <c r="I621" t="s">
        <v>16</v>
      </c>
      <c r="J621" t="s">
        <v>7620</v>
      </c>
    </row>
    <row r="622" spans="1:10" x14ac:dyDescent="0.3">
      <c r="A622">
        <v>621</v>
      </c>
      <c r="B622" s="26">
        <v>43003</v>
      </c>
      <c r="C622" t="s">
        <v>1768</v>
      </c>
      <c r="D622" t="s">
        <v>53</v>
      </c>
      <c r="E622" t="s">
        <v>1769</v>
      </c>
      <c r="F622" t="s">
        <v>927</v>
      </c>
      <c r="G622" t="s">
        <v>1770</v>
      </c>
      <c r="H622" t="s">
        <v>384</v>
      </c>
      <c r="I622" t="s">
        <v>16</v>
      </c>
      <c r="J622" t="s">
        <v>7620</v>
      </c>
    </row>
    <row r="623" spans="1:10" x14ac:dyDescent="0.3">
      <c r="A623">
        <v>622</v>
      </c>
      <c r="B623" s="26">
        <v>43003</v>
      </c>
      <c r="C623" t="s">
        <v>1472</v>
      </c>
      <c r="D623" t="s">
        <v>551</v>
      </c>
      <c r="E623" t="s">
        <v>1771</v>
      </c>
      <c r="F623" t="s">
        <v>927</v>
      </c>
      <c r="G623" t="s">
        <v>8356</v>
      </c>
      <c r="H623" t="s">
        <v>126</v>
      </c>
      <c r="I623" s="27">
        <v>422000</v>
      </c>
      <c r="J623" t="s">
        <v>7620</v>
      </c>
    </row>
    <row r="624" spans="1:10" x14ac:dyDescent="0.3">
      <c r="A624">
        <v>623</v>
      </c>
      <c r="B624" s="26">
        <v>43003</v>
      </c>
      <c r="C624" t="s">
        <v>1773</v>
      </c>
      <c r="D624" t="s">
        <v>551</v>
      </c>
      <c r="E624" t="s">
        <v>8357</v>
      </c>
      <c r="F624" t="s">
        <v>39</v>
      </c>
      <c r="G624" t="s">
        <v>1775</v>
      </c>
      <c r="H624" t="s">
        <v>126</v>
      </c>
      <c r="I624" s="27">
        <v>150000</v>
      </c>
      <c r="J624" t="s">
        <v>7620</v>
      </c>
    </row>
    <row r="625" spans="1:10" x14ac:dyDescent="0.3">
      <c r="A625">
        <v>624</v>
      </c>
      <c r="B625" s="26">
        <v>43004</v>
      </c>
      <c r="C625" t="s">
        <v>1776</v>
      </c>
      <c r="D625" t="s">
        <v>551</v>
      </c>
      <c r="E625" t="s">
        <v>8358</v>
      </c>
      <c r="F625" t="s">
        <v>927</v>
      </c>
      <c r="G625" t="s">
        <v>1777</v>
      </c>
      <c r="H625" t="s">
        <v>384</v>
      </c>
      <c r="I625" t="s">
        <v>16</v>
      </c>
      <c r="J625" t="s">
        <v>7620</v>
      </c>
    </row>
    <row r="626" spans="1:10" x14ac:dyDescent="0.3">
      <c r="A626">
        <v>625</v>
      </c>
      <c r="B626" s="26">
        <v>43004</v>
      </c>
      <c r="C626" t="s">
        <v>1778</v>
      </c>
      <c r="D626" t="s">
        <v>551</v>
      </c>
      <c r="E626" t="s">
        <v>8359</v>
      </c>
      <c r="F626" t="s">
        <v>21</v>
      </c>
      <c r="G626" t="s">
        <v>8360</v>
      </c>
      <c r="H626" t="s">
        <v>126</v>
      </c>
      <c r="I626" t="s">
        <v>16</v>
      </c>
      <c r="J626" t="s">
        <v>7620</v>
      </c>
    </row>
    <row r="627" spans="1:10" x14ac:dyDescent="0.3">
      <c r="A627">
        <v>626</v>
      </c>
      <c r="B627" s="26">
        <v>43004</v>
      </c>
      <c r="C627" t="s">
        <v>1780</v>
      </c>
      <c r="D627" t="s">
        <v>551</v>
      </c>
      <c r="E627" t="s">
        <v>8361</v>
      </c>
      <c r="F627" t="s">
        <v>927</v>
      </c>
      <c r="G627" t="s">
        <v>1782</v>
      </c>
      <c r="H627" t="s">
        <v>126</v>
      </c>
      <c r="I627" t="s">
        <v>16</v>
      </c>
      <c r="J627" t="s">
        <v>7620</v>
      </c>
    </row>
    <row r="628" spans="1:10" x14ac:dyDescent="0.3">
      <c r="A628">
        <v>627</v>
      </c>
      <c r="B628" s="26">
        <v>43005</v>
      </c>
      <c r="C628" t="s">
        <v>1783</v>
      </c>
      <c r="D628" t="s">
        <v>53</v>
      </c>
      <c r="E628" t="s">
        <v>8362</v>
      </c>
      <c r="F628" t="s">
        <v>39</v>
      </c>
      <c r="G628" t="s">
        <v>8363</v>
      </c>
      <c r="H628" t="s">
        <v>384</v>
      </c>
      <c r="I628" s="27">
        <v>1600000</v>
      </c>
      <c r="J628" t="s">
        <v>7620</v>
      </c>
    </row>
    <row r="629" spans="1:10" x14ac:dyDescent="0.3">
      <c r="A629">
        <v>628</v>
      </c>
      <c r="B629" s="26">
        <v>43005</v>
      </c>
      <c r="C629" t="s">
        <v>1786</v>
      </c>
      <c r="D629" t="s">
        <v>551</v>
      </c>
      <c r="E629" t="s">
        <v>8364</v>
      </c>
      <c r="F629" t="s">
        <v>21</v>
      </c>
      <c r="G629" t="s">
        <v>8365</v>
      </c>
      <c r="H629" t="s">
        <v>384</v>
      </c>
      <c r="I629" t="s">
        <v>16</v>
      </c>
      <c r="J629" t="s">
        <v>7620</v>
      </c>
    </row>
    <row r="630" spans="1:10" x14ac:dyDescent="0.3">
      <c r="A630">
        <v>629</v>
      </c>
      <c r="B630" s="26">
        <v>43005</v>
      </c>
      <c r="C630" t="s">
        <v>1789</v>
      </c>
      <c r="D630" t="s">
        <v>551</v>
      </c>
      <c r="E630" t="s">
        <v>8366</v>
      </c>
      <c r="F630" t="s">
        <v>927</v>
      </c>
      <c r="G630" t="s">
        <v>8367</v>
      </c>
      <c r="H630" t="s">
        <v>384</v>
      </c>
      <c r="I630" s="27">
        <v>1000000</v>
      </c>
      <c r="J630" t="s">
        <v>7620</v>
      </c>
    </row>
    <row r="631" spans="1:10" x14ac:dyDescent="0.3">
      <c r="A631">
        <v>630</v>
      </c>
      <c r="B631" s="26">
        <v>43005</v>
      </c>
      <c r="C631" t="s">
        <v>8368</v>
      </c>
      <c r="D631" t="s">
        <v>551</v>
      </c>
      <c r="E631" t="s">
        <v>8369</v>
      </c>
      <c r="F631" t="s">
        <v>21</v>
      </c>
      <c r="G631" t="s">
        <v>1793</v>
      </c>
      <c r="H631" t="s">
        <v>126</v>
      </c>
      <c r="I631" t="s">
        <v>16</v>
      </c>
      <c r="J631" t="s">
        <v>7620</v>
      </c>
    </row>
    <row r="632" spans="1:10" x14ac:dyDescent="0.3">
      <c r="A632">
        <v>631</v>
      </c>
      <c r="B632" s="26">
        <v>43005</v>
      </c>
      <c r="C632" t="s">
        <v>7796</v>
      </c>
      <c r="D632" t="s">
        <v>551</v>
      </c>
      <c r="E632" t="s">
        <v>8370</v>
      </c>
      <c r="F632" t="s">
        <v>33</v>
      </c>
      <c r="G632" t="s">
        <v>7905</v>
      </c>
      <c r="H632" t="s">
        <v>126</v>
      </c>
      <c r="I632" s="27">
        <v>300000</v>
      </c>
      <c r="J632" t="s">
        <v>7620</v>
      </c>
    </row>
    <row r="633" spans="1:10" x14ac:dyDescent="0.3">
      <c r="A633">
        <v>632</v>
      </c>
      <c r="B633" s="26">
        <v>43006</v>
      </c>
      <c r="C633" t="s">
        <v>1795</v>
      </c>
      <c r="D633" t="s">
        <v>53</v>
      </c>
      <c r="E633" t="s">
        <v>8371</v>
      </c>
      <c r="F633" t="s">
        <v>927</v>
      </c>
      <c r="G633" t="s">
        <v>1797</v>
      </c>
      <c r="H633" t="s">
        <v>384</v>
      </c>
      <c r="I633" s="27">
        <v>1000000</v>
      </c>
      <c r="J633" t="s">
        <v>7620</v>
      </c>
    </row>
    <row r="634" spans="1:10" x14ac:dyDescent="0.3">
      <c r="A634">
        <v>633</v>
      </c>
      <c r="B634" s="26">
        <v>42948</v>
      </c>
      <c r="C634" t="s">
        <v>8372</v>
      </c>
      <c r="D634" t="s">
        <v>53</v>
      </c>
      <c r="E634" t="s">
        <v>1799</v>
      </c>
      <c r="F634" t="s">
        <v>927</v>
      </c>
      <c r="G634" t="s">
        <v>1777</v>
      </c>
      <c r="H634" t="s">
        <v>384</v>
      </c>
      <c r="I634" s="27">
        <v>1300000</v>
      </c>
      <c r="J634" t="s">
        <v>7620</v>
      </c>
    </row>
    <row r="635" spans="1:10" x14ac:dyDescent="0.3">
      <c r="A635">
        <v>634</v>
      </c>
      <c r="B635" s="26">
        <v>42949</v>
      </c>
      <c r="C635" t="s">
        <v>1800</v>
      </c>
      <c r="D635" t="s">
        <v>53</v>
      </c>
      <c r="E635" t="s">
        <v>1801</v>
      </c>
      <c r="F635" t="s">
        <v>39</v>
      </c>
      <c r="G635" t="s">
        <v>1802</v>
      </c>
      <c r="H635" t="s">
        <v>384</v>
      </c>
      <c r="I635" t="s">
        <v>16</v>
      </c>
      <c r="J635" t="s">
        <v>7620</v>
      </c>
    </row>
    <row r="636" spans="1:10" x14ac:dyDescent="0.3">
      <c r="A636">
        <v>635</v>
      </c>
      <c r="B636" s="26">
        <v>42949</v>
      </c>
      <c r="C636" t="s">
        <v>1408</v>
      </c>
      <c r="D636" t="s">
        <v>551</v>
      </c>
      <c r="E636" t="s">
        <v>8022</v>
      </c>
      <c r="F636" t="s">
        <v>33</v>
      </c>
      <c r="G636" t="s">
        <v>8373</v>
      </c>
      <c r="H636" t="s">
        <v>126</v>
      </c>
      <c r="I636" t="s">
        <v>16</v>
      </c>
      <c r="J636" t="s">
        <v>7620</v>
      </c>
    </row>
    <row r="637" spans="1:10" x14ac:dyDescent="0.3">
      <c r="A637">
        <v>636</v>
      </c>
      <c r="B637" s="26">
        <v>42949</v>
      </c>
      <c r="C637" t="s">
        <v>1803</v>
      </c>
      <c r="D637" t="s">
        <v>551</v>
      </c>
      <c r="E637" t="s">
        <v>8374</v>
      </c>
      <c r="F637" t="s">
        <v>39</v>
      </c>
      <c r="G637" t="s">
        <v>8375</v>
      </c>
      <c r="H637" t="s">
        <v>126</v>
      </c>
      <c r="I637" s="27">
        <v>500000</v>
      </c>
      <c r="J637" t="s">
        <v>7620</v>
      </c>
    </row>
    <row r="638" spans="1:10" x14ac:dyDescent="0.3">
      <c r="A638">
        <v>637</v>
      </c>
      <c r="B638" s="26">
        <v>42949</v>
      </c>
      <c r="C638" t="s">
        <v>1806</v>
      </c>
      <c r="D638" t="s">
        <v>551</v>
      </c>
      <c r="E638" t="s">
        <v>8376</v>
      </c>
      <c r="F638" t="s">
        <v>183</v>
      </c>
      <c r="G638" t="s">
        <v>1808</v>
      </c>
      <c r="H638" t="s">
        <v>126</v>
      </c>
      <c r="I638" s="27">
        <v>850000</v>
      </c>
      <c r="J638" t="s">
        <v>7620</v>
      </c>
    </row>
    <row r="639" spans="1:10" x14ac:dyDescent="0.3">
      <c r="A639">
        <v>638</v>
      </c>
      <c r="B639" s="26">
        <v>42950</v>
      </c>
      <c r="C639" t="s">
        <v>8377</v>
      </c>
      <c r="D639" t="s">
        <v>43</v>
      </c>
      <c r="E639" t="s">
        <v>8378</v>
      </c>
      <c r="F639" t="s">
        <v>39</v>
      </c>
      <c r="G639" t="s">
        <v>1811</v>
      </c>
      <c r="H639" t="s">
        <v>126</v>
      </c>
      <c r="I639" s="27">
        <v>300000</v>
      </c>
      <c r="J639" t="s">
        <v>7620</v>
      </c>
    </row>
    <row r="640" spans="1:10" x14ac:dyDescent="0.3">
      <c r="A640">
        <v>639</v>
      </c>
      <c r="B640" s="26">
        <v>42950</v>
      </c>
      <c r="C640" t="s">
        <v>1812</v>
      </c>
      <c r="D640" t="s">
        <v>551</v>
      </c>
      <c r="E640" t="s">
        <v>1813</v>
      </c>
      <c r="F640" t="s">
        <v>438</v>
      </c>
      <c r="G640" t="s">
        <v>1814</v>
      </c>
      <c r="H640" t="s">
        <v>126</v>
      </c>
      <c r="I640" t="s">
        <v>16</v>
      </c>
      <c r="J640" t="s">
        <v>7620</v>
      </c>
    </row>
    <row r="641" spans="1:10" x14ac:dyDescent="0.3">
      <c r="A641">
        <v>640</v>
      </c>
      <c r="B641" s="26">
        <v>42950</v>
      </c>
      <c r="C641" t="s">
        <v>1815</v>
      </c>
      <c r="D641" t="s">
        <v>551</v>
      </c>
      <c r="E641" t="s">
        <v>8379</v>
      </c>
      <c r="F641" t="s">
        <v>927</v>
      </c>
      <c r="G641" t="s">
        <v>8380</v>
      </c>
      <c r="H641" t="s">
        <v>384</v>
      </c>
      <c r="I641" t="s">
        <v>16</v>
      </c>
      <c r="J641" t="s">
        <v>7620</v>
      </c>
    </row>
    <row r="642" spans="1:10" x14ac:dyDescent="0.3">
      <c r="A642">
        <v>641</v>
      </c>
      <c r="B642" s="26">
        <v>42950</v>
      </c>
      <c r="C642" t="s">
        <v>771</v>
      </c>
      <c r="D642" t="s">
        <v>551</v>
      </c>
      <c r="E642" t="s">
        <v>1818</v>
      </c>
      <c r="F642" t="s">
        <v>39</v>
      </c>
      <c r="G642" t="s">
        <v>8381</v>
      </c>
      <c r="H642" t="s">
        <v>384</v>
      </c>
      <c r="I642" t="s">
        <v>16</v>
      </c>
      <c r="J642" t="s">
        <v>7620</v>
      </c>
    </row>
    <row r="643" spans="1:10" x14ac:dyDescent="0.3">
      <c r="A643">
        <v>642</v>
      </c>
      <c r="B643" s="26">
        <v>42951</v>
      </c>
      <c r="C643" t="s">
        <v>1820</v>
      </c>
      <c r="D643" t="s">
        <v>53</v>
      </c>
      <c r="E643" t="s">
        <v>1821</v>
      </c>
      <c r="F643" t="s">
        <v>33</v>
      </c>
      <c r="G643" t="s">
        <v>8382</v>
      </c>
      <c r="H643" t="s">
        <v>384</v>
      </c>
      <c r="I643" t="s">
        <v>16</v>
      </c>
      <c r="J643" t="s">
        <v>7620</v>
      </c>
    </row>
    <row r="644" spans="1:10" x14ac:dyDescent="0.3">
      <c r="A644">
        <v>643</v>
      </c>
      <c r="B644" s="26">
        <v>42951</v>
      </c>
      <c r="C644" t="s">
        <v>8383</v>
      </c>
      <c r="D644" t="s">
        <v>7701</v>
      </c>
      <c r="E644" t="s">
        <v>1824</v>
      </c>
      <c r="F644" t="s">
        <v>39</v>
      </c>
      <c r="G644" t="s">
        <v>1825</v>
      </c>
      <c r="H644" t="s">
        <v>126</v>
      </c>
      <c r="I644" t="s">
        <v>16</v>
      </c>
      <c r="J644" t="s">
        <v>7620</v>
      </c>
    </row>
    <row r="645" spans="1:10" x14ac:dyDescent="0.3">
      <c r="A645">
        <v>644</v>
      </c>
      <c r="B645" s="26">
        <v>42951</v>
      </c>
      <c r="C645" t="s">
        <v>1826</v>
      </c>
      <c r="D645" t="s">
        <v>43</v>
      </c>
      <c r="E645" t="s">
        <v>1827</v>
      </c>
      <c r="F645" t="s">
        <v>39</v>
      </c>
      <c r="G645" t="s">
        <v>8384</v>
      </c>
      <c r="H645" t="s">
        <v>126</v>
      </c>
      <c r="I645" t="s">
        <v>16</v>
      </c>
      <c r="J645" t="s">
        <v>7620</v>
      </c>
    </row>
    <row r="646" spans="1:10" x14ac:dyDescent="0.3">
      <c r="A646">
        <v>645</v>
      </c>
      <c r="B646" s="26">
        <v>42952</v>
      </c>
      <c r="C646" t="s">
        <v>1829</v>
      </c>
      <c r="D646" t="s">
        <v>142</v>
      </c>
      <c r="E646" t="s">
        <v>8385</v>
      </c>
      <c r="F646" t="s">
        <v>45</v>
      </c>
      <c r="G646" t="s">
        <v>316</v>
      </c>
      <c r="H646" t="s">
        <v>384</v>
      </c>
      <c r="I646" t="s">
        <v>16</v>
      </c>
      <c r="J646" t="s">
        <v>7620</v>
      </c>
    </row>
    <row r="647" spans="1:10" x14ac:dyDescent="0.3">
      <c r="A647">
        <v>646</v>
      </c>
      <c r="B647" s="26">
        <v>42955</v>
      </c>
      <c r="C647" t="s">
        <v>1831</v>
      </c>
      <c r="D647" t="s">
        <v>53</v>
      </c>
      <c r="E647" t="s">
        <v>1832</v>
      </c>
      <c r="F647" t="s">
        <v>45</v>
      </c>
      <c r="G647" t="s">
        <v>8194</v>
      </c>
      <c r="H647" t="s">
        <v>126</v>
      </c>
      <c r="I647" s="27">
        <v>243000</v>
      </c>
      <c r="J647" t="s">
        <v>7620</v>
      </c>
    </row>
    <row r="648" spans="1:10" x14ac:dyDescent="0.3">
      <c r="A648">
        <v>647</v>
      </c>
      <c r="B648" s="26">
        <v>42955</v>
      </c>
      <c r="C648" t="s">
        <v>1833</v>
      </c>
      <c r="D648" t="s">
        <v>551</v>
      </c>
      <c r="E648" t="s">
        <v>8386</v>
      </c>
      <c r="F648" t="s">
        <v>33</v>
      </c>
      <c r="G648" t="s">
        <v>8387</v>
      </c>
      <c r="H648" t="s">
        <v>126</v>
      </c>
      <c r="I648" s="27">
        <v>220000</v>
      </c>
      <c r="J648" t="s">
        <v>7620</v>
      </c>
    </row>
    <row r="649" spans="1:10" x14ac:dyDescent="0.3">
      <c r="A649">
        <v>648</v>
      </c>
      <c r="B649" s="26">
        <v>42956</v>
      </c>
      <c r="C649" t="s">
        <v>8388</v>
      </c>
      <c r="D649" t="s">
        <v>43</v>
      </c>
      <c r="E649" t="s">
        <v>8389</v>
      </c>
      <c r="F649" t="s">
        <v>33</v>
      </c>
      <c r="G649" t="s">
        <v>8390</v>
      </c>
      <c r="H649" t="s">
        <v>126</v>
      </c>
      <c r="I649" s="27">
        <v>3100000</v>
      </c>
      <c r="J649" t="s">
        <v>7620</v>
      </c>
    </row>
    <row r="650" spans="1:10" x14ac:dyDescent="0.3">
      <c r="A650">
        <v>649</v>
      </c>
      <c r="B650" s="26">
        <v>42956</v>
      </c>
      <c r="C650" t="s">
        <v>8391</v>
      </c>
      <c r="D650" t="s">
        <v>53</v>
      </c>
      <c r="E650" t="s">
        <v>8392</v>
      </c>
      <c r="F650" t="s">
        <v>21</v>
      </c>
      <c r="G650" t="s">
        <v>8393</v>
      </c>
      <c r="H650" t="s">
        <v>126</v>
      </c>
      <c r="I650" s="27">
        <v>783000</v>
      </c>
      <c r="J650" t="s">
        <v>7620</v>
      </c>
    </row>
    <row r="651" spans="1:10" x14ac:dyDescent="0.3">
      <c r="A651">
        <v>650</v>
      </c>
      <c r="B651" s="26">
        <v>42956</v>
      </c>
      <c r="C651" t="s">
        <v>8394</v>
      </c>
      <c r="D651" t="s">
        <v>551</v>
      </c>
      <c r="E651" t="s">
        <v>8395</v>
      </c>
      <c r="F651" t="s">
        <v>927</v>
      </c>
      <c r="G651" t="s">
        <v>1844</v>
      </c>
      <c r="H651" t="s">
        <v>126</v>
      </c>
      <c r="I651" t="s">
        <v>16</v>
      </c>
      <c r="J651" t="s">
        <v>7620</v>
      </c>
    </row>
    <row r="652" spans="1:10" x14ac:dyDescent="0.3">
      <c r="A652">
        <v>651</v>
      </c>
      <c r="B652" s="26">
        <v>42957</v>
      </c>
      <c r="C652" t="s">
        <v>1845</v>
      </c>
      <c r="D652" t="s">
        <v>551</v>
      </c>
      <c r="E652" t="s">
        <v>8396</v>
      </c>
      <c r="F652" t="s">
        <v>927</v>
      </c>
      <c r="G652" t="s">
        <v>1847</v>
      </c>
      <c r="H652" t="s">
        <v>384</v>
      </c>
      <c r="I652" t="s">
        <v>16</v>
      </c>
      <c r="J652" t="s">
        <v>7620</v>
      </c>
    </row>
    <row r="653" spans="1:10" x14ac:dyDescent="0.3">
      <c r="A653">
        <v>652</v>
      </c>
      <c r="B653" s="26">
        <v>42958</v>
      </c>
      <c r="C653" t="s">
        <v>617</v>
      </c>
      <c r="D653" t="s">
        <v>7701</v>
      </c>
      <c r="E653" t="s">
        <v>437</v>
      </c>
      <c r="F653" t="s">
        <v>927</v>
      </c>
      <c r="G653" t="s">
        <v>1848</v>
      </c>
      <c r="H653" t="s">
        <v>384</v>
      </c>
      <c r="I653" s="27">
        <v>2500000000</v>
      </c>
      <c r="J653" t="s">
        <v>7620</v>
      </c>
    </row>
    <row r="654" spans="1:10" x14ac:dyDescent="0.3">
      <c r="A654">
        <v>653</v>
      </c>
      <c r="B654" s="26">
        <v>42958</v>
      </c>
      <c r="C654" t="s">
        <v>1849</v>
      </c>
      <c r="D654" t="s">
        <v>53</v>
      </c>
      <c r="E654" t="s">
        <v>8397</v>
      </c>
      <c r="F654" t="s">
        <v>33</v>
      </c>
      <c r="G654" t="s">
        <v>1851</v>
      </c>
      <c r="H654" t="s">
        <v>384</v>
      </c>
      <c r="I654" t="s">
        <v>16</v>
      </c>
      <c r="J654" t="s">
        <v>7620</v>
      </c>
    </row>
    <row r="655" spans="1:10" x14ac:dyDescent="0.3">
      <c r="A655">
        <v>654</v>
      </c>
      <c r="B655" s="26">
        <v>42958</v>
      </c>
      <c r="C655" t="s">
        <v>275</v>
      </c>
      <c r="D655" t="s">
        <v>551</v>
      </c>
      <c r="E655" t="s">
        <v>8398</v>
      </c>
      <c r="F655" t="s">
        <v>21</v>
      </c>
      <c r="G655" t="s">
        <v>1853</v>
      </c>
      <c r="H655" t="s">
        <v>384</v>
      </c>
      <c r="I655" s="27">
        <v>36000000</v>
      </c>
      <c r="J655" t="s">
        <v>7620</v>
      </c>
    </row>
    <row r="656" spans="1:10" x14ac:dyDescent="0.3">
      <c r="A656">
        <v>655</v>
      </c>
      <c r="B656" s="26">
        <v>42961</v>
      </c>
      <c r="C656" t="s">
        <v>1854</v>
      </c>
      <c r="D656" t="s">
        <v>551</v>
      </c>
      <c r="E656" t="s">
        <v>1855</v>
      </c>
      <c r="F656" t="s">
        <v>33</v>
      </c>
      <c r="G656" t="s">
        <v>8399</v>
      </c>
      <c r="H656" t="s">
        <v>384</v>
      </c>
      <c r="I656" t="s">
        <v>16</v>
      </c>
      <c r="J656" t="s">
        <v>7620</v>
      </c>
    </row>
    <row r="657" spans="1:10" x14ac:dyDescent="0.3">
      <c r="A657">
        <v>656</v>
      </c>
      <c r="B657" s="26">
        <v>42961</v>
      </c>
      <c r="C657" t="s">
        <v>1857</v>
      </c>
      <c r="D657" t="s">
        <v>53</v>
      </c>
      <c r="E657" t="s">
        <v>8400</v>
      </c>
      <c r="F657" t="s">
        <v>39</v>
      </c>
      <c r="G657" t="s">
        <v>8401</v>
      </c>
      <c r="H657" t="s">
        <v>126</v>
      </c>
      <c r="I657" s="27">
        <v>312000</v>
      </c>
      <c r="J657" t="s">
        <v>7620</v>
      </c>
    </row>
    <row r="658" spans="1:10" x14ac:dyDescent="0.3">
      <c r="A658">
        <v>657</v>
      </c>
      <c r="B658" s="26">
        <v>42962</v>
      </c>
      <c r="C658" t="s">
        <v>8402</v>
      </c>
      <c r="D658" t="s">
        <v>551</v>
      </c>
      <c r="E658" t="s">
        <v>1859</v>
      </c>
      <c r="F658" t="s">
        <v>927</v>
      </c>
      <c r="G658" t="s">
        <v>8403</v>
      </c>
      <c r="H658" t="s">
        <v>126</v>
      </c>
      <c r="I658" s="27">
        <v>385000</v>
      </c>
      <c r="J658" t="s">
        <v>7620</v>
      </c>
    </row>
    <row r="659" spans="1:10" x14ac:dyDescent="0.3">
      <c r="A659">
        <v>658</v>
      </c>
      <c r="B659" s="26">
        <v>42964</v>
      </c>
      <c r="C659" t="s">
        <v>1861</v>
      </c>
      <c r="D659" t="s">
        <v>551</v>
      </c>
      <c r="E659" t="s">
        <v>8404</v>
      </c>
      <c r="F659" t="s">
        <v>39</v>
      </c>
      <c r="G659" t="s">
        <v>8405</v>
      </c>
      <c r="H659" t="s">
        <v>126</v>
      </c>
      <c r="I659" t="s">
        <v>16</v>
      </c>
      <c r="J659" t="s">
        <v>7620</v>
      </c>
    </row>
    <row r="660" spans="1:10" x14ac:dyDescent="0.3">
      <c r="A660">
        <v>659</v>
      </c>
      <c r="B660" s="26">
        <v>42967</v>
      </c>
      <c r="C660" t="s">
        <v>1864</v>
      </c>
      <c r="D660" t="s">
        <v>7701</v>
      </c>
      <c r="E660" t="s">
        <v>8406</v>
      </c>
      <c r="F660" t="s">
        <v>33</v>
      </c>
      <c r="G660" t="s">
        <v>1866</v>
      </c>
      <c r="H660" t="s">
        <v>126</v>
      </c>
      <c r="I660" s="27">
        <v>187000</v>
      </c>
      <c r="J660" t="s">
        <v>7620</v>
      </c>
    </row>
    <row r="661" spans="1:10" x14ac:dyDescent="0.3">
      <c r="A661">
        <v>660</v>
      </c>
      <c r="B661" s="26">
        <v>42968</v>
      </c>
      <c r="C661" t="s">
        <v>229</v>
      </c>
      <c r="D661" t="s">
        <v>53</v>
      </c>
      <c r="E661" t="s">
        <v>8407</v>
      </c>
      <c r="F661" t="s">
        <v>45</v>
      </c>
      <c r="G661" t="s">
        <v>8101</v>
      </c>
      <c r="H661" t="s">
        <v>384</v>
      </c>
      <c r="I661" s="27">
        <v>6800000</v>
      </c>
      <c r="J661" t="s">
        <v>7620</v>
      </c>
    </row>
    <row r="662" spans="1:10" x14ac:dyDescent="0.3">
      <c r="A662">
        <v>661</v>
      </c>
      <c r="B662" s="26">
        <v>42968</v>
      </c>
      <c r="C662" t="s">
        <v>1868</v>
      </c>
      <c r="D662" t="s">
        <v>551</v>
      </c>
      <c r="E662" t="s">
        <v>8408</v>
      </c>
      <c r="F662" t="s">
        <v>1870</v>
      </c>
      <c r="G662" t="s">
        <v>8409</v>
      </c>
      <c r="H662" t="s">
        <v>126</v>
      </c>
      <c r="I662" s="27">
        <v>734000</v>
      </c>
      <c r="J662" t="s">
        <v>7620</v>
      </c>
    </row>
    <row r="663" spans="1:10" x14ac:dyDescent="0.3">
      <c r="A663">
        <v>662</v>
      </c>
      <c r="B663" s="26">
        <v>42969</v>
      </c>
      <c r="C663" t="s">
        <v>1872</v>
      </c>
      <c r="D663" t="s">
        <v>551</v>
      </c>
      <c r="E663" t="s">
        <v>8410</v>
      </c>
      <c r="F663" t="s">
        <v>39</v>
      </c>
      <c r="G663" t="s">
        <v>8411</v>
      </c>
      <c r="H663" t="s">
        <v>126</v>
      </c>
      <c r="I663" t="s">
        <v>16</v>
      </c>
      <c r="J663" t="s">
        <v>7620</v>
      </c>
    </row>
    <row r="664" spans="1:10" x14ac:dyDescent="0.3">
      <c r="A664">
        <v>663</v>
      </c>
      <c r="B664" s="26">
        <v>42969</v>
      </c>
      <c r="C664" t="s">
        <v>8412</v>
      </c>
      <c r="D664" t="s">
        <v>551</v>
      </c>
      <c r="E664" t="s">
        <v>8413</v>
      </c>
      <c r="F664" t="s">
        <v>89</v>
      </c>
      <c r="G664" t="s">
        <v>8414</v>
      </c>
      <c r="H664" t="s">
        <v>126</v>
      </c>
      <c r="I664" t="s">
        <v>16</v>
      </c>
      <c r="J664" t="s">
        <v>7620</v>
      </c>
    </row>
    <row r="665" spans="1:10" x14ac:dyDescent="0.3">
      <c r="A665">
        <v>664</v>
      </c>
      <c r="B665" s="26">
        <v>42970</v>
      </c>
      <c r="C665" t="s">
        <v>1877</v>
      </c>
      <c r="D665" t="s">
        <v>551</v>
      </c>
      <c r="E665" t="s">
        <v>8415</v>
      </c>
      <c r="F665" t="s">
        <v>21</v>
      </c>
      <c r="G665" t="s">
        <v>8416</v>
      </c>
      <c r="H665" t="s">
        <v>126</v>
      </c>
      <c r="I665" t="s">
        <v>16</v>
      </c>
      <c r="J665" t="s">
        <v>7620</v>
      </c>
    </row>
    <row r="666" spans="1:10" x14ac:dyDescent="0.3">
      <c r="A666">
        <v>665</v>
      </c>
      <c r="B666" s="26">
        <v>42970</v>
      </c>
      <c r="C666" t="s">
        <v>1880</v>
      </c>
      <c r="D666" t="s">
        <v>53</v>
      </c>
      <c r="E666" t="s">
        <v>8417</v>
      </c>
      <c r="F666" t="s">
        <v>55</v>
      </c>
      <c r="G666" t="s">
        <v>1882</v>
      </c>
      <c r="H666" t="s">
        <v>384</v>
      </c>
      <c r="I666" s="27">
        <v>80000000</v>
      </c>
      <c r="J666" t="s">
        <v>7620</v>
      </c>
    </row>
    <row r="667" spans="1:10" x14ac:dyDescent="0.3">
      <c r="A667">
        <v>666</v>
      </c>
      <c r="B667" s="26">
        <v>42970</v>
      </c>
      <c r="C667" t="s">
        <v>1883</v>
      </c>
      <c r="D667" t="s">
        <v>7701</v>
      </c>
      <c r="E667" t="s">
        <v>8418</v>
      </c>
      <c r="F667" t="s">
        <v>33</v>
      </c>
      <c r="G667" t="s">
        <v>933</v>
      </c>
      <c r="H667" t="s">
        <v>384</v>
      </c>
      <c r="I667" s="27">
        <v>2300000</v>
      </c>
      <c r="J667" t="s">
        <v>7620</v>
      </c>
    </row>
    <row r="668" spans="1:10" x14ac:dyDescent="0.3">
      <c r="A668">
        <v>667</v>
      </c>
      <c r="B668" s="26">
        <v>42970</v>
      </c>
      <c r="C668" t="s">
        <v>1885</v>
      </c>
      <c r="D668" t="s">
        <v>53</v>
      </c>
      <c r="E668" t="s">
        <v>8419</v>
      </c>
      <c r="F668" t="s">
        <v>927</v>
      </c>
      <c r="G668" t="s">
        <v>8420</v>
      </c>
      <c r="H668" t="s">
        <v>126</v>
      </c>
      <c r="I668" t="s">
        <v>16</v>
      </c>
      <c r="J668" t="s">
        <v>7620</v>
      </c>
    </row>
    <row r="669" spans="1:10" x14ac:dyDescent="0.3">
      <c r="A669">
        <v>668</v>
      </c>
      <c r="B669" s="26">
        <v>42970</v>
      </c>
      <c r="C669" t="s">
        <v>1888</v>
      </c>
      <c r="D669" t="s">
        <v>53</v>
      </c>
      <c r="E669" t="s">
        <v>8421</v>
      </c>
      <c r="F669" t="s">
        <v>927</v>
      </c>
      <c r="G669" t="s">
        <v>1890</v>
      </c>
      <c r="H669" t="s">
        <v>126</v>
      </c>
      <c r="I669" s="27">
        <v>500000</v>
      </c>
      <c r="J669" t="s">
        <v>7620</v>
      </c>
    </row>
    <row r="670" spans="1:10" x14ac:dyDescent="0.3">
      <c r="A670">
        <v>669</v>
      </c>
      <c r="B670" s="26">
        <v>42971</v>
      </c>
      <c r="C670" t="s">
        <v>1891</v>
      </c>
      <c r="D670" t="s">
        <v>53</v>
      </c>
      <c r="E670" t="s">
        <v>8422</v>
      </c>
      <c r="F670" t="s">
        <v>927</v>
      </c>
      <c r="G670" t="s">
        <v>8423</v>
      </c>
      <c r="H670" t="s">
        <v>384</v>
      </c>
      <c r="I670" s="27">
        <v>16000000</v>
      </c>
      <c r="J670" t="s">
        <v>7620</v>
      </c>
    </row>
    <row r="671" spans="1:10" x14ac:dyDescent="0.3">
      <c r="A671">
        <v>670</v>
      </c>
      <c r="B671" s="26">
        <v>42972</v>
      </c>
      <c r="C671" t="s">
        <v>1894</v>
      </c>
      <c r="D671" t="s">
        <v>551</v>
      </c>
      <c r="E671" t="s">
        <v>8424</v>
      </c>
      <c r="F671" t="s">
        <v>45</v>
      </c>
      <c r="G671" t="s">
        <v>8425</v>
      </c>
      <c r="H671" t="s">
        <v>126</v>
      </c>
      <c r="I671" s="27">
        <v>750000</v>
      </c>
      <c r="J671" t="s">
        <v>7620</v>
      </c>
    </row>
    <row r="672" spans="1:10" x14ac:dyDescent="0.3">
      <c r="A672">
        <v>671</v>
      </c>
      <c r="B672" s="26">
        <v>42972</v>
      </c>
      <c r="C672" t="s">
        <v>1897</v>
      </c>
      <c r="D672" t="s">
        <v>551</v>
      </c>
      <c r="E672" t="s">
        <v>1660</v>
      </c>
      <c r="F672" t="s">
        <v>927</v>
      </c>
      <c r="G672" t="s">
        <v>8426</v>
      </c>
      <c r="H672" t="s">
        <v>126</v>
      </c>
      <c r="I672" s="27">
        <v>125000</v>
      </c>
      <c r="J672" t="s">
        <v>7620</v>
      </c>
    </row>
    <row r="673" spans="1:10" x14ac:dyDescent="0.3">
      <c r="A673">
        <v>672</v>
      </c>
      <c r="B673" s="26">
        <v>42975</v>
      </c>
      <c r="C673" t="s">
        <v>1899</v>
      </c>
      <c r="D673" t="s">
        <v>53</v>
      </c>
      <c r="E673" t="s">
        <v>8427</v>
      </c>
      <c r="F673" t="s">
        <v>55</v>
      </c>
      <c r="G673" t="s">
        <v>1901</v>
      </c>
      <c r="H673" t="s">
        <v>384</v>
      </c>
      <c r="I673" s="27">
        <v>7000000</v>
      </c>
      <c r="J673" t="s">
        <v>7620</v>
      </c>
    </row>
    <row r="674" spans="1:10" x14ac:dyDescent="0.3">
      <c r="A674">
        <v>673</v>
      </c>
      <c r="B674" s="26">
        <v>42976</v>
      </c>
      <c r="C674" t="s">
        <v>8088</v>
      </c>
      <c r="D674" t="s">
        <v>551</v>
      </c>
      <c r="E674" t="s">
        <v>8428</v>
      </c>
      <c r="F674" t="s">
        <v>927</v>
      </c>
      <c r="G674" t="s">
        <v>8429</v>
      </c>
      <c r="H674" t="s">
        <v>384</v>
      </c>
      <c r="I674" s="27">
        <v>25000000</v>
      </c>
      <c r="J674" t="s">
        <v>7620</v>
      </c>
    </row>
    <row r="675" spans="1:10" x14ac:dyDescent="0.3">
      <c r="A675">
        <v>674</v>
      </c>
      <c r="B675" s="26">
        <v>42976</v>
      </c>
      <c r="C675" t="s">
        <v>970</v>
      </c>
      <c r="D675" t="s">
        <v>53</v>
      </c>
      <c r="E675" t="s">
        <v>8430</v>
      </c>
      <c r="F675" t="s">
        <v>39</v>
      </c>
      <c r="G675" t="s">
        <v>8431</v>
      </c>
      <c r="H675" t="s">
        <v>126</v>
      </c>
      <c r="I675" s="27">
        <v>750000</v>
      </c>
      <c r="J675" t="s">
        <v>7620</v>
      </c>
    </row>
    <row r="676" spans="1:10" x14ac:dyDescent="0.3">
      <c r="A676">
        <v>675</v>
      </c>
      <c r="B676" s="26">
        <v>42976</v>
      </c>
      <c r="C676" t="s">
        <v>1906</v>
      </c>
      <c r="D676" t="s">
        <v>53</v>
      </c>
      <c r="E676" t="s">
        <v>8432</v>
      </c>
      <c r="F676" t="s">
        <v>21</v>
      </c>
      <c r="G676" t="s">
        <v>8433</v>
      </c>
      <c r="H676" t="s">
        <v>81</v>
      </c>
      <c r="I676" t="s">
        <v>16</v>
      </c>
      <c r="J676" t="s">
        <v>7620</v>
      </c>
    </row>
    <row r="677" spans="1:10" x14ac:dyDescent="0.3">
      <c r="A677">
        <v>676</v>
      </c>
      <c r="B677" s="26">
        <v>42977</v>
      </c>
      <c r="C677" t="s">
        <v>903</v>
      </c>
      <c r="D677" t="s">
        <v>551</v>
      </c>
      <c r="E677" t="s">
        <v>8434</v>
      </c>
      <c r="F677" t="s">
        <v>927</v>
      </c>
      <c r="G677" t="s">
        <v>8435</v>
      </c>
      <c r="H677" t="s">
        <v>384</v>
      </c>
      <c r="I677" s="27">
        <v>34000000</v>
      </c>
      <c r="J677" t="s">
        <v>7620</v>
      </c>
    </row>
    <row r="678" spans="1:10" x14ac:dyDescent="0.3">
      <c r="A678">
        <v>677</v>
      </c>
      <c r="B678" s="26">
        <v>42977</v>
      </c>
      <c r="C678" t="s">
        <v>7975</v>
      </c>
      <c r="D678" t="s">
        <v>53</v>
      </c>
      <c r="E678" t="s">
        <v>8436</v>
      </c>
      <c r="F678" t="s">
        <v>927</v>
      </c>
      <c r="G678" t="s">
        <v>8437</v>
      </c>
      <c r="H678" t="s">
        <v>384</v>
      </c>
      <c r="I678" s="27">
        <v>30000000</v>
      </c>
      <c r="J678" t="s">
        <v>7620</v>
      </c>
    </row>
    <row r="679" spans="1:10" x14ac:dyDescent="0.3">
      <c r="A679">
        <v>678</v>
      </c>
      <c r="B679" s="26">
        <v>42917</v>
      </c>
      <c r="C679" t="s">
        <v>1912</v>
      </c>
      <c r="D679" t="s">
        <v>551</v>
      </c>
      <c r="E679" t="s">
        <v>8438</v>
      </c>
      <c r="F679" t="s">
        <v>927</v>
      </c>
      <c r="G679" t="s">
        <v>1914</v>
      </c>
      <c r="H679" t="s">
        <v>126</v>
      </c>
      <c r="I679" s="27">
        <v>1000000</v>
      </c>
      <c r="J679" t="s">
        <v>7620</v>
      </c>
    </row>
    <row r="680" spans="1:10" x14ac:dyDescent="0.3">
      <c r="A680">
        <v>679</v>
      </c>
      <c r="B680" s="26">
        <v>42919</v>
      </c>
      <c r="C680" t="s">
        <v>1915</v>
      </c>
      <c r="D680" t="s">
        <v>53</v>
      </c>
      <c r="E680" t="s">
        <v>8439</v>
      </c>
      <c r="F680" t="s">
        <v>8037</v>
      </c>
      <c r="G680" t="s">
        <v>8440</v>
      </c>
      <c r="H680" t="s">
        <v>384</v>
      </c>
      <c r="I680" s="27">
        <v>2600000</v>
      </c>
      <c r="J680" t="s">
        <v>7620</v>
      </c>
    </row>
    <row r="681" spans="1:10" x14ac:dyDescent="0.3">
      <c r="A681">
        <v>680</v>
      </c>
      <c r="B681" s="26">
        <v>42920</v>
      </c>
      <c r="C681" t="s">
        <v>538</v>
      </c>
      <c r="D681" t="s">
        <v>7701</v>
      </c>
      <c r="E681" t="s">
        <v>8441</v>
      </c>
      <c r="F681" t="s">
        <v>21</v>
      </c>
      <c r="G681" t="s">
        <v>1919</v>
      </c>
      <c r="H681" t="s">
        <v>384</v>
      </c>
      <c r="I681" s="27">
        <v>20000000</v>
      </c>
      <c r="J681" t="s">
        <v>7620</v>
      </c>
    </row>
    <row r="682" spans="1:10" x14ac:dyDescent="0.3">
      <c r="A682">
        <v>681</v>
      </c>
      <c r="B682" s="26">
        <v>42921</v>
      </c>
      <c r="C682" t="s">
        <v>1920</v>
      </c>
      <c r="D682" t="s">
        <v>7701</v>
      </c>
      <c r="E682" t="s">
        <v>8442</v>
      </c>
      <c r="F682" t="s">
        <v>927</v>
      </c>
      <c r="G682" t="s">
        <v>1922</v>
      </c>
      <c r="H682" t="s">
        <v>384</v>
      </c>
      <c r="I682" s="27">
        <v>8500000</v>
      </c>
      <c r="J682" t="s">
        <v>7620</v>
      </c>
    </row>
    <row r="683" spans="1:10" x14ac:dyDescent="0.3">
      <c r="A683">
        <v>682</v>
      </c>
      <c r="B683" s="26">
        <v>42921</v>
      </c>
      <c r="C683" t="s">
        <v>288</v>
      </c>
      <c r="D683" t="s">
        <v>7701</v>
      </c>
      <c r="E683" t="s">
        <v>8443</v>
      </c>
      <c r="F683" t="s">
        <v>89</v>
      </c>
      <c r="G683" t="s">
        <v>8444</v>
      </c>
      <c r="H683" t="s">
        <v>384</v>
      </c>
      <c r="I683" s="27">
        <v>12000000</v>
      </c>
      <c r="J683" t="s">
        <v>7620</v>
      </c>
    </row>
    <row r="684" spans="1:10" x14ac:dyDescent="0.3">
      <c r="A684">
        <v>683</v>
      </c>
      <c r="B684" s="26">
        <v>42921</v>
      </c>
      <c r="C684" t="s">
        <v>1924</v>
      </c>
      <c r="D684" t="s">
        <v>551</v>
      </c>
      <c r="E684" t="s">
        <v>8445</v>
      </c>
      <c r="F684" t="s">
        <v>39</v>
      </c>
      <c r="G684" t="s">
        <v>8446</v>
      </c>
      <c r="H684" t="s">
        <v>384</v>
      </c>
      <c r="I684" s="27">
        <v>1000000</v>
      </c>
      <c r="J684" t="s">
        <v>7620</v>
      </c>
    </row>
    <row r="685" spans="1:10" x14ac:dyDescent="0.3">
      <c r="A685">
        <v>684</v>
      </c>
      <c r="B685" s="26">
        <v>42922</v>
      </c>
      <c r="C685" t="s">
        <v>1927</v>
      </c>
      <c r="D685" t="s">
        <v>53</v>
      </c>
      <c r="E685" t="s">
        <v>8447</v>
      </c>
      <c r="F685" t="s">
        <v>927</v>
      </c>
      <c r="G685" t="s">
        <v>1929</v>
      </c>
      <c r="H685" t="s">
        <v>126</v>
      </c>
      <c r="I685" t="s">
        <v>16</v>
      </c>
      <c r="J685" t="s">
        <v>7620</v>
      </c>
    </row>
    <row r="686" spans="1:10" x14ac:dyDescent="0.3">
      <c r="A686">
        <v>685</v>
      </c>
      <c r="B686" s="26">
        <v>42922</v>
      </c>
      <c r="C686" t="s">
        <v>8448</v>
      </c>
      <c r="D686" t="s">
        <v>551</v>
      </c>
      <c r="E686" t="s">
        <v>8449</v>
      </c>
      <c r="F686" t="s">
        <v>21</v>
      </c>
      <c r="G686" t="s">
        <v>16</v>
      </c>
      <c r="H686" t="s">
        <v>126</v>
      </c>
      <c r="I686" t="s">
        <v>16</v>
      </c>
      <c r="J686" t="s">
        <v>7620</v>
      </c>
    </row>
    <row r="687" spans="1:10" x14ac:dyDescent="0.3">
      <c r="A687">
        <v>686</v>
      </c>
      <c r="B687" s="26">
        <v>42923</v>
      </c>
      <c r="C687" t="s">
        <v>1932</v>
      </c>
      <c r="D687" t="s">
        <v>551</v>
      </c>
      <c r="E687" t="s">
        <v>8450</v>
      </c>
      <c r="F687" t="s">
        <v>927</v>
      </c>
      <c r="G687" t="s">
        <v>1934</v>
      </c>
      <c r="H687" t="s">
        <v>126</v>
      </c>
      <c r="I687" s="27">
        <v>1000000</v>
      </c>
      <c r="J687" t="s">
        <v>7620</v>
      </c>
    </row>
    <row r="688" spans="1:10" x14ac:dyDescent="0.3">
      <c r="A688">
        <v>687</v>
      </c>
      <c r="B688" s="26">
        <v>42923</v>
      </c>
      <c r="C688" t="s">
        <v>8451</v>
      </c>
      <c r="D688" t="s">
        <v>551</v>
      </c>
      <c r="E688" t="s">
        <v>8452</v>
      </c>
      <c r="F688" t="s">
        <v>927</v>
      </c>
      <c r="G688" t="s">
        <v>1937</v>
      </c>
      <c r="H688" t="s">
        <v>126</v>
      </c>
      <c r="I688" t="s">
        <v>16</v>
      </c>
      <c r="J688" t="s">
        <v>7620</v>
      </c>
    </row>
    <row r="689" spans="1:10" x14ac:dyDescent="0.3">
      <c r="A689">
        <v>688</v>
      </c>
      <c r="B689" s="26">
        <v>42926</v>
      </c>
      <c r="C689" t="s">
        <v>8453</v>
      </c>
      <c r="D689" t="s">
        <v>53</v>
      </c>
      <c r="E689" t="s">
        <v>1939</v>
      </c>
      <c r="F689" t="s">
        <v>183</v>
      </c>
      <c r="G689" t="s">
        <v>1940</v>
      </c>
      <c r="H689" t="s">
        <v>384</v>
      </c>
      <c r="I689" s="27">
        <v>3000000</v>
      </c>
      <c r="J689" t="s">
        <v>7620</v>
      </c>
    </row>
    <row r="690" spans="1:10" x14ac:dyDescent="0.3">
      <c r="A690">
        <v>689</v>
      </c>
      <c r="B690" s="26">
        <v>42927</v>
      </c>
      <c r="C690" t="s">
        <v>1941</v>
      </c>
      <c r="D690" t="s">
        <v>551</v>
      </c>
      <c r="E690" t="s">
        <v>8454</v>
      </c>
      <c r="F690" t="s">
        <v>55</v>
      </c>
      <c r="G690" t="s">
        <v>1943</v>
      </c>
      <c r="H690" t="s">
        <v>384</v>
      </c>
      <c r="I690" s="27">
        <v>2250000</v>
      </c>
      <c r="J690" t="s">
        <v>7620</v>
      </c>
    </row>
    <row r="691" spans="1:10" x14ac:dyDescent="0.3">
      <c r="A691">
        <v>690</v>
      </c>
      <c r="B691" s="26">
        <v>42927</v>
      </c>
      <c r="C691" t="s">
        <v>1944</v>
      </c>
      <c r="D691" t="s">
        <v>551</v>
      </c>
      <c r="E691" t="s">
        <v>1945</v>
      </c>
      <c r="F691" t="s">
        <v>39</v>
      </c>
      <c r="G691" t="s">
        <v>1946</v>
      </c>
      <c r="H691" t="s">
        <v>126</v>
      </c>
      <c r="I691" s="27">
        <v>464000</v>
      </c>
      <c r="J691" t="s">
        <v>7620</v>
      </c>
    </row>
    <row r="692" spans="1:10" x14ac:dyDescent="0.3">
      <c r="A692">
        <v>691</v>
      </c>
      <c r="B692" s="26">
        <v>42927</v>
      </c>
      <c r="C692" t="s">
        <v>1947</v>
      </c>
      <c r="D692" t="s">
        <v>551</v>
      </c>
      <c r="E692" t="s">
        <v>8455</v>
      </c>
      <c r="F692" t="s">
        <v>927</v>
      </c>
      <c r="G692" t="s">
        <v>1949</v>
      </c>
      <c r="H692" t="s">
        <v>126</v>
      </c>
      <c r="I692" t="s">
        <v>16</v>
      </c>
      <c r="J692" t="s">
        <v>7620</v>
      </c>
    </row>
    <row r="693" spans="1:10" x14ac:dyDescent="0.3">
      <c r="A693">
        <v>692</v>
      </c>
      <c r="B693" s="26">
        <v>42928</v>
      </c>
      <c r="C693" t="s">
        <v>1950</v>
      </c>
      <c r="D693" t="s">
        <v>53</v>
      </c>
      <c r="E693" t="s">
        <v>8456</v>
      </c>
      <c r="F693" t="s">
        <v>927</v>
      </c>
      <c r="G693" t="s">
        <v>8457</v>
      </c>
      <c r="H693" t="s">
        <v>384</v>
      </c>
      <c r="I693" s="27">
        <v>18500000</v>
      </c>
      <c r="J693" t="s">
        <v>7620</v>
      </c>
    </row>
    <row r="694" spans="1:10" x14ac:dyDescent="0.3">
      <c r="A694">
        <v>693</v>
      </c>
      <c r="B694" s="26">
        <v>42928</v>
      </c>
      <c r="C694" t="s">
        <v>8458</v>
      </c>
      <c r="D694" t="s">
        <v>43</v>
      </c>
      <c r="E694" t="s">
        <v>8459</v>
      </c>
      <c r="F694" t="s">
        <v>183</v>
      </c>
      <c r="G694" t="s">
        <v>8460</v>
      </c>
      <c r="H694" t="s">
        <v>384</v>
      </c>
      <c r="I694" t="s">
        <v>16</v>
      </c>
      <c r="J694" t="s">
        <v>7620</v>
      </c>
    </row>
    <row r="695" spans="1:10" x14ac:dyDescent="0.3">
      <c r="A695">
        <v>694</v>
      </c>
      <c r="B695" s="26">
        <v>42928</v>
      </c>
      <c r="C695" t="s">
        <v>8461</v>
      </c>
      <c r="D695" t="s">
        <v>53</v>
      </c>
      <c r="E695" t="s">
        <v>8462</v>
      </c>
      <c r="F695" t="s">
        <v>927</v>
      </c>
      <c r="G695" t="s">
        <v>8463</v>
      </c>
      <c r="H695" t="s">
        <v>126</v>
      </c>
      <c r="I695" t="s">
        <v>16</v>
      </c>
      <c r="J695" t="s">
        <v>7620</v>
      </c>
    </row>
    <row r="696" spans="1:10" x14ac:dyDescent="0.3">
      <c r="A696">
        <v>695</v>
      </c>
      <c r="B696" s="26">
        <v>42928</v>
      </c>
      <c r="C696" t="s">
        <v>1958</v>
      </c>
      <c r="D696" t="s">
        <v>53</v>
      </c>
      <c r="E696" t="s">
        <v>8464</v>
      </c>
      <c r="F696" t="s">
        <v>55</v>
      </c>
      <c r="G696" t="s">
        <v>1960</v>
      </c>
      <c r="H696" t="s">
        <v>126</v>
      </c>
      <c r="I696" t="s">
        <v>16</v>
      </c>
      <c r="J696" t="s">
        <v>7620</v>
      </c>
    </row>
    <row r="697" spans="1:10" x14ac:dyDescent="0.3">
      <c r="A697">
        <v>696</v>
      </c>
      <c r="B697" s="26">
        <v>42930</v>
      </c>
      <c r="C697" t="s">
        <v>8465</v>
      </c>
      <c r="D697" t="s">
        <v>53</v>
      </c>
      <c r="E697" t="s">
        <v>8466</v>
      </c>
      <c r="F697" t="s">
        <v>927</v>
      </c>
      <c r="G697" t="s">
        <v>8467</v>
      </c>
      <c r="H697" t="s">
        <v>126</v>
      </c>
      <c r="I697" s="27">
        <v>540000</v>
      </c>
      <c r="J697" t="s">
        <v>7620</v>
      </c>
    </row>
    <row r="698" spans="1:10" x14ac:dyDescent="0.3">
      <c r="A698">
        <v>697</v>
      </c>
      <c r="B698" s="26">
        <v>42930</v>
      </c>
      <c r="C698" t="s">
        <v>1510</v>
      </c>
      <c r="D698" t="s">
        <v>7701</v>
      </c>
      <c r="E698" t="s">
        <v>8468</v>
      </c>
      <c r="F698" t="s">
        <v>927</v>
      </c>
      <c r="G698" t="s">
        <v>1965</v>
      </c>
      <c r="H698" t="s">
        <v>384</v>
      </c>
      <c r="I698" s="27">
        <v>1700000</v>
      </c>
      <c r="J698" t="s">
        <v>7620</v>
      </c>
    </row>
    <row r="699" spans="1:10" x14ac:dyDescent="0.3">
      <c r="A699">
        <v>698</v>
      </c>
      <c r="B699" s="26">
        <v>42933</v>
      </c>
      <c r="C699" t="s">
        <v>419</v>
      </c>
      <c r="D699" t="s">
        <v>53</v>
      </c>
      <c r="E699" t="s">
        <v>8469</v>
      </c>
      <c r="F699" t="s">
        <v>927</v>
      </c>
      <c r="G699" t="s">
        <v>1967</v>
      </c>
      <c r="H699" t="s">
        <v>126</v>
      </c>
      <c r="I699" s="27">
        <v>2000000</v>
      </c>
      <c r="J699" t="s">
        <v>7620</v>
      </c>
    </row>
    <row r="700" spans="1:10" x14ac:dyDescent="0.3">
      <c r="A700">
        <v>699</v>
      </c>
      <c r="B700" s="26">
        <v>42933</v>
      </c>
      <c r="C700" t="s">
        <v>1968</v>
      </c>
      <c r="D700" t="s">
        <v>53</v>
      </c>
      <c r="E700" t="s">
        <v>1969</v>
      </c>
      <c r="F700" t="s">
        <v>55</v>
      </c>
      <c r="G700" t="s">
        <v>8470</v>
      </c>
      <c r="H700" t="s">
        <v>384</v>
      </c>
      <c r="I700" s="27">
        <v>4000000</v>
      </c>
      <c r="J700" t="s">
        <v>7620</v>
      </c>
    </row>
    <row r="701" spans="1:10" x14ac:dyDescent="0.3">
      <c r="A701">
        <v>700</v>
      </c>
      <c r="B701" s="26">
        <v>42934</v>
      </c>
      <c r="C701" t="s">
        <v>8471</v>
      </c>
      <c r="D701" t="s">
        <v>53</v>
      </c>
      <c r="E701" t="s">
        <v>1972</v>
      </c>
      <c r="F701" t="s">
        <v>89</v>
      </c>
      <c r="G701" t="s">
        <v>1973</v>
      </c>
      <c r="H701" t="s">
        <v>384</v>
      </c>
      <c r="I701" t="s">
        <v>16</v>
      </c>
      <c r="J701" t="s">
        <v>7620</v>
      </c>
    </row>
    <row r="702" spans="1:10" x14ac:dyDescent="0.3">
      <c r="A702">
        <v>701</v>
      </c>
      <c r="B702" s="26">
        <v>42934</v>
      </c>
      <c r="C702" t="s">
        <v>1974</v>
      </c>
      <c r="D702" t="s">
        <v>551</v>
      </c>
      <c r="E702" t="s">
        <v>1975</v>
      </c>
      <c r="F702" t="s">
        <v>183</v>
      </c>
      <c r="G702" t="s">
        <v>8472</v>
      </c>
      <c r="H702" t="s">
        <v>126</v>
      </c>
      <c r="I702" t="s">
        <v>16</v>
      </c>
      <c r="J702" t="s">
        <v>7620</v>
      </c>
    </row>
    <row r="703" spans="1:10" x14ac:dyDescent="0.3">
      <c r="A703">
        <v>702</v>
      </c>
      <c r="B703" s="26">
        <v>42934</v>
      </c>
      <c r="C703" t="s">
        <v>1977</v>
      </c>
      <c r="D703" t="s">
        <v>551</v>
      </c>
      <c r="E703" t="s">
        <v>8473</v>
      </c>
      <c r="F703" t="s">
        <v>881</v>
      </c>
      <c r="G703" t="s">
        <v>1978</v>
      </c>
      <c r="H703" t="s">
        <v>126</v>
      </c>
      <c r="I703" t="s">
        <v>16</v>
      </c>
      <c r="J703" t="s">
        <v>7620</v>
      </c>
    </row>
    <row r="704" spans="1:10" x14ac:dyDescent="0.3">
      <c r="A704">
        <v>703</v>
      </c>
      <c r="B704" s="26">
        <v>42934</v>
      </c>
      <c r="C704" t="s">
        <v>1979</v>
      </c>
      <c r="D704" t="s">
        <v>53</v>
      </c>
      <c r="E704" t="s">
        <v>8474</v>
      </c>
      <c r="F704" t="s">
        <v>927</v>
      </c>
      <c r="G704" t="s">
        <v>1777</v>
      </c>
      <c r="H704" t="s">
        <v>126</v>
      </c>
      <c r="I704" t="s">
        <v>16</v>
      </c>
      <c r="J704" t="s">
        <v>7620</v>
      </c>
    </row>
    <row r="705" spans="1:10" x14ac:dyDescent="0.3">
      <c r="A705">
        <v>704</v>
      </c>
      <c r="B705" s="26">
        <v>42935</v>
      </c>
      <c r="C705" t="s">
        <v>1981</v>
      </c>
      <c r="D705" t="s">
        <v>551</v>
      </c>
      <c r="E705" t="s">
        <v>1982</v>
      </c>
      <c r="F705" t="s">
        <v>927</v>
      </c>
      <c r="G705" t="s">
        <v>8475</v>
      </c>
      <c r="H705" t="s">
        <v>384</v>
      </c>
      <c r="I705" s="27">
        <v>10000000</v>
      </c>
      <c r="J705" t="s">
        <v>7620</v>
      </c>
    </row>
    <row r="706" spans="1:10" x14ac:dyDescent="0.3">
      <c r="A706">
        <v>705</v>
      </c>
      <c r="B706" s="26">
        <v>42935</v>
      </c>
      <c r="C706" t="s">
        <v>8476</v>
      </c>
      <c r="D706" t="s">
        <v>551</v>
      </c>
      <c r="E706" t="s">
        <v>8477</v>
      </c>
      <c r="F706" t="s">
        <v>927</v>
      </c>
      <c r="G706" t="s">
        <v>1986</v>
      </c>
      <c r="H706" t="s">
        <v>126</v>
      </c>
      <c r="I706" t="s">
        <v>16</v>
      </c>
      <c r="J706" t="s">
        <v>7620</v>
      </c>
    </row>
    <row r="707" spans="1:10" x14ac:dyDescent="0.3">
      <c r="A707">
        <v>706</v>
      </c>
      <c r="B707" s="26">
        <v>42935</v>
      </c>
      <c r="C707" t="s">
        <v>1987</v>
      </c>
      <c r="D707" t="s">
        <v>53</v>
      </c>
      <c r="E707" t="s">
        <v>1988</v>
      </c>
      <c r="F707" t="s">
        <v>927</v>
      </c>
      <c r="G707" t="s">
        <v>8478</v>
      </c>
      <c r="H707" t="s">
        <v>126</v>
      </c>
      <c r="I707" s="27">
        <v>600000</v>
      </c>
      <c r="J707" t="s">
        <v>7620</v>
      </c>
    </row>
    <row r="708" spans="1:10" x14ac:dyDescent="0.3">
      <c r="A708">
        <v>707</v>
      </c>
      <c r="B708" s="26">
        <v>42936</v>
      </c>
      <c r="C708" t="s">
        <v>1990</v>
      </c>
      <c r="D708" t="s">
        <v>53</v>
      </c>
      <c r="E708" t="s">
        <v>8479</v>
      </c>
      <c r="F708" t="s">
        <v>21</v>
      </c>
      <c r="G708" t="s">
        <v>1992</v>
      </c>
      <c r="H708" t="s">
        <v>126</v>
      </c>
      <c r="I708" s="27">
        <v>700000</v>
      </c>
      <c r="J708" t="s">
        <v>7620</v>
      </c>
    </row>
    <row r="709" spans="1:10" x14ac:dyDescent="0.3">
      <c r="A709">
        <v>708</v>
      </c>
      <c r="B709" s="26">
        <v>42937</v>
      </c>
      <c r="C709" t="s">
        <v>1993</v>
      </c>
      <c r="D709" t="s">
        <v>7701</v>
      </c>
      <c r="E709" t="s">
        <v>8480</v>
      </c>
      <c r="F709" t="s">
        <v>21</v>
      </c>
      <c r="G709" t="s">
        <v>1995</v>
      </c>
      <c r="H709" t="s">
        <v>126</v>
      </c>
      <c r="I709" s="27">
        <v>200000</v>
      </c>
      <c r="J709" t="s">
        <v>7620</v>
      </c>
    </row>
    <row r="710" spans="1:10" x14ac:dyDescent="0.3">
      <c r="A710">
        <v>709</v>
      </c>
      <c r="B710" s="26">
        <v>42937</v>
      </c>
      <c r="C710" t="s">
        <v>8481</v>
      </c>
      <c r="D710" t="s">
        <v>7701</v>
      </c>
      <c r="E710" t="s">
        <v>8482</v>
      </c>
      <c r="F710" t="s">
        <v>33</v>
      </c>
      <c r="G710" t="s">
        <v>1998</v>
      </c>
      <c r="H710" t="s">
        <v>126</v>
      </c>
      <c r="I710" t="s">
        <v>16</v>
      </c>
      <c r="J710" t="s">
        <v>7620</v>
      </c>
    </row>
    <row r="711" spans="1:10" x14ac:dyDescent="0.3">
      <c r="A711">
        <v>710</v>
      </c>
      <c r="B711" s="26">
        <v>42937</v>
      </c>
      <c r="C711" t="s">
        <v>1999</v>
      </c>
      <c r="D711" t="s">
        <v>53</v>
      </c>
      <c r="E711" t="s">
        <v>8483</v>
      </c>
      <c r="F711" t="s">
        <v>33</v>
      </c>
      <c r="G711" t="s">
        <v>8484</v>
      </c>
      <c r="H711" t="s">
        <v>126</v>
      </c>
      <c r="I711" t="s">
        <v>16</v>
      </c>
      <c r="J711" t="s">
        <v>7620</v>
      </c>
    </row>
    <row r="712" spans="1:10" x14ac:dyDescent="0.3">
      <c r="A712">
        <v>711</v>
      </c>
      <c r="B712" s="26">
        <v>42937</v>
      </c>
      <c r="C712" t="s">
        <v>8485</v>
      </c>
      <c r="D712" t="s">
        <v>551</v>
      </c>
      <c r="E712" t="s">
        <v>2002</v>
      </c>
      <c r="F712" t="s">
        <v>927</v>
      </c>
      <c r="G712" t="s">
        <v>8486</v>
      </c>
      <c r="H712" t="s">
        <v>126</v>
      </c>
      <c r="I712" t="s">
        <v>16</v>
      </c>
      <c r="J712" t="s">
        <v>7620</v>
      </c>
    </row>
    <row r="713" spans="1:10" x14ac:dyDescent="0.3">
      <c r="A713">
        <v>712</v>
      </c>
      <c r="B713" s="26">
        <v>42941</v>
      </c>
      <c r="C713" t="s">
        <v>1733</v>
      </c>
      <c r="D713" t="s">
        <v>551</v>
      </c>
      <c r="E713" t="s">
        <v>8487</v>
      </c>
      <c r="F713" t="s">
        <v>927</v>
      </c>
      <c r="G713" t="s">
        <v>2005</v>
      </c>
      <c r="H713" t="s">
        <v>384</v>
      </c>
      <c r="I713" s="27">
        <v>1200000</v>
      </c>
      <c r="J713" t="s">
        <v>7620</v>
      </c>
    </row>
    <row r="714" spans="1:10" x14ac:dyDescent="0.3">
      <c r="A714">
        <v>713</v>
      </c>
      <c r="B714" s="26">
        <v>42941</v>
      </c>
      <c r="C714" t="s">
        <v>8488</v>
      </c>
      <c r="D714" t="s">
        <v>551</v>
      </c>
      <c r="E714" t="s">
        <v>2007</v>
      </c>
      <c r="F714" t="s">
        <v>927</v>
      </c>
      <c r="G714" t="s">
        <v>2008</v>
      </c>
      <c r="H714" t="s">
        <v>384</v>
      </c>
      <c r="I714" s="27">
        <v>35000000</v>
      </c>
      <c r="J714" t="s">
        <v>7620</v>
      </c>
    </row>
    <row r="715" spans="1:10" x14ac:dyDescent="0.3">
      <c r="A715">
        <v>714</v>
      </c>
      <c r="B715" s="26">
        <v>42942</v>
      </c>
      <c r="C715" t="s">
        <v>8489</v>
      </c>
      <c r="D715" t="s">
        <v>2010</v>
      </c>
      <c r="E715" t="s">
        <v>1723</v>
      </c>
      <c r="F715" t="s">
        <v>33</v>
      </c>
      <c r="G715" t="s">
        <v>2011</v>
      </c>
      <c r="H715" t="s">
        <v>126</v>
      </c>
      <c r="I715" t="s">
        <v>16</v>
      </c>
      <c r="J715" t="s">
        <v>7620</v>
      </c>
    </row>
    <row r="716" spans="1:10" x14ac:dyDescent="0.3">
      <c r="A716">
        <v>715</v>
      </c>
      <c r="B716" s="26">
        <v>42942</v>
      </c>
      <c r="C716" t="s">
        <v>2012</v>
      </c>
      <c r="D716" t="s">
        <v>551</v>
      </c>
      <c r="E716" t="s">
        <v>8490</v>
      </c>
      <c r="F716" t="s">
        <v>33</v>
      </c>
      <c r="G716" t="s">
        <v>2014</v>
      </c>
      <c r="H716" t="s">
        <v>384</v>
      </c>
      <c r="I716" s="27">
        <v>25000000</v>
      </c>
      <c r="J716" t="s">
        <v>7620</v>
      </c>
    </row>
    <row r="717" spans="1:10" x14ac:dyDescent="0.3">
      <c r="A717">
        <v>716</v>
      </c>
      <c r="B717" s="26">
        <v>42942</v>
      </c>
      <c r="C717" t="s">
        <v>8491</v>
      </c>
      <c r="D717" t="s">
        <v>551</v>
      </c>
      <c r="E717" t="s">
        <v>2016</v>
      </c>
      <c r="F717" t="s">
        <v>927</v>
      </c>
      <c r="G717" t="s">
        <v>8492</v>
      </c>
      <c r="H717" t="s">
        <v>126</v>
      </c>
      <c r="I717" s="27">
        <v>200000</v>
      </c>
      <c r="J717" t="s">
        <v>7620</v>
      </c>
    </row>
    <row r="718" spans="1:10" x14ac:dyDescent="0.3">
      <c r="A718">
        <v>717</v>
      </c>
      <c r="B718" s="26">
        <v>42943</v>
      </c>
      <c r="C718" t="s">
        <v>7536</v>
      </c>
      <c r="D718" t="s">
        <v>7701</v>
      </c>
      <c r="E718" t="s">
        <v>1652</v>
      </c>
      <c r="F718" t="s">
        <v>21</v>
      </c>
      <c r="G718" t="s">
        <v>8493</v>
      </c>
      <c r="H718" t="s">
        <v>384</v>
      </c>
      <c r="I718" s="27">
        <v>15000000</v>
      </c>
      <c r="J718" t="s">
        <v>7620</v>
      </c>
    </row>
    <row r="719" spans="1:10" x14ac:dyDescent="0.3">
      <c r="A719">
        <v>718</v>
      </c>
      <c r="B719" s="26">
        <v>42944</v>
      </c>
      <c r="C719" t="s">
        <v>2018</v>
      </c>
      <c r="D719" t="s">
        <v>551</v>
      </c>
      <c r="E719" t="s">
        <v>8494</v>
      </c>
      <c r="F719" t="s">
        <v>39</v>
      </c>
      <c r="G719" t="s">
        <v>2020</v>
      </c>
      <c r="H719" t="s">
        <v>126</v>
      </c>
      <c r="I719" t="s">
        <v>16</v>
      </c>
      <c r="J719" t="s">
        <v>7620</v>
      </c>
    </row>
    <row r="720" spans="1:10" x14ac:dyDescent="0.3">
      <c r="A720">
        <v>719</v>
      </c>
      <c r="B720" s="26">
        <v>42944</v>
      </c>
      <c r="C720" t="s">
        <v>8495</v>
      </c>
      <c r="D720" t="s">
        <v>551</v>
      </c>
      <c r="E720" t="s">
        <v>2022</v>
      </c>
      <c r="F720" t="s">
        <v>39</v>
      </c>
      <c r="G720" t="s">
        <v>675</v>
      </c>
      <c r="H720" t="s">
        <v>384</v>
      </c>
      <c r="I720" s="27">
        <v>1250000</v>
      </c>
      <c r="J720" t="s">
        <v>7620</v>
      </c>
    </row>
    <row r="721" spans="1:10" x14ac:dyDescent="0.3">
      <c r="A721">
        <v>720</v>
      </c>
      <c r="B721" s="26">
        <v>42944</v>
      </c>
      <c r="C721" t="s">
        <v>8496</v>
      </c>
      <c r="D721" t="s">
        <v>551</v>
      </c>
      <c r="E721" t="s">
        <v>8497</v>
      </c>
      <c r="F721" t="s">
        <v>927</v>
      </c>
      <c r="G721" t="s">
        <v>8498</v>
      </c>
      <c r="H721" t="s">
        <v>126</v>
      </c>
      <c r="I721" t="s">
        <v>16</v>
      </c>
      <c r="J721" t="s">
        <v>7620</v>
      </c>
    </row>
    <row r="722" spans="1:10" x14ac:dyDescent="0.3">
      <c r="A722">
        <v>721</v>
      </c>
      <c r="B722" s="26">
        <v>42887</v>
      </c>
      <c r="C722" t="s">
        <v>2026</v>
      </c>
      <c r="D722" t="s">
        <v>53</v>
      </c>
      <c r="E722" t="s">
        <v>8499</v>
      </c>
      <c r="F722" t="s">
        <v>927</v>
      </c>
      <c r="G722" t="s">
        <v>8500</v>
      </c>
      <c r="H722" t="s">
        <v>126</v>
      </c>
      <c r="I722" t="s">
        <v>16</v>
      </c>
      <c r="J722" t="s">
        <v>7620</v>
      </c>
    </row>
    <row r="723" spans="1:10" x14ac:dyDescent="0.3">
      <c r="A723">
        <v>722</v>
      </c>
      <c r="B723" s="26">
        <v>42888</v>
      </c>
      <c r="C723" t="s">
        <v>8501</v>
      </c>
      <c r="D723" t="s">
        <v>7701</v>
      </c>
      <c r="E723" t="s">
        <v>8502</v>
      </c>
      <c r="F723" t="s">
        <v>927</v>
      </c>
      <c r="G723" t="s">
        <v>8503</v>
      </c>
      <c r="H723" t="s">
        <v>126</v>
      </c>
      <c r="I723" s="27">
        <v>234000</v>
      </c>
      <c r="J723" t="s">
        <v>7620</v>
      </c>
    </row>
    <row r="724" spans="1:10" x14ac:dyDescent="0.3">
      <c r="A724">
        <v>723</v>
      </c>
      <c r="B724" s="26">
        <v>42891</v>
      </c>
      <c r="C724" t="s">
        <v>2032</v>
      </c>
      <c r="D724" t="s">
        <v>551</v>
      </c>
      <c r="E724" t="s">
        <v>8504</v>
      </c>
      <c r="F724" t="s">
        <v>39</v>
      </c>
      <c r="G724" t="s">
        <v>2034</v>
      </c>
      <c r="H724" t="s">
        <v>384</v>
      </c>
      <c r="I724" s="27">
        <v>50000000</v>
      </c>
      <c r="J724" t="s">
        <v>7620</v>
      </c>
    </row>
    <row r="725" spans="1:10" x14ac:dyDescent="0.3">
      <c r="A725">
        <v>724</v>
      </c>
      <c r="B725" s="26">
        <v>42891</v>
      </c>
      <c r="C725" t="s">
        <v>8505</v>
      </c>
      <c r="D725" t="s">
        <v>551</v>
      </c>
      <c r="E725" t="s">
        <v>8506</v>
      </c>
      <c r="F725" t="s">
        <v>39</v>
      </c>
      <c r="G725" t="s">
        <v>8507</v>
      </c>
      <c r="H725" t="s">
        <v>384</v>
      </c>
      <c r="I725" t="s">
        <v>16</v>
      </c>
      <c r="J725" t="s">
        <v>7620</v>
      </c>
    </row>
    <row r="726" spans="1:10" x14ac:dyDescent="0.3">
      <c r="A726">
        <v>725</v>
      </c>
      <c r="B726" s="26">
        <v>42892</v>
      </c>
      <c r="C726" t="s">
        <v>2038</v>
      </c>
      <c r="D726" t="s">
        <v>7701</v>
      </c>
      <c r="E726" t="s">
        <v>8508</v>
      </c>
      <c r="F726" t="s">
        <v>21</v>
      </c>
      <c r="G726" t="s">
        <v>2039</v>
      </c>
      <c r="H726" t="s">
        <v>384</v>
      </c>
      <c r="I726" s="27">
        <v>1000000</v>
      </c>
      <c r="J726" t="s">
        <v>7620</v>
      </c>
    </row>
    <row r="727" spans="1:10" x14ac:dyDescent="0.3">
      <c r="A727">
        <v>726</v>
      </c>
      <c r="B727" s="26">
        <v>42892</v>
      </c>
      <c r="C727" t="s">
        <v>2040</v>
      </c>
      <c r="D727" t="s">
        <v>551</v>
      </c>
      <c r="E727" t="s">
        <v>8509</v>
      </c>
      <c r="F727" t="s">
        <v>881</v>
      </c>
      <c r="G727" t="s">
        <v>2042</v>
      </c>
      <c r="H727" t="s">
        <v>126</v>
      </c>
      <c r="I727" t="s">
        <v>16</v>
      </c>
      <c r="J727" t="s">
        <v>7620</v>
      </c>
    </row>
    <row r="728" spans="1:10" x14ac:dyDescent="0.3">
      <c r="A728">
        <v>727</v>
      </c>
      <c r="B728" s="26">
        <v>42892</v>
      </c>
      <c r="C728" t="s">
        <v>2043</v>
      </c>
      <c r="D728" t="s">
        <v>551</v>
      </c>
      <c r="E728" t="s">
        <v>8510</v>
      </c>
      <c r="F728" t="s">
        <v>39</v>
      </c>
      <c r="G728" t="s">
        <v>8511</v>
      </c>
      <c r="H728" t="s">
        <v>384</v>
      </c>
      <c r="I728" t="s">
        <v>16</v>
      </c>
      <c r="J728" t="s">
        <v>7620</v>
      </c>
    </row>
    <row r="729" spans="1:10" x14ac:dyDescent="0.3">
      <c r="A729">
        <v>728</v>
      </c>
      <c r="B729" s="26">
        <v>42892</v>
      </c>
      <c r="C729" t="s">
        <v>8512</v>
      </c>
      <c r="D729" t="s">
        <v>551</v>
      </c>
      <c r="E729" t="s">
        <v>8513</v>
      </c>
      <c r="F729" t="s">
        <v>927</v>
      </c>
      <c r="G729" t="s">
        <v>301</v>
      </c>
      <c r="H729" t="s">
        <v>384</v>
      </c>
      <c r="I729" s="27">
        <v>1200000</v>
      </c>
      <c r="J729" t="s">
        <v>7620</v>
      </c>
    </row>
    <row r="730" spans="1:10" x14ac:dyDescent="0.3">
      <c r="A730">
        <v>729</v>
      </c>
      <c r="B730" s="26">
        <v>42892</v>
      </c>
      <c r="C730" t="s">
        <v>8514</v>
      </c>
      <c r="D730" t="s">
        <v>551</v>
      </c>
      <c r="E730" t="s">
        <v>8515</v>
      </c>
      <c r="F730" t="s">
        <v>33</v>
      </c>
      <c r="G730" t="s">
        <v>2049</v>
      </c>
      <c r="H730" t="s">
        <v>126</v>
      </c>
      <c r="I730" s="27">
        <v>1000000</v>
      </c>
      <c r="J730" t="s">
        <v>7620</v>
      </c>
    </row>
    <row r="731" spans="1:10" x14ac:dyDescent="0.3">
      <c r="A731">
        <v>730</v>
      </c>
      <c r="B731" s="26">
        <v>42892</v>
      </c>
      <c r="C731" t="s">
        <v>8516</v>
      </c>
      <c r="D731" t="s">
        <v>551</v>
      </c>
      <c r="E731" t="s">
        <v>2051</v>
      </c>
      <c r="F731" t="s">
        <v>33</v>
      </c>
      <c r="G731" t="s">
        <v>8517</v>
      </c>
      <c r="H731" t="s">
        <v>384</v>
      </c>
      <c r="I731" t="s">
        <v>16</v>
      </c>
      <c r="J731" t="s">
        <v>7620</v>
      </c>
    </row>
    <row r="732" spans="1:10" x14ac:dyDescent="0.3">
      <c r="A732">
        <v>731</v>
      </c>
      <c r="B732" s="26">
        <v>42892</v>
      </c>
      <c r="C732" t="s">
        <v>1446</v>
      </c>
      <c r="D732" t="s">
        <v>551</v>
      </c>
      <c r="E732" t="s">
        <v>8518</v>
      </c>
      <c r="F732" t="s">
        <v>21</v>
      </c>
      <c r="G732" t="s">
        <v>8519</v>
      </c>
      <c r="H732" t="s">
        <v>384</v>
      </c>
      <c r="I732" t="s">
        <v>16</v>
      </c>
      <c r="J732" t="s">
        <v>7620</v>
      </c>
    </row>
    <row r="733" spans="1:10" x14ac:dyDescent="0.3">
      <c r="A733">
        <v>732</v>
      </c>
      <c r="B733" s="26">
        <v>42893</v>
      </c>
      <c r="C733" t="s">
        <v>8265</v>
      </c>
      <c r="D733" t="s">
        <v>551</v>
      </c>
      <c r="E733" t="s">
        <v>8520</v>
      </c>
      <c r="F733" t="s">
        <v>33</v>
      </c>
      <c r="G733" t="s">
        <v>7637</v>
      </c>
      <c r="H733" t="s">
        <v>126</v>
      </c>
      <c r="I733" s="27">
        <v>650000</v>
      </c>
      <c r="J733" t="s">
        <v>7620</v>
      </c>
    </row>
    <row r="734" spans="1:10" x14ac:dyDescent="0.3">
      <c r="A734">
        <v>733</v>
      </c>
      <c r="B734" s="26">
        <v>42893</v>
      </c>
      <c r="C734" t="s">
        <v>8521</v>
      </c>
      <c r="D734" t="s">
        <v>551</v>
      </c>
      <c r="E734" t="s">
        <v>8522</v>
      </c>
      <c r="F734" t="s">
        <v>39</v>
      </c>
      <c r="G734" t="s">
        <v>8523</v>
      </c>
      <c r="H734" t="s">
        <v>126</v>
      </c>
      <c r="I734" s="27">
        <v>600000</v>
      </c>
      <c r="J734" t="s">
        <v>7620</v>
      </c>
    </row>
    <row r="735" spans="1:10" x14ac:dyDescent="0.3">
      <c r="A735">
        <v>734</v>
      </c>
      <c r="B735" s="26">
        <v>42894</v>
      </c>
      <c r="C735" t="s">
        <v>2057</v>
      </c>
      <c r="D735" t="s">
        <v>551</v>
      </c>
      <c r="E735" t="s">
        <v>8524</v>
      </c>
      <c r="F735" t="s">
        <v>183</v>
      </c>
      <c r="G735" t="s">
        <v>2059</v>
      </c>
      <c r="H735" t="s">
        <v>126</v>
      </c>
      <c r="I735" s="27">
        <v>232000</v>
      </c>
      <c r="J735" t="s">
        <v>7620</v>
      </c>
    </row>
    <row r="736" spans="1:10" x14ac:dyDescent="0.3">
      <c r="A736">
        <v>735</v>
      </c>
      <c r="B736" s="26">
        <v>42894</v>
      </c>
      <c r="C736" t="s">
        <v>2060</v>
      </c>
      <c r="D736" t="s">
        <v>53</v>
      </c>
      <c r="E736" t="s">
        <v>8525</v>
      </c>
      <c r="F736" t="s">
        <v>183</v>
      </c>
      <c r="G736" t="s">
        <v>2062</v>
      </c>
      <c r="H736" t="s">
        <v>384</v>
      </c>
      <c r="I736" s="27">
        <v>1500000</v>
      </c>
      <c r="J736" t="s">
        <v>7620</v>
      </c>
    </row>
    <row r="737" spans="1:10" x14ac:dyDescent="0.3">
      <c r="A737">
        <v>736</v>
      </c>
      <c r="B737" s="26">
        <v>42894</v>
      </c>
      <c r="C737" t="s">
        <v>8526</v>
      </c>
      <c r="D737" t="s">
        <v>53</v>
      </c>
      <c r="E737" t="s">
        <v>2064</v>
      </c>
      <c r="F737" t="s">
        <v>927</v>
      </c>
      <c r="G737" t="s">
        <v>2062</v>
      </c>
      <c r="H737" t="s">
        <v>384</v>
      </c>
      <c r="I737" s="27">
        <v>1500000</v>
      </c>
      <c r="J737" t="s">
        <v>7620</v>
      </c>
    </row>
    <row r="738" spans="1:10" x14ac:dyDescent="0.3">
      <c r="A738">
        <v>737</v>
      </c>
      <c r="B738" s="26">
        <v>42894</v>
      </c>
      <c r="C738" t="s">
        <v>2065</v>
      </c>
      <c r="D738" t="s">
        <v>551</v>
      </c>
      <c r="E738" t="s">
        <v>8527</v>
      </c>
      <c r="F738" t="s">
        <v>927</v>
      </c>
      <c r="G738" t="s">
        <v>2067</v>
      </c>
      <c r="H738" t="s">
        <v>126</v>
      </c>
      <c r="I738" s="27">
        <v>350000</v>
      </c>
      <c r="J738" t="s">
        <v>7620</v>
      </c>
    </row>
    <row r="739" spans="1:10" x14ac:dyDescent="0.3">
      <c r="A739">
        <v>738</v>
      </c>
      <c r="B739" s="26">
        <v>42895</v>
      </c>
      <c r="C739" t="s">
        <v>2068</v>
      </c>
      <c r="D739" t="s">
        <v>551</v>
      </c>
      <c r="E739" t="s">
        <v>8528</v>
      </c>
      <c r="F739" t="s">
        <v>39</v>
      </c>
      <c r="G739" t="s">
        <v>2070</v>
      </c>
      <c r="H739" t="s">
        <v>126</v>
      </c>
      <c r="I739" s="27">
        <v>300000</v>
      </c>
      <c r="J739" t="s">
        <v>7620</v>
      </c>
    </row>
    <row r="740" spans="1:10" x14ac:dyDescent="0.3">
      <c r="A740">
        <v>739</v>
      </c>
      <c r="B740" s="26">
        <v>42895</v>
      </c>
      <c r="C740" t="s">
        <v>8529</v>
      </c>
      <c r="D740" t="s">
        <v>551</v>
      </c>
      <c r="E740" t="s">
        <v>8530</v>
      </c>
      <c r="F740" t="s">
        <v>183</v>
      </c>
      <c r="G740" t="s">
        <v>2073</v>
      </c>
      <c r="H740" t="s">
        <v>126</v>
      </c>
      <c r="I740" s="27">
        <v>250000</v>
      </c>
      <c r="J740" t="s">
        <v>7620</v>
      </c>
    </row>
    <row r="741" spans="1:10" x14ac:dyDescent="0.3">
      <c r="A741">
        <v>740</v>
      </c>
      <c r="B741" s="26">
        <v>42898</v>
      </c>
      <c r="C741" t="s">
        <v>2074</v>
      </c>
      <c r="D741" t="s">
        <v>551</v>
      </c>
      <c r="E741" t="s">
        <v>8252</v>
      </c>
      <c r="F741" t="s">
        <v>927</v>
      </c>
      <c r="G741" t="s">
        <v>2075</v>
      </c>
      <c r="H741" t="s">
        <v>126</v>
      </c>
      <c r="I741" t="s">
        <v>16</v>
      </c>
      <c r="J741" t="s">
        <v>7620</v>
      </c>
    </row>
    <row r="742" spans="1:10" x14ac:dyDescent="0.3">
      <c r="A742">
        <v>741</v>
      </c>
      <c r="B742" s="26">
        <v>42898</v>
      </c>
      <c r="C742" t="s">
        <v>8531</v>
      </c>
      <c r="D742" t="s">
        <v>551</v>
      </c>
      <c r="E742" t="s">
        <v>8532</v>
      </c>
      <c r="F742" t="s">
        <v>8037</v>
      </c>
      <c r="G742" t="s">
        <v>2076</v>
      </c>
      <c r="H742" t="s">
        <v>81</v>
      </c>
      <c r="I742" s="27">
        <v>7800000</v>
      </c>
      <c r="J742" t="s">
        <v>7620</v>
      </c>
    </row>
    <row r="743" spans="1:10" x14ac:dyDescent="0.3">
      <c r="A743">
        <v>742</v>
      </c>
      <c r="B743" s="26">
        <v>42898</v>
      </c>
      <c r="C743" t="s">
        <v>8533</v>
      </c>
      <c r="D743" t="s">
        <v>53</v>
      </c>
      <c r="E743" t="s">
        <v>280</v>
      </c>
      <c r="F743" t="s">
        <v>927</v>
      </c>
      <c r="G743" t="s">
        <v>2078</v>
      </c>
      <c r="H743" t="s">
        <v>384</v>
      </c>
      <c r="I743" s="27">
        <v>500000</v>
      </c>
      <c r="J743" t="s">
        <v>7620</v>
      </c>
    </row>
    <row r="744" spans="1:10" x14ac:dyDescent="0.3">
      <c r="A744">
        <v>743</v>
      </c>
      <c r="B744" s="26">
        <v>42898</v>
      </c>
      <c r="C744" t="s">
        <v>8534</v>
      </c>
      <c r="D744" t="s">
        <v>142</v>
      </c>
      <c r="E744" t="s">
        <v>8535</v>
      </c>
      <c r="F744" t="s">
        <v>33</v>
      </c>
      <c r="G744" t="s">
        <v>2081</v>
      </c>
      <c r="H744" t="s">
        <v>384</v>
      </c>
      <c r="I744" s="27">
        <v>1000000</v>
      </c>
      <c r="J744" t="s">
        <v>7620</v>
      </c>
    </row>
    <row r="745" spans="1:10" x14ac:dyDescent="0.3">
      <c r="A745">
        <v>744</v>
      </c>
      <c r="B745" s="26">
        <v>42898</v>
      </c>
      <c r="C745" t="s">
        <v>2082</v>
      </c>
      <c r="D745" t="s">
        <v>551</v>
      </c>
      <c r="E745" t="s">
        <v>8536</v>
      </c>
      <c r="F745" t="s">
        <v>39</v>
      </c>
      <c r="G745" t="s">
        <v>8537</v>
      </c>
      <c r="H745" t="s">
        <v>126</v>
      </c>
      <c r="I745" s="27">
        <v>776000</v>
      </c>
      <c r="J745" t="s">
        <v>7620</v>
      </c>
    </row>
    <row r="746" spans="1:10" x14ac:dyDescent="0.3">
      <c r="A746">
        <v>745</v>
      </c>
      <c r="B746" s="26">
        <v>42898</v>
      </c>
      <c r="C746" t="s">
        <v>8538</v>
      </c>
      <c r="D746" t="s">
        <v>551</v>
      </c>
      <c r="E746" t="s">
        <v>8539</v>
      </c>
      <c r="F746" t="s">
        <v>39</v>
      </c>
      <c r="G746" t="s">
        <v>2085</v>
      </c>
      <c r="H746" t="s">
        <v>384</v>
      </c>
      <c r="I746" s="27">
        <v>15000000</v>
      </c>
      <c r="J746" t="s">
        <v>7620</v>
      </c>
    </row>
    <row r="747" spans="1:10" x14ac:dyDescent="0.3">
      <c r="A747">
        <v>746</v>
      </c>
      <c r="B747" s="26">
        <v>42899</v>
      </c>
      <c r="C747" t="s">
        <v>8540</v>
      </c>
      <c r="D747" t="s">
        <v>53</v>
      </c>
      <c r="E747" t="s">
        <v>8541</v>
      </c>
      <c r="F747" t="s">
        <v>33</v>
      </c>
      <c r="G747" t="s">
        <v>2088</v>
      </c>
      <c r="H747" t="s">
        <v>384</v>
      </c>
      <c r="I747" t="s">
        <v>16</v>
      </c>
      <c r="J747" t="s">
        <v>7620</v>
      </c>
    </row>
    <row r="748" spans="1:10" x14ac:dyDescent="0.3">
      <c r="A748">
        <v>747</v>
      </c>
      <c r="B748" s="26">
        <v>42899</v>
      </c>
      <c r="C748" t="s">
        <v>2089</v>
      </c>
      <c r="D748" t="s">
        <v>53</v>
      </c>
      <c r="E748" t="s">
        <v>8542</v>
      </c>
      <c r="F748" t="s">
        <v>927</v>
      </c>
      <c r="G748" t="s">
        <v>2091</v>
      </c>
      <c r="H748" t="s">
        <v>384</v>
      </c>
      <c r="I748" s="27">
        <v>5500000</v>
      </c>
      <c r="J748" t="s">
        <v>7620</v>
      </c>
    </row>
    <row r="749" spans="1:10" x14ac:dyDescent="0.3">
      <c r="A749">
        <v>748</v>
      </c>
      <c r="B749" s="26">
        <v>42899</v>
      </c>
      <c r="C749" t="s">
        <v>729</v>
      </c>
      <c r="D749" t="s">
        <v>53</v>
      </c>
      <c r="E749" t="s">
        <v>8543</v>
      </c>
      <c r="F749" t="s">
        <v>927</v>
      </c>
      <c r="G749" t="s">
        <v>2093</v>
      </c>
      <c r="H749" t="s">
        <v>384</v>
      </c>
      <c r="I749" t="s">
        <v>16</v>
      </c>
      <c r="J749" t="s">
        <v>7620</v>
      </c>
    </row>
    <row r="750" spans="1:10" x14ac:dyDescent="0.3">
      <c r="A750">
        <v>749</v>
      </c>
      <c r="B750" s="26">
        <v>42900</v>
      </c>
      <c r="C750" t="s">
        <v>2094</v>
      </c>
      <c r="D750" t="s">
        <v>551</v>
      </c>
      <c r="E750" t="s">
        <v>2095</v>
      </c>
      <c r="F750" t="s">
        <v>927</v>
      </c>
      <c r="G750" t="s">
        <v>8544</v>
      </c>
      <c r="H750" t="s">
        <v>384</v>
      </c>
      <c r="I750" s="27">
        <v>50000000</v>
      </c>
      <c r="J750" t="s">
        <v>7620</v>
      </c>
    </row>
    <row r="751" spans="1:10" x14ac:dyDescent="0.3">
      <c r="A751">
        <v>750</v>
      </c>
      <c r="B751" s="26">
        <v>42900</v>
      </c>
      <c r="C751" t="s">
        <v>2097</v>
      </c>
      <c r="D751" t="s">
        <v>551</v>
      </c>
      <c r="E751" t="s">
        <v>8545</v>
      </c>
      <c r="F751" t="s">
        <v>39</v>
      </c>
      <c r="G751" t="s">
        <v>7583</v>
      </c>
      <c r="H751" t="s">
        <v>126</v>
      </c>
      <c r="I751" t="s">
        <v>16</v>
      </c>
      <c r="J751" t="s">
        <v>7620</v>
      </c>
    </row>
    <row r="752" spans="1:10" x14ac:dyDescent="0.3">
      <c r="A752">
        <v>751</v>
      </c>
      <c r="B752" s="26">
        <v>42900</v>
      </c>
      <c r="C752" t="s">
        <v>8546</v>
      </c>
      <c r="D752" t="s">
        <v>551</v>
      </c>
      <c r="E752" t="s">
        <v>8547</v>
      </c>
      <c r="F752" t="s">
        <v>89</v>
      </c>
      <c r="G752" t="s">
        <v>8548</v>
      </c>
      <c r="H752" t="s">
        <v>126</v>
      </c>
      <c r="I752" s="27">
        <v>500000</v>
      </c>
      <c r="J752" t="s">
        <v>7620</v>
      </c>
    </row>
    <row r="753" spans="1:10" x14ac:dyDescent="0.3">
      <c r="A753">
        <v>752</v>
      </c>
      <c r="B753" s="26">
        <v>42901</v>
      </c>
      <c r="C753" t="s">
        <v>8549</v>
      </c>
      <c r="D753" t="s">
        <v>551</v>
      </c>
      <c r="E753" t="s">
        <v>8550</v>
      </c>
      <c r="F753" t="s">
        <v>927</v>
      </c>
      <c r="G753" t="s">
        <v>8551</v>
      </c>
      <c r="H753" t="s">
        <v>384</v>
      </c>
      <c r="I753" s="27">
        <v>12300000</v>
      </c>
      <c r="J753" t="s">
        <v>7620</v>
      </c>
    </row>
    <row r="754" spans="1:10" x14ac:dyDescent="0.3">
      <c r="A754">
        <v>753</v>
      </c>
      <c r="B754" s="26">
        <v>42902</v>
      </c>
      <c r="C754" t="s">
        <v>2104</v>
      </c>
      <c r="D754" t="s">
        <v>7701</v>
      </c>
      <c r="E754" t="s">
        <v>8552</v>
      </c>
      <c r="F754" t="s">
        <v>927</v>
      </c>
      <c r="G754" t="s">
        <v>2106</v>
      </c>
      <c r="H754" t="s">
        <v>384</v>
      </c>
      <c r="I754" s="27">
        <v>1000000</v>
      </c>
      <c r="J754" t="s">
        <v>7620</v>
      </c>
    </row>
    <row r="755" spans="1:10" x14ac:dyDescent="0.3">
      <c r="A755">
        <v>754</v>
      </c>
      <c r="B755" s="26">
        <v>42902</v>
      </c>
      <c r="C755" t="s">
        <v>1156</v>
      </c>
      <c r="D755" t="s">
        <v>551</v>
      </c>
      <c r="E755" t="s">
        <v>8553</v>
      </c>
      <c r="F755" t="s">
        <v>39</v>
      </c>
      <c r="G755" t="s">
        <v>1157</v>
      </c>
      <c r="H755" t="s">
        <v>126</v>
      </c>
      <c r="I755" s="27">
        <v>100000</v>
      </c>
      <c r="J755" t="s">
        <v>7620</v>
      </c>
    </row>
    <row r="756" spans="1:10" x14ac:dyDescent="0.3">
      <c r="A756">
        <v>755</v>
      </c>
      <c r="B756" s="26">
        <v>42902</v>
      </c>
      <c r="C756" t="s">
        <v>8554</v>
      </c>
      <c r="D756" t="s">
        <v>53</v>
      </c>
      <c r="E756" t="s">
        <v>2109</v>
      </c>
      <c r="F756" t="s">
        <v>89</v>
      </c>
      <c r="G756" t="s">
        <v>2110</v>
      </c>
      <c r="H756" t="s">
        <v>126</v>
      </c>
      <c r="I756" s="27">
        <v>2000000</v>
      </c>
      <c r="J756" t="s">
        <v>7620</v>
      </c>
    </row>
    <row r="757" spans="1:10" x14ac:dyDescent="0.3">
      <c r="A757">
        <v>756</v>
      </c>
      <c r="B757" s="26">
        <v>42902</v>
      </c>
      <c r="C757" t="s">
        <v>8555</v>
      </c>
      <c r="D757" t="s">
        <v>7701</v>
      </c>
      <c r="E757" t="s">
        <v>8556</v>
      </c>
      <c r="F757" t="s">
        <v>183</v>
      </c>
      <c r="G757" t="s">
        <v>2113</v>
      </c>
      <c r="H757" t="s">
        <v>126</v>
      </c>
      <c r="I757" t="s">
        <v>16</v>
      </c>
      <c r="J757" t="s">
        <v>7620</v>
      </c>
    </row>
    <row r="758" spans="1:10" x14ac:dyDescent="0.3">
      <c r="A758">
        <v>757</v>
      </c>
      <c r="B758" s="26">
        <v>42902</v>
      </c>
      <c r="C758" t="s">
        <v>7786</v>
      </c>
      <c r="D758" t="s">
        <v>551</v>
      </c>
      <c r="E758" t="s">
        <v>1578</v>
      </c>
      <c r="F758" t="s">
        <v>21</v>
      </c>
      <c r="G758" t="s">
        <v>8557</v>
      </c>
      <c r="H758" t="s">
        <v>126</v>
      </c>
      <c r="I758" t="s">
        <v>16</v>
      </c>
      <c r="J758" t="s">
        <v>7620</v>
      </c>
    </row>
    <row r="759" spans="1:10" x14ac:dyDescent="0.3">
      <c r="A759">
        <v>758</v>
      </c>
      <c r="B759" s="26">
        <v>42902</v>
      </c>
      <c r="C759" t="s">
        <v>8558</v>
      </c>
      <c r="D759" t="s">
        <v>142</v>
      </c>
      <c r="E759" t="s">
        <v>1652</v>
      </c>
      <c r="F759" t="s">
        <v>33</v>
      </c>
      <c r="G759" t="s">
        <v>8559</v>
      </c>
      <c r="H759" t="s">
        <v>126</v>
      </c>
      <c r="I759" t="s">
        <v>16</v>
      </c>
      <c r="J759" t="s">
        <v>7620</v>
      </c>
    </row>
    <row r="760" spans="1:10" x14ac:dyDescent="0.3">
      <c r="A760">
        <v>759</v>
      </c>
      <c r="B760" s="26">
        <v>42905</v>
      </c>
      <c r="C760" t="s">
        <v>2117</v>
      </c>
      <c r="D760" t="s">
        <v>53</v>
      </c>
      <c r="E760" t="s">
        <v>8560</v>
      </c>
      <c r="F760" t="s">
        <v>927</v>
      </c>
      <c r="G760" t="s">
        <v>2119</v>
      </c>
      <c r="H760" t="s">
        <v>384</v>
      </c>
      <c r="I760" s="27">
        <v>12500000</v>
      </c>
      <c r="J760" t="s">
        <v>7620</v>
      </c>
    </row>
    <row r="761" spans="1:10" x14ac:dyDescent="0.3">
      <c r="A761">
        <v>760</v>
      </c>
      <c r="B761" s="26">
        <v>42905</v>
      </c>
      <c r="C761" t="s">
        <v>8561</v>
      </c>
      <c r="D761" t="s">
        <v>53</v>
      </c>
      <c r="E761" t="s">
        <v>8562</v>
      </c>
      <c r="F761" t="s">
        <v>183</v>
      </c>
      <c r="G761" t="s">
        <v>8563</v>
      </c>
      <c r="H761" t="s">
        <v>384</v>
      </c>
      <c r="I761" s="27">
        <v>4000000</v>
      </c>
      <c r="J761" t="s">
        <v>7620</v>
      </c>
    </row>
    <row r="762" spans="1:10" x14ac:dyDescent="0.3">
      <c r="A762">
        <v>761</v>
      </c>
      <c r="B762" s="26">
        <v>42906</v>
      </c>
      <c r="C762" t="s">
        <v>8564</v>
      </c>
      <c r="D762" t="s">
        <v>551</v>
      </c>
      <c r="E762" t="s">
        <v>8565</v>
      </c>
      <c r="F762" t="s">
        <v>927</v>
      </c>
      <c r="G762" t="s">
        <v>8566</v>
      </c>
      <c r="H762" t="s">
        <v>126</v>
      </c>
      <c r="I762" s="27">
        <v>300000</v>
      </c>
      <c r="J762" t="s">
        <v>7620</v>
      </c>
    </row>
    <row r="763" spans="1:10" x14ac:dyDescent="0.3">
      <c r="A763">
        <v>762</v>
      </c>
      <c r="B763" s="26">
        <v>42906</v>
      </c>
      <c r="C763" t="s">
        <v>8567</v>
      </c>
      <c r="D763" t="s">
        <v>551</v>
      </c>
      <c r="E763" t="s">
        <v>8568</v>
      </c>
      <c r="F763" t="s">
        <v>39</v>
      </c>
      <c r="G763" t="s">
        <v>153</v>
      </c>
      <c r="H763" t="s">
        <v>384</v>
      </c>
      <c r="I763" s="27">
        <v>5200000</v>
      </c>
      <c r="J763" t="s">
        <v>7620</v>
      </c>
    </row>
    <row r="764" spans="1:10" x14ac:dyDescent="0.3">
      <c r="A764">
        <v>763</v>
      </c>
      <c r="B764" s="26">
        <v>42907</v>
      </c>
      <c r="C764" t="s">
        <v>1084</v>
      </c>
      <c r="D764" t="s">
        <v>7701</v>
      </c>
      <c r="E764" t="s">
        <v>8569</v>
      </c>
      <c r="F764" t="s">
        <v>39</v>
      </c>
      <c r="G764" t="s">
        <v>8570</v>
      </c>
      <c r="H764" t="s">
        <v>384</v>
      </c>
      <c r="I764" s="27">
        <v>2400000</v>
      </c>
      <c r="J764" t="s">
        <v>7620</v>
      </c>
    </row>
    <row r="765" spans="1:10" x14ac:dyDescent="0.3">
      <c r="A765">
        <v>764</v>
      </c>
      <c r="B765" s="26">
        <v>42907</v>
      </c>
      <c r="C765" t="s">
        <v>2130</v>
      </c>
      <c r="D765" t="s">
        <v>551</v>
      </c>
      <c r="E765" t="s">
        <v>8571</v>
      </c>
      <c r="F765" t="s">
        <v>927</v>
      </c>
      <c r="G765" t="s">
        <v>8572</v>
      </c>
      <c r="H765" t="s">
        <v>384</v>
      </c>
      <c r="I765" s="27">
        <v>4500000</v>
      </c>
      <c r="J765" t="s">
        <v>7620</v>
      </c>
    </row>
    <row r="766" spans="1:10" x14ac:dyDescent="0.3">
      <c r="A766">
        <v>765</v>
      </c>
      <c r="B766" s="26">
        <v>42907</v>
      </c>
      <c r="C766" t="s">
        <v>2133</v>
      </c>
      <c r="D766" t="s">
        <v>53</v>
      </c>
      <c r="E766" t="s">
        <v>8573</v>
      </c>
      <c r="F766" t="s">
        <v>183</v>
      </c>
      <c r="G766" t="s">
        <v>8574</v>
      </c>
      <c r="H766" t="s">
        <v>126</v>
      </c>
      <c r="I766" s="27">
        <v>215000</v>
      </c>
      <c r="J766" t="s">
        <v>7620</v>
      </c>
    </row>
    <row r="767" spans="1:10" x14ac:dyDescent="0.3">
      <c r="A767">
        <v>766</v>
      </c>
      <c r="B767" s="26">
        <v>42907</v>
      </c>
      <c r="C767" t="s">
        <v>8575</v>
      </c>
      <c r="D767" t="s">
        <v>53</v>
      </c>
      <c r="E767" t="s">
        <v>8576</v>
      </c>
      <c r="F767" t="s">
        <v>39</v>
      </c>
      <c r="G767" t="s">
        <v>8577</v>
      </c>
      <c r="H767" t="s">
        <v>384</v>
      </c>
      <c r="I767" s="27">
        <v>31000000</v>
      </c>
      <c r="J767" t="s">
        <v>7620</v>
      </c>
    </row>
    <row r="768" spans="1:10" x14ac:dyDescent="0.3">
      <c r="A768">
        <v>767</v>
      </c>
      <c r="B768" s="26">
        <v>42907</v>
      </c>
      <c r="C768" t="s">
        <v>8578</v>
      </c>
      <c r="D768" t="s">
        <v>551</v>
      </c>
      <c r="E768" t="s">
        <v>8579</v>
      </c>
      <c r="F768" t="s">
        <v>39</v>
      </c>
      <c r="G768" t="s">
        <v>1015</v>
      </c>
      <c r="H768" t="s">
        <v>384</v>
      </c>
      <c r="I768" t="s">
        <v>16</v>
      </c>
      <c r="J768" t="s">
        <v>7620</v>
      </c>
    </row>
    <row r="769" spans="1:10" x14ac:dyDescent="0.3">
      <c r="A769">
        <v>768</v>
      </c>
      <c r="B769" s="26">
        <v>42908</v>
      </c>
      <c r="C769" t="s">
        <v>2140</v>
      </c>
      <c r="D769" t="s">
        <v>53</v>
      </c>
      <c r="E769" t="s">
        <v>8580</v>
      </c>
      <c r="F769" t="s">
        <v>927</v>
      </c>
      <c r="G769" t="s">
        <v>2142</v>
      </c>
      <c r="H769" t="s">
        <v>384</v>
      </c>
      <c r="I769" s="27">
        <v>4600000</v>
      </c>
      <c r="J769" t="s">
        <v>7620</v>
      </c>
    </row>
    <row r="770" spans="1:10" x14ac:dyDescent="0.3">
      <c r="A770">
        <v>769</v>
      </c>
      <c r="B770" s="26">
        <v>42908</v>
      </c>
      <c r="C770" t="s">
        <v>586</v>
      </c>
      <c r="D770" t="s">
        <v>551</v>
      </c>
      <c r="E770" t="s">
        <v>8581</v>
      </c>
      <c r="F770" t="s">
        <v>39</v>
      </c>
      <c r="G770" t="s">
        <v>2144</v>
      </c>
      <c r="H770" t="s">
        <v>384</v>
      </c>
      <c r="I770" s="27">
        <v>2000000</v>
      </c>
      <c r="J770" t="s">
        <v>7620</v>
      </c>
    </row>
    <row r="771" spans="1:10" x14ac:dyDescent="0.3">
      <c r="A771">
        <v>770</v>
      </c>
      <c r="B771" s="26">
        <v>42908</v>
      </c>
      <c r="C771" t="s">
        <v>8582</v>
      </c>
      <c r="D771" t="s">
        <v>551</v>
      </c>
      <c r="E771" t="s">
        <v>8583</v>
      </c>
      <c r="F771" t="s">
        <v>927</v>
      </c>
      <c r="G771" t="s">
        <v>2147</v>
      </c>
      <c r="H771" t="s">
        <v>126</v>
      </c>
      <c r="I771" s="27">
        <v>500000</v>
      </c>
      <c r="J771" t="s">
        <v>7620</v>
      </c>
    </row>
    <row r="772" spans="1:10" x14ac:dyDescent="0.3">
      <c r="A772">
        <v>771</v>
      </c>
      <c r="B772" s="26">
        <v>42909</v>
      </c>
      <c r="C772" t="s">
        <v>2148</v>
      </c>
      <c r="D772" t="s">
        <v>551</v>
      </c>
      <c r="E772" t="s">
        <v>8584</v>
      </c>
      <c r="F772" t="s">
        <v>39</v>
      </c>
      <c r="G772" t="s">
        <v>8585</v>
      </c>
      <c r="H772" t="s">
        <v>384</v>
      </c>
      <c r="I772" s="27">
        <v>4000000</v>
      </c>
      <c r="J772" t="s">
        <v>7620</v>
      </c>
    </row>
    <row r="773" spans="1:10" x14ac:dyDescent="0.3">
      <c r="A773">
        <v>772</v>
      </c>
      <c r="B773" s="26">
        <v>42909</v>
      </c>
      <c r="C773" t="s">
        <v>2150</v>
      </c>
      <c r="D773" t="s">
        <v>551</v>
      </c>
      <c r="E773" t="s">
        <v>8586</v>
      </c>
      <c r="F773" t="s">
        <v>39</v>
      </c>
      <c r="G773" t="s">
        <v>8194</v>
      </c>
      <c r="H773" t="s">
        <v>126</v>
      </c>
      <c r="I773" s="27">
        <v>1000000</v>
      </c>
      <c r="J773" t="s">
        <v>7620</v>
      </c>
    </row>
    <row r="774" spans="1:10" x14ac:dyDescent="0.3">
      <c r="A774">
        <v>773</v>
      </c>
      <c r="B774" s="26">
        <v>42912</v>
      </c>
      <c r="C774" t="s">
        <v>8587</v>
      </c>
      <c r="D774" t="s">
        <v>53</v>
      </c>
      <c r="E774" t="s">
        <v>8588</v>
      </c>
      <c r="F774" t="s">
        <v>183</v>
      </c>
      <c r="G774" t="s">
        <v>2154</v>
      </c>
      <c r="H774" t="s">
        <v>384</v>
      </c>
      <c r="I774" s="27">
        <v>5000000</v>
      </c>
      <c r="J774" t="s">
        <v>7620</v>
      </c>
    </row>
    <row r="775" spans="1:10" x14ac:dyDescent="0.3">
      <c r="A775">
        <v>774</v>
      </c>
      <c r="B775" s="26">
        <v>42912</v>
      </c>
      <c r="C775" t="s">
        <v>617</v>
      </c>
      <c r="D775" t="s">
        <v>7701</v>
      </c>
      <c r="E775" t="s">
        <v>8589</v>
      </c>
      <c r="F775" t="s">
        <v>927</v>
      </c>
      <c r="G775" t="s">
        <v>224</v>
      </c>
      <c r="H775" t="s">
        <v>384</v>
      </c>
      <c r="I775" s="27">
        <v>71000000</v>
      </c>
      <c r="J775" t="s">
        <v>7620</v>
      </c>
    </row>
    <row r="776" spans="1:10" x14ac:dyDescent="0.3">
      <c r="A776">
        <v>775</v>
      </c>
      <c r="B776" s="26">
        <v>42912</v>
      </c>
      <c r="C776" t="s">
        <v>2155</v>
      </c>
      <c r="D776" t="s">
        <v>551</v>
      </c>
      <c r="E776" t="s">
        <v>8590</v>
      </c>
      <c r="F776" t="s">
        <v>89</v>
      </c>
      <c r="G776" t="s">
        <v>8591</v>
      </c>
      <c r="H776" t="s">
        <v>384</v>
      </c>
      <c r="I776" s="27">
        <v>4000000</v>
      </c>
      <c r="J776" t="s">
        <v>7620</v>
      </c>
    </row>
    <row r="777" spans="1:10" x14ac:dyDescent="0.3">
      <c r="A777">
        <v>776</v>
      </c>
      <c r="B777" s="26">
        <v>42913</v>
      </c>
      <c r="C777" t="s">
        <v>2158</v>
      </c>
      <c r="D777" t="s">
        <v>551</v>
      </c>
      <c r="E777" t="s">
        <v>8592</v>
      </c>
      <c r="F777" t="s">
        <v>33</v>
      </c>
      <c r="G777" t="s">
        <v>2160</v>
      </c>
      <c r="H777" t="s">
        <v>384</v>
      </c>
      <c r="I777" s="27">
        <v>5000000</v>
      </c>
      <c r="J777" t="s">
        <v>7620</v>
      </c>
    </row>
    <row r="778" spans="1:10" x14ac:dyDescent="0.3">
      <c r="A778">
        <v>777</v>
      </c>
      <c r="B778" s="26">
        <v>42913</v>
      </c>
      <c r="C778" t="s">
        <v>2161</v>
      </c>
      <c r="D778" t="s">
        <v>551</v>
      </c>
      <c r="E778" t="s">
        <v>8593</v>
      </c>
      <c r="F778" t="s">
        <v>927</v>
      </c>
      <c r="G778" t="s">
        <v>8594</v>
      </c>
      <c r="H778" t="s">
        <v>384</v>
      </c>
      <c r="I778" t="s">
        <v>16</v>
      </c>
      <c r="J778" t="s">
        <v>7620</v>
      </c>
    </row>
    <row r="779" spans="1:10" x14ac:dyDescent="0.3">
      <c r="A779">
        <v>778</v>
      </c>
      <c r="B779" s="26">
        <v>42913</v>
      </c>
      <c r="C779" t="s">
        <v>2163</v>
      </c>
      <c r="D779" t="s">
        <v>7701</v>
      </c>
      <c r="E779" t="s">
        <v>8595</v>
      </c>
      <c r="F779" t="s">
        <v>55</v>
      </c>
      <c r="G779" t="s">
        <v>2165</v>
      </c>
      <c r="H779" t="s">
        <v>126</v>
      </c>
      <c r="I779" s="27">
        <v>311000</v>
      </c>
      <c r="J779" t="s">
        <v>7620</v>
      </c>
    </row>
    <row r="780" spans="1:10" x14ac:dyDescent="0.3">
      <c r="A780">
        <v>779</v>
      </c>
      <c r="B780" s="26">
        <v>42914</v>
      </c>
      <c r="C780" t="s">
        <v>8596</v>
      </c>
      <c r="D780" t="s">
        <v>551</v>
      </c>
      <c r="E780" t="s">
        <v>2167</v>
      </c>
      <c r="F780" t="s">
        <v>33</v>
      </c>
      <c r="G780" t="s">
        <v>2168</v>
      </c>
      <c r="H780" t="s">
        <v>126</v>
      </c>
      <c r="I780" t="s">
        <v>16</v>
      </c>
      <c r="J780" t="s">
        <v>7620</v>
      </c>
    </row>
    <row r="781" spans="1:10" x14ac:dyDescent="0.3">
      <c r="A781">
        <v>780</v>
      </c>
      <c r="B781" s="26">
        <v>42914</v>
      </c>
      <c r="C781" t="s">
        <v>988</v>
      </c>
      <c r="D781" t="s">
        <v>551</v>
      </c>
      <c r="E781" t="s">
        <v>8597</v>
      </c>
      <c r="F781" t="s">
        <v>39</v>
      </c>
      <c r="G781" t="s">
        <v>2169</v>
      </c>
      <c r="H781" t="s">
        <v>384</v>
      </c>
      <c r="I781" s="27">
        <v>3000000</v>
      </c>
      <c r="J781" t="s">
        <v>7620</v>
      </c>
    </row>
    <row r="782" spans="1:10" x14ac:dyDescent="0.3">
      <c r="A782">
        <v>781</v>
      </c>
      <c r="B782" s="26">
        <v>42914</v>
      </c>
      <c r="C782" t="s">
        <v>8598</v>
      </c>
      <c r="D782" t="s">
        <v>551</v>
      </c>
      <c r="E782" t="s">
        <v>8599</v>
      </c>
      <c r="F782" t="s">
        <v>927</v>
      </c>
      <c r="G782" t="s">
        <v>8600</v>
      </c>
      <c r="H782" t="s">
        <v>384</v>
      </c>
      <c r="I782" s="27">
        <v>2000000</v>
      </c>
      <c r="J782" t="s">
        <v>7620</v>
      </c>
    </row>
    <row r="783" spans="1:10" x14ac:dyDescent="0.3">
      <c r="A783">
        <v>782</v>
      </c>
      <c r="B783" s="26">
        <v>42915</v>
      </c>
      <c r="C783" t="s">
        <v>2173</v>
      </c>
      <c r="D783" t="s">
        <v>551</v>
      </c>
      <c r="E783" t="s">
        <v>2174</v>
      </c>
      <c r="F783" t="s">
        <v>33</v>
      </c>
      <c r="G783" t="s">
        <v>2175</v>
      </c>
      <c r="H783" t="s">
        <v>384</v>
      </c>
      <c r="I783" s="27">
        <v>1000000</v>
      </c>
      <c r="J783" t="s">
        <v>7620</v>
      </c>
    </row>
    <row r="784" spans="1:10" x14ac:dyDescent="0.3">
      <c r="A784">
        <v>783</v>
      </c>
      <c r="B784" s="26">
        <v>42915</v>
      </c>
      <c r="C784" t="s">
        <v>8601</v>
      </c>
      <c r="D784" t="s">
        <v>53</v>
      </c>
      <c r="E784" t="s">
        <v>8602</v>
      </c>
      <c r="F784" t="s">
        <v>39</v>
      </c>
      <c r="G784" t="s">
        <v>2178</v>
      </c>
      <c r="H784" t="s">
        <v>384</v>
      </c>
      <c r="I784" t="s">
        <v>16</v>
      </c>
      <c r="J784" t="s">
        <v>7620</v>
      </c>
    </row>
    <row r="785" spans="1:10" x14ac:dyDescent="0.3">
      <c r="A785">
        <v>784</v>
      </c>
      <c r="B785" s="26">
        <v>42916</v>
      </c>
      <c r="C785" t="s">
        <v>2179</v>
      </c>
      <c r="D785" t="s">
        <v>53</v>
      </c>
      <c r="E785" t="s">
        <v>8603</v>
      </c>
      <c r="F785" t="s">
        <v>927</v>
      </c>
      <c r="G785" t="s">
        <v>1268</v>
      </c>
      <c r="H785" t="s">
        <v>384</v>
      </c>
      <c r="I785" s="27">
        <v>5000000</v>
      </c>
      <c r="J785" t="s">
        <v>7620</v>
      </c>
    </row>
    <row r="786" spans="1:10" x14ac:dyDescent="0.3">
      <c r="A786">
        <v>785</v>
      </c>
      <c r="B786" s="26">
        <v>42916</v>
      </c>
      <c r="C786" t="s">
        <v>8604</v>
      </c>
      <c r="D786" t="s">
        <v>551</v>
      </c>
      <c r="E786" t="s">
        <v>2182</v>
      </c>
      <c r="F786" t="s">
        <v>21</v>
      </c>
      <c r="G786" t="s">
        <v>8605</v>
      </c>
      <c r="H786" t="s">
        <v>384</v>
      </c>
      <c r="I786" s="27">
        <v>21000000</v>
      </c>
      <c r="J786" t="s">
        <v>7620</v>
      </c>
    </row>
    <row r="787" spans="1:10" x14ac:dyDescent="0.3">
      <c r="A787">
        <v>786</v>
      </c>
      <c r="B787" s="26">
        <v>42856</v>
      </c>
      <c r="C787" t="s">
        <v>8606</v>
      </c>
      <c r="D787" t="s">
        <v>551</v>
      </c>
      <c r="E787" t="s">
        <v>8607</v>
      </c>
      <c r="F787" t="s">
        <v>183</v>
      </c>
      <c r="G787" t="s">
        <v>2186</v>
      </c>
      <c r="H787" t="s">
        <v>384</v>
      </c>
      <c r="I787" s="27">
        <v>73700000</v>
      </c>
      <c r="J787" t="s">
        <v>7620</v>
      </c>
    </row>
    <row r="788" spans="1:10" x14ac:dyDescent="0.3">
      <c r="A788">
        <v>787</v>
      </c>
      <c r="B788" s="26">
        <v>42856</v>
      </c>
      <c r="C788" t="s">
        <v>8302</v>
      </c>
      <c r="D788" t="s">
        <v>7701</v>
      </c>
      <c r="E788" t="s">
        <v>8608</v>
      </c>
      <c r="F788" t="s">
        <v>21</v>
      </c>
      <c r="G788" t="s">
        <v>8609</v>
      </c>
      <c r="H788" t="s">
        <v>384</v>
      </c>
      <c r="I788" s="27">
        <v>10000000</v>
      </c>
      <c r="J788" t="s">
        <v>7620</v>
      </c>
    </row>
    <row r="789" spans="1:10" x14ac:dyDescent="0.3">
      <c r="A789">
        <v>788</v>
      </c>
      <c r="B789" s="26">
        <v>42857</v>
      </c>
      <c r="C789" t="s">
        <v>2188</v>
      </c>
      <c r="D789" t="s">
        <v>53</v>
      </c>
      <c r="E789" t="s">
        <v>2189</v>
      </c>
      <c r="F789" t="s">
        <v>183</v>
      </c>
      <c r="G789" t="s">
        <v>1322</v>
      </c>
      <c r="H789" t="s">
        <v>126</v>
      </c>
      <c r="I789" s="27">
        <v>1500000</v>
      </c>
      <c r="J789" t="s">
        <v>7620</v>
      </c>
    </row>
    <row r="790" spans="1:10" x14ac:dyDescent="0.3">
      <c r="A790">
        <v>789</v>
      </c>
      <c r="B790" s="26">
        <v>42857</v>
      </c>
      <c r="C790" t="s">
        <v>8610</v>
      </c>
      <c r="D790" t="s">
        <v>43</v>
      </c>
      <c r="E790" t="s">
        <v>8611</v>
      </c>
      <c r="F790" t="s">
        <v>927</v>
      </c>
      <c r="G790" t="s">
        <v>8612</v>
      </c>
      <c r="H790" t="s">
        <v>384</v>
      </c>
      <c r="I790" s="27">
        <v>10000000</v>
      </c>
      <c r="J790" t="s">
        <v>7620</v>
      </c>
    </row>
    <row r="791" spans="1:10" x14ac:dyDescent="0.3">
      <c r="A791">
        <v>790</v>
      </c>
      <c r="B791" s="26">
        <v>42857</v>
      </c>
      <c r="C791" t="s">
        <v>8613</v>
      </c>
      <c r="D791" t="s">
        <v>551</v>
      </c>
      <c r="E791" t="s">
        <v>8614</v>
      </c>
      <c r="F791" t="s">
        <v>39</v>
      </c>
      <c r="G791" t="s">
        <v>8615</v>
      </c>
      <c r="H791" t="s">
        <v>384</v>
      </c>
      <c r="I791" t="s">
        <v>16</v>
      </c>
      <c r="J791" t="s">
        <v>7620</v>
      </c>
    </row>
    <row r="792" spans="1:10" x14ac:dyDescent="0.3">
      <c r="A792">
        <v>791</v>
      </c>
      <c r="B792" s="26">
        <v>42857</v>
      </c>
      <c r="C792" t="s">
        <v>8616</v>
      </c>
      <c r="D792" t="s">
        <v>551</v>
      </c>
      <c r="E792" t="s">
        <v>8617</v>
      </c>
      <c r="F792" t="s">
        <v>927</v>
      </c>
      <c r="G792" t="s">
        <v>8548</v>
      </c>
      <c r="H792" t="s">
        <v>126</v>
      </c>
      <c r="I792" s="27">
        <v>390000</v>
      </c>
      <c r="J792" t="s">
        <v>7620</v>
      </c>
    </row>
    <row r="793" spans="1:10" x14ac:dyDescent="0.3">
      <c r="A793">
        <v>792</v>
      </c>
      <c r="B793" s="26">
        <v>42858</v>
      </c>
      <c r="C793" t="s">
        <v>2094</v>
      </c>
      <c r="D793" t="s">
        <v>551</v>
      </c>
      <c r="E793" t="s">
        <v>2095</v>
      </c>
      <c r="F793" t="s">
        <v>927</v>
      </c>
      <c r="G793" t="s">
        <v>8618</v>
      </c>
      <c r="H793" t="s">
        <v>384</v>
      </c>
      <c r="I793" s="27">
        <v>104500000</v>
      </c>
      <c r="J793" t="s">
        <v>7620</v>
      </c>
    </row>
    <row r="794" spans="1:10" x14ac:dyDescent="0.3">
      <c r="A794">
        <v>793</v>
      </c>
      <c r="B794" s="26">
        <v>42858</v>
      </c>
      <c r="C794" t="s">
        <v>1451</v>
      </c>
      <c r="D794" t="s">
        <v>53</v>
      </c>
      <c r="E794" t="s">
        <v>8619</v>
      </c>
      <c r="F794" t="s">
        <v>927</v>
      </c>
      <c r="G794" t="s">
        <v>8548</v>
      </c>
      <c r="H794" t="s">
        <v>126</v>
      </c>
      <c r="I794" s="27">
        <v>1000000</v>
      </c>
      <c r="J794" t="s">
        <v>7620</v>
      </c>
    </row>
    <row r="795" spans="1:10" x14ac:dyDescent="0.3">
      <c r="A795">
        <v>794</v>
      </c>
      <c r="B795" s="26">
        <v>42859</v>
      </c>
      <c r="C795" t="s">
        <v>70</v>
      </c>
      <c r="D795" t="s">
        <v>551</v>
      </c>
      <c r="E795" t="s">
        <v>8620</v>
      </c>
      <c r="F795" t="s">
        <v>33</v>
      </c>
      <c r="G795" t="s">
        <v>8621</v>
      </c>
      <c r="H795" t="s">
        <v>384</v>
      </c>
      <c r="I795" t="s">
        <v>16</v>
      </c>
      <c r="J795" t="s">
        <v>7620</v>
      </c>
    </row>
    <row r="796" spans="1:10" x14ac:dyDescent="0.3">
      <c r="A796">
        <v>795</v>
      </c>
      <c r="B796" s="26">
        <v>42860</v>
      </c>
      <c r="C796" t="s">
        <v>8622</v>
      </c>
      <c r="D796" t="s">
        <v>551</v>
      </c>
      <c r="E796" t="s">
        <v>8623</v>
      </c>
      <c r="F796" t="s">
        <v>33</v>
      </c>
      <c r="G796" t="s">
        <v>2203</v>
      </c>
      <c r="H796" t="s">
        <v>126</v>
      </c>
      <c r="I796" t="s">
        <v>16</v>
      </c>
      <c r="J796" t="s">
        <v>7620</v>
      </c>
    </row>
    <row r="797" spans="1:10" x14ac:dyDescent="0.3">
      <c r="A797">
        <v>796</v>
      </c>
      <c r="B797" s="26">
        <v>42860</v>
      </c>
      <c r="C797" t="s">
        <v>2204</v>
      </c>
      <c r="D797" t="s">
        <v>551</v>
      </c>
      <c r="E797" t="s">
        <v>8624</v>
      </c>
      <c r="F797" t="s">
        <v>39</v>
      </c>
      <c r="G797" t="s">
        <v>8625</v>
      </c>
      <c r="H797" t="s">
        <v>126</v>
      </c>
      <c r="I797" t="s">
        <v>16</v>
      </c>
      <c r="J797" t="s">
        <v>7620</v>
      </c>
    </row>
    <row r="798" spans="1:10" x14ac:dyDescent="0.3">
      <c r="A798">
        <v>797</v>
      </c>
      <c r="B798" s="26">
        <v>42860</v>
      </c>
      <c r="C798" t="s">
        <v>8626</v>
      </c>
      <c r="D798" t="s">
        <v>551</v>
      </c>
      <c r="E798" t="s">
        <v>8627</v>
      </c>
      <c r="F798" t="s">
        <v>183</v>
      </c>
      <c r="G798" t="s">
        <v>2209</v>
      </c>
      <c r="H798" t="s">
        <v>126</v>
      </c>
      <c r="I798" t="s">
        <v>16</v>
      </c>
      <c r="J798" t="s">
        <v>7620</v>
      </c>
    </row>
    <row r="799" spans="1:10" x14ac:dyDescent="0.3">
      <c r="A799">
        <v>798</v>
      </c>
      <c r="B799" s="26">
        <v>42860</v>
      </c>
      <c r="C799" t="s">
        <v>2210</v>
      </c>
      <c r="D799" t="s">
        <v>53</v>
      </c>
      <c r="E799" t="s">
        <v>2211</v>
      </c>
      <c r="F799" t="s">
        <v>2212</v>
      </c>
      <c r="G799" t="s">
        <v>1264</v>
      </c>
      <c r="H799" t="s">
        <v>384</v>
      </c>
      <c r="I799" t="s">
        <v>16</v>
      </c>
      <c r="J799" t="s">
        <v>7620</v>
      </c>
    </row>
    <row r="800" spans="1:10" x14ac:dyDescent="0.3">
      <c r="A800">
        <v>799</v>
      </c>
      <c r="B800" s="26">
        <v>42860</v>
      </c>
      <c r="C800" t="s">
        <v>2213</v>
      </c>
      <c r="D800" t="s">
        <v>551</v>
      </c>
      <c r="E800" t="s">
        <v>2214</v>
      </c>
      <c r="F800" t="s">
        <v>927</v>
      </c>
      <c r="G800" t="s">
        <v>2215</v>
      </c>
      <c r="H800" t="s">
        <v>126</v>
      </c>
      <c r="I800" s="27">
        <v>233000</v>
      </c>
      <c r="J800" t="s">
        <v>7620</v>
      </c>
    </row>
    <row r="801" spans="1:10" x14ac:dyDescent="0.3">
      <c r="A801">
        <v>800</v>
      </c>
      <c r="B801" s="26">
        <v>42863</v>
      </c>
      <c r="C801" t="s">
        <v>8628</v>
      </c>
      <c r="D801" t="s">
        <v>7701</v>
      </c>
      <c r="E801" t="s">
        <v>8629</v>
      </c>
      <c r="F801" t="s">
        <v>21</v>
      </c>
      <c r="G801" t="s">
        <v>8630</v>
      </c>
      <c r="H801" t="s">
        <v>384</v>
      </c>
      <c r="I801" s="27">
        <v>700000</v>
      </c>
      <c r="J801" t="s">
        <v>7620</v>
      </c>
    </row>
    <row r="802" spans="1:10" x14ac:dyDescent="0.3">
      <c r="A802">
        <v>801</v>
      </c>
      <c r="B802" s="26">
        <v>42863</v>
      </c>
      <c r="C802" t="s">
        <v>2218</v>
      </c>
      <c r="D802" t="s">
        <v>551</v>
      </c>
      <c r="E802" t="s">
        <v>8631</v>
      </c>
      <c r="F802" t="s">
        <v>33</v>
      </c>
      <c r="G802" t="s">
        <v>8632</v>
      </c>
      <c r="H802" t="s">
        <v>126</v>
      </c>
      <c r="I802" t="s">
        <v>16</v>
      </c>
      <c r="J802" t="s">
        <v>7620</v>
      </c>
    </row>
    <row r="803" spans="1:10" x14ac:dyDescent="0.3">
      <c r="A803">
        <v>802</v>
      </c>
      <c r="B803" s="26">
        <v>42863</v>
      </c>
      <c r="C803" t="s">
        <v>2221</v>
      </c>
      <c r="D803" t="s">
        <v>53</v>
      </c>
      <c r="E803" t="s">
        <v>2222</v>
      </c>
      <c r="F803" t="s">
        <v>55</v>
      </c>
      <c r="G803" t="s">
        <v>2223</v>
      </c>
      <c r="H803" t="s">
        <v>126</v>
      </c>
      <c r="I803" t="s">
        <v>16</v>
      </c>
      <c r="J803" t="s">
        <v>7620</v>
      </c>
    </row>
    <row r="804" spans="1:10" x14ac:dyDescent="0.3">
      <c r="A804">
        <v>803</v>
      </c>
      <c r="B804" s="26">
        <v>42863</v>
      </c>
      <c r="C804" t="s">
        <v>8633</v>
      </c>
      <c r="D804" t="s">
        <v>1612</v>
      </c>
      <c r="E804" t="s">
        <v>8634</v>
      </c>
      <c r="F804" t="s">
        <v>33</v>
      </c>
      <c r="G804" t="s">
        <v>8635</v>
      </c>
      <c r="H804" t="s">
        <v>126</v>
      </c>
      <c r="I804" s="27">
        <v>1000000</v>
      </c>
      <c r="J804" t="s">
        <v>7620</v>
      </c>
    </row>
    <row r="805" spans="1:10" x14ac:dyDescent="0.3">
      <c r="A805">
        <v>804</v>
      </c>
      <c r="B805" s="26">
        <v>42863</v>
      </c>
      <c r="C805" t="s">
        <v>1757</v>
      </c>
      <c r="D805" t="s">
        <v>53</v>
      </c>
      <c r="E805" t="s">
        <v>2227</v>
      </c>
      <c r="F805" t="s">
        <v>927</v>
      </c>
      <c r="G805" t="s">
        <v>2228</v>
      </c>
      <c r="H805" t="s">
        <v>384</v>
      </c>
      <c r="I805" s="27">
        <v>5000000</v>
      </c>
      <c r="J805" t="s">
        <v>7620</v>
      </c>
    </row>
    <row r="806" spans="1:10" x14ac:dyDescent="0.3">
      <c r="A806">
        <v>805</v>
      </c>
      <c r="B806" s="26">
        <v>42863</v>
      </c>
      <c r="C806" t="s">
        <v>8088</v>
      </c>
      <c r="D806" t="s">
        <v>53</v>
      </c>
      <c r="E806" t="s">
        <v>2131</v>
      </c>
      <c r="F806" t="s">
        <v>927</v>
      </c>
      <c r="G806" t="s">
        <v>8636</v>
      </c>
      <c r="H806" t="s">
        <v>384</v>
      </c>
      <c r="I806" s="27">
        <v>3200000</v>
      </c>
      <c r="J806" t="s">
        <v>7620</v>
      </c>
    </row>
    <row r="807" spans="1:10" x14ac:dyDescent="0.3">
      <c r="A807">
        <v>806</v>
      </c>
      <c r="B807" s="26">
        <v>42864</v>
      </c>
      <c r="C807" t="s">
        <v>2230</v>
      </c>
      <c r="D807" t="s">
        <v>53</v>
      </c>
      <c r="E807" t="s">
        <v>8637</v>
      </c>
      <c r="F807" t="s">
        <v>33</v>
      </c>
      <c r="G807" t="s">
        <v>2232</v>
      </c>
      <c r="H807" t="s">
        <v>126</v>
      </c>
      <c r="I807" s="27">
        <v>50000</v>
      </c>
      <c r="J807" t="s">
        <v>7620</v>
      </c>
    </row>
    <row r="808" spans="1:10" x14ac:dyDescent="0.3">
      <c r="A808">
        <v>807</v>
      </c>
      <c r="B808" s="26">
        <v>42864</v>
      </c>
      <c r="C808" t="s">
        <v>2233</v>
      </c>
      <c r="D808" t="s">
        <v>53</v>
      </c>
      <c r="E808" t="s">
        <v>8638</v>
      </c>
      <c r="F808" t="s">
        <v>927</v>
      </c>
      <c r="G808" t="s">
        <v>8639</v>
      </c>
      <c r="H808" t="s">
        <v>126</v>
      </c>
      <c r="I808" t="s">
        <v>16</v>
      </c>
      <c r="J808" t="s">
        <v>7620</v>
      </c>
    </row>
    <row r="809" spans="1:10" x14ac:dyDescent="0.3">
      <c r="A809">
        <v>808</v>
      </c>
      <c r="B809" s="26">
        <v>42864</v>
      </c>
      <c r="C809" t="s">
        <v>664</v>
      </c>
      <c r="D809" t="s">
        <v>53</v>
      </c>
      <c r="E809" t="s">
        <v>8640</v>
      </c>
      <c r="F809" t="s">
        <v>55</v>
      </c>
      <c r="G809" t="s">
        <v>2236</v>
      </c>
      <c r="H809" t="s">
        <v>384</v>
      </c>
      <c r="I809" t="s">
        <v>16</v>
      </c>
      <c r="J809" t="s">
        <v>7620</v>
      </c>
    </row>
    <row r="810" spans="1:10" x14ac:dyDescent="0.3">
      <c r="A810">
        <v>809</v>
      </c>
      <c r="B810" s="26">
        <v>42864</v>
      </c>
      <c r="C810" t="s">
        <v>2237</v>
      </c>
      <c r="D810" t="s">
        <v>53</v>
      </c>
      <c r="E810" t="s">
        <v>8641</v>
      </c>
      <c r="F810" t="s">
        <v>39</v>
      </c>
      <c r="G810" t="s">
        <v>8642</v>
      </c>
      <c r="H810" t="s">
        <v>384</v>
      </c>
      <c r="I810" t="s">
        <v>16</v>
      </c>
      <c r="J810" t="s">
        <v>7620</v>
      </c>
    </row>
    <row r="811" spans="1:10" x14ac:dyDescent="0.3">
      <c r="A811">
        <v>810</v>
      </c>
      <c r="B811" s="26">
        <v>42865</v>
      </c>
      <c r="C811" t="s">
        <v>2240</v>
      </c>
      <c r="D811" t="s">
        <v>53</v>
      </c>
      <c r="E811" t="s">
        <v>2241</v>
      </c>
      <c r="F811" t="s">
        <v>33</v>
      </c>
      <c r="G811" t="s">
        <v>8643</v>
      </c>
      <c r="H811" t="s">
        <v>126</v>
      </c>
      <c r="I811" t="s">
        <v>16</v>
      </c>
      <c r="J811" t="s">
        <v>7620</v>
      </c>
    </row>
    <row r="812" spans="1:10" x14ac:dyDescent="0.3">
      <c r="A812">
        <v>811</v>
      </c>
      <c r="B812" s="26">
        <v>42865</v>
      </c>
      <c r="C812" t="s">
        <v>2242</v>
      </c>
      <c r="D812" t="s">
        <v>551</v>
      </c>
      <c r="E812" t="s">
        <v>8644</v>
      </c>
      <c r="F812" t="s">
        <v>89</v>
      </c>
      <c r="G812" t="s">
        <v>8645</v>
      </c>
      <c r="H812" t="s">
        <v>384</v>
      </c>
      <c r="I812" s="27">
        <v>1400000</v>
      </c>
      <c r="J812" t="s">
        <v>7620</v>
      </c>
    </row>
    <row r="813" spans="1:10" x14ac:dyDescent="0.3">
      <c r="A813">
        <v>812</v>
      </c>
      <c r="B813" s="26">
        <v>42865</v>
      </c>
      <c r="C813" t="s">
        <v>2245</v>
      </c>
      <c r="D813" t="s">
        <v>7701</v>
      </c>
      <c r="E813" t="s">
        <v>8589</v>
      </c>
      <c r="F813" t="s">
        <v>21</v>
      </c>
      <c r="G813" t="s">
        <v>7755</v>
      </c>
      <c r="H813" t="s">
        <v>384</v>
      </c>
      <c r="I813" s="27">
        <v>7700000</v>
      </c>
      <c r="J813" t="s">
        <v>7620</v>
      </c>
    </row>
    <row r="814" spans="1:10" x14ac:dyDescent="0.3">
      <c r="A814">
        <v>813</v>
      </c>
      <c r="B814" s="26">
        <v>42865</v>
      </c>
      <c r="C814" t="s">
        <v>2246</v>
      </c>
      <c r="D814" t="s">
        <v>551</v>
      </c>
      <c r="E814" t="s">
        <v>8646</v>
      </c>
      <c r="F814" t="s">
        <v>927</v>
      </c>
      <c r="G814" t="s">
        <v>1480</v>
      </c>
      <c r="H814" t="s">
        <v>126</v>
      </c>
      <c r="I814" s="27">
        <v>600000</v>
      </c>
      <c r="J814" t="s">
        <v>7620</v>
      </c>
    </row>
    <row r="815" spans="1:10" x14ac:dyDescent="0.3">
      <c r="A815">
        <v>814</v>
      </c>
      <c r="B815" s="26">
        <v>42865</v>
      </c>
      <c r="C815" t="s">
        <v>8647</v>
      </c>
      <c r="D815" t="s">
        <v>53</v>
      </c>
      <c r="E815" t="s">
        <v>8648</v>
      </c>
      <c r="F815" t="s">
        <v>927</v>
      </c>
      <c r="G815" t="s">
        <v>2250</v>
      </c>
      <c r="H815" t="s">
        <v>126</v>
      </c>
      <c r="I815" t="s">
        <v>16</v>
      </c>
      <c r="J815" t="s">
        <v>7620</v>
      </c>
    </row>
    <row r="816" spans="1:10" x14ac:dyDescent="0.3">
      <c r="A816">
        <v>815</v>
      </c>
      <c r="B816" s="26">
        <v>42866</v>
      </c>
      <c r="C816" t="s">
        <v>1687</v>
      </c>
      <c r="D816" t="s">
        <v>551</v>
      </c>
      <c r="E816" t="s">
        <v>8520</v>
      </c>
      <c r="F816" t="s">
        <v>55</v>
      </c>
      <c r="G816" t="s">
        <v>8649</v>
      </c>
      <c r="H816" t="s">
        <v>384</v>
      </c>
      <c r="I816" s="27">
        <v>4000000</v>
      </c>
      <c r="J816" t="s">
        <v>7620</v>
      </c>
    </row>
    <row r="817" spans="1:10" x14ac:dyDescent="0.3">
      <c r="A817">
        <v>816</v>
      </c>
      <c r="B817" s="26">
        <v>42866</v>
      </c>
      <c r="C817" t="s">
        <v>2251</v>
      </c>
      <c r="D817" t="s">
        <v>7701</v>
      </c>
      <c r="E817" t="s">
        <v>8650</v>
      </c>
      <c r="F817" t="s">
        <v>39</v>
      </c>
      <c r="G817" t="s">
        <v>2253</v>
      </c>
      <c r="H817" t="s">
        <v>126</v>
      </c>
      <c r="I817" t="s">
        <v>16</v>
      </c>
      <c r="J817" t="s">
        <v>7620</v>
      </c>
    </row>
    <row r="818" spans="1:10" x14ac:dyDescent="0.3">
      <c r="A818">
        <v>817</v>
      </c>
      <c r="B818" s="26">
        <v>42866</v>
      </c>
      <c r="C818" t="s">
        <v>8651</v>
      </c>
      <c r="D818" t="s">
        <v>53</v>
      </c>
      <c r="E818" t="s">
        <v>2255</v>
      </c>
      <c r="F818" t="s">
        <v>39</v>
      </c>
      <c r="G818" t="s">
        <v>2256</v>
      </c>
      <c r="H818" t="s">
        <v>126</v>
      </c>
      <c r="I818" t="s">
        <v>16</v>
      </c>
      <c r="J818" t="s">
        <v>7620</v>
      </c>
    </row>
    <row r="819" spans="1:10" x14ac:dyDescent="0.3">
      <c r="A819">
        <v>818</v>
      </c>
      <c r="B819" s="26">
        <v>42867</v>
      </c>
      <c r="C819" t="s">
        <v>2257</v>
      </c>
      <c r="D819" t="s">
        <v>551</v>
      </c>
      <c r="E819" t="s">
        <v>8652</v>
      </c>
      <c r="F819" t="s">
        <v>33</v>
      </c>
      <c r="G819" t="s">
        <v>2259</v>
      </c>
      <c r="H819" t="s">
        <v>384</v>
      </c>
      <c r="I819" s="27">
        <v>5000000</v>
      </c>
      <c r="J819" t="s">
        <v>7620</v>
      </c>
    </row>
    <row r="820" spans="1:10" x14ac:dyDescent="0.3">
      <c r="A820">
        <v>819</v>
      </c>
      <c r="B820" s="26">
        <v>42867</v>
      </c>
      <c r="C820" t="s">
        <v>2260</v>
      </c>
      <c r="D820" t="s">
        <v>53</v>
      </c>
      <c r="E820" t="s">
        <v>8653</v>
      </c>
      <c r="F820" t="s">
        <v>927</v>
      </c>
      <c r="G820" t="s">
        <v>8654</v>
      </c>
      <c r="H820" t="s">
        <v>126</v>
      </c>
      <c r="I820" t="s">
        <v>16</v>
      </c>
      <c r="J820" t="s">
        <v>7620</v>
      </c>
    </row>
    <row r="821" spans="1:10" x14ac:dyDescent="0.3">
      <c r="A821">
        <v>820</v>
      </c>
      <c r="B821" s="26">
        <v>42867</v>
      </c>
      <c r="C821" t="s">
        <v>2262</v>
      </c>
      <c r="D821" t="s">
        <v>551</v>
      </c>
      <c r="E821" t="s">
        <v>8655</v>
      </c>
      <c r="F821" t="s">
        <v>39</v>
      </c>
      <c r="G821" t="s">
        <v>8656</v>
      </c>
      <c r="H821" t="s">
        <v>384</v>
      </c>
      <c r="I821" s="27">
        <v>466000</v>
      </c>
      <c r="J821" t="s">
        <v>7620</v>
      </c>
    </row>
    <row r="822" spans="1:10" x14ac:dyDescent="0.3">
      <c r="A822">
        <v>821</v>
      </c>
      <c r="B822" s="26">
        <v>42867</v>
      </c>
      <c r="C822" t="s">
        <v>2265</v>
      </c>
      <c r="D822" t="s">
        <v>7701</v>
      </c>
      <c r="E822" t="s">
        <v>8657</v>
      </c>
      <c r="F822" t="s">
        <v>927</v>
      </c>
      <c r="G822" t="s">
        <v>8548</v>
      </c>
      <c r="H822" t="s">
        <v>126</v>
      </c>
      <c r="I822" s="27">
        <v>1000000</v>
      </c>
      <c r="J822" t="s">
        <v>7620</v>
      </c>
    </row>
    <row r="823" spans="1:10" x14ac:dyDescent="0.3">
      <c r="A823">
        <v>822</v>
      </c>
      <c r="B823" s="26">
        <v>42870</v>
      </c>
      <c r="C823" t="s">
        <v>2267</v>
      </c>
      <c r="D823" t="s">
        <v>53</v>
      </c>
      <c r="E823" t="s">
        <v>8658</v>
      </c>
      <c r="F823" t="s">
        <v>927</v>
      </c>
      <c r="G823" t="s">
        <v>8659</v>
      </c>
      <c r="H823" t="s">
        <v>126</v>
      </c>
      <c r="I823" s="27">
        <v>500000</v>
      </c>
      <c r="J823" t="s">
        <v>7620</v>
      </c>
    </row>
    <row r="824" spans="1:10" x14ac:dyDescent="0.3">
      <c r="A824">
        <v>823</v>
      </c>
      <c r="B824" s="26">
        <v>42870</v>
      </c>
      <c r="C824" t="s">
        <v>8660</v>
      </c>
      <c r="D824" t="s">
        <v>53</v>
      </c>
      <c r="E824" t="s">
        <v>8661</v>
      </c>
      <c r="F824" t="s">
        <v>927</v>
      </c>
      <c r="G824" t="s">
        <v>1584</v>
      </c>
      <c r="H824" t="s">
        <v>126</v>
      </c>
      <c r="I824" t="s">
        <v>16</v>
      </c>
      <c r="J824" t="s">
        <v>7620</v>
      </c>
    </row>
    <row r="825" spans="1:10" x14ac:dyDescent="0.3">
      <c r="A825">
        <v>824</v>
      </c>
      <c r="B825" s="26">
        <v>42871</v>
      </c>
      <c r="C825" t="s">
        <v>8598</v>
      </c>
      <c r="D825" t="s">
        <v>53</v>
      </c>
      <c r="E825" t="s">
        <v>8662</v>
      </c>
      <c r="F825" t="s">
        <v>927</v>
      </c>
      <c r="G825" t="s">
        <v>8663</v>
      </c>
      <c r="H825" t="s">
        <v>384</v>
      </c>
      <c r="I825" t="s">
        <v>16</v>
      </c>
      <c r="J825" t="s">
        <v>7620</v>
      </c>
    </row>
    <row r="826" spans="1:10" x14ac:dyDescent="0.3">
      <c r="A826">
        <v>825</v>
      </c>
      <c r="B826" s="26">
        <v>42871</v>
      </c>
      <c r="C826" t="s">
        <v>2274</v>
      </c>
      <c r="D826" t="s">
        <v>53</v>
      </c>
      <c r="E826" t="s">
        <v>2275</v>
      </c>
      <c r="F826" t="s">
        <v>39</v>
      </c>
      <c r="G826" t="s">
        <v>2276</v>
      </c>
      <c r="H826" t="s">
        <v>384</v>
      </c>
      <c r="I826" s="27">
        <v>3000000</v>
      </c>
      <c r="J826" t="s">
        <v>7620</v>
      </c>
    </row>
    <row r="827" spans="1:10" x14ac:dyDescent="0.3">
      <c r="A827">
        <v>826</v>
      </c>
      <c r="B827" s="26">
        <v>42871</v>
      </c>
      <c r="C827" t="s">
        <v>1084</v>
      </c>
      <c r="D827" t="s">
        <v>7701</v>
      </c>
      <c r="E827" t="s">
        <v>8664</v>
      </c>
      <c r="F827" t="s">
        <v>39</v>
      </c>
      <c r="G827" t="s">
        <v>2278</v>
      </c>
      <c r="H827" t="s">
        <v>384</v>
      </c>
      <c r="I827" s="27">
        <v>500000</v>
      </c>
      <c r="J827" t="s">
        <v>7620</v>
      </c>
    </row>
    <row r="828" spans="1:10" x14ac:dyDescent="0.3">
      <c r="A828">
        <v>827</v>
      </c>
      <c r="B828" s="26">
        <v>42872</v>
      </c>
      <c r="C828" t="s">
        <v>2279</v>
      </c>
      <c r="D828" t="s">
        <v>551</v>
      </c>
      <c r="E828" t="s">
        <v>8665</v>
      </c>
      <c r="F828" t="s">
        <v>45</v>
      </c>
      <c r="G828" t="s">
        <v>8548</v>
      </c>
      <c r="H828" t="s">
        <v>126</v>
      </c>
      <c r="I828" s="27">
        <v>250000</v>
      </c>
      <c r="J828" t="s">
        <v>7620</v>
      </c>
    </row>
    <row r="829" spans="1:10" x14ac:dyDescent="0.3">
      <c r="A829">
        <v>828</v>
      </c>
      <c r="B829" s="26">
        <v>42872</v>
      </c>
      <c r="C829" t="s">
        <v>716</v>
      </c>
      <c r="D829" t="s">
        <v>551</v>
      </c>
      <c r="E829" t="s">
        <v>8532</v>
      </c>
      <c r="F829" t="s">
        <v>39</v>
      </c>
      <c r="G829" t="s">
        <v>2281</v>
      </c>
      <c r="H829" t="s">
        <v>384</v>
      </c>
      <c r="I829" s="27">
        <v>5300000</v>
      </c>
      <c r="J829" t="s">
        <v>7620</v>
      </c>
    </row>
    <row r="830" spans="1:10" x14ac:dyDescent="0.3">
      <c r="A830">
        <v>829</v>
      </c>
      <c r="B830" s="26">
        <v>42873</v>
      </c>
      <c r="C830" t="s">
        <v>2282</v>
      </c>
      <c r="D830" t="s">
        <v>8138</v>
      </c>
      <c r="E830" t="s">
        <v>8666</v>
      </c>
      <c r="F830" t="s">
        <v>39</v>
      </c>
      <c r="G830" t="s">
        <v>2284</v>
      </c>
      <c r="H830" t="s">
        <v>126</v>
      </c>
      <c r="I830" s="27">
        <v>1000000</v>
      </c>
      <c r="J830" t="s">
        <v>7620</v>
      </c>
    </row>
    <row r="831" spans="1:10" x14ac:dyDescent="0.3">
      <c r="A831">
        <v>830</v>
      </c>
      <c r="B831" s="26">
        <v>42873</v>
      </c>
      <c r="C831" t="s">
        <v>8667</v>
      </c>
      <c r="D831" t="s">
        <v>7701</v>
      </c>
      <c r="E831" t="s">
        <v>8668</v>
      </c>
      <c r="F831" t="s">
        <v>806</v>
      </c>
      <c r="G831" t="s">
        <v>2287</v>
      </c>
      <c r="H831" t="s">
        <v>126</v>
      </c>
      <c r="I831" t="s">
        <v>16</v>
      </c>
      <c r="J831" t="s">
        <v>7620</v>
      </c>
    </row>
    <row r="832" spans="1:10" x14ac:dyDescent="0.3">
      <c r="A832">
        <v>831</v>
      </c>
      <c r="B832" s="26">
        <v>42873</v>
      </c>
      <c r="C832" t="s">
        <v>153</v>
      </c>
      <c r="D832" t="s">
        <v>8138</v>
      </c>
      <c r="E832" t="s">
        <v>8669</v>
      </c>
      <c r="F832" t="s">
        <v>927</v>
      </c>
      <c r="G832" t="s">
        <v>8670</v>
      </c>
      <c r="H832" t="s">
        <v>384</v>
      </c>
      <c r="I832" s="27">
        <v>1400000000</v>
      </c>
      <c r="J832" t="s">
        <v>7620</v>
      </c>
    </row>
    <row r="833" spans="1:10" x14ac:dyDescent="0.3">
      <c r="A833">
        <v>832</v>
      </c>
      <c r="B833" s="26">
        <v>42874</v>
      </c>
      <c r="C833" t="s">
        <v>8671</v>
      </c>
      <c r="D833" t="s">
        <v>551</v>
      </c>
      <c r="E833" t="s">
        <v>2143</v>
      </c>
      <c r="F833" t="s">
        <v>927</v>
      </c>
      <c r="G833" t="s">
        <v>8672</v>
      </c>
      <c r="H833" t="s">
        <v>126</v>
      </c>
      <c r="I833" s="27">
        <v>1000000</v>
      </c>
      <c r="J833" t="s">
        <v>7620</v>
      </c>
    </row>
    <row r="834" spans="1:10" x14ac:dyDescent="0.3">
      <c r="A834">
        <v>833</v>
      </c>
      <c r="B834" s="26">
        <v>42874</v>
      </c>
      <c r="C834" t="s">
        <v>8673</v>
      </c>
      <c r="D834" t="s">
        <v>1612</v>
      </c>
      <c r="E834" t="s">
        <v>2292</v>
      </c>
      <c r="F834" t="s">
        <v>183</v>
      </c>
      <c r="G834" t="s">
        <v>2293</v>
      </c>
      <c r="H834" t="s">
        <v>126</v>
      </c>
      <c r="I834" t="s">
        <v>16</v>
      </c>
      <c r="J834" t="s">
        <v>7620</v>
      </c>
    </row>
    <row r="835" spans="1:10" x14ac:dyDescent="0.3">
      <c r="A835">
        <v>834</v>
      </c>
      <c r="B835" s="26">
        <v>42875</v>
      </c>
      <c r="C835" t="s">
        <v>8628</v>
      </c>
      <c r="D835" t="s">
        <v>7701</v>
      </c>
      <c r="E835" t="s">
        <v>8674</v>
      </c>
      <c r="F835" t="s">
        <v>33</v>
      </c>
      <c r="G835" t="s">
        <v>2295</v>
      </c>
      <c r="H835" t="s">
        <v>384</v>
      </c>
      <c r="I835" t="s">
        <v>16</v>
      </c>
      <c r="J835" t="s">
        <v>7620</v>
      </c>
    </row>
    <row r="836" spans="1:10" x14ac:dyDescent="0.3">
      <c r="A836">
        <v>835</v>
      </c>
      <c r="B836" s="26">
        <v>42877</v>
      </c>
      <c r="C836" t="s">
        <v>2296</v>
      </c>
      <c r="D836" t="s">
        <v>43</v>
      </c>
      <c r="E836" t="s">
        <v>8675</v>
      </c>
      <c r="F836" t="s">
        <v>33</v>
      </c>
      <c r="G836" t="s">
        <v>549</v>
      </c>
      <c r="H836" t="s">
        <v>384</v>
      </c>
      <c r="I836" s="27">
        <v>30000000</v>
      </c>
      <c r="J836" t="s">
        <v>7620</v>
      </c>
    </row>
    <row r="837" spans="1:10" x14ac:dyDescent="0.3">
      <c r="A837">
        <v>836</v>
      </c>
      <c r="B837" s="26">
        <v>42877</v>
      </c>
      <c r="C837" t="s">
        <v>8676</v>
      </c>
      <c r="D837" t="s">
        <v>551</v>
      </c>
      <c r="E837" t="s">
        <v>8677</v>
      </c>
      <c r="F837" t="s">
        <v>39</v>
      </c>
      <c r="G837" t="s">
        <v>8678</v>
      </c>
      <c r="H837" t="s">
        <v>126</v>
      </c>
      <c r="I837" s="27">
        <v>500000</v>
      </c>
      <c r="J837" t="s">
        <v>7620</v>
      </c>
    </row>
    <row r="838" spans="1:10" x14ac:dyDescent="0.3">
      <c r="A838">
        <v>837</v>
      </c>
      <c r="B838" s="26">
        <v>42878</v>
      </c>
      <c r="C838" t="s">
        <v>8679</v>
      </c>
      <c r="D838" t="s">
        <v>8138</v>
      </c>
      <c r="E838" t="s">
        <v>8680</v>
      </c>
      <c r="F838" t="s">
        <v>183</v>
      </c>
      <c r="G838" t="s">
        <v>2303</v>
      </c>
      <c r="H838" t="s">
        <v>126</v>
      </c>
      <c r="I838" t="s">
        <v>16</v>
      </c>
      <c r="J838" t="s">
        <v>7620</v>
      </c>
    </row>
    <row r="839" spans="1:10" x14ac:dyDescent="0.3">
      <c r="A839">
        <v>838</v>
      </c>
      <c r="B839" s="26">
        <v>42878</v>
      </c>
      <c r="C839" t="s">
        <v>1028</v>
      </c>
      <c r="D839" t="s">
        <v>551</v>
      </c>
      <c r="E839" t="s">
        <v>8681</v>
      </c>
      <c r="F839" t="s">
        <v>21</v>
      </c>
      <c r="G839" t="s">
        <v>2305</v>
      </c>
      <c r="H839" t="s">
        <v>384</v>
      </c>
      <c r="I839" s="27">
        <v>6600000</v>
      </c>
      <c r="J839" t="s">
        <v>7620</v>
      </c>
    </row>
    <row r="840" spans="1:10" x14ac:dyDescent="0.3">
      <c r="A840">
        <v>839</v>
      </c>
      <c r="B840" s="26">
        <v>42878</v>
      </c>
      <c r="C840" t="s">
        <v>1078</v>
      </c>
      <c r="D840" t="s">
        <v>551</v>
      </c>
      <c r="E840" t="s">
        <v>1080</v>
      </c>
      <c r="F840" t="s">
        <v>33</v>
      </c>
      <c r="G840" t="s">
        <v>8682</v>
      </c>
      <c r="H840" t="s">
        <v>126</v>
      </c>
      <c r="I840" t="s">
        <v>16</v>
      </c>
      <c r="J840" t="s">
        <v>7620</v>
      </c>
    </row>
    <row r="841" spans="1:10" x14ac:dyDescent="0.3">
      <c r="A841">
        <v>840</v>
      </c>
      <c r="B841" s="26">
        <v>42878</v>
      </c>
      <c r="C841" t="s">
        <v>2306</v>
      </c>
      <c r="D841" t="s">
        <v>551</v>
      </c>
      <c r="E841" t="s">
        <v>1766</v>
      </c>
      <c r="F841" t="s">
        <v>39</v>
      </c>
      <c r="G841" t="s">
        <v>1030</v>
      </c>
      <c r="H841" t="s">
        <v>384</v>
      </c>
      <c r="I841" s="27">
        <v>1000000</v>
      </c>
      <c r="J841" t="s">
        <v>7620</v>
      </c>
    </row>
    <row r="842" spans="1:10" x14ac:dyDescent="0.3">
      <c r="A842">
        <v>841</v>
      </c>
      <c r="B842" s="26">
        <v>42879</v>
      </c>
      <c r="C842" t="s">
        <v>8683</v>
      </c>
      <c r="D842" t="s">
        <v>551</v>
      </c>
      <c r="E842" t="s">
        <v>2308</v>
      </c>
      <c r="F842" t="s">
        <v>39</v>
      </c>
      <c r="G842" t="s">
        <v>1268</v>
      </c>
      <c r="H842" t="s">
        <v>126</v>
      </c>
      <c r="I842" s="27">
        <v>580000</v>
      </c>
      <c r="J842" t="s">
        <v>7620</v>
      </c>
    </row>
    <row r="843" spans="1:10" x14ac:dyDescent="0.3">
      <c r="A843">
        <v>842</v>
      </c>
      <c r="B843" s="26">
        <v>42880</v>
      </c>
      <c r="C843" t="s">
        <v>7588</v>
      </c>
      <c r="D843" t="s">
        <v>7570</v>
      </c>
      <c r="E843" t="s">
        <v>7571</v>
      </c>
      <c r="F843" t="s">
        <v>21</v>
      </c>
      <c r="G843" t="s">
        <v>2309</v>
      </c>
      <c r="H843" t="s">
        <v>384</v>
      </c>
      <c r="I843" s="27">
        <v>8000000</v>
      </c>
      <c r="J843" t="s">
        <v>7620</v>
      </c>
    </row>
    <row r="844" spans="1:10" x14ac:dyDescent="0.3">
      <c r="A844">
        <v>843</v>
      </c>
      <c r="B844" s="26">
        <v>42881</v>
      </c>
      <c r="C844" t="s">
        <v>8684</v>
      </c>
      <c r="D844" t="s">
        <v>551</v>
      </c>
      <c r="E844" t="s">
        <v>8685</v>
      </c>
      <c r="F844" t="s">
        <v>927</v>
      </c>
      <c r="G844" t="s">
        <v>8686</v>
      </c>
      <c r="H844" t="s">
        <v>126</v>
      </c>
      <c r="I844" t="s">
        <v>16</v>
      </c>
      <c r="J844" t="s">
        <v>7620</v>
      </c>
    </row>
    <row r="845" spans="1:10" x14ac:dyDescent="0.3">
      <c r="A845">
        <v>844</v>
      </c>
      <c r="B845" s="26">
        <v>42884</v>
      </c>
      <c r="C845" t="s">
        <v>2313</v>
      </c>
      <c r="D845" t="s">
        <v>551</v>
      </c>
      <c r="E845" t="s">
        <v>8687</v>
      </c>
      <c r="F845" t="s">
        <v>39</v>
      </c>
      <c r="G845" t="s">
        <v>16</v>
      </c>
      <c r="H845" t="s">
        <v>126</v>
      </c>
      <c r="I845" t="s">
        <v>16</v>
      </c>
      <c r="J845" t="s">
        <v>7620</v>
      </c>
    </row>
    <row r="846" spans="1:10" x14ac:dyDescent="0.3">
      <c r="A846">
        <v>845</v>
      </c>
      <c r="B846" s="26">
        <v>42884</v>
      </c>
      <c r="C846" t="s">
        <v>792</v>
      </c>
      <c r="D846" t="s">
        <v>551</v>
      </c>
      <c r="E846" t="s">
        <v>8688</v>
      </c>
      <c r="F846" t="s">
        <v>89</v>
      </c>
      <c r="G846" t="s">
        <v>8689</v>
      </c>
      <c r="H846" t="s">
        <v>126</v>
      </c>
      <c r="I846" t="s">
        <v>16</v>
      </c>
      <c r="J846" t="s">
        <v>7620</v>
      </c>
    </row>
    <row r="847" spans="1:10" x14ac:dyDescent="0.3">
      <c r="A847">
        <v>846</v>
      </c>
      <c r="B847" s="26">
        <v>42884</v>
      </c>
      <c r="C847" t="s">
        <v>2317</v>
      </c>
      <c r="D847" t="s">
        <v>53</v>
      </c>
      <c r="E847" t="s">
        <v>8690</v>
      </c>
      <c r="F847" t="s">
        <v>33</v>
      </c>
      <c r="G847" t="s">
        <v>1268</v>
      </c>
      <c r="H847" t="s">
        <v>126</v>
      </c>
      <c r="I847" t="s">
        <v>16</v>
      </c>
      <c r="J847" t="s">
        <v>7620</v>
      </c>
    </row>
    <row r="848" spans="1:10" x14ac:dyDescent="0.3">
      <c r="A848">
        <v>847</v>
      </c>
      <c r="B848" s="26">
        <v>42884</v>
      </c>
      <c r="C848" t="s">
        <v>2319</v>
      </c>
      <c r="D848" t="s">
        <v>7701</v>
      </c>
      <c r="E848" t="s">
        <v>8691</v>
      </c>
      <c r="F848" t="s">
        <v>39</v>
      </c>
      <c r="G848" t="s">
        <v>1548</v>
      </c>
      <c r="H848" t="s">
        <v>384</v>
      </c>
      <c r="I848" s="27">
        <v>3500000</v>
      </c>
      <c r="J848" t="s">
        <v>7620</v>
      </c>
    </row>
    <row r="849" spans="1:10" x14ac:dyDescent="0.3">
      <c r="A849">
        <v>848</v>
      </c>
      <c r="B849" s="26">
        <v>42885</v>
      </c>
      <c r="C849" t="s">
        <v>2321</v>
      </c>
      <c r="D849" t="s">
        <v>43</v>
      </c>
      <c r="E849" t="s">
        <v>2322</v>
      </c>
      <c r="F849" t="s">
        <v>927</v>
      </c>
      <c r="G849" t="s">
        <v>319</v>
      </c>
      <c r="H849" t="s">
        <v>126</v>
      </c>
      <c r="I849" t="s">
        <v>16</v>
      </c>
      <c r="J849" t="s">
        <v>7620</v>
      </c>
    </row>
    <row r="850" spans="1:10" x14ac:dyDescent="0.3">
      <c r="A850">
        <v>849</v>
      </c>
      <c r="B850" s="26">
        <v>42885</v>
      </c>
      <c r="C850" t="s">
        <v>8692</v>
      </c>
      <c r="D850" t="s">
        <v>551</v>
      </c>
      <c r="E850" t="s">
        <v>8520</v>
      </c>
      <c r="F850" t="s">
        <v>33</v>
      </c>
      <c r="G850" t="s">
        <v>1268</v>
      </c>
      <c r="H850" t="s">
        <v>126</v>
      </c>
      <c r="I850" t="s">
        <v>16</v>
      </c>
      <c r="J850" t="s">
        <v>7620</v>
      </c>
    </row>
    <row r="851" spans="1:10" x14ac:dyDescent="0.3">
      <c r="A851">
        <v>850</v>
      </c>
      <c r="B851" s="26">
        <v>42885</v>
      </c>
      <c r="C851" t="s">
        <v>2324</v>
      </c>
      <c r="D851" t="s">
        <v>551</v>
      </c>
      <c r="E851" t="s">
        <v>8693</v>
      </c>
      <c r="F851" t="s">
        <v>39</v>
      </c>
      <c r="G851" t="s">
        <v>2326</v>
      </c>
      <c r="H851" t="s">
        <v>384</v>
      </c>
      <c r="I851" s="27">
        <v>1500000</v>
      </c>
      <c r="J851" t="s">
        <v>7620</v>
      </c>
    </row>
    <row r="852" spans="1:10" x14ac:dyDescent="0.3">
      <c r="A852">
        <v>851</v>
      </c>
      <c r="B852" s="26">
        <v>42885</v>
      </c>
      <c r="C852" t="s">
        <v>1106</v>
      </c>
      <c r="D852" t="s">
        <v>551</v>
      </c>
      <c r="E852" t="s">
        <v>8694</v>
      </c>
      <c r="F852" t="s">
        <v>927</v>
      </c>
      <c r="G852" t="s">
        <v>8695</v>
      </c>
      <c r="H852" t="s">
        <v>384</v>
      </c>
      <c r="I852" s="27">
        <v>80000000</v>
      </c>
      <c r="J852" t="s">
        <v>7620</v>
      </c>
    </row>
    <row r="853" spans="1:10" x14ac:dyDescent="0.3">
      <c r="A853">
        <v>852</v>
      </c>
      <c r="B853" s="26">
        <v>42886</v>
      </c>
      <c r="C853" t="s">
        <v>8696</v>
      </c>
      <c r="D853" t="s">
        <v>7701</v>
      </c>
      <c r="E853" t="s">
        <v>1652</v>
      </c>
      <c r="F853" t="s">
        <v>881</v>
      </c>
      <c r="G853" t="s">
        <v>2329</v>
      </c>
      <c r="H853" t="s">
        <v>384</v>
      </c>
      <c r="I853" s="27">
        <v>5000000</v>
      </c>
      <c r="J853" t="s">
        <v>7620</v>
      </c>
    </row>
    <row r="854" spans="1:10" x14ac:dyDescent="0.3">
      <c r="A854">
        <v>853</v>
      </c>
      <c r="B854" s="26">
        <v>42886</v>
      </c>
      <c r="C854" t="s">
        <v>1028</v>
      </c>
      <c r="D854" t="s">
        <v>551</v>
      </c>
      <c r="E854" t="s">
        <v>8697</v>
      </c>
      <c r="F854" t="s">
        <v>21</v>
      </c>
      <c r="G854" t="s">
        <v>2331</v>
      </c>
      <c r="H854" t="s">
        <v>384</v>
      </c>
      <c r="I854" s="27">
        <v>7000000</v>
      </c>
      <c r="J854" t="s">
        <v>7620</v>
      </c>
    </row>
    <row r="855" spans="1:10" x14ac:dyDescent="0.3">
      <c r="A855">
        <v>854</v>
      </c>
      <c r="B855" s="26">
        <v>42826</v>
      </c>
      <c r="C855" t="s">
        <v>1615</v>
      </c>
      <c r="D855" t="s">
        <v>551</v>
      </c>
      <c r="E855" t="s">
        <v>8698</v>
      </c>
      <c r="F855" t="s">
        <v>39</v>
      </c>
      <c r="G855" t="s">
        <v>2333</v>
      </c>
      <c r="H855" t="s">
        <v>384</v>
      </c>
      <c r="I855" s="27">
        <v>3800000</v>
      </c>
      <c r="J855" t="s">
        <v>7620</v>
      </c>
    </row>
    <row r="856" spans="1:10" x14ac:dyDescent="0.3">
      <c r="A856">
        <v>855</v>
      </c>
      <c r="B856" s="26">
        <v>42828</v>
      </c>
      <c r="C856" t="s">
        <v>2334</v>
      </c>
      <c r="D856" t="s">
        <v>108</v>
      </c>
      <c r="E856" t="s">
        <v>2335</v>
      </c>
      <c r="F856" t="s">
        <v>39</v>
      </c>
      <c r="G856" t="s">
        <v>2336</v>
      </c>
      <c r="H856" t="s">
        <v>384</v>
      </c>
      <c r="I856" s="27">
        <v>8200000</v>
      </c>
      <c r="J856" t="s">
        <v>7620</v>
      </c>
    </row>
    <row r="857" spans="1:10" x14ac:dyDescent="0.3">
      <c r="A857">
        <v>856</v>
      </c>
      <c r="B857" s="26">
        <v>42828</v>
      </c>
      <c r="C857" t="s">
        <v>8699</v>
      </c>
      <c r="D857" t="s">
        <v>551</v>
      </c>
      <c r="E857" t="s">
        <v>2338</v>
      </c>
      <c r="F857" t="s">
        <v>39</v>
      </c>
      <c r="G857" t="s">
        <v>2339</v>
      </c>
      <c r="H857" t="s">
        <v>384</v>
      </c>
      <c r="I857" t="s">
        <v>16</v>
      </c>
      <c r="J857" t="s">
        <v>7620</v>
      </c>
    </row>
    <row r="858" spans="1:10" x14ac:dyDescent="0.3">
      <c r="A858">
        <v>857</v>
      </c>
      <c r="B858" s="26">
        <v>42828</v>
      </c>
      <c r="C858" t="s">
        <v>8700</v>
      </c>
      <c r="D858" t="s">
        <v>142</v>
      </c>
      <c r="E858" t="s">
        <v>2341</v>
      </c>
      <c r="F858" t="s">
        <v>89</v>
      </c>
      <c r="G858" t="s">
        <v>2342</v>
      </c>
      <c r="H858" t="s">
        <v>384</v>
      </c>
      <c r="I858" s="27">
        <v>40000000</v>
      </c>
      <c r="J858" t="s">
        <v>7620</v>
      </c>
    </row>
    <row r="859" spans="1:10" x14ac:dyDescent="0.3">
      <c r="A859">
        <v>858</v>
      </c>
      <c r="B859" s="26">
        <v>42828</v>
      </c>
      <c r="C859" t="s">
        <v>2343</v>
      </c>
      <c r="D859" t="s">
        <v>53</v>
      </c>
      <c r="E859" t="s">
        <v>8701</v>
      </c>
      <c r="F859" t="s">
        <v>39</v>
      </c>
      <c r="G859" t="s">
        <v>2345</v>
      </c>
      <c r="H859" t="s">
        <v>126</v>
      </c>
      <c r="I859" t="s">
        <v>16</v>
      </c>
      <c r="J859" t="s">
        <v>7620</v>
      </c>
    </row>
    <row r="860" spans="1:10" x14ac:dyDescent="0.3">
      <c r="A860">
        <v>859</v>
      </c>
      <c r="B860" s="26">
        <v>42828</v>
      </c>
      <c r="C860" t="s">
        <v>8702</v>
      </c>
      <c r="D860" t="s">
        <v>551</v>
      </c>
      <c r="E860" t="s">
        <v>8703</v>
      </c>
      <c r="F860" t="s">
        <v>927</v>
      </c>
      <c r="G860" t="s">
        <v>2346</v>
      </c>
      <c r="H860" t="s">
        <v>384</v>
      </c>
      <c r="I860" t="s">
        <v>16</v>
      </c>
      <c r="J860" t="s">
        <v>7620</v>
      </c>
    </row>
    <row r="861" spans="1:10" x14ac:dyDescent="0.3">
      <c r="A861">
        <v>860</v>
      </c>
      <c r="B861" s="26">
        <v>42829</v>
      </c>
      <c r="C861" t="s">
        <v>8704</v>
      </c>
      <c r="D861" t="s">
        <v>1612</v>
      </c>
      <c r="E861" t="s">
        <v>2348</v>
      </c>
      <c r="F861" t="s">
        <v>45</v>
      </c>
      <c r="G861" t="s">
        <v>2349</v>
      </c>
      <c r="H861" t="s">
        <v>384</v>
      </c>
      <c r="I861" s="27">
        <v>2700000</v>
      </c>
      <c r="J861" t="s">
        <v>7620</v>
      </c>
    </row>
    <row r="862" spans="1:10" x14ac:dyDescent="0.3">
      <c r="A862">
        <v>861</v>
      </c>
      <c r="B862" s="26">
        <v>42829</v>
      </c>
      <c r="C862" t="s">
        <v>2350</v>
      </c>
      <c r="D862" t="s">
        <v>53</v>
      </c>
      <c r="E862" t="s">
        <v>2351</v>
      </c>
      <c r="F862" t="s">
        <v>927</v>
      </c>
      <c r="G862" t="s">
        <v>1336</v>
      </c>
      <c r="H862" t="s">
        <v>384</v>
      </c>
      <c r="I862" s="27">
        <v>6100000</v>
      </c>
      <c r="J862" t="s">
        <v>7620</v>
      </c>
    </row>
    <row r="863" spans="1:10" x14ac:dyDescent="0.3">
      <c r="A863">
        <v>862</v>
      </c>
      <c r="B863" s="26">
        <v>42829</v>
      </c>
      <c r="C863" t="s">
        <v>2352</v>
      </c>
      <c r="D863" t="s">
        <v>53</v>
      </c>
      <c r="E863" t="s">
        <v>2353</v>
      </c>
      <c r="F863" t="s">
        <v>927</v>
      </c>
      <c r="G863" t="s">
        <v>2354</v>
      </c>
      <c r="H863" t="s">
        <v>384</v>
      </c>
      <c r="I863" s="27">
        <v>3690000</v>
      </c>
      <c r="J863" t="s">
        <v>7620</v>
      </c>
    </row>
    <row r="864" spans="1:10" x14ac:dyDescent="0.3">
      <c r="A864">
        <v>863</v>
      </c>
      <c r="B864" s="26">
        <v>42829</v>
      </c>
      <c r="C864" t="s">
        <v>8705</v>
      </c>
      <c r="D864" t="s">
        <v>53</v>
      </c>
      <c r="E864" t="s">
        <v>8706</v>
      </c>
      <c r="F864" t="s">
        <v>55</v>
      </c>
      <c r="G864" t="s">
        <v>2357</v>
      </c>
      <c r="H864" t="s">
        <v>384</v>
      </c>
      <c r="I864" s="27">
        <v>7000000</v>
      </c>
      <c r="J864" t="s">
        <v>7620</v>
      </c>
    </row>
    <row r="865" spans="1:10" x14ac:dyDescent="0.3">
      <c r="A865">
        <v>864</v>
      </c>
      <c r="B865" s="26">
        <v>42829</v>
      </c>
      <c r="C865" t="s">
        <v>2358</v>
      </c>
      <c r="D865" t="s">
        <v>551</v>
      </c>
      <c r="E865" t="s">
        <v>8707</v>
      </c>
      <c r="F865" t="s">
        <v>8037</v>
      </c>
      <c r="G865" t="s">
        <v>2360</v>
      </c>
      <c r="H865" t="s">
        <v>126</v>
      </c>
      <c r="I865" s="27">
        <v>500000</v>
      </c>
      <c r="J865" t="s">
        <v>7620</v>
      </c>
    </row>
    <row r="866" spans="1:10" x14ac:dyDescent="0.3">
      <c r="A866">
        <v>865</v>
      </c>
      <c r="B866" s="26">
        <v>42829</v>
      </c>
      <c r="C866" t="s">
        <v>2361</v>
      </c>
      <c r="D866" t="s">
        <v>551</v>
      </c>
      <c r="E866" t="s">
        <v>8708</v>
      </c>
      <c r="F866" t="s">
        <v>33</v>
      </c>
      <c r="G866" t="s">
        <v>8709</v>
      </c>
      <c r="H866" t="s">
        <v>126</v>
      </c>
      <c r="I866" s="27">
        <v>500000</v>
      </c>
      <c r="J866" t="s">
        <v>7620</v>
      </c>
    </row>
    <row r="867" spans="1:10" x14ac:dyDescent="0.3">
      <c r="A867">
        <v>866</v>
      </c>
      <c r="B867" s="26">
        <v>42830</v>
      </c>
      <c r="C867" t="s">
        <v>2364</v>
      </c>
      <c r="D867" t="s">
        <v>551</v>
      </c>
      <c r="E867" t="s">
        <v>8710</v>
      </c>
      <c r="F867" t="s">
        <v>39</v>
      </c>
      <c r="G867" t="s">
        <v>2366</v>
      </c>
      <c r="H867" t="s">
        <v>126</v>
      </c>
      <c r="I867" t="s">
        <v>16</v>
      </c>
      <c r="J867" t="s">
        <v>7620</v>
      </c>
    </row>
    <row r="868" spans="1:10" x14ac:dyDescent="0.3">
      <c r="A868">
        <v>867</v>
      </c>
      <c r="B868" s="26">
        <v>42830</v>
      </c>
      <c r="C868" t="s">
        <v>1041</v>
      </c>
      <c r="D868" t="s">
        <v>551</v>
      </c>
      <c r="E868" t="s">
        <v>1766</v>
      </c>
      <c r="F868" t="s">
        <v>39</v>
      </c>
      <c r="G868" t="s">
        <v>2367</v>
      </c>
      <c r="H868" t="s">
        <v>384</v>
      </c>
      <c r="I868" s="27">
        <v>3000000</v>
      </c>
      <c r="J868" t="s">
        <v>7620</v>
      </c>
    </row>
    <row r="869" spans="1:10" x14ac:dyDescent="0.3">
      <c r="A869">
        <v>868</v>
      </c>
      <c r="B869" s="26">
        <v>42830</v>
      </c>
      <c r="C869" t="s">
        <v>8711</v>
      </c>
      <c r="D869" t="s">
        <v>53</v>
      </c>
      <c r="E869" t="s">
        <v>2369</v>
      </c>
      <c r="F869" t="s">
        <v>927</v>
      </c>
      <c r="G869" t="s">
        <v>8712</v>
      </c>
      <c r="H869" t="s">
        <v>384</v>
      </c>
      <c r="I869" t="s">
        <v>16</v>
      </c>
      <c r="J869" t="s">
        <v>7620</v>
      </c>
    </row>
    <row r="870" spans="1:10" x14ac:dyDescent="0.3">
      <c r="A870">
        <v>869</v>
      </c>
      <c r="B870" s="26">
        <v>42831</v>
      </c>
      <c r="C870" t="s">
        <v>2371</v>
      </c>
      <c r="D870" t="s">
        <v>142</v>
      </c>
      <c r="E870" t="s">
        <v>8713</v>
      </c>
      <c r="F870" t="s">
        <v>927</v>
      </c>
      <c r="G870" t="s">
        <v>2373</v>
      </c>
      <c r="H870" t="s">
        <v>384</v>
      </c>
      <c r="I870" s="27">
        <v>21000000</v>
      </c>
      <c r="J870" t="s">
        <v>7620</v>
      </c>
    </row>
    <row r="871" spans="1:10" x14ac:dyDescent="0.3">
      <c r="A871">
        <v>870</v>
      </c>
      <c r="B871" s="26">
        <v>42831</v>
      </c>
      <c r="C871" t="s">
        <v>2374</v>
      </c>
      <c r="D871" t="s">
        <v>551</v>
      </c>
      <c r="E871" t="s">
        <v>8714</v>
      </c>
      <c r="F871" t="s">
        <v>927</v>
      </c>
      <c r="G871" t="s">
        <v>2376</v>
      </c>
      <c r="H871" t="s">
        <v>384</v>
      </c>
      <c r="I871" s="27">
        <v>5000000</v>
      </c>
      <c r="J871" t="s">
        <v>7620</v>
      </c>
    </row>
    <row r="872" spans="1:10" x14ac:dyDescent="0.3">
      <c r="A872">
        <v>871</v>
      </c>
      <c r="B872" s="26">
        <v>42832</v>
      </c>
      <c r="C872" t="s">
        <v>136</v>
      </c>
      <c r="D872" t="s">
        <v>551</v>
      </c>
      <c r="E872" t="s">
        <v>2377</v>
      </c>
      <c r="F872" t="s">
        <v>21</v>
      </c>
      <c r="G872" t="s">
        <v>8715</v>
      </c>
      <c r="H872" t="s">
        <v>126</v>
      </c>
      <c r="I872" t="s">
        <v>16</v>
      </c>
      <c r="J872" t="s">
        <v>7620</v>
      </c>
    </row>
    <row r="873" spans="1:10" x14ac:dyDescent="0.3">
      <c r="A873">
        <v>872</v>
      </c>
      <c r="B873" s="26">
        <v>42832</v>
      </c>
      <c r="C873" t="s">
        <v>8716</v>
      </c>
      <c r="D873" t="s">
        <v>142</v>
      </c>
      <c r="E873" t="s">
        <v>8717</v>
      </c>
      <c r="F873" t="s">
        <v>89</v>
      </c>
      <c r="G873" t="s">
        <v>153</v>
      </c>
      <c r="H873" t="s">
        <v>126</v>
      </c>
      <c r="I873" t="s">
        <v>16</v>
      </c>
      <c r="J873" t="s">
        <v>7620</v>
      </c>
    </row>
    <row r="874" spans="1:10" x14ac:dyDescent="0.3">
      <c r="A874">
        <v>873</v>
      </c>
      <c r="B874" s="26">
        <v>42832</v>
      </c>
      <c r="C874" t="s">
        <v>2381</v>
      </c>
      <c r="D874" t="s">
        <v>53</v>
      </c>
      <c r="E874" t="s">
        <v>8718</v>
      </c>
      <c r="F874" t="s">
        <v>21</v>
      </c>
      <c r="G874" t="s">
        <v>2383</v>
      </c>
      <c r="H874" t="s">
        <v>126</v>
      </c>
      <c r="I874" t="s">
        <v>16</v>
      </c>
      <c r="J874" t="s">
        <v>7620</v>
      </c>
    </row>
    <row r="875" spans="1:10" x14ac:dyDescent="0.3">
      <c r="A875">
        <v>874</v>
      </c>
      <c r="B875" s="26">
        <v>42832</v>
      </c>
      <c r="C875" t="s">
        <v>7537</v>
      </c>
      <c r="D875" t="s">
        <v>7701</v>
      </c>
      <c r="E875" t="s">
        <v>1652</v>
      </c>
      <c r="F875" t="s">
        <v>39</v>
      </c>
      <c r="G875" t="s">
        <v>2384</v>
      </c>
      <c r="H875" t="s">
        <v>384</v>
      </c>
      <c r="I875" s="27">
        <v>18000000</v>
      </c>
      <c r="J875" t="s">
        <v>7620</v>
      </c>
    </row>
    <row r="876" spans="1:10" x14ac:dyDescent="0.3">
      <c r="A876">
        <v>875</v>
      </c>
      <c r="B876" s="26">
        <v>42833</v>
      </c>
      <c r="C876" t="s">
        <v>8719</v>
      </c>
      <c r="D876" t="s">
        <v>7701</v>
      </c>
      <c r="E876" t="s">
        <v>8720</v>
      </c>
      <c r="F876" t="s">
        <v>39</v>
      </c>
      <c r="G876" t="s">
        <v>8721</v>
      </c>
      <c r="H876" t="s">
        <v>384</v>
      </c>
      <c r="I876" t="s">
        <v>16</v>
      </c>
      <c r="J876" t="s">
        <v>7620</v>
      </c>
    </row>
    <row r="877" spans="1:10" x14ac:dyDescent="0.3">
      <c r="A877">
        <v>876</v>
      </c>
      <c r="B877" s="26">
        <v>42833</v>
      </c>
      <c r="C877" t="s">
        <v>8722</v>
      </c>
      <c r="D877" t="s">
        <v>551</v>
      </c>
      <c r="E877" t="s">
        <v>8723</v>
      </c>
      <c r="F877" t="s">
        <v>21</v>
      </c>
      <c r="G877" t="s">
        <v>8724</v>
      </c>
      <c r="H877" t="s">
        <v>384</v>
      </c>
      <c r="I877" s="27">
        <v>4600000</v>
      </c>
      <c r="J877" t="s">
        <v>7620</v>
      </c>
    </row>
    <row r="878" spans="1:10" x14ac:dyDescent="0.3">
      <c r="A878">
        <v>877</v>
      </c>
      <c r="B878" s="26">
        <v>42835</v>
      </c>
      <c r="C878" t="s">
        <v>2391</v>
      </c>
      <c r="D878" t="s">
        <v>53</v>
      </c>
      <c r="E878" t="s">
        <v>8725</v>
      </c>
      <c r="F878" t="s">
        <v>927</v>
      </c>
      <c r="G878" t="s">
        <v>8726</v>
      </c>
      <c r="H878" t="s">
        <v>126</v>
      </c>
      <c r="I878" s="27">
        <v>150000</v>
      </c>
      <c r="J878" t="s">
        <v>7620</v>
      </c>
    </row>
    <row r="879" spans="1:10" x14ac:dyDescent="0.3">
      <c r="A879">
        <v>878</v>
      </c>
      <c r="B879" s="26">
        <v>42835</v>
      </c>
      <c r="C879" t="s">
        <v>975</v>
      </c>
      <c r="D879" t="s">
        <v>551</v>
      </c>
      <c r="E879" t="s">
        <v>8727</v>
      </c>
      <c r="F879" t="s">
        <v>927</v>
      </c>
      <c r="G879" t="s">
        <v>8728</v>
      </c>
      <c r="H879" t="s">
        <v>384</v>
      </c>
      <c r="I879" s="27">
        <v>2300000</v>
      </c>
      <c r="J879" t="s">
        <v>7620</v>
      </c>
    </row>
    <row r="880" spans="1:10" x14ac:dyDescent="0.3">
      <c r="A880">
        <v>879</v>
      </c>
      <c r="B880" s="26">
        <v>42836</v>
      </c>
      <c r="C880" t="s">
        <v>118</v>
      </c>
      <c r="D880" t="s">
        <v>7701</v>
      </c>
      <c r="E880" t="s">
        <v>8729</v>
      </c>
      <c r="F880" t="s">
        <v>927</v>
      </c>
      <c r="G880" t="s">
        <v>8730</v>
      </c>
      <c r="H880" t="s">
        <v>384</v>
      </c>
      <c r="I880" s="27">
        <v>5500000</v>
      </c>
      <c r="J880" t="s">
        <v>7620</v>
      </c>
    </row>
    <row r="881" spans="1:10" x14ac:dyDescent="0.3">
      <c r="A881">
        <v>880</v>
      </c>
      <c r="B881" s="26">
        <v>42836</v>
      </c>
      <c r="C881" t="s">
        <v>8731</v>
      </c>
      <c r="D881" t="s">
        <v>53</v>
      </c>
      <c r="E881" t="s">
        <v>8732</v>
      </c>
      <c r="F881" t="s">
        <v>927</v>
      </c>
      <c r="G881" t="s">
        <v>2396</v>
      </c>
      <c r="H881" t="s">
        <v>126</v>
      </c>
      <c r="I881" s="27">
        <v>100000</v>
      </c>
      <c r="J881" t="s">
        <v>7620</v>
      </c>
    </row>
    <row r="882" spans="1:10" x14ac:dyDescent="0.3">
      <c r="A882">
        <v>881</v>
      </c>
      <c r="B882" s="26">
        <v>42836</v>
      </c>
      <c r="C882" t="s">
        <v>1854</v>
      </c>
      <c r="D882" t="s">
        <v>551</v>
      </c>
      <c r="E882" t="s">
        <v>8733</v>
      </c>
      <c r="F882" t="s">
        <v>33</v>
      </c>
      <c r="G882" t="s">
        <v>2398</v>
      </c>
      <c r="H882" t="s">
        <v>126</v>
      </c>
      <c r="I882" t="s">
        <v>16</v>
      </c>
      <c r="J882" t="s">
        <v>7620</v>
      </c>
    </row>
    <row r="883" spans="1:10" x14ac:dyDescent="0.3">
      <c r="A883">
        <v>882</v>
      </c>
      <c r="B883" s="26">
        <v>42837</v>
      </c>
      <c r="C883" t="s">
        <v>2399</v>
      </c>
      <c r="D883" t="s">
        <v>7701</v>
      </c>
      <c r="E883" t="s">
        <v>8734</v>
      </c>
      <c r="F883" t="s">
        <v>33</v>
      </c>
      <c r="G883" t="s">
        <v>8735</v>
      </c>
      <c r="H883" t="s">
        <v>384</v>
      </c>
      <c r="I883" s="27">
        <v>4000000</v>
      </c>
      <c r="J883" t="s">
        <v>7620</v>
      </c>
    </row>
    <row r="884" spans="1:10" x14ac:dyDescent="0.3">
      <c r="A884">
        <v>883</v>
      </c>
      <c r="B884" s="26">
        <v>42837</v>
      </c>
      <c r="C884" t="s">
        <v>2402</v>
      </c>
      <c r="D884" t="s">
        <v>43</v>
      </c>
      <c r="E884" t="s">
        <v>8736</v>
      </c>
      <c r="F884" t="s">
        <v>39</v>
      </c>
      <c r="G884" t="s">
        <v>2404</v>
      </c>
      <c r="H884" t="s">
        <v>384</v>
      </c>
      <c r="I884" s="27">
        <v>4500000</v>
      </c>
      <c r="J884" t="s">
        <v>7620</v>
      </c>
    </row>
    <row r="885" spans="1:10" x14ac:dyDescent="0.3">
      <c r="A885">
        <v>884</v>
      </c>
      <c r="B885" s="26">
        <v>42837</v>
      </c>
      <c r="C885" t="s">
        <v>8737</v>
      </c>
      <c r="D885" t="s">
        <v>551</v>
      </c>
      <c r="E885" t="s">
        <v>2406</v>
      </c>
      <c r="F885" t="s">
        <v>927</v>
      </c>
      <c r="G885" t="s">
        <v>8738</v>
      </c>
      <c r="H885" t="s">
        <v>384</v>
      </c>
      <c r="I885" s="27">
        <v>4500000</v>
      </c>
      <c r="J885" t="s">
        <v>7620</v>
      </c>
    </row>
    <row r="886" spans="1:10" x14ac:dyDescent="0.3">
      <c r="A886">
        <v>885</v>
      </c>
      <c r="B886" s="26">
        <v>42837</v>
      </c>
      <c r="C886" t="s">
        <v>2408</v>
      </c>
      <c r="D886" t="s">
        <v>53</v>
      </c>
      <c r="E886" t="s">
        <v>8739</v>
      </c>
      <c r="F886" t="s">
        <v>89</v>
      </c>
      <c r="G886" t="s">
        <v>8740</v>
      </c>
      <c r="H886" t="s">
        <v>384</v>
      </c>
      <c r="I886" s="27">
        <v>2100000</v>
      </c>
      <c r="J886" t="s">
        <v>7620</v>
      </c>
    </row>
    <row r="887" spans="1:10" x14ac:dyDescent="0.3">
      <c r="A887">
        <v>886</v>
      </c>
      <c r="B887" s="26">
        <v>42837</v>
      </c>
      <c r="C887" t="s">
        <v>1765</v>
      </c>
      <c r="D887" t="s">
        <v>551</v>
      </c>
      <c r="E887" t="s">
        <v>1766</v>
      </c>
      <c r="F887" t="s">
        <v>183</v>
      </c>
      <c r="G887" t="s">
        <v>8741</v>
      </c>
      <c r="H887" t="s">
        <v>126</v>
      </c>
      <c r="I887" t="s">
        <v>16</v>
      </c>
      <c r="J887" t="s">
        <v>7620</v>
      </c>
    </row>
    <row r="888" spans="1:10" x14ac:dyDescent="0.3">
      <c r="A888">
        <v>887</v>
      </c>
      <c r="B888" s="26">
        <v>42837</v>
      </c>
      <c r="C888" t="s">
        <v>8742</v>
      </c>
      <c r="D888" t="s">
        <v>551</v>
      </c>
      <c r="E888" t="s">
        <v>8743</v>
      </c>
      <c r="F888" t="s">
        <v>39</v>
      </c>
      <c r="G888" t="s">
        <v>1471</v>
      </c>
      <c r="H888" t="s">
        <v>126</v>
      </c>
      <c r="I888" t="s">
        <v>16</v>
      </c>
      <c r="J888" t="s">
        <v>7620</v>
      </c>
    </row>
    <row r="889" spans="1:10" x14ac:dyDescent="0.3">
      <c r="A889">
        <v>888</v>
      </c>
      <c r="B889" s="26">
        <v>42838</v>
      </c>
      <c r="C889" t="s">
        <v>8744</v>
      </c>
      <c r="D889" t="s">
        <v>7701</v>
      </c>
      <c r="E889" t="s">
        <v>8745</v>
      </c>
      <c r="F889" t="s">
        <v>21</v>
      </c>
      <c r="G889" t="s">
        <v>2415</v>
      </c>
      <c r="H889" t="s">
        <v>384</v>
      </c>
      <c r="I889" t="s">
        <v>16</v>
      </c>
      <c r="J889" t="s">
        <v>7620</v>
      </c>
    </row>
    <row r="890" spans="1:10" x14ac:dyDescent="0.3">
      <c r="A890">
        <v>889</v>
      </c>
      <c r="B890" s="26">
        <v>42838</v>
      </c>
      <c r="C890" t="s">
        <v>8746</v>
      </c>
      <c r="D890" t="s">
        <v>551</v>
      </c>
      <c r="E890" t="s">
        <v>8747</v>
      </c>
      <c r="F890" t="s">
        <v>21</v>
      </c>
      <c r="G890" t="s">
        <v>2418</v>
      </c>
      <c r="H890" t="s">
        <v>384</v>
      </c>
      <c r="I890" s="27">
        <v>7700000</v>
      </c>
      <c r="J890" t="s">
        <v>7620</v>
      </c>
    </row>
    <row r="891" spans="1:10" x14ac:dyDescent="0.3">
      <c r="A891">
        <v>890</v>
      </c>
      <c r="B891" s="26">
        <v>42839</v>
      </c>
      <c r="C891" t="s">
        <v>275</v>
      </c>
      <c r="D891" t="s">
        <v>551</v>
      </c>
      <c r="E891" t="s">
        <v>2419</v>
      </c>
      <c r="F891" t="s">
        <v>927</v>
      </c>
      <c r="G891" t="s">
        <v>8748</v>
      </c>
      <c r="H891" t="s">
        <v>384</v>
      </c>
      <c r="I891" s="27">
        <v>260000000</v>
      </c>
      <c r="J891" t="s">
        <v>7620</v>
      </c>
    </row>
    <row r="892" spans="1:10" x14ac:dyDescent="0.3">
      <c r="A892">
        <v>891</v>
      </c>
      <c r="B892" s="26">
        <v>42840</v>
      </c>
      <c r="C892" t="s">
        <v>2421</v>
      </c>
      <c r="D892" t="s">
        <v>551</v>
      </c>
      <c r="E892" t="s">
        <v>8749</v>
      </c>
      <c r="F892" t="s">
        <v>438</v>
      </c>
      <c r="G892" t="s">
        <v>8750</v>
      </c>
      <c r="H892" t="s">
        <v>126</v>
      </c>
      <c r="I892" s="27">
        <v>310000</v>
      </c>
      <c r="J892" t="s">
        <v>7620</v>
      </c>
    </row>
    <row r="893" spans="1:10" x14ac:dyDescent="0.3">
      <c r="A893">
        <v>892</v>
      </c>
      <c r="B893" s="26">
        <v>42842</v>
      </c>
      <c r="C893" t="s">
        <v>8751</v>
      </c>
      <c r="D893" t="s">
        <v>551</v>
      </c>
      <c r="E893" t="s">
        <v>8752</v>
      </c>
      <c r="F893" t="s">
        <v>21</v>
      </c>
      <c r="G893" t="s">
        <v>2426</v>
      </c>
      <c r="H893" t="s">
        <v>384</v>
      </c>
      <c r="I893" s="27">
        <v>1500000</v>
      </c>
      <c r="J893" t="s">
        <v>7620</v>
      </c>
    </row>
    <row r="894" spans="1:10" x14ac:dyDescent="0.3">
      <c r="A894">
        <v>893</v>
      </c>
      <c r="B894" s="26">
        <v>42842</v>
      </c>
      <c r="C894" t="s">
        <v>2427</v>
      </c>
      <c r="D894" t="s">
        <v>53</v>
      </c>
      <c r="E894" t="s">
        <v>8753</v>
      </c>
      <c r="F894" t="s">
        <v>33</v>
      </c>
      <c r="G894" t="s">
        <v>8754</v>
      </c>
      <c r="H894" t="s">
        <v>126</v>
      </c>
      <c r="I894" t="s">
        <v>16</v>
      </c>
      <c r="J894" t="s">
        <v>7620</v>
      </c>
    </row>
    <row r="895" spans="1:10" x14ac:dyDescent="0.3">
      <c r="A895">
        <v>894</v>
      </c>
      <c r="B895" s="26">
        <v>42842</v>
      </c>
      <c r="C895" t="s">
        <v>1611</v>
      </c>
      <c r="D895" t="s">
        <v>1048</v>
      </c>
      <c r="E895" t="s">
        <v>8755</v>
      </c>
      <c r="F895" t="s">
        <v>39</v>
      </c>
      <c r="G895" t="s">
        <v>8756</v>
      </c>
      <c r="H895" t="s">
        <v>126</v>
      </c>
      <c r="I895" t="s">
        <v>16</v>
      </c>
      <c r="J895" t="s">
        <v>7620</v>
      </c>
    </row>
    <row r="896" spans="1:10" x14ac:dyDescent="0.3">
      <c r="A896">
        <v>895</v>
      </c>
      <c r="B896" s="26">
        <v>42842</v>
      </c>
      <c r="C896" t="s">
        <v>2431</v>
      </c>
      <c r="D896" t="s">
        <v>1048</v>
      </c>
      <c r="E896" t="s">
        <v>8757</v>
      </c>
      <c r="F896" t="s">
        <v>39</v>
      </c>
      <c r="G896" t="s">
        <v>8758</v>
      </c>
      <c r="H896" t="s">
        <v>126</v>
      </c>
      <c r="I896" s="27">
        <v>175000</v>
      </c>
      <c r="J896" t="s">
        <v>7620</v>
      </c>
    </row>
    <row r="897" spans="1:10" x14ac:dyDescent="0.3">
      <c r="A897">
        <v>896</v>
      </c>
      <c r="B897" s="26">
        <v>42842</v>
      </c>
      <c r="C897" t="s">
        <v>2433</v>
      </c>
      <c r="D897" t="s">
        <v>551</v>
      </c>
      <c r="E897" t="s">
        <v>8759</v>
      </c>
      <c r="F897" t="s">
        <v>33</v>
      </c>
      <c r="G897" t="s">
        <v>2435</v>
      </c>
      <c r="H897" t="s">
        <v>126</v>
      </c>
      <c r="I897" s="27">
        <v>620000</v>
      </c>
      <c r="J897" t="s">
        <v>7620</v>
      </c>
    </row>
    <row r="898" spans="1:10" x14ac:dyDescent="0.3">
      <c r="A898">
        <v>897</v>
      </c>
      <c r="B898" s="26">
        <v>42842</v>
      </c>
      <c r="C898" t="s">
        <v>2436</v>
      </c>
      <c r="D898" t="s">
        <v>551</v>
      </c>
      <c r="E898" t="s">
        <v>8760</v>
      </c>
      <c r="F898" t="s">
        <v>33</v>
      </c>
      <c r="G898" t="s">
        <v>1311</v>
      </c>
      <c r="H898" t="s">
        <v>126</v>
      </c>
      <c r="I898" t="s">
        <v>16</v>
      </c>
      <c r="J898" t="s">
        <v>7620</v>
      </c>
    </row>
    <row r="899" spans="1:10" x14ac:dyDescent="0.3">
      <c r="A899">
        <v>898</v>
      </c>
      <c r="B899" s="26">
        <v>42842</v>
      </c>
      <c r="C899" t="s">
        <v>8531</v>
      </c>
      <c r="D899" t="s">
        <v>551</v>
      </c>
      <c r="E899" t="s">
        <v>8761</v>
      </c>
      <c r="F899" t="s">
        <v>8037</v>
      </c>
      <c r="G899" t="s">
        <v>316</v>
      </c>
      <c r="H899" t="s">
        <v>384</v>
      </c>
      <c r="I899" s="27">
        <v>4650000</v>
      </c>
      <c r="J899" t="s">
        <v>7620</v>
      </c>
    </row>
    <row r="900" spans="1:10" x14ac:dyDescent="0.3">
      <c r="A900">
        <v>899</v>
      </c>
      <c r="B900" s="26">
        <v>42843</v>
      </c>
      <c r="C900" t="s">
        <v>2439</v>
      </c>
      <c r="D900" t="s">
        <v>53</v>
      </c>
      <c r="E900" t="s">
        <v>8762</v>
      </c>
      <c r="F900" t="s">
        <v>33</v>
      </c>
      <c r="G900" t="s">
        <v>8763</v>
      </c>
      <c r="H900" t="s">
        <v>384</v>
      </c>
      <c r="I900" s="27">
        <v>2000000</v>
      </c>
      <c r="J900" t="s">
        <v>7620</v>
      </c>
    </row>
    <row r="901" spans="1:10" x14ac:dyDescent="0.3">
      <c r="A901">
        <v>900</v>
      </c>
      <c r="B901" s="26">
        <v>42843</v>
      </c>
      <c r="C901" t="s">
        <v>2442</v>
      </c>
      <c r="D901" t="s">
        <v>53</v>
      </c>
      <c r="E901" t="s">
        <v>8764</v>
      </c>
      <c r="F901" t="s">
        <v>927</v>
      </c>
      <c r="G901" t="s">
        <v>2269</v>
      </c>
      <c r="H901" t="s">
        <v>384</v>
      </c>
      <c r="I901" s="27">
        <v>600000</v>
      </c>
      <c r="J901" t="s">
        <v>7620</v>
      </c>
    </row>
    <row r="902" spans="1:10" x14ac:dyDescent="0.3">
      <c r="A902">
        <v>901</v>
      </c>
      <c r="B902" s="26">
        <v>42843</v>
      </c>
      <c r="C902" t="s">
        <v>8765</v>
      </c>
      <c r="D902" t="s">
        <v>53</v>
      </c>
      <c r="E902" t="s">
        <v>2445</v>
      </c>
      <c r="F902" t="s">
        <v>927</v>
      </c>
      <c r="G902" t="s">
        <v>184</v>
      </c>
      <c r="H902" t="s">
        <v>384</v>
      </c>
      <c r="I902" s="27">
        <v>1250000</v>
      </c>
      <c r="J902" t="s">
        <v>7620</v>
      </c>
    </row>
    <row r="903" spans="1:10" x14ac:dyDescent="0.3">
      <c r="A903">
        <v>902</v>
      </c>
      <c r="B903" s="26">
        <v>42844</v>
      </c>
      <c r="C903" t="s">
        <v>8766</v>
      </c>
      <c r="D903" t="s">
        <v>53</v>
      </c>
      <c r="E903" t="s">
        <v>8767</v>
      </c>
      <c r="F903" t="s">
        <v>33</v>
      </c>
      <c r="G903" t="s">
        <v>1608</v>
      </c>
      <c r="H903" t="s">
        <v>126</v>
      </c>
      <c r="I903" s="27">
        <v>155000</v>
      </c>
      <c r="J903" t="s">
        <v>7620</v>
      </c>
    </row>
    <row r="904" spans="1:10" x14ac:dyDescent="0.3">
      <c r="A904">
        <v>903</v>
      </c>
      <c r="B904" s="26">
        <v>42845</v>
      </c>
      <c r="C904" t="s">
        <v>8768</v>
      </c>
      <c r="D904" t="s">
        <v>551</v>
      </c>
      <c r="E904" t="s">
        <v>662</v>
      </c>
      <c r="F904" t="s">
        <v>39</v>
      </c>
      <c r="G904" t="s">
        <v>8769</v>
      </c>
      <c r="H904" t="s">
        <v>384</v>
      </c>
      <c r="I904" s="27">
        <v>3000000</v>
      </c>
      <c r="J904" t="s">
        <v>7620</v>
      </c>
    </row>
    <row r="905" spans="1:10" x14ac:dyDescent="0.3">
      <c r="A905">
        <v>904</v>
      </c>
      <c r="B905" s="26">
        <v>42845</v>
      </c>
      <c r="C905" t="s">
        <v>2449</v>
      </c>
      <c r="D905" t="s">
        <v>7701</v>
      </c>
      <c r="E905" t="s">
        <v>8770</v>
      </c>
      <c r="F905" t="s">
        <v>927</v>
      </c>
      <c r="G905" t="s">
        <v>2451</v>
      </c>
      <c r="H905" t="s">
        <v>384</v>
      </c>
      <c r="I905" t="s">
        <v>16</v>
      </c>
      <c r="J905" t="s">
        <v>7620</v>
      </c>
    </row>
    <row r="906" spans="1:10" x14ac:dyDescent="0.3">
      <c r="A906">
        <v>905</v>
      </c>
      <c r="B906" s="26">
        <v>42846</v>
      </c>
      <c r="C906" t="s">
        <v>2452</v>
      </c>
      <c r="D906" t="s">
        <v>551</v>
      </c>
      <c r="E906" t="s">
        <v>2453</v>
      </c>
      <c r="F906" t="s">
        <v>927</v>
      </c>
      <c r="G906" t="s">
        <v>8771</v>
      </c>
      <c r="H906" t="s">
        <v>126</v>
      </c>
      <c r="I906" s="27">
        <v>1000000</v>
      </c>
      <c r="J906" t="s">
        <v>7620</v>
      </c>
    </row>
    <row r="907" spans="1:10" x14ac:dyDescent="0.3">
      <c r="A907">
        <v>906</v>
      </c>
      <c r="B907" s="26">
        <v>42849</v>
      </c>
      <c r="C907" t="s">
        <v>2455</v>
      </c>
      <c r="D907" t="s">
        <v>1612</v>
      </c>
      <c r="E907" t="s">
        <v>8772</v>
      </c>
      <c r="F907" t="s">
        <v>55</v>
      </c>
      <c r="G907" t="s">
        <v>8773</v>
      </c>
      <c r="H907" t="s">
        <v>384</v>
      </c>
      <c r="I907" s="27">
        <v>6300000</v>
      </c>
      <c r="J907" t="s">
        <v>7620</v>
      </c>
    </row>
    <row r="908" spans="1:10" x14ac:dyDescent="0.3">
      <c r="A908">
        <v>907</v>
      </c>
      <c r="B908" s="26">
        <v>42849</v>
      </c>
      <c r="C908" t="s">
        <v>1684</v>
      </c>
      <c r="D908" t="s">
        <v>551</v>
      </c>
      <c r="E908" t="s">
        <v>2458</v>
      </c>
      <c r="F908" t="s">
        <v>21</v>
      </c>
      <c r="G908" t="s">
        <v>8774</v>
      </c>
      <c r="H908" t="s">
        <v>384</v>
      </c>
      <c r="I908" s="27">
        <v>250000000</v>
      </c>
      <c r="J908" t="s">
        <v>7620</v>
      </c>
    </row>
    <row r="909" spans="1:10" x14ac:dyDescent="0.3">
      <c r="A909">
        <v>908</v>
      </c>
      <c r="B909" s="26">
        <v>42849</v>
      </c>
      <c r="C909" t="s">
        <v>399</v>
      </c>
      <c r="D909" t="s">
        <v>551</v>
      </c>
      <c r="E909" t="s">
        <v>8775</v>
      </c>
      <c r="F909" t="s">
        <v>39</v>
      </c>
      <c r="G909" t="s">
        <v>8776</v>
      </c>
      <c r="H909" t="s">
        <v>384</v>
      </c>
      <c r="I909" s="27">
        <v>3200000</v>
      </c>
      <c r="J909" t="s">
        <v>7620</v>
      </c>
    </row>
    <row r="910" spans="1:10" x14ac:dyDescent="0.3">
      <c r="A910">
        <v>909</v>
      </c>
      <c r="B910" s="26">
        <v>42849</v>
      </c>
      <c r="C910" t="s">
        <v>2462</v>
      </c>
      <c r="D910" t="s">
        <v>142</v>
      </c>
      <c r="E910" t="s">
        <v>2463</v>
      </c>
      <c r="F910" t="s">
        <v>927</v>
      </c>
      <c r="G910" t="s">
        <v>8777</v>
      </c>
      <c r="H910" t="s">
        <v>126</v>
      </c>
      <c r="I910" t="s">
        <v>16</v>
      </c>
      <c r="J910" t="s">
        <v>7620</v>
      </c>
    </row>
    <row r="911" spans="1:10" x14ac:dyDescent="0.3">
      <c r="A911">
        <v>910</v>
      </c>
      <c r="B911" s="26">
        <v>42850</v>
      </c>
      <c r="C911" t="s">
        <v>2465</v>
      </c>
      <c r="D911" t="s">
        <v>551</v>
      </c>
      <c r="E911" t="s">
        <v>8778</v>
      </c>
      <c r="F911" t="s">
        <v>21</v>
      </c>
      <c r="G911" t="s">
        <v>2467</v>
      </c>
      <c r="H911" t="s">
        <v>126</v>
      </c>
      <c r="I911" s="27">
        <v>245000</v>
      </c>
      <c r="J911" t="s">
        <v>7620</v>
      </c>
    </row>
    <row r="912" spans="1:10" x14ac:dyDescent="0.3">
      <c r="A912">
        <v>911</v>
      </c>
      <c r="B912" s="26">
        <v>42850</v>
      </c>
      <c r="C912" t="s">
        <v>8604</v>
      </c>
      <c r="D912" t="s">
        <v>551</v>
      </c>
      <c r="E912" t="s">
        <v>2182</v>
      </c>
      <c r="F912" t="s">
        <v>21</v>
      </c>
      <c r="G912" t="s">
        <v>1030</v>
      </c>
      <c r="H912" t="s">
        <v>384</v>
      </c>
      <c r="I912" s="27">
        <v>3100000</v>
      </c>
      <c r="J912" t="s">
        <v>7620</v>
      </c>
    </row>
    <row r="913" spans="1:10" x14ac:dyDescent="0.3">
      <c r="A913">
        <v>912</v>
      </c>
      <c r="B913" s="26">
        <v>42851</v>
      </c>
      <c r="C913" t="s">
        <v>2468</v>
      </c>
      <c r="D913" t="s">
        <v>551</v>
      </c>
      <c r="E913" t="s">
        <v>8779</v>
      </c>
      <c r="F913" t="s">
        <v>39</v>
      </c>
      <c r="G913" t="s">
        <v>210</v>
      </c>
      <c r="H913" t="s">
        <v>384</v>
      </c>
      <c r="I913" s="27">
        <v>20000000</v>
      </c>
      <c r="J913" t="s">
        <v>7620</v>
      </c>
    </row>
    <row r="914" spans="1:10" x14ac:dyDescent="0.3">
      <c r="A914">
        <v>913</v>
      </c>
      <c r="B914" s="26">
        <v>42851</v>
      </c>
      <c r="C914" t="s">
        <v>2470</v>
      </c>
      <c r="D914" t="s">
        <v>551</v>
      </c>
      <c r="E914" t="s">
        <v>1652</v>
      </c>
      <c r="F914" t="s">
        <v>927</v>
      </c>
      <c r="G914" t="s">
        <v>2471</v>
      </c>
      <c r="H914" t="s">
        <v>384</v>
      </c>
      <c r="I914" t="s">
        <v>16</v>
      </c>
      <c r="J914" t="s">
        <v>7620</v>
      </c>
    </row>
    <row r="915" spans="1:10" x14ac:dyDescent="0.3">
      <c r="A915">
        <v>914</v>
      </c>
      <c r="B915" s="26">
        <v>42851</v>
      </c>
      <c r="C915" t="s">
        <v>2472</v>
      </c>
      <c r="D915" t="s">
        <v>53</v>
      </c>
      <c r="E915" t="s">
        <v>8780</v>
      </c>
      <c r="F915" t="s">
        <v>39</v>
      </c>
      <c r="G915" t="s">
        <v>8781</v>
      </c>
      <c r="H915" t="s">
        <v>384</v>
      </c>
      <c r="I915" s="27">
        <v>11000000</v>
      </c>
      <c r="J915" t="s">
        <v>7620</v>
      </c>
    </row>
    <row r="916" spans="1:10" x14ac:dyDescent="0.3">
      <c r="A916">
        <v>915</v>
      </c>
      <c r="B916" s="26">
        <v>42851</v>
      </c>
      <c r="C916" t="s">
        <v>2475</v>
      </c>
      <c r="D916" t="s">
        <v>551</v>
      </c>
      <c r="E916" t="s">
        <v>8782</v>
      </c>
      <c r="F916" t="s">
        <v>45</v>
      </c>
      <c r="G916" t="s">
        <v>2477</v>
      </c>
      <c r="H916" t="s">
        <v>126</v>
      </c>
      <c r="I916" s="27">
        <v>1500000</v>
      </c>
      <c r="J916" t="s">
        <v>7620</v>
      </c>
    </row>
    <row r="917" spans="1:10" x14ac:dyDescent="0.3">
      <c r="A917">
        <v>916</v>
      </c>
      <c r="B917" s="26">
        <v>42851</v>
      </c>
      <c r="C917" t="s">
        <v>8783</v>
      </c>
      <c r="D917" t="s">
        <v>7701</v>
      </c>
      <c r="E917" t="s">
        <v>8784</v>
      </c>
      <c r="F917" t="s">
        <v>33</v>
      </c>
      <c r="G917" t="s">
        <v>1030</v>
      </c>
      <c r="H917" t="s">
        <v>384</v>
      </c>
      <c r="I917" s="27">
        <v>1000000</v>
      </c>
      <c r="J917" t="s">
        <v>7620</v>
      </c>
    </row>
    <row r="918" spans="1:10" x14ac:dyDescent="0.3">
      <c r="A918">
        <v>917</v>
      </c>
      <c r="B918" s="26">
        <v>42851</v>
      </c>
      <c r="C918" t="s">
        <v>8785</v>
      </c>
      <c r="D918" t="s">
        <v>551</v>
      </c>
      <c r="E918" t="s">
        <v>8786</v>
      </c>
      <c r="F918" t="s">
        <v>927</v>
      </c>
      <c r="G918" t="s">
        <v>2482</v>
      </c>
      <c r="H918" t="s">
        <v>384</v>
      </c>
      <c r="I918" t="s">
        <v>16</v>
      </c>
      <c r="J918" t="s">
        <v>7620</v>
      </c>
    </row>
    <row r="919" spans="1:10" x14ac:dyDescent="0.3">
      <c r="A919">
        <v>918</v>
      </c>
      <c r="B919" s="26">
        <v>42852</v>
      </c>
      <c r="C919" t="s">
        <v>2483</v>
      </c>
      <c r="D919" t="s">
        <v>551</v>
      </c>
      <c r="E919" t="s">
        <v>2484</v>
      </c>
      <c r="F919" t="s">
        <v>39</v>
      </c>
      <c r="G919" t="s">
        <v>2485</v>
      </c>
      <c r="H919" t="s">
        <v>384</v>
      </c>
      <c r="I919" s="27">
        <v>3600000</v>
      </c>
      <c r="J919" t="s">
        <v>7620</v>
      </c>
    </row>
    <row r="920" spans="1:10" x14ac:dyDescent="0.3">
      <c r="A920">
        <v>919</v>
      </c>
      <c r="B920" s="26">
        <v>42852</v>
      </c>
      <c r="C920" t="s">
        <v>2486</v>
      </c>
      <c r="D920" t="s">
        <v>53</v>
      </c>
      <c r="E920" t="s">
        <v>8787</v>
      </c>
      <c r="F920" t="s">
        <v>55</v>
      </c>
      <c r="G920" t="s">
        <v>8788</v>
      </c>
      <c r="H920" t="s">
        <v>126</v>
      </c>
      <c r="I920" t="s">
        <v>16</v>
      </c>
      <c r="J920" t="s">
        <v>7620</v>
      </c>
    </row>
    <row r="921" spans="1:10" x14ac:dyDescent="0.3">
      <c r="A921">
        <v>920</v>
      </c>
      <c r="B921" s="26">
        <v>42852</v>
      </c>
      <c r="C921" t="s">
        <v>8789</v>
      </c>
      <c r="D921" t="s">
        <v>53</v>
      </c>
      <c r="E921" t="s">
        <v>2490</v>
      </c>
      <c r="F921" t="s">
        <v>438</v>
      </c>
      <c r="G921" t="s">
        <v>2491</v>
      </c>
      <c r="H921" t="s">
        <v>126</v>
      </c>
      <c r="I921" t="s">
        <v>16</v>
      </c>
      <c r="J921" t="s">
        <v>7620</v>
      </c>
    </row>
    <row r="922" spans="1:10" x14ac:dyDescent="0.3">
      <c r="A922">
        <v>921</v>
      </c>
      <c r="B922" s="26">
        <v>42852</v>
      </c>
      <c r="C922" t="s">
        <v>8090</v>
      </c>
      <c r="D922" t="s">
        <v>551</v>
      </c>
      <c r="E922" t="s">
        <v>8790</v>
      </c>
      <c r="F922" t="s">
        <v>927</v>
      </c>
      <c r="G922" t="s">
        <v>8791</v>
      </c>
      <c r="H922" t="s">
        <v>384</v>
      </c>
      <c r="I922" s="27">
        <v>1500000</v>
      </c>
      <c r="J922" t="s">
        <v>7620</v>
      </c>
    </row>
    <row r="923" spans="1:10" x14ac:dyDescent="0.3">
      <c r="A923">
        <v>922</v>
      </c>
      <c r="B923" s="26">
        <v>42853</v>
      </c>
      <c r="C923" t="s">
        <v>2493</v>
      </c>
      <c r="D923" t="s">
        <v>551</v>
      </c>
      <c r="E923" t="s">
        <v>8792</v>
      </c>
      <c r="F923" t="s">
        <v>33</v>
      </c>
      <c r="G923" t="s">
        <v>1264</v>
      </c>
      <c r="H923" t="s">
        <v>126</v>
      </c>
      <c r="I923" s="27">
        <v>750000</v>
      </c>
      <c r="J923" t="s">
        <v>7620</v>
      </c>
    </row>
    <row r="924" spans="1:10" x14ac:dyDescent="0.3">
      <c r="A924">
        <v>923</v>
      </c>
      <c r="B924" s="26">
        <v>42853</v>
      </c>
      <c r="C924" t="s">
        <v>2495</v>
      </c>
      <c r="D924" t="s">
        <v>551</v>
      </c>
      <c r="E924" t="s">
        <v>8793</v>
      </c>
      <c r="F924" t="s">
        <v>39</v>
      </c>
      <c r="G924" t="s">
        <v>8794</v>
      </c>
      <c r="H924" t="s">
        <v>126</v>
      </c>
      <c r="I924" t="s">
        <v>16</v>
      </c>
      <c r="J924" t="s">
        <v>7620</v>
      </c>
    </row>
    <row r="925" spans="1:10" x14ac:dyDescent="0.3">
      <c r="A925">
        <v>924</v>
      </c>
      <c r="B925" s="26">
        <v>42854</v>
      </c>
      <c r="C925" t="s">
        <v>2497</v>
      </c>
      <c r="D925" t="s">
        <v>551</v>
      </c>
      <c r="E925" t="s">
        <v>8795</v>
      </c>
      <c r="F925" t="s">
        <v>438</v>
      </c>
      <c r="G925" t="s">
        <v>8093</v>
      </c>
      <c r="H925" t="s">
        <v>384</v>
      </c>
      <c r="I925" t="s">
        <v>16</v>
      </c>
      <c r="J925" t="s">
        <v>7620</v>
      </c>
    </row>
    <row r="926" spans="1:10" x14ac:dyDescent="0.3">
      <c r="A926">
        <v>925</v>
      </c>
      <c r="B926" s="26">
        <v>42795</v>
      </c>
      <c r="C926" t="s">
        <v>2094</v>
      </c>
      <c r="D926" t="s">
        <v>551</v>
      </c>
      <c r="E926" t="s">
        <v>8796</v>
      </c>
      <c r="F926" t="s">
        <v>927</v>
      </c>
      <c r="G926" t="s">
        <v>8797</v>
      </c>
      <c r="H926" t="s">
        <v>384</v>
      </c>
      <c r="I926" s="27">
        <v>330000000</v>
      </c>
      <c r="J926" t="s">
        <v>7620</v>
      </c>
    </row>
    <row r="927" spans="1:10" x14ac:dyDescent="0.3">
      <c r="A927">
        <v>926</v>
      </c>
      <c r="B927" s="26">
        <v>42795</v>
      </c>
      <c r="C927" t="s">
        <v>2501</v>
      </c>
      <c r="D927" t="s">
        <v>551</v>
      </c>
      <c r="E927" t="s">
        <v>2502</v>
      </c>
      <c r="F927" t="s">
        <v>927</v>
      </c>
      <c r="G927" t="s">
        <v>28</v>
      </c>
      <c r="H927" t="s">
        <v>384</v>
      </c>
      <c r="I927" s="27">
        <v>10000000</v>
      </c>
      <c r="J927" t="s">
        <v>7620</v>
      </c>
    </row>
    <row r="928" spans="1:10" x14ac:dyDescent="0.3">
      <c r="A928">
        <v>927</v>
      </c>
      <c r="B928" s="26">
        <v>42795</v>
      </c>
      <c r="C928" t="s">
        <v>2503</v>
      </c>
      <c r="D928" t="s">
        <v>551</v>
      </c>
      <c r="E928" t="s">
        <v>8798</v>
      </c>
      <c r="F928" t="s">
        <v>881</v>
      </c>
      <c r="G928" t="s">
        <v>8799</v>
      </c>
      <c r="H928" t="s">
        <v>126</v>
      </c>
      <c r="I928" t="s">
        <v>16</v>
      </c>
      <c r="J928" t="s">
        <v>7620</v>
      </c>
    </row>
    <row r="929" spans="1:10" x14ac:dyDescent="0.3">
      <c r="A929">
        <v>928</v>
      </c>
      <c r="B929" s="26">
        <v>42795</v>
      </c>
      <c r="C929" t="s">
        <v>2506</v>
      </c>
      <c r="D929" t="s">
        <v>8138</v>
      </c>
      <c r="E929" t="s">
        <v>8800</v>
      </c>
      <c r="F929" t="s">
        <v>33</v>
      </c>
      <c r="G929" t="s">
        <v>8801</v>
      </c>
      <c r="H929" t="s">
        <v>126</v>
      </c>
      <c r="I929" t="s">
        <v>16</v>
      </c>
      <c r="J929" t="s">
        <v>7620</v>
      </c>
    </row>
    <row r="930" spans="1:10" x14ac:dyDescent="0.3">
      <c r="A930">
        <v>929</v>
      </c>
      <c r="B930" s="26">
        <v>42796</v>
      </c>
      <c r="C930" t="s">
        <v>2508</v>
      </c>
      <c r="D930" t="s">
        <v>551</v>
      </c>
      <c r="E930" t="s">
        <v>8802</v>
      </c>
      <c r="F930" t="s">
        <v>183</v>
      </c>
      <c r="G930" t="s">
        <v>2510</v>
      </c>
      <c r="H930" t="s">
        <v>384</v>
      </c>
      <c r="I930" s="27">
        <v>1500000</v>
      </c>
      <c r="J930" t="s">
        <v>7620</v>
      </c>
    </row>
    <row r="931" spans="1:10" x14ac:dyDescent="0.3">
      <c r="A931">
        <v>930</v>
      </c>
      <c r="B931" s="26">
        <v>42796</v>
      </c>
      <c r="C931" t="s">
        <v>2511</v>
      </c>
      <c r="D931" t="s">
        <v>53</v>
      </c>
      <c r="E931" t="s">
        <v>8803</v>
      </c>
      <c r="F931" t="s">
        <v>45</v>
      </c>
      <c r="G931" t="s">
        <v>2269</v>
      </c>
      <c r="H931" t="s">
        <v>126</v>
      </c>
      <c r="I931" s="27">
        <v>500000</v>
      </c>
      <c r="J931" t="s">
        <v>7620</v>
      </c>
    </row>
    <row r="932" spans="1:10" x14ac:dyDescent="0.3">
      <c r="A932">
        <v>931</v>
      </c>
      <c r="B932" s="26">
        <v>42796</v>
      </c>
      <c r="C932" t="s">
        <v>2513</v>
      </c>
      <c r="D932" t="s">
        <v>551</v>
      </c>
      <c r="E932" t="s">
        <v>8703</v>
      </c>
      <c r="F932" t="s">
        <v>21</v>
      </c>
      <c r="G932" t="s">
        <v>2514</v>
      </c>
      <c r="H932" t="s">
        <v>384</v>
      </c>
      <c r="I932" s="27">
        <v>2500000</v>
      </c>
      <c r="J932" t="s">
        <v>7620</v>
      </c>
    </row>
    <row r="933" spans="1:10" x14ac:dyDescent="0.3">
      <c r="A933">
        <v>932</v>
      </c>
      <c r="B933" s="26">
        <v>42796</v>
      </c>
      <c r="C933" t="s">
        <v>2515</v>
      </c>
      <c r="D933" t="s">
        <v>53</v>
      </c>
      <c r="E933" t="s">
        <v>8804</v>
      </c>
      <c r="F933" t="s">
        <v>1870</v>
      </c>
      <c r="G933" t="s">
        <v>2517</v>
      </c>
      <c r="H933" t="s">
        <v>126</v>
      </c>
      <c r="I933" t="s">
        <v>16</v>
      </c>
      <c r="J933" t="s">
        <v>7620</v>
      </c>
    </row>
    <row r="934" spans="1:10" x14ac:dyDescent="0.3">
      <c r="A934">
        <v>933</v>
      </c>
      <c r="B934" s="26">
        <v>42796</v>
      </c>
      <c r="C934" t="s">
        <v>8805</v>
      </c>
      <c r="D934" t="s">
        <v>551</v>
      </c>
      <c r="E934" t="s">
        <v>8806</v>
      </c>
      <c r="F934" t="s">
        <v>45</v>
      </c>
      <c r="G934" t="s">
        <v>2520</v>
      </c>
      <c r="H934" t="s">
        <v>384</v>
      </c>
      <c r="I934" s="27">
        <v>7600000</v>
      </c>
      <c r="J934" t="s">
        <v>7620</v>
      </c>
    </row>
    <row r="935" spans="1:10" x14ac:dyDescent="0.3">
      <c r="A935">
        <v>934</v>
      </c>
      <c r="B935" s="26">
        <v>42797</v>
      </c>
      <c r="C935" t="s">
        <v>2521</v>
      </c>
      <c r="D935" t="s">
        <v>551</v>
      </c>
      <c r="E935" t="s">
        <v>8807</v>
      </c>
      <c r="F935" t="s">
        <v>927</v>
      </c>
      <c r="G935" t="s">
        <v>8808</v>
      </c>
      <c r="H935" t="s">
        <v>126</v>
      </c>
      <c r="I935" t="s">
        <v>16</v>
      </c>
      <c r="J935" t="s">
        <v>7620</v>
      </c>
    </row>
    <row r="936" spans="1:10" x14ac:dyDescent="0.3">
      <c r="A936">
        <v>935</v>
      </c>
      <c r="B936" s="26">
        <v>42797</v>
      </c>
      <c r="C936" t="s">
        <v>2524</v>
      </c>
      <c r="D936" t="s">
        <v>53</v>
      </c>
      <c r="E936" t="s">
        <v>8809</v>
      </c>
      <c r="F936" t="s">
        <v>927</v>
      </c>
      <c r="G936" t="s">
        <v>2526</v>
      </c>
      <c r="H936" t="s">
        <v>126</v>
      </c>
      <c r="I936" s="27">
        <v>275000</v>
      </c>
      <c r="J936" t="s">
        <v>7620</v>
      </c>
    </row>
    <row r="937" spans="1:10" x14ac:dyDescent="0.3">
      <c r="A937">
        <v>936</v>
      </c>
      <c r="B937" s="26">
        <v>42797</v>
      </c>
      <c r="C937" t="s">
        <v>2527</v>
      </c>
      <c r="D937" t="s">
        <v>551</v>
      </c>
      <c r="E937" t="s">
        <v>8810</v>
      </c>
      <c r="F937" t="s">
        <v>438</v>
      </c>
      <c r="G937" t="s">
        <v>2529</v>
      </c>
      <c r="H937" t="s">
        <v>126</v>
      </c>
      <c r="I937" t="s">
        <v>16</v>
      </c>
      <c r="J937" t="s">
        <v>7620</v>
      </c>
    </row>
    <row r="938" spans="1:10" x14ac:dyDescent="0.3">
      <c r="A938">
        <v>937</v>
      </c>
      <c r="B938" s="26">
        <v>42797</v>
      </c>
      <c r="C938" t="s">
        <v>2530</v>
      </c>
      <c r="D938" t="s">
        <v>53</v>
      </c>
      <c r="E938" t="s">
        <v>8811</v>
      </c>
      <c r="F938" t="s">
        <v>8037</v>
      </c>
      <c r="G938" t="s">
        <v>8812</v>
      </c>
      <c r="H938" t="s">
        <v>384</v>
      </c>
      <c r="I938" s="27">
        <v>6700000</v>
      </c>
      <c r="J938" t="s">
        <v>7620</v>
      </c>
    </row>
    <row r="939" spans="1:10" x14ac:dyDescent="0.3">
      <c r="A939">
        <v>938</v>
      </c>
      <c r="B939" s="26">
        <v>42797</v>
      </c>
      <c r="C939" t="s">
        <v>2533</v>
      </c>
      <c r="D939" t="s">
        <v>551</v>
      </c>
      <c r="E939" t="s">
        <v>8813</v>
      </c>
      <c r="F939" t="s">
        <v>183</v>
      </c>
      <c r="G939" t="s">
        <v>8814</v>
      </c>
      <c r="H939" t="s">
        <v>126</v>
      </c>
      <c r="I939" t="s">
        <v>16</v>
      </c>
      <c r="J939" t="s">
        <v>7620</v>
      </c>
    </row>
    <row r="940" spans="1:10" x14ac:dyDescent="0.3">
      <c r="A940">
        <v>939</v>
      </c>
      <c r="B940" s="26">
        <v>42797</v>
      </c>
      <c r="C940" t="s">
        <v>2536</v>
      </c>
      <c r="D940" t="s">
        <v>8138</v>
      </c>
      <c r="E940" t="s">
        <v>8815</v>
      </c>
      <c r="F940" t="s">
        <v>927</v>
      </c>
      <c r="G940" t="s">
        <v>2538</v>
      </c>
      <c r="H940" t="s">
        <v>384</v>
      </c>
      <c r="I940" s="27">
        <v>200000000</v>
      </c>
      <c r="J940" t="s">
        <v>7620</v>
      </c>
    </row>
    <row r="941" spans="1:10" x14ac:dyDescent="0.3">
      <c r="A941">
        <v>940</v>
      </c>
      <c r="B941" s="26">
        <v>42798</v>
      </c>
      <c r="C941" t="s">
        <v>8816</v>
      </c>
      <c r="D941" t="s">
        <v>142</v>
      </c>
      <c r="E941" t="s">
        <v>2540</v>
      </c>
      <c r="F941" t="s">
        <v>39</v>
      </c>
      <c r="G941" t="s">
        <v>8020</v>
      </c>
      <c r="H941" t="s">
        <v>384</v>
      </c>
      <c r="I941" s="27">
        <v>19500000</v>
      </c>
      <c r="J941" t="s">
        <v>7620</v>
      </c>
    </row>
    <row r="942" spans="1:10" x14ac:dyDescent="0.3">
      <c r="A942">
        <v>941</v>
      </c>
      <c r="B942" s="26">
        <v>42800</v>
      </c>
      <c r="C942" t="s">
        <v>2541</v>
      </c>
      <c r="D942" t="s">
        <v>551</v>
      </c>
      <c r="E942" t="s">
        <v>2542</v>
      </c>
      <c r="F942" t="s">
        <v>39</v>
      </c>
      <c r="G942" t="s">
        <v>2543</v>
      </c>
      <c r="H942" t="s">
        <v>126</v>
      </c>
      <c r="I942" s="27">
        <v>1200000</v>
      </c>
      <c r="J942" t="s">
        <v>7620</v>
      </c>
    </row>
    <row r="943" spans="1:10" x14ac:dyDescent="0.3">
      <c r="A943">
        <v>942</v>
      </c>
      <c r="B943" s="26">
        <v>42800</v>
      </c>
      <c r="C943" t="s">
        <v>2544</v>
      </c>
      <c r="D943" t="s">
        <v>551</v>
      </c>
      <c r="E943" t="s">
        <v>8817</v>
      </c>
      <c r="F943" t="s">
        <v>21</v>
      </c>
      <c r="G943" t="s">
        <v>2546</v>
      </c>
      <c r="H943" t="s">
        <v>126</v>
      </c>
      <c r="I943" s="27">
        <v>150000</v>
      </c>
      <c r="J943" t="s">
        <v>7620</v>
      </c>
    </row>
    <row r="944" spans="1:10" x14ac:dyDescent="0.3">
      <c r="A944">
        <v>943</v>
      </c>
      <c r="B944" s="26">
        <v>42800</v>
      </c>
      <c r="C944" t="s">
        <v>8818</v>
      </c>
      <c r="D944" t="s">
        <v>551</v>
      </c>
      <c r="E944" t="s">
        <v>8819</v>
      </c>
      <c r="F944" t="s">
        <v>39</v>
      </c>
      <c r="G944" t="s">
        <v>8820</v>
      </c>
      <c r="H944" t="s">
        <v>384</v>
      </c>
      <c r="I944" s="27">
        <v>1790000</v>
      </c>
      <c r="J944" t="s">
        <v>7620</v>
      </c>
    </row>
    <row r="945" spans="1:10" x14ac:dyDescent="0.3">
      <c r="A945">
        <v>944</v>
      </c>
      <c r="B945" s="26">
        <v>42801</v>
      </c>
      <c r="C945" t="s">
        <v>2550</v>
      </c>
      <c r="D945" t="s">
        <v>53</v>
      </c>
      <c r="E945" t="s">
        <v>8821</v>
      </c>
      <c r="F945" t="s">
        <v>55</v>
      </c>
      <c r="G945" t="s">
        <v>1264</v>
      </c>
      <c r="H945" t="s">
        <v>384</v>
      </c>
      <c r="I945" s="27">
        <v>10000000</v>
      </c>
      <c r="J945" t="s">
        <v>7620</v>
      </c>
    </row>
    <row r="946" spans="1:10" x14ac:dyDescent="0.3">
      <c r="A946">
        <v>945</v>
      </c>
      <c r="B946" s="26">
        <v>42801</v>
      </c>
      <c r="C946" t="s">
        <v>2552</v>
      </c>
      <c r="D946" t="s">
        <v>53</v>
      </c>
      <c r="E946" t="s">
        <v>8822</v>
      </c>
      <c r="F946" t="s">
        <v>927</v>
      </c>
      <c r="G946" t="s">
        <v>2554</v>
      </c>
      <c r="H946" t="s">
        <v>384</v>
      </c>
      <c r="I946" s="27">
        <v>10000000</v>
      </c>
      <c r="J946" t="s">
        <v>7620</v>
      </c>
    </row>
    <row r="947" spans="1:10" x14ac:dyDescent="0.3">
      <c r="A947">
        <v>946</v>
      </c>
      <c r="B947" s="26">
        <v>42801</v>
      </c>
      <c r="C947" t="s">
        <v>2555</v>
      </c>
      <c r="D947" t="s">
        <v>53</v>
      </c>
      <c r="E947" t="s">
        <v>2556</v>
      </c>
      <c r="F947" t="s">
        <v>89</v>
      </c>
      <c r="G947" t="s">
        <v>8823</v>
      </c>
      <c r="H947" t="s">
        <v>384</v>
      </c>
      <c r="I947" s="27">
        <v>1000000</v>
      </c>
      <c r="J947" t="s">
        <v>7620</v>
      </c>
    </row>
    <row r="948" spans="1:10" x14ac:dyDescent="0.3">
      <c r="A948">
        <v>947</v>
      </c>
      <c r="B948" s="26">
        <v>42801</v>
      </c>
      <c r="C948" t="s">
        <v>2558</v>
      </c>
      <c r="D948" t="s">
        <v>551</v>
      </c>
      <c r="E948" t="s">
        <v>8824</v>
      </c>
      <c r="F948" t="s">
        <v>33</v>
      </c>
      <c r="G948" t="s">
        <v>8825</v>
      </c>
      <c r="H948" t="s">
        <v>126</v>
      </c>
      <c r="I948" s="27">
        <v>30000</v>
      </c>
      <c r="J948" t="s">
        <v>7620</v>
      </c>
    </row>
    <row r="949" spans="1:10" x14ac:dyDescent="0.3">
      <c r="A949">
        <v>948</v>
      </c>
      <c r="B949" s="26">
        <v>42801</v>
      </c>
      <c r="C949" t="s">
        <v>2561</v>
      </c>
      <c r="D949" t="s">
        <v>551</v>
      </c>
      <c r="E949" t="s">
        <v>8826</v>
      </c>
      <c r="F949" t="s">
        <v>927</v>
      </c>
      <c r="G949" t="s">
        <v>8827</v>
      </c>
      <c r="H949" t="s">
        <v>384</v>
      </c>
      <c r="I949" s="27">
        <v>3650000</v>
      </c>
      <c r="J949" t="s">
        <v>7620</v>
      </c>
    </row>
    <row r="950" spans="1:10" x14ac:dyDescent="0.3">
      <c r="A950">
        <v>949</v>
      </c>
      <c r="B950" s="26">
        <v>42802</v>
      </c>
      <c r="C950" t="s">
        <v>66</v>
      </c>
      <c r="D950" t="s">
        <v>43</v>
      </c>
      <c r="E950" t="s">
        <v>2564</v>
      </c>
      <c r="F950" t="s">
        <v>21</v>
      </c>
      <c r="G950" t="s">
        <v>2565</v>
      </c>
      <c r="H950" t="s">
        <v>384</v>
      </c>
      <c r="I950" s="27">
        <v>15000000</v>
      </c>
      <c r="J950" t="s">
        <v>7620</v>
      </c>
    </row>
    <row r="951" spans="1:10" x14ac:dyDescent="0.3">
      <c r="A951">
        <v>950</v>
      </c>
      <c r="B951" s="26">
        <v>42802</v>
      </c>
      <c r="C951" t="s">
        <v>8828</v>
      </c>
      <c r="D951" t="s">
        <v>53</v>
      </c>
      <c r="E951" t="s">
        <v>2567</v>
      </c>
      <c r="F951" t="s">
        <v>45</v>
      </c>
      <c r="G951" t="s">
        <v>8829</v>
      </c>
      <c r="H951" t="s">
        <v>126</v>
      </c>
      <c r="I951" s="27">
        <v>1100000</v>
      </c>
      <c r="J951" t="s">
        <v>7620</v>
      </c>
    </row>
    <row r="952" spans="1:10" x14ac:dyDescent="0.3">
      <c r="A952">
        <v>951</v>
      </c>
      <c r="B952" s="26">
        <v>42802</v>
      </c>
      <c r="C952" t="s">
        <v>2324</v>
      </c>
      <c r="D952" t="s">
        <v>551</v>
      </c>
      <c r="E952" t="s">
        <v>8830</v>
      </c>
      <c r="F952" t="s">
        <v>39</v>
      </c>
      <c r="G952" t="s">
        <v>600</v>
      </c>
      <c r="H952" t="s">
        <v>126</v>
      </c>
      <c r="I952" s="27">
        <v>120000</v>
      </c>
      <c r="J952" t="s">
        <v>7620</v>
      </c>
    </row>
    <row r="953" spans="1:10" x14ac:dyDescent="0.3">
      <c r="A953">
        <v>952</v>
      </c>
      <c r="B953" s="26">
        <v>42802</v>
      </c>
      <c r="C953" t="s">
        <v>2570</v>
      </c>
      <c r="D953" t="s">
        <v>551</v>
      </c>
      <c r="E953" t="s">
        <v>8831</v>
      </c>
      <c r="F953" t="s">
        <v>21</v>
      </c>
      <c r="G953" t="s">
        <v>8832</v>
      </c>
      <c r="H953" t="s">
        <v>384</v>
      </c>
      <c r="I953" t="s">
        <v>16</v>
      </c>
      <c r="J953" t="s">
        <v>7620</v>
      </c>
    </row>
    <row r="954" spans="1:10" x14ac:dyDescent="0.3">
      <c r="A954">
        <v>953</v>
      </c>
      <c r="B954" s="26">
        <v>42803</v>
      </c>
      <c r="C954" t="s">
        <v>8833</v>
      </c>
      <c r="D954" t="s">
        <v>551</v>
      </c>
      <c r="E954" t="s">
        <v>2574</v>
      </c>
      <c r="F954" t="s">
        <v>927</v>
      </c>
      <c r="G954" t="s">
        <v>8834</v>
      </c>
      <c r="H954" t="s">
        <v>126</v>
      </c>
      <c r="I954" s="27">
        <v>500000</v>
      </c>
      <c r="J954" t="s">
        <v>7620</v>
      </c>
    </row>
    <row r="955" spans="1:10" x14ac:dyDescent="0.3">
      <c r="A955">
        <v>954</v>
      </c>
      <c r="B955" s="26">
        <v>42803</v>
      </c>
      <c r="C955" t="s">
        <v>8835</v>
      </c>
      <c r="D955" t="s">
        <v>551</v>
      </c>
      <c r="E955" t="s">
        <v>2576</v>
      </c>
      <c r="F955" t="s">
        <v>39</v>
      </c>
      <c r="G955" t="s">
        <v>2577</v>
      </c>
      <c r="H955" t="s">
        <v>384</v>
      </c>
      <c r="I955" s="27">
        <v>4500000</v>
      </c>
      <c r="J955" t="s">
        <v>7620</v>
      </c>
    </row>
    <row r="956" spans="1:10" x14ac:dyDescent="0.3">
      <c r="A956">
        <v>955</v>
      </c>
      <c r="B956" s="26">
        <v>42804</v>
      </c>
      <c r="C956" t="s">
        <v>8836</v>
      </c>
      <c r="D956" t="s">
        <v>142</v>
      </c>
      <c r="E956" t="s">
        <v>8837</v>
      </c>
      <c r="F956" t="s">
        <v>33</v>
      </c>
      <c r="G956" t="s">
        <v>1960</v>
      </c>
      <c r="H956" t="s">
        <v>126</v>
      </c>
      <c r="I956" s="27">
        <v>443000</v>
      </c>
      <c r="J956" t="s">
        <v>7620</v>
      </c>
    </row>
    <row r="957" spans="1:10" x14ac:dyDescent="0.3">
      <c r="A957">
        <v>956</v>
      </c>
      <c r="B957" s="26">
        <v>42804</v>
      </c>
      <c r="C957" t="s">
        <v>8838</v>
      </c>
      <c r="D957" t="s">
        <v>8138</v>
      </c>
      <c r="E957" t="s">
        <v>8839</v>
      </c>
      <c r="F957" t="s">
        <v>33</v>
      </c>
      <c r="G957" t="s">
        <v>2582</v>
      </c>
      <c r="H957" t="s">
        <v>126</v>
      </c>
      <c r="I957" t="s">
        <v>16</v>
      </c>
      <c r="J957" t="s">
        <v>7620</v>
      </c>
    </row>
    <row r="958" spans="1:10" x14ac:dyDescent="0.3">
      <c r="A958">
        <v>957</v>
      </c>
      <c r="B958" s="26">
        <v>42804</v>
      </c>
      <c r="C958" t="s">
        <v>2583</v>
      </c>
      <c r="D958" t="s">
        <v>53</v>
      </c>
      <c r="E958" t="s">
        <v>8840</v>
      </c>
      <c r="F958" t="s">
        <v>927</v>
      </c>
      <c r="G958" t="s">
        <v>2269</v>
      </c>
      <c r="H958" t="s">
        <v>126</v>
      </c>
      <c r="I958" s="27">
        <v>600000</v>
      </c>
      <c r="J958" t="s">
        <v>7620</v>
      </c>
    </row>
    <row r="959" spans="1:10" x14ac:dyDescent="0.3">
      <c r="A959">
        <v>958</v>
      </c>
      <c r="B959" s="26">
        <v>42804</v>
      </c>
      <c r="C959" t="s">
        <v>8841</v>
      </c>
      <c r="D959" t="s">
        <v>551</v>
      </c>
      <c r="E959" t="s">
        <v>8842</v>
      </c>
      <c r="F959" t="s">
        <v>927</v>
      </c>
      <c r="G959" t="s">
        <v>8843</v>
      </c>
      <c r="H959" t="s">
        <v>126</v>
      </c>
      <c r="I959" t="s">
        <v>16</v>
      </c>
      <c r="J959" t="s">
        <v>7620</v>
      </c>
    </row>
    <row r="960" spans="1:10" x14ac:dyDescent="0.3">
      <c r="A960">
        <v>959</v>
      </c>
      <c r="B960" s="26">
        <v>42808</v>
      </c>
      <c r="C960" t="s">
        <v>8844</v>
      </c>
      <c r="D960" t="s">
        <v>551</v>
      </c>
      <c r="E960" t="s">
        <v>8845</v>
      </c>
      <c r="F960" t="s">
        <v>33</v>
      </c>
      <c r="G960" t="s">
        <v>2590</v>
      </c>
      <c r="H960" t="s">
        <v>384</v>
      </c>
      <c r="I960" t="s">
        <v>16</v>
      </c>
      <c r="J960" t="s">
        <v>7620</v>
      </c>
    </row>
    <row r="961" spans="1:10" x14ac:dyDescent="0.3">
      <c r="A961">
        <v>960</v>
      </c>
      <c r="B961" s="26">
        <v>42809</v>
      </c>
      <c r="C961" t="s">
        <v>8846</v>
      </c>
      <c r="D961" t="s">
        <v>7701</v>
      </c>
      <c r="E961" t="s">
        <v>8847</v>
      </c>
      <c r="F961" t="s">
        <v>183</v>
      </c>
      <c r="G961" t="s">
        <v>2593</v>
      </c>
      <c r="H961" t="s">
        <v>384</v>
      </c>
      <c r="I961" s="27">
        <v>3350000</v>
      </c>
      <c r="J961" t="s">
        <v>7620</v>
      </c>
    </row>
    <row r="962" spans="1:10" x14ac:dyDescent="0.3">
      <c r="A962">
        <v>961</v>
      </c>
      <c r="B962" s="26">
        <v>42809</v>
      </c>
      <c r="C962" t="s">
        <v>2594</v>
      </c>
      <c r="D962" t="s">
        <v>551</v>
      </c>
      <c r="E962" t="s">
        <v>8848</v>
      </c>
      <c r="F962" t="s">
        <v>881</v>
      </c>
      <c r="G962" t="s">
        <v>1608</v>
      </c>
      <c r="H962" t="s">
        <v>126</v>
      </c>
      <c r="I962" s="27">
        <v>100000</v>
      </c>
      <c r="J962" t="s">
        <v>7620</v>
      </c>
    </row>
    <row r="963" spans="1:10" x14ac:dyDescent="0.3">
      <c r="A963">
        <v>962</v>
      </c>
      <c r="B963" s="26">
        <v>42810</v>
      </c>
      <c r="C963" t="s">
        <v>8849</v>
      </c>
      <c r="D963" t="s">
        <v>551</v>
      </c>
      <c r="E963" t="s">
        <v>8850</v>
      </c>
      <c r="F963" t="s">
        <v>39</v>
      </c>
      <c r="G963" t="s">
        <v>8851</v>
      </c>
      <c r="H963" t="s">
        <v>384</v>
      </c>
      <c r="I963" s="27">
        <v>1350000</v>
      </c>
      <c r="J963" t="s">
        <v>7620</v>
      </c>
    </row>
    <row r="964" spans="1:10" x14ac:dyDescent="0.3">
      <c r="A964">
        <v>963</v>
      </c>
      <c r="B964" s="26">
        <v>42810</v>
      </c>
      <c r="C964" t="s">
        <v>8852</v>
      </c>
      <c r="D964" t="s">
        <v>53</v>
      </c>
      <c r="E964" t="s">
        <v>8853</v>
      </c>
      <c r="F964" t="s">
        <v>1209</v>
      </c>
      <c r="G964" t="s">
        <v>2601</v>
      </c>
      <c r="H964" t="s">
        <v>126</v>
      </c>
      <c r="I964" t="s">
        <v>16</v>
      </c>
      <c r="J964" t="s">
        <v>7620</v>
      </c>
    </row>
    <row r="965" spans="1:10" x14ac:dyDescent="0.3">
      <c r="A965">
        <v>964</v>
      </c>
      <c r="B965" s="26">
        <v>42810</v>
      </c>
      <c r="C965" t="s">
        <v>7956</v>
      </c>
      <c r="D965" t="s">
        <v>551</v>
      </c>
      <c r="E965" t="s">
        <v>8854</v>
      </c>
      <c r="F965" t="s">
        <v>33</v>
      </c>
      <c r="G965" t="s">
        <v>8855</v>
      </c>
      <c r="H965" t="s">
        <v>384</v>
      </c>
      <c r="I965" s="27">
        <v>3100000</v>
      </c>
      <c r="J965" t="s">
        <v>7620</v>
      </c>
    </row>
    <row r="966" spans="1:10" x14ac:dyDescent="0.3">
      <c r="A966">
        <v>965</v>
      </c>
      <c r="B966" s="26">
        <v>42810</v>
      </c>
      <c r="C966" t="s">
        <v>2604</v>
      </c>
      <c r="D966" t="s">
        <v>551</v>
      </c>
      <c r="E966" t="s">
        <v>2605</v>
      </c>
      <c r="F966" t="s">
        <v>21</v>
      </c>
      <c r="G966" t="s">
        <v>2606</v>
      </c>
      <c r="H966" t="s">
        <v>126</v>
      </c>
      <c r="I966" s="27">
        <v>200000</v>
      </c>
      <c r="J966" t="s">
        <v>7620</v>
      </c>
    </row>
    <row r="967" spans="1:10" x14ac:dyDescent="0.3">
      <c r="A967">
        <v>966</v>
      </c>
      <c r="B967" s="26">
        <v>42811</v>
      </c>
      <c r="C967" t="s">
        <v>8856</v>
      </c>
      <c r="D967" t="s">
        <v>53</v>
      </c>
      <c r="E967" t="s">
        <v>8857</v>
      </c>
      <c r="F967" t="s">
        <v>21</v>
      </c>
      <c r="G967" t="s">
        <v>1960</v>
      </c>
      <c r="H967" t="s">
        <v>126</v>
      </c>
      <c r="I967" t="s">
        <v>16</v>
      </c>
      <c r="J967" t="s">
        <v>7620</v>
      </c>
    </row>
    <row r="968" spans="1:10" x14ac:dyDescent="0.3">
      <c r="A968">
        <v>967</v>
      </c>
      <c r="B968" s="26">
        <v>42815</v>
      </c>
      <c r="C968" t="s">
        <v>617</v>
      </c>
      <c r="D968" t="s">
        <v>7701</v>
      </c>
      <c r="E968" t="s">
        <v>8815</v>
      </c>
      <c r="F968" t="s">
        <v>927</v>
      </c>
      <c r="G968" t="s">
        <v>8858</v>
      </c>
      <c r="H968" t="s">
        <v>384</v>
      </c>
      <c r="I968" s="27">
        <v>1400000000</v>
      </c>
      <c r="J968" t="s">
        <v>7620</v>
      </c>
    </row>
    <row r="969" spans="1:10" x14ac:dyDescent="0.3">
      <c r="A969">
        <v>968</v>
      </c>
      <c r="B969" s="26">
        <v>42815</v>
      </c>
      <c r="C969" t="s">
        <v>2610</v>
      </c>
      <c r="D969" t="s">
        <v>53</v>
      </c>
      <c r="E969" t="s">
        <v>8859</v>
      </c>
      <c r="F969" t="s">
        <v>39</v>
      </c>
      <c r="G969" t="s">
        <v>8860</v>
      </c>
      <c r="H969" t="s">
        <v>384</v>
      </c>
      <c r="I969" s="27">
        <v>3670000</v>
      </c>
      <c r="J969" t="s">
        <v>7620</v>
      </c>
    </row>
    <row r="970" spans="1:10" x14ac:dyDescent="0.3">
      <c r="A970">
        <v>969</v>
      </c>
      <c r="B970" s="26">
        <v>42815</v>
      </c>
      <c r="C970" t="s">
        <v>8861</v>
      </c>
      <c r="D970" t="s">
        <v>551</v>
      </c>
      <c r="E970" t="s">
        <v>2613</v>
      </c>
      <c r="F970" t="s">
        <v>39</v>
      </c>
      <c r="G970" t="s">
        <v>8862</v>
      </c>
      <c r="H970" t="s">
        <v>384</v>
      </c>
      <c r="I970" s="27">
        <v>5300000</v>
      </c>
      <c r="J970" t="s">
        <v>7620</v>
      </c>
    </row>
    <row r="971" spans="1:10" x14ac:dyDescent="0.3">
      <c r="A971">
        <v>970</v>
      </c>
      <c r="B971" s="26">
        <v>42816</v>
      </c>
      <c r="C971" t="s">
        <v>2615</v>
      </c>
      <c r="D971" t="s">
        <v>7701</v>
      </c>
      <c r="E971" t="s">
        <v>8863</v>
      </c>
      <c r="F971" t="s">
        <v>33</v>
      </c>
      <c r="G971" t="s">
        <v>8864</v>
      </c>
      <c r="H971" t="s">
        <v>126</v>
      </c>
      <c r="I971" t="s">
        <v>16</v>
      </c>
      <c r="J971" t="s">
        <v>7620</v>
      </c>
    </row>
    <row r="972" spans="1:10" x14ac:dyDescent="0.3">
      <c r="A972">
        <v>971</v>
      </c>
      <c r="B972" s="26">
        <v>42816</v>
      </c>
      <c r="C972" t="s">
        <v>2616</v>
      </c>
      <c r="D972" t="s">
        <v>551</v>
      </c>
      <c r="E972" t="s">
        <v>2617</v>
      </c>
      <c r="F972" t="s">
        <v>927</v>
      </c>
      <c r="G972" t="s">
        <v>2618</v>
      </c>
      <c r="H972" t="s">
        <v>126</v>
      </c>
      <c r="I972" s="27">
        <v>191000</v>
      </c>
      <c r="J972" t="s">
        <v>7620</v>
      </c>
    </row>
    <row r="973" spans="1:10" x14ac:dyDescent="0.3">
      <c r="A973">
        <v>972</v>
      </c>
      <c r="B973" s="26">
        <v>42817</v>
      </c>
      <c r="C973" t="s">
        <v>2619</v>
      </c>
      <c r="D973" t="s">
        <v>551</v>
      </c>
      <c r="E973" t="s">
        <v>2620</v>
      </c>
      <c r="F973" t="s">
        <v>21</v>
      </c>
      <c r="G973" t="s">
        <v>2621</v>
      </c>
      <c r="H973" t="s">
        <v>384</v>
      </c>
      <c r="I973" s="27">
        <v>15000000</v>
      </c>
      <c r="J973" t="s">
        <v>7620</v>
      </c>
    </row>
    <row r="974" spans="1:10" x14ac:dyDescent="0.3">
      <c r="A974">
        <v>973</v>
      </c>
      <c r="B974" s="26">
        <v>42817</v>
      </c>
      <c r="C974" t="s">
        <v>8865</v>
      </c>
      <c r="D974" t="s">
        <v>53</v>
      </c>
      <c r="E974" t="s">
        <v>2623</v>
      </c>
      <c r="F974" t="s">
        <v>55</v>
      </c>
      <c r="G974" t="s">
        <v>8866</v>
      </c>
      <c r="H974" t="s">
        <v>384</v>
      </c>
      <c r="I974" s="27">
        <v>56000000</v>
      </c>
      <c r="J974" t="s">
        <v>7620</v>
      </c>
    </row>
    <row r="975" spans="1:10" x14ac:dyDescent="0.3">
      <c r="A975">
        <v>974</v>
      </c>
      <c r="B975" s="26">
        <v>42818</v>
      </c>
      <c r="C975" t="s">
        <v>2625</v>
      </c>
      <c r="D975" t="s">
        <v>53</v>
      </c>
      <c r="E975" t="s">
        <v>8867</v>
      </c>
      <c r="F975" t="s">
        <v>927</v>
      </c>
      <c r="G975" t="s">
        <v>2627</v>
      </c>
      <c r="H975" t="s">
        <v>126</v>
      </c>
      <c r="I975" s="27">
        <v>382000</v>
      </c>
      <c r="J975" t="s">
        <v>7620</v>
      </c>
    </row>
    <row r="976" spans="1:10" x14ac:dyDescent="0.3">
      <c r="A976">
        <v>975</v>
      </c>
      <c r="B976" s="26">
        <v>42818</v>
      </c>
      <c r="C976" t="s">
        <v>8868</v>
      </c>
      <c r="D976" t="s">
        <v>551</v>
      </c>
      <c r="E976" t="s">
        <v>2629</v>
      </c>
      <c r="F976" t="s">
        <v>927</v>
      </c>
      <c r="G976" t="s">
        <v>2630</v>
      </c>
      <c r="H976" t="s">
        <v>126</v>
      </c>
      <c r="I976" t="s">
        <v>16</v>
      </c>
      <c r="J976" t="s">
        <v>7620</v>
      </c>
    </row>
    <row r="977" spans="1:10" x14ac:dyDescent="0.3">
      <c r="A977">
        <v>976</v>
      </c>
      <c r="B977" s="26">
        <v>42818</v>
      </c>
      <c r="C977" t="s">
        <v>2296</v>
      </c>
      <c r="D977" t="s">
        <v>53</v>
      </c>
      <c r="E977" t="s">
        <v>8869</v>
      </c>
      <c r="F977" t="s">
        <v>33</v>
      </c>
      <c r="G977" t="s">
        <v>2632</v>
      </c>
      <c r="H977" t="s">
        <v>384</v>
      </c>
      <c r="I977" s="27">
        <v>100000000</v>
      </c>
      <c r="J977" t="s">
        <v>7620</v>
      </c>
    </row>
    <row r="978" spans="1:10" x14ac:dyDescent="0.3">
      <c r="A978">
        <v>977</v>
      </c>
      <c r="B978" s="26">
        <v>42821</v>
      </c>
      <c r="C978" t="s">
        <v>2633</v>
      </c>
      <c r="D978" t="s">
        <v>551</v>
      </c>
      <c r="E978" t="s">
        <v>8870</v>
      </c>
      <c r="F978" t="s">
        <v>33</v>
      </c>
      <c r="G978" t="s">
        <v>2635</v>
      </c>
      <c r="H978" t="s">
        <v>126</v>
      </c>
      <c r="I978" t="s">
        <v>16</v>
      </c>
      <c r="J978" t="s">
        <v>7620</v>
      </c>
    </row>
    <row r="979" spans="1:10" x14ac:dyDescent="0.3">
      <c r="A979">
        <v>978</v>
      </c>
      <c r="B979" s="26">
        <v>42822</v>
      </c>
      <c r="C979" t="s">
        <v>1084</v>
      </c>
      <c r="D979" t="s">
        <v>8138</v>
      </c>
      <c r="E979" t="s">
        <v>8784</v>
      </c>
      <c r="F979" t="s">
        <v>39</v>
      </c>
      <c r="G979" t="s">
        <v>495</v>
      </c>
      <c r="H979" t="s">
        <v>384</v>
      </c>
      <c r="I979" s="27">
        <v>500000</v>
      </c>
      <c r="J979" t="s">
        <v>7620</v>
      </c>
    </row>
    <row r="980" spans="1:10" x14ac:dyDescent="0.3">
      <c r="A980">
        <v>979</v>
      </c>
      <c r="B980" s="26">
        <v>42822</v>
      </c>
      <c r="C980" t="s">
        <v>2636</v>
      </c>
      <c r="D980" t="s">
        <v>53</v>
      </c>
      <c r="E980" t="s">
        <v>8871</v>
      </c>
      <c r="F980" t="s">
        <v>33</v>
      </c>
      <c r="G980" t="s">
        <v>8872</v>
      </c>
      <c r="H980" t="s">
        <v>384</v>
      </c>
      <c r="I980" t="s">
        <v>16</v>
      </c>
      <c r="J980" t="s">
        <v>7620</v>
      </c>
    </row>
    <row r="981" spans="1:10" x14ac:dyDescent="0.3">
      <c r="A981">
        <v>980</v>
      </c>
      <c r="B981" s="26">
        <v>42822</v>
      </c>
      <c r="C981" t="s">
        <v>8873</v>
      </c>
      <c r="D981" t="s">
        <v>551</v>
      </c>
      <c r="E981" t="s">
        <v>8874</v>
      </c>
      <c r="F981" t="s">
        <v>21</v>
      </c>
      <c r="G981" t="s">
        <v>800</v>
      </c>
      <c r="H981" t="s">
        <v>384</v>
      </c>
      <c r="I981" s="27">
        <v>300000</v>
      </c>
      <c r="J981" t="s">
        <v>7620</v>
      </c>
    </row>
    <row r="982" spans="1:10" x14ac:dyDescent="0.3">
      <c r="A982">
        <v>981</v>
      </c>
      <c r="B982" s="26">
        <v>42823</v>
      </c>
      <c r="C982" t="s">
        <v>2641</v>
      </c>
      <c r="D982" t="s">
        <v>8138</v>
      </c>
      <c r="E982" t="s">
        <v>2642</v>
      </c>
      <c r="F982" t="s">
        <v>927</v>
      </c>
      <c r="G982" t="s">
        <v>1268</v>
      </c>
      <c r="H982" t="s">
        <v>126</v>
      </c>
      <c r="I982" t="s">
        <v>16</v>
      </c>
      <c r="J982" t="s">
        <v>7620</v>
      </c>
    </row>
    <row r="983" spans="1:10" x14ac:dyDescent="0.3">
      <c r="A983">
        <v>982</v>
      </c>
      <c r="B983" s="26">
        <v>42823</v>
      </c>
      <c r="C983" t="s">
        <v>2643</v>
      </c>
      <c r="D983" t="s">
        <v>551</v>
      </c>
      <c r="E983" t="s">
        <v>8875</v>
      </c>
      <c r="F983" t="s">
        <v>39</v>
      </c>
      <c r="G983" t="s">
        <v>2645</v>
      </c>
      <c r="H983" t="s">
        <v>126</v>
      </c>
      <c r="I983" s="27">
        <v>325000</v>
      </c>
      <c r="J983" t="s">
        <v>7620</v>
      </c>
    </row>
    <row r="984" spans="1:10" x14ac:dyDescent="0.3">
      <c r="A984">
        <v>983</v>
      </c>
      <c r="B984" s="26">
        <v>42823</v>
      </c>
      <c r="C984" t="s">
        <v>8876</v>
      </c>
      <c r="D984" t="s">
        <v>7701</v>
      </c>
      <c r="E984" t="s">
        <v>8877</v>
      </c>
      <c r="F984" t="s">
        <v>927</v>
      </c>
      <c r="G984" t="s">
        <v>8239</v>
      </c>
      <c r="H984" t="s">
        <v>126</v>
      </c>
      <c r="I984" s="27">
        <v>650000</v>
      </c>
      <c r="J984" t="s">
        <v>7620</v>
      </c>
    </row>
    <row r="985" spans="1:10" x14ac:dyDescent="0.3">
      <c r="A985">
        <v>984</v>
      </c>
      <c r="B985" s="26">
        <v>42823</v>
      </c>
      <c r="C985" t="s">
        <v>8488</v>
      </c>
      <c r="D985" t="s">
        <v>551</v>
      </c>
      <c r="E985" t="s">
        <v>843</v>
      </c>
      <c r="F985" t="s">
        <v>927</v>
      </c>
      <c r="G985" t="s">
        <v>2648</v>
      </c>
      <c r="H985" t="s">
        <v>384</v>
      </c>
      <c r="I985" t="s">
        <v>16</v>
      </c>
      <c r="J985" t="s">
        <v>7620</v>
      </c>
    </row>
    <row r="986" spans="1:10" x14ac:dyDescent="0.3">
      <c r="A986">
        <v>985</v>
      </c>
      <c r="B986" s="26">
        <v>42823</v>
      </c>
      <c r="C986" t="s">
        <v>74</v>
      </c>
      <c r="D986" t="s">
        <v>8138</v>
      </c>
      <c r="E986" t="s">
        <v>8878</v>
      </c>
      <c r="F986" t="s">
        <v>927</v>
      </c>
      <c r="G986" t="s">
        <v>8879</v>
      </c>
      <c r="H986" t="s">
        <v>384</v>
      </c>
      <c r="I986" s="27">
        <v>10000000</v>
      </c>
      <c r="J986" t="s">
        <v>7620</v>
      </c>
    </row>
    <row r="987" spans="1:10" x14ac:dyDescent="0.3">
      <c r="A987">
        <v>986</v>
      </c>
      <c r="B987" s="26">
        <v>42823</v>
      </c>
      <c r="C987" t="s">
        <v>1897</v>
      </c>
      <c r="D987" t="s">
        <v>551</v>
      </c>
      <c r="E987" t="s">
        <v>8880</v>
      </c>
      <c r="F987" t="s">
        <v>927</v>
      </c>
      <c r="G987" t="s">
        <v>2652</v>
      </c>
      <c r="H987" t="s">
        <v>126</v>
      </c>
      <c r="I987" s="27">
        <v>50000</v>
      </c>
      <c r="J987" t="s">
        <v>7620</v>
      </c>
    </row>
    <row r="988" spans="1:10" x14ac:dyDescent="0.3">
      <c r="A988">
        <v>987</v>
      </c>
      <c r="B988" s="26">
        <v>42824</v>
      </c>
      <c r="C988" t="s">
        <v>7642</v>
      </c>
      <c r="D988" t="s">
        <v>53</v>
      </c>
      <c r="E988" t="s">
        <v>8881</v>
      </c>
      <c r="F988" t="s">
        <v>39</v>
      </c>
      <c r="G988" t="s">
        <v>8882</v>
      </c>
      <c r="H988" t="s">
        <v>384</v>
      </c>
      <c r="I988" t="s">
        <v>16</v>
      </c>
      <c r="J988" t="s">
        <v>7620</v>
      </c>
    </row>
    <row r="989" spans="1:10" x14ac:dyDescent="0.3">
      <c r="A989">
        <v>988</v>
      </c>
      <c r="B989" s="26">
        <v>42824</v>
      </c>
      <c r="C989" t="s">
        <v>2655</v>
      </c>
      <c r="D989" t="s">
        <v>53</v>
      </c>
      <c r="E989" t="s">
        <v>8883</v>
      </c>
      <c r="F989" t="s">
        <v>927</v>
      </c>
      <c r="G989" t="s">
        <v>2657</v>
      </c>
      <c r="H989" t="s">
        <v>126</v>
      </c>
      <c r="I989" t="s">
        <v>16</v>
      </c>
      <c r="J989" t="s">
        <v>7620</v>
      </c>
    </row>
    <row r="990" spans="1:10" x14ac:dyDescent="0.3">
      <c r="A990">
        <v>989</v>
      </c>
      <c r="B990" s="26">
        <v>42824</v>
      </c>
      <c r="C990" t="s">
        <v>2658</v>
      </c>
      <c r="D990" t="s">
        <v>551</v>
      </c>
      <c r="E990" t="s">
        <v>2659</v>
      </c>
      <c r="F990" t="s">
        <v>21</v>
      </c>
      <c r="G990" t="s">
        <v>2660</v>
      </c>
      <c r="H990" t="s">
        <v>126</v>
      </c>
      <c r="I990" t="s">
        <v>16</v>
      </c>
      <c r="J990" t="s">
        <v>7620</v>
      </c>
    </row>
    <row r="991" spans="1:10" x14ac:dyDescent="0.3">
      <c r="A991">
        <v>990</v>
      </c>
      <c r="B991" s="26">
        <v>42825</v>
      </c>
      <c r="C991" t="s">
        <v>2018</v>
      </c>
      <c r="D991" t="s">
        <v>551</v>
      </c>
      <c r="E991" t="s">
        <v>2661</v>
      </c>
      <c r="F991" t="s">
        <v>39</v>
      </c>
      <c r="G991" t="s">
        <v>2662</v>
      </c>
      <c r="H991" t="s">
        <v>126</v>
      </c>
      <c r="I991" s="27">
        <v>155000</v>
      </c>
      <c r="J991" t="s">
        <v>7620</v>
      </c>
    </row>
    <row r="992" spans="1:10" x14ac:dyDescent="0.3">
      <c r="A992">
        <v>991</v>
      </c>
      <c r="B992" s="26">
        <v>42825</v>
      </c>
      <c r="C992" t="s">
        <v>2663</v>
      </c>
      <c r="D992" t="s">
        <v>53</v>
      </c>
      <c r="E992" t="s">
        <v>2664</v>
      </c>
      <c r="F992" t="s">
        <v>39</v>
      </c>
      <c r="G992" t="s">
        <v>2665</v>
      </c>
      <c r="H992" t="s">
        <v>384</v>
      </c>
      <c r="I992" s="27">
        <v>3000000</v>
      </c>
      <c r="J992" t="s">
        <v>7620</v>
      </c>
    </row>
    <row r="993" spans="1:10" x14ac:dyDescent="0.3">
      <c r="A993">
        <v>992</v>
      </c>
      <c r="B993" s="26">
        <v>42825</v>
      </c>
      <c r="C993" t="s">
        <v>7531</v>
      </c>
      <c r="D993" t="s">
        <v>8138</v>
      </c>
      <c r="E993" t="s">
        <v>2666</v>
      </c>
      <c r="F993" t="s">
        <v>927</v>
      </c>
      <c r="G993" t="s">
        <v>1030</v>
      </c>
      <c r="H993" t="s">
        <v>384</v>
      </c>
      <c r="I993" s="27">
        <v>7000000</v>
      </c>
      <c r="J993" t="s">
        <v>7620</v>
      </c>
    </row>
    <row r="994" spans="1:10" x14ac:dyDescent="0.3">
      <c r="A994">
        <v>993</v>
      </c>
      <c r="B994" s="26">
        <v>42825</v>
      </c>
      <c r="C994" t="s">
        <v>2667</v>
      </c>
      <c r="D994" t="s">
        <v>551</v>
      </c>
      <c r="E994" t="s">
        <v>8884</v>
      </c>
      <c r="F994" t="s">
        <v>33</v>
      </c>
      <c r="G994" t="s">
        <v>2669</v>
      </c>
      <c r="H994" t="s">
        <v>384</v>
      </c>
      <c r="I994" t="s">
        <v>16</v>
      </c>
      <c r="J994" t="s">
        <v>7620</v>
      </c>
    </row>
    <row r="995" spans="1:10" x14ac:dyDescent="0.3">
      <c r="A995">
        <v>994</v>
      </c>
      <c r="B995" s="26">
        <v>42825</v>
      </c>
      <c r="C995" t="s">
        <v>8885</v>
      </c>
      <c r="D995" t="s">
        <v>53</v>
      </c>
      <c r="E995" t="s">
        <v>8886</v>
      </c>
      <c r="F995" t="s">
        <v>927</v>
      </c>
      <c r="G995" t="s">
        <v>8887</v>
      </c>
      <c r="H995" t="s">
        <v>126</v>
      </c>
      <c r="I995" t="s">
        <v>16</v>
      </c>
      <c r="J995" t="s">
        <v>7620</v>
      </c>
    </row>
    <row r="996" spans="1:10" x14ac:dyDescent="0.3">
      <c r="A996">
        <v>995</v>
      </c>
      <c r="B996" s="26">
        <v>42825</v>
      </c>
      <c r="C996" t="s">
        <v>1110</v>
      </c>
      <c r="D996" t="s">
        <v>53</v>
      </c>
      <c r="E996" t="s">
        <v>8888</v>
      </c>
      <c r="F996" t="s">
        <v>55</v>
      </c>
      <c r="G996" t="s">
        <v>8889</v>
      </c>
      <c r="H996" t="s">
        <v>384</v>
      </c>
      <c r="I996" s="27">
        <v>25000000</v>
      </c>
      <c r="J996" t="s">
        <v>7620</v>
      </c>
    </row>
    <row r="997" spans="1:10" x14ac:dyDescent="0.3">
      <c r="A997">
        <v>996</v>
      </c>
      <c r="B997" s="26">
        <v>42768</v>
      </c>
      <c r="C997" t="s">
        <v>2675</v>
      </c>
      <c r="D997" t="s">
        <v>53</v>
      </c>
      <c r="E997" t="s">
        <v>2676</v>
      </c>
      <c r="F997" t="s">
        <v>55</v>
      </c>
      <c r="G997" t="s">
        <v>1268</v>
      </c>
      <c r="H997" t="s">
        <v>126</v>
      </c>
      <c r="I997" t="s">
        <v>16</v>
      </c>
      <c r="J997" t="s">
        <v>7620</v>
      </c>
    </row>
    <row r="998" spans="1:10" x14ac:dyDescent="0.3">
      <c r="A998">
        <v>997</v>
      </c>
      <c r="B998" s="26">
        <v>42769</v>
      </c>
      <c r="C998" t="s">
        <v>8890</v>
      </c>
      <c r="D998" t="s">
        <v>551</v>
      </c>
      <c r="E998" t="s">
        <v>8891</v>
      </c>
      <c r="F998" t="s">
        <v>183</v>
      </c>
      <c r="G998" t="s">
        <v>2679</v>
      </c>
      <c r="H998" t="s">
        <v>126</v>
      </c>
      <c r="I998" t="s">
        <v>16</v>
      </c>
      <c r="J998" t="s">
        <v>7620</v>
      </c>
    </row>
    <row r="999" spans="1:10" x14ac:dyDescent="0.3">
      <c r="A999">
        <v>998</v>
      </c>
      <c r="B999" s="26">
        <v>42772</v>
      </c>
      <c r="C999" t="s">
        <v>975</v>
      </c>
      <c r="D999" t="s">
        <v>551</v>
      </c>
      <c r="E999" t="s">
        <v>8520</v>
      </c>
      <c r="F999" t="s">
        <v>927</v>
      </c>
      <c r="G999" t="s">
        <v>8892</v>
      </c>
      <c r="H999" t="s">
        <v>384</v>
      </c>
      <c r="I999" s="27">
        <v>2500000</v>
      </c>
      <c r="J999" t="s">
        <v>7620</v>
      </c>
    </row>
    <row r="1000" spans="1:10" x14ac:dyDescent="0.3">
      <c r="A1000">
        <v>999</v>
      </c>
      <c r="B1000" s="26">
        <v>42772</v>
      </c>
      <c r="C1000" t="s">
        <v>8893</v>
      </c>
      <c r="D1000" t="s">
        <v>53</v>
      </c>
      <c r="E1000" t="s">
        <v>2681</v>
      </c>
      <c r="F1000" t="s">
        <v>881</v>
      </c>
      <c r="G1000" t="s">
        <v>2682</v>
      </c>
      <c r="H1000" t="s">
        <v>126</v>
      </c>
      <c r="I1000" t="s">
        <v>16</v>
      </c>
      <c r="J1000" t="s">
        <v>7620</v>
      </c>
    </row>
    <row r="1001" spans="1:10" x14ac:dyDescent="0.3">
      <c r="A1001">
        <v>1000</v>
      </c>
      <c r="B1001" s="26">
        <v>42773</v>
      </c>
      <c r="C1001" t="s">
        <v>2683</v>
      </c>
      <c r="D1001" t="s">
        <v>551</v>
      </c>
      <c r="E1001" t="s">
        <v>2684</v>
      </c>
      <c r="F1001" t="s">
        <v>39</v>
      </c>
      <c r="G1001" t="s">
        <v>2685</v>
      </c>
      <c r="H1001" t="s">
        <v>126</v>
      </c>
      <c r="I1001" s="27">
        <v>450000</v>
      </c>
      <c r="J1001" t="s">
        <v>7620</v>
      </c>
    </row>
    <row r="1002" spans="1:10" x14ac:dyDescent="0.3">
      <c r="A1002">
        <v>1001</v>
      </c>
      <c r="B1002" s="26">
        <v>42773</v>
      </c>
      <c r="C1002" t="s">
        <v>2686</v>
      </c>
      <c r="D1002" t="s">
        <v>551</v>
      </c>
      <c r="E1002" t="s">
        <v>8894</v>
      </c>
      <c r="F1002" t="s">
        <v>89</v>
      </c>
      <c r="G1002" t="s">
        <v>8895</v>
      </c>
      <c r="H1002" t="s">
        <v>384</v>
      </c>
      <c r="I1002" s="27">
        <v>10000000</v>
      </c>
      <c r="J1002" t="s">
        <v>7620</v>
      </c>
    </row>
    <row r="1003" spans="1:10" x14ac:dyDescent="0.3">
      <c r="A1003">
        <v>1002</v>
      </c>
      <c r="B1003" s="26">
        <v>42774</v>
      </c>
      <c r="C1003" t="s">
        <v>2689</v>
      </c>
      <c r="D1003" t="s">
        <v>551</v>
      </c>
      <c r="E1003" t="s">
        <v>2690</v>
      </c>
      <c r="F1003" t="s">
        <v>927</v>
      </c>
      <c r="G1003" t="s">
        <v>2691</v>
      </c>
      <c r="H1003" t="s">
        <v>126</v>
      </c>
      <c r="I1003" s="27">
        <v>1000000</v>
      </c>
      <c r="J1003" t="s">
        <v>7620</v>
      </c>
    </row>
    <row r="1004" spans="1:10" x14ac:dyDescent="0.3">
      <c r="A1004">
        <v>1003</v>
      </c>
      <c r="B1004" s="26">
        <v>42774</v>
      </c>
      <c r="C1004" t="s">
        <v>2692</v>
      </c>
      <c r="D1004" t="s">
        <v>53</v>
      </c>
      <c r="E1004" t="s">
        <v>8896</v>
      </c>
      <c r="F1004" t="s">
        <v>21</v>
      </c>
      <c r="G1004" t="s">
        <v>8897</v>
      </c>
      <c r="H1004" t="s">
        <v>384</v>
      </c>
      <c r="I1004" s="27">
        <v>1200000</v>
      </c>
      <c r="J1004" t="s">
        <v>7620</v>
      </c>
    </row>
    <row r="1005" spans="1:10" x14ac:dyDescent="0.3">
      <c r="A1005">
        <v>1004</v>
      </c>
      <c r="B1005" s="26">
        <v>42774</v>
      </c>
      <c r="C1005" t="s">
        <v>2695</v>
      </c>
      <c r="D1005" t="s">
        <v>551</v>
      </c>
      <c r="E1005" t="s">
        <v>2696</v>
      </c>
      <c r="F1005" t="s">
        <v>39</v>
      </c>
      <c r="G1005" t="s">
        <v>2697</v>
      </c>
      <c r="H1005" t="s">
        <v>384</v>
      </c>
      <c r="I1005" s="27">
        <v>55000000</v>
      </c>
      <c r="J1005" t="s">
        <v>7620</v>
      </c>
    </row>
    <row r="1006" spans="1:10" x14ac:dyDescent="0.3">
      <c r="A1006">
        <v>1005</v>
      </c>
      <c r="B1006" s="26">
        <v>42774</v>
      </c>
      <c r="C1006" t="s">
        <v>8898</v>
      </c>
      <c r="D1006" t="s">
        <v>53</v>
      </c>
      <c r="E1006" t="s">
        <v>2699</v>
      </c>
      <c r="F1006" t="s">
        <v>89</v>
      </c>
      <c r="G1006" t="s">
        <v>2700</v>
      </c>
      <c r="H1006" t="s">
        <v>126</v>
      </c>
      <c r="I1006" t="s">
        <v>16</v>
      </c>
      <c r="J1006" t="s">
        <v>7620</v>
      </c>
    </row>
    <row r="1007" spans="1:10" x14ac:dyDescent="0.3">
      <c r="A1007">
        <v>1006</v>
      </c>
      <c r="B1007" s="26">
        <v>42774</v>
      </c>
      <c r="C1007" t="s">
        <v>2701</v>
      </c>
      <c r="D1007" t="s">
        <v>551</v>
      </c>
      <c r="E1007" t="s">
        <v>2702</v>
      </c>
      <c r="F1007" t="s">
        <v>21</v>
      </c>
      <c r="G1007" t="s">
        <v>8899</v>
      </c>
      <c r="H1007" t="s">
        <v>126</v>
      </c>
      <c r="I1007" s="27">
        <v>40000</v>
      </c>
      <c r="J1007" t="s">
        <v>7620</v>
      </c>
    </row>
    <row r="1008" spans="1:10" x14ac:dyDescent="0.3">
      <c r="A1008">
        <v>1007</v>
      </c>
      <c r="B1008" s="26">
        <v>42775</v>
      </c>
      <c r="C1008" t="s">
        <v>2704</v>
      </c>
      <c r="D1008" t="s">
        <v>8138</v>
      </c>
      <c r="E1008" t="s">
        <v>8900</v>
      </c>
      <c r="F1008" t="s">
        <v>927</v>
      </c>
      <c r="G1008" t="s">
        <v>8901</v>
      </c>
      <c r="H1008" t="s">
        <v>384</v>
      </c>
      <c r="I1008" s="27">
        <v>6000000</v>
      </c>
      <c r="J1008" t="s">
        <v>7620</v>
      </c>
    </row>
    <row r="1009" spans="1:10" x14ac:dyDescent="0.3">
      <c r="A1009">
        <v>1008</v>
      </c>
      <c r="B1009" s="26">
        <v>42775</v>
      </c>
      <c r="C1009" t="s">
        <v>1480</v>
      </c>
      <c r="D1009" t="s">
        <v>7570</v>
      </c>
      <c r="E1009" t="s">
        <v>8902</v>
      </c>
      <c r="F1009" t="s">
        <v>39</v>
      </c>
      <c r="G1009" t="s">
        <v>2708</v>
      </c>
      <c r="H1009" t="s">
        <v>126</v>
      </c>
      <c r="I1009" t="s">
        <v>16</v>
      </c>
      <c r="J1009" t="s">
        <v>7620</v>
      </c>
    </row>
    <row r="1010" spans="1:10" x14ac:dyDescent="0.3">
      <c r="A1010">
        <v>1009</v>
      </c>
      <c r="B1010" s="26">
        <v>42775</v>
      </c>
      <c r="C1010" t="s">
        <v>2449</v>
      </c>
      <c r="D1010" t="s">
        <v>8138</v>
      </c>
      <c r="E1010" t="s">
        <v>2709</v>
      </c>
      <c r="F1010" t="s">
        <v>927</v>
      </c>
      <c r="G1010" t="s">
        <v>2710</v>
      </c>
      <c r="H1010" t="s">
        <v>384</v>
      </c>
      <c r="I1010" s="27">
        <v>8000000</v>
      </c>
      <c r="J1010" t="s">
        <v>7620</v>
      </c>
    </row>
    <row r="1011" spans="1:10" x14ac:dyDescent="0.3">
      <c r="A1011">
        <v>1010</v>
      </c>
      <c r="B1011" s="26">
        <v>42776</v>
      </c>
      <c r="C1011" t="s">
        <v>2711</v>
      </c>
      <c r="D1011" t="s">
        <v>8138</v>
      </c>
      <c r="E1011" t="s">
        <v>50</v>
      </c>
      <c r="F1011" t="s">
        <v>927</v>
      </c>
      <c r="G1011" t="s">
        <v>8903</v>
      </c>
      <c r="H1011" t="s">
        <v>384</v>
      </c>
      <c r="I1011" s="27">
        <v>500000</v>
      </c>
      <c r="J1011" t="s">
        <v>7620</v>
      </c>
    </row>
    <row r="1012" spans="1:10" x14ac:dyDescent="0.3">
      <c r="A1012">
        <v>1011</v>
      </c>
      <c r="B1012" s="26">
        <v>42776</v>
      </c>
      <c r="C1012" t="s">
        <v>2713</v>
      </c>
      <c r="D1012" t="s">
        <v>551</v>
      </c>
      <c r="E1012" t="s">
        <v>8904</v>
      </c>
      <c r="F1012" t="s">
        <v>39</v>
      </c>
      <c r="G1012" t="s">
        <v>8905</v>
      </c>
      <c r="H1012" t="s">
        <v>126</v>
      </c>
      <c r="I1012" t="s">
        <v>16</v>
      </c>
      <c r="J1012" t="s">
        <v>7620</v>
      </c>
    </row>
    <row r="1013" spans="1:10" x14ac:dyDescent="0.3">
      <c r="A1013">
        <v>1012</v>
      </c>
      <c r="B1013" s="26">
        <v>42779</v>
      </c>
      <c r="C1013" t="s">
        <v>833</v>
      </c>
      <c r="D1013" t="s">
        <v>53</v>
      </c>
      <c r="E1013" t="s">
        <v>8906</v>
      </c>
      <c r="F1013" t="s">
        <v>927</v>
      </c>
      <c r="G1013" t="s">
        <v>8907</v>
      </c>
      <c r="H1013" t="s">
        <v>384</v>
      </c>
      <c r="I1013" s="27">
        <v>5800000</v>
      </c>
      <c r="J1013" t="s">
        <v>7620</v>
      </c>
    </row>
    <row r="1014" spans="1:10" x14ac:dyDescent="0.3">
      <c r="A1014">
        <v>1013</v>
      </c>
      <c r="B1014" s="26">
        <v>42779</v>
      </c>
      <c r="C1014" t="s">
        <v>2718</v>
      </c>
      <c r="D1014" t="s">
        <v>53</v>
      </c>
      <c r="E1014" t="s">
        <v>2719</v>
      </c>
      <c r="F1014" t="s">
        <v>927</v>
      </c>
      <c r="G1014" t="s">
        <v>2720</v>
      </c>
      <c r="H1014" t="s">
        <v>384</v>
      </c>
      <c r="I1014" s="27">
        <v>7500000</v>
      </c>
      <c r="J1014" t="s">
        <v>7620</v>
      </c>
    </row>
    <row r="1015" spans="1:10" x14ac:dyDescent="0.3">
      <c r="A1015">
        <v>1014</v>
      </c>
      <c r="B1015" s="26">
        <v>42779</v>
      </c>
      <c r="C1015" t="s">
        <v>2721</v>
      </c>
      <c r="D1015" t="s">
        <v>551</v>
      </c>
      <c r="E1015" t="s">
        <v>2722</v>
      </c>
      <c r="F1015" t="s">
        <v>45</v>
      </c>
      <c r="G1015" t="s">
        <v>8908</v>
      </c>
      <c r="H1015" t="s">
        <v>384</v>
      </c>
      <c r="I1015" s="27">
        <v>3200000</v>
      </c>
      <c r="J1015" t="s">
        <v>7620</v>
      </c>
    </row>
    <row r="1016" spans="1:10" x14ac:dyDescent="0.3">
      <c r="A1016">
        <v>1015</v>
      </c>
      <c r="B1016" s="26">
        <v>42779</v>
      </c>
      <c r="C1016" t="s">
        <v>2724</v>
      </c>
      <c r="D1016" t="s">
        <v>551</v>
      </c>
      <c r="E1016" t="s">
        <v>2725</v>
      </c>
      <c r="F1016" t="s">
        <v>21</v>
      </c>
      <c r="G1016" t="s">
        <v>2726</v>
      </c>
      <c r="H1016" t="s">
        <v>384</v>
      </c>
      <c r="I1016" s="27">
        <v>15000000</v>
      </c>
      <c r="J1016" t="s">
        <v>7620</v>
      </c>
    </row>
    <row r="1017" spans="1:10" x14ac:dyDescent="0.3">
      <c r="A1017">
        <v>1016</v>
      </c>
      <c r="B1017" s="26">
        <v>42779</v>
      </c>
      <c r="C1017" t="s">
        <v>2727</v>
      </c>
      <c r="D1017" t="s">
        <v>551</v>
      </c>
      <c r="E1017" t="s">
        <v>2629</v>
      </c>
      <c r="F1017" t="s">
        <v>33</v>
      </c>
      <c r="G1017" t="s">
        <v>2728</v>
      </c>
      <c r="H1017" t="s">
        <v>126</v>
      </c>
      <c r="I1017" s="27">
        <v>330000</v>
      </c>
      <c r="J1017" t="s">
        <v>7620</v>
      </c>
    </row>
    <row r="1018" spans="1:10" x14ac:dyDescent="0.3">
      <c r="A1018">
        <v>1017</v>
      </c>
      <c r="B1018" s="26">
        <v>42779</v>
      </c>
      <c r="C1018" t="s">
        <v>2729</v>
      </c>
      <c r="D1018" t="s">
        <v>53</v>
      </c>
      <c r="E1018" t="s">
        <v>2730</v>
      </c>
      <c r="F1018" t="s">
        <v>927</v>
      </c>
      <c r="G1018" t="s">
        <v>1251</v>
      </c>
      <c r="H1018" t="s">
        <v>126</v>
      </c>
      <c r="I1018" s="27">
        <v>400000</v>
      </c>
      <c r="J1018" t="s">
        <v>7620</v>
      </c>
    </row>
    <row r="1019" spans="1:10" x14ac:dyDescent="0.3">
      <c r="A1019">
        <v>1018</v>
      </c>
      <c r="B1019" s="26">
        <v>42780</v>
      </c>
      <c r="C1019" t="s">
        <v>8909</v>
      </c>
      <c r="D1019" t="s">
        <v>551</v>
      </c>
      <c r="E1019" t="s">
        <v>8910</v>
      </c>
      <c r="F1019" t="s">
        <v>45</v>
      </c>
      <c r="G1019" t="s">
        <v>2733</v>
      </c>
      <c r="H1019" t="s">
        <v>126</v>
      </c>
      <c r="I1019" s="27">
        <v>300000</v>
      </c>
      <c r="J1019" t="s">
        <v>7620</v>
      </c>
    </row>
    <row r="1020" spans="1:10" x14ac:dyDescent="0.3">
      <c r="A1020">
        <v>1019</v>
      </c>
      <c r="B1020" s="26">
        <v>42780</v>
      </c>
      <c r="C1020" t="s">
        <v>8911</v>
      </c>
      <c r="D1020" t="s">
        <v>551</v>
      </c>
      <c r="E1020" t="s">
        <v>2275</v>
      </c>
      <c r="F1020" t="s">
        <v>39</v>
      </c>
      <c r="G1020" t="s">
        <v>1150</v>
      </c>
      <c r="H1020" t="s">
        <v>384</v>
      </c>
      <c r="I1020" s="27">
        <v>22400000</v>
      </c>
      <c r="J1020" t="s">
        <v>7620</v>
      </c>
    </row>
    <row r="1021" spans="1:10" x14ac:dyDescent="0.3">
      <c r="A1021">
        <v>1020</v>
      </c>
      <c r="B1021" s="26">
        <v>42780</v>
      </c>
      <c r="C1021" t="s">
        <v>2735</v>
      </c>
      <c r="D1021" t="s">
        <v>53</v>
      </c>
      <c r="E1021" t="s">
        <v>8912</v>
      </c>
      <c r="F1021" t="s">
        <v>33</v>
      </c>
      <c r="G1021" t="s">
        <v>2737</v>
      </c>
      <c r="H1021" t="s">
        <v>126</v>
      </c>
      <c r="I1021" t="s">
        <v>16</v>
      </c>
      <c r="J1021" t="s">
        <v>7620</v>
      </c>
    </row>
    <row r="1022" spans="1:10" x14ac:dyDescent="0.3">
      <c r="A1022">
        <v>1021</v>
      </c>
      <c r="B1022" s="26">
        <v>42781</v>
      </c>
      <c r="C1022" t="s">
        <v>541</v>
      </c>
      <c r="D1022" t="s">
        <v>551</v>
      </c>
      <c r="E1022" t="s">
        <v>2738</v>
      </c>
      <c r="F1022" t="s">
        <v>33</v>
      </c>
      <c r="G1022" t="s">
        <v>8913</v>
      </c>
      <c r="H1022" t="s">
        <v>126</v>
      </c>
      <c r="I1022" t="s">
        <v>16</v>
      </c>
      <c r="J1022" t="s">
        <v>7620</v>
      </c>
    </row>
    <row r="1023" spans="1:10" x14ac:dyDescent="0.3">
      <c r="A1023">
        <v>1022</v>
      </c>
      <c r="B1023" s="26">
        <v>42781</v>
      </c>
      <c r="C1023" t="s">
        <v>7792</v>
      </c>
      <c r="D1023" t="s">
        <v>551</v>
      </c>
      <c r="E1023" t="s">
        <v>8914</v>
      </c>
      <c r="F1023" t="s">
        <v>927</v>
      </c>
      <c r="G1023" t="s">
        <v>8915</v>
      </c>
      <c r="H1023" t="s">
        <v>384</v>
      </c>
      <c r="I1023" s="27">
        <v>6500000</v>
      </c>
      <c r="J1023" t="s">
        <v>7620</v>
      </c>
    </row>
    <row r="1024" spans="1:10" x14ac:dyDescent="0.3">
      <c r="A1024">
        <v>1023</v>
      </c>
      <c r="B1024" s="26">
        <v>42781</v>
      </c>
      <c r="C1024" t="s">
        <v>8916</v>
      </c>
      <c r="D1024" t="s">
        <v>53</v>
      </c>
      <c r="E1024" t="s">
        <v>8917</v>
      </c>
      <c r="F1024" t="s">
        <v>2742</v>
      </c>
      <c r="G1024" t="s">
        <v>2743</v>
      </c>
      <c r="H1024" t="s">
        <v>126</v>
      </c>
      <c r="I1024" s="27">
        <v>350000</v>
      </c>
      <c r="J1024" t="s">
        <v>7620</v>
      </c>
    </row>
    <row r="1025" spans="1:10" x14ac:dyDescent="0.3">
      <c r="A1025">
        <v>1024</v>
      </c>
      <c r="B1025" s="26">
        <v>42782</v>
      </c>
      <c r="C1025" t="s">
        <v>2744</v>
      </c>
      <c r="D1025" t="s">
        <v>551</v>
      </c>
      <c r="E1025" t="s">
        <v>8918</v>
      </c>
      <c r="F1025" t="s">
        <v>39</v>
      </c>
      <c r="G1025" t="s">
        <v>2746</v>
      </c>
      <c r="H1025" t="s">
        <v>384</v>
      </c>
      <c r="I1025" s="27">
        <v>3000000</v>
      </c>
      <c r="J1025" t="s">
        <v>7620</v>
      </c>
    </row>
    <row r="1026" spans="1:10" x14ac:dyDescent="0.3">
      <c r="A1026">
        <v>1025</v>
      </c>
      <c r="B1026" s="26">
        <v>42782</v>
      </c>
      <c r="C1026" t="s">
        <v>8919</v>
      </c>
      <c r="D1026" t="s">
        <v>551</v>
      </c>
      <c r="E1026" t="s">
        <v>2748</v>
      </c>
      <c r="F1026" t="s">
        <v>927</v>
      </c>
      <c r="G1026" t="s">
        <v>8920</v>
      </c>
      <c r="H1026" t="s">
        <v>384</v>
      </c>
      <c r="I1026" s="27">
        <v>3000000</v>
      </c>
      <c r="J1026" t="s">
        <v>7620</v>
      </c>
    </row>
    <row r="1027" spans="1:10" x14ac:dyDescent="0.3">
      <c r="A1027">
        <v>1026</v>
      </c>
      <c r="B1027" s="26">
        <v>42783</v>
      </c>
      <c r="C1027" t="s">
        <v>2750</v>
      </c>
      <c r="D1027" t="s">
        <v>53</v>
      </c>
      <c r="E1027" t="s">
        <v>8921</v>
      </c>
      <c r="F1027" t="s">
        <v>183</v>
      </c>
      <c r="G1027" t="s">
        <v>8922</v>
      </c>
      <c r="H1027" t="s">
        <v>126</v>
      </c>
      <c r="I1027" s="27">
        <v>500000</v>
      </c>
      <c r="J1027" t="s">
        <v>7620</v>
      </c>
    </row>
    <row r="1028" spans="1:10" x14ac:dyDescent="0.3">
      <c r="A1028">
        <v>1027</v>
      </c>
      <c r="B1028" s="26">
        <v>42783</v>
      </c>
      <c r="C1028" t="s">
        <v>708</v>
      </c>
      <c r="D1028" t="s">
        <v>551</v>
      </c>
      <c r="E1028" t="s">
        <v>2753</v>
      </c>
      <c r="F1028" t="s">
        <v>927</v>
      </c>
      <c r="G1028" t="s">
        <v>2754</v>
      </c>
      <c r="H1028" t="s">
        <v>126</v>
      </c>
      <c r="I1028" s="27">
        <v>400000</v>
      </c>
      <c r="J1028" t="s">
        <v>7620</v>
      </c>
    </row>
    <row r="1029" spans="1:10" x14ac:dyDescent="0.3">
      <c r="A1029">
        <v>1028</v>
      </c>
      <c r="B1029" s="26">
        <v>42783</v>
      </c>
      <c r="C1029" t="s">
        <v>1001</v>
      </c>
      <c r="D1029" t="s">
        <v>8138</v>
      </c>
      <c r="E1029" t="s">
        <v>1002</v>
      </c>
      <c r="F1029" t="s">
        <v>927</v>
      </c>
      <c r="G1029" t="s">
        <v>8923</v>
      </c>
      <c r="H1029" t="s">
        <v>384</v>
      </c>
      <c r="I1029" s="27">
        <v>15200000</v>
      </c>
      <c r="J1029" t="s">
        <v>7620</v>
      </c>
    </row>
    <row r="1030" spans="1:10" x14ac:dyDescent="0.3">
      <c r="A1030">
        <v>1029</v>
      </c>
      <c r="B1030" s="26">
        <v>42783</v>
      </c>
      <c r="C1030" t="s">
        <v>2756</v>
      </c>
      <c r="D1030" t="s">
        <v>551</v>
      </c>
      <c r="E1030" t="s">
        <v>8924</v>
      </c>
      <c r="F1030" t="s">
        <v>927</v>
      </c>
      <c r="G1030" t="s">
        <v>8925</v>
      </c>
      <c r="H1030" t="s">
        <v>126</v>
      </c>
      <c r="I1030" t="s">
        <v>16</v>
      </c>
      <c r="J1030" t="s">
        <v>7620</v>
      </c>
    </row>
    <row r="1031" spans="1:10" x14ac:dyDescent="0.3">
      <c r="A1031">
        <v>1030</v>
      </c>
      <c r="B1031" s="26">
        <v>42783</v>
      </c>
      <c r="C1031" t="s">
        <v>8926</v>
      </c>
      <c r="D1031" t="s">
        <v>551</v>
      </c>
      <c r="E1031" t="s">
        <v>8927</v>
      </c>
      <c r="F1031" t="s">
        <v>55</v>
      </c>
      <c r="G1031" t="s">
        <v>8928</v>
      </c>
      <c r="H1031" t="s">
        <v>384</v>
      </c>
      <c r="I1031" t="s">
        <v>16</v>
      </c>
      <c r="J1031" t="s">
        <v>7620</v>
      </c>
    </row>
    <row r="1032" spans="1:10" x14ac:dyDescent="0.3">
      <c r="A1032">
        <v>1031</v>
      </c>
      <c r="B1032" s="26">
        <v>42783</v>
      </c>
      <c r="C1032" t="s">
        <v>2762</v>
      </c>
      <c r="D1032" t="s">
        <v>7701</v>
      </c>
      <c r="E1032" t="s">
        <v>8929</v>
      </c>
      <c r="F1032" t="s">
        <v>39</v>
      </c>
      <c r="G1032" t="s">
        <v>8930</v>
      </c>
      <c r="H1032" t="s">
        <v>126</v>
      </c>
      <c r="I1032" s="27">
        <v>40000</v>
      </c>
      <c r="J1032" t="s">
        <v>7620</v>
      </c>
    </row>
    <row r="1033" spans="1:10" x14ac:dyDescent="0.3">
      <c r="A1033">
        <v>1032</v>
      </c>
      <c r="B1033" s="26">
        <v>42784</v>
      </c>
      <c r="C1033" t="s">
        <v>8931</v>
      </c>
      <c r="D1033" t="s">
        <v>551</v>
      </c>
      <c r="E1033" t="s">
        <v>8932</v>
      </c>
      <c r="F1033" t="s">
        <v>21</v>
      </c>
      <c r="G1033" t="s">
        <v>8930</v>
      </c>
      <c r="H1033" t="s">
        <v>126</v>
      </c>
      <c r="I1033" s="27">
        <v>40000</v>
      </c>
      <c r="J1033" t="s">
        <v>7620</v>
      </c>
    </row>
    <row r="1034" spans="1:10" x14ac:dyDescent="0.3">
      <c r="A1034">
        <v>1033</v>
      </c>
      <c r="B1034" s="26">
        <v>42786</v>
      </c>
      <c r="C1034" t="s">
        <v>617</v>
      </c>
      <c r="D1034" t="s">
        <v>7701</v>
      </c>
      <c r="E1034" t="s">
        <v>437</v>
      </c>
      <c r="F1034" t="s">
        <v>927</v>
      </c>
      <c r="G1034" t="s">
        <v>8933</v>
      </c>
      <c r="H1034" t="s">
        <v>384</v>
      </c>
      <c r="I1034" s="27">
        <v>38700000</v>
      </c>
      <c r="J1034" t="s">
        <v>7620</v>
      </c>
    </row>
    <row r="1035" spans="1:10" x14ac:dyDescent="0.3">
      <c r="A1035">
        <v>1034</v>
      </c>
      <c r="B1035" s="26">
        <v>42787</v>
      </c>
      <c r="C1035" t="s">
        <v>964</v>
      </c>
      <c r="D1035" t="s">
        <v>551</v>
      </c>
      <c r="E1035" t="s">
        <v>8934</v>
      </c>
      <c r="F1035" t="s">
        <v>21</v>
      </c>
      <c r="G1035" t="s">
        <v>8935</v>
      </c>
      <c r="H1035" t="s">
        <v>384</v>
      </c>
      <c r="I1035" s="27">
        <v>15000000</v>
      </c>
      <c r="J1035" t="s">
        <v>7620</v>
      </c>
    </row>
    <row r="1036" spans="1:10" x14ac:dyDescent="0.3">
      <c r="A1036">
        <v>1035</v>
      </c>
      <c r="B1036" s="26">
        <v>42788</v>
      </c>
      <c r="C1036" t="s">
        <v>2769</v>
      </c>
      <c r="D1036" t="s">
        <v>551</v>
      </c>
      <c r="E1036" t="s">
        <v>8936</v>
      </c>
      <c r="F1036" t="s">
        <v>927</v>
      </c>
      <c r="G1036" t="s">
        <v>8930</v>
      </c>
      <c r="H1036" t="s">
        <v>126</v>
      </c>
      <c r="I1036" s="27">
        <v>40000</v>
      </c>
      <c r="J1036" t="s">
        <v>7620</v>
      </c>
    </row>
    <row r="1037" spans="1:10" x14ac:dyDescent="0.3">
      <c r="A1037">
        <v>1036</v>
      </c>
      <c r="B1037" s="26">
        <v>42789</v>
      </c>
      <c r="C1037" t="s">
        <v>1710</v>
      </c>
      <c r="D1037" t="s">
        <v>551</v>
      </c>
      <c r="E1037" t="s">
        <v>2771</v>
      </c>
      <c r="F1037" t="s">
        <v>33</v>
      </c>
      <c r="G1037" t="s">
        <v>8937</v>
      </c>
      <c r="H1037" t="s">
        <v>384</v>
      </c>
      <c r="I1037" s="27">
        <v>1100000</v>
      </c>
      <c r="J1037" t="s">
        <v>7620</v>
      </c>
    </row>
    <row r="1038" spans="1:10" x14ac:dyDescent="0.3">
      <c r="A1038">
        <v>1037</v>
      </c>
      <c r="B1038" s="26">
        <v>42789</v>
      </c>
      <c r="C1038" t="s">
        <v>2773</v>
      </c>
      <c r="D1038" t="s">
        <v>551</v>
      </c>
      <c r="E1038" t="s">
        <v>8938</v>
      </c>
      <c r="F1038" t="s">
        <v>39</v>
      </c>
      <c r="G1038" t="s">
        <v>2775</v>
      </c>
      <c r="H1038" t="s">
        <v>126</v>
      </c>
      <c r="I1038" t="s">
        <v>16</v>
      </c>
      <c r="J1038" t="s">
        <v>7620</v>
      </c>
    </row>
    <row r="1039" spans="1:10" x14ac:dyDescent="0.3">
      <c r="A1039">
        <v>1038</v>
      </c>
      <c r="B1039" s="26">
        <v>42790</v>
      </c>
      <c r="C1039" t="s">
        <v>2776</v>
      </c>
      <c r="D1039" t="s">
        <v>551</v>
      </c>
      <c r="E1039" t="s">
        <v>2777</v>
      </c>
      <c r="F1039" t="s">
        <v>89</v>
      </c>
      <c r="G1039" t="s">
        <v>2778</v>
      </c>
      <c r="H1039" t="s">
        <v>126</v>
      </c>
      <c r="I1039" t="s">
        <v>16</v>
      </c>
      <c r="J1039" t="s">
        <v>7620</v>
      </c>
    </row>
    <row r="1040" spans="1:10" x14ac:dyDescent="0.3">
      <c r="A1040">
        <v>1039</v>
      </c>
      <c r="B1040" s="26">
        <v>42793</v>
      </c>
      <c r="C1040" t="s">
        <v>2779</v>
      </c>
      <c r="D1040" t="s">
        <v>551</v>
      </c>
      <c r="E1040" t="s">
        <v>2780</v>
      </c>
      <c r="F1040" t="s">
        <v>927</v>
      </c>
      <c r="G1040" t="s">
        <v>2781</v>
      </c>
      <c r="H1040" t="s">
        <v>126</v>
      </c>
      <c r="I1040" t="s">
        <v>16</v>
      </c>
      <c r="J1040" t="s">
        <v>7620</v>
      </c>
    </row>
    <row r="1041" spans="1:10" x14ac:dyDescent="0.3">
      <c r="A1041">
        <v>1040</v>
      </c>
      <c r="B1041" s="26">
        <v>42793</v>
      </c>
      <c r="C1041" t="s">
        <v>661</v>
      </c>
      <c r="D1041" t="s">
        <v>551</v>
      </c>
      <c r="E1041" t="s">
        <v>2782</v>
      </c>
      <c r="F1041" t="s">
        <v>21</v>
      </c>
      <c r="G1041" t="s">
        <v>2783</v>
      </c>
      <c r="H1041" t="s">
        <v>126</v>
      </c>
      <c r="I1041" s="27">
        <v>375000</v>
      </c>
      <c r="J1041" t="s">
        <v>7620</v>
      </c>
    </row>
    <row r="1042" spans="1:10" x14ac:dyDescent="0.3">
      <c r="A1042">
        <v>1041</v>
      </c>
      <c r="B1042" s="26">
        <v>42793</v>
      </c>
      <c r="C1042" t="s">
        <v>2784</v>
      </c>
      <c r="D1042" t="s">
        <v>8138</v>
      </c>
      <c r="E1042" t="s">
        <v>8939</v>
      </c>
      <c r="F1042" t="s">
        <v>927</v>
      </c>
      <c r="G1042" t="s">
        <v>1268</v>
      </c>
      <c r="H1042" t="s">
        <v>126</v>
      </c>
      <c r="I1042" s="27">
        <v>94000</v>
      </c>
      <c r="J1042" t="s">
        <v>7620</v>
      </c>
    </row>
    <row r="1043" spans="1:10" x14ac:dyDescent="0.3">
      <c r="A1043">
        <v>1042</v>
      </c>
      <c r="B1043" s="26">
        <v>42794</v>
      </c>
      <c r="C1043" t="s">
        <v>8940</v>
      </c>
      <c r="D1043" t="s">
        <v>551</v>
      </c>
      <c r="E1043" t="s">
        <v>2787</v>
      </c>
      <c r="F1043" t="s">
        <v>33</v>
      </c>
      <c r="G1043" t="s">
        <v>2788</v>
      </c>
      <c r="H1043" t="s">
        <v>384</v>
      </c>
      <c r="I1043" s="27">
        <v>1000000</v>
      </c>
      <c r="J1043" t="s">
        <v>7620</v>
      </c>
    </row>
    <row r="1044" spans="1:10" x14ac:dyDescent="0.3">
      <c r="A1044">
        <v>1043</v>
      </c>
      <c r="B1044" s="26">
        <v>42794</v>
      </c>
      <c r="C1044" t="s">
        <v>366</v>
      </c>
      <c r="D1044" t="s">
        <v>43</v>
      </c>
      <c r="E1044" t="s">
        <v>8941</v>
      </c>
      <c r="F1044" t="s">
        <v>927</v>
      </c>
      <c r="G1044" t="s">
        <v>8942</v>
      </c>
      <c r="H1044" t="s">
        <v>384</v>
      </c>
      <c r="I1044" s="27">
        <v>70000000</v>
      </c>
      <c r="J1044" t="s">
        <v>7620</v>
      </c>
    </row>
    <row r="1045" spans="1:10" x14ac:dyDescent="0.3">
      <c r="A1045">
        <v>1044</v>
      </c>
      <c r="B1045" s="26">
        <v>42737</v>
      </c>
      <c r="C1045" t="s">
        <v>8943</v>
      </c>
      <c r="D1045" t="s">
        <v>551</v>
      </c>
      <c r="E1045" t="s">
        <v>8944</v>
      </c>
      <c r="F1045" t="s">
        <v>55</v>
      </c>
      <c r="G1045" t="s">
        <v>8945</v>
      </c>
      <c r="H1045" t="s">
        <v>126</v>
      </c>
      <c r="I1045" s="27">
        <v>366000</v>
      </c>
      <c r="J1045" t="s">
        <v>7620</v>
      </c>
    </row>
    <row r="1046" spans="1:10" x14ac:dyDescent="0.3">
      <c r="A1046">
        <v>1045</v>
      </c>
      <c r="B1046" s="26">
        <v>42738</v>
      </c>
      <c r="C1046" t="s">
        <v>8946</v>
      </c>
      <c r="D1046" t="s">
        <v>53</v>
      </c>
      <c r="E1046" t="s">
        <v>8947</v>
      </c>
      <c r="F1046" t="s">
        <v>2795</v>
      </c>
      <c r="G1046" t="s">
        <v>2796</v>
      </c>
      <c r="H1046" t="s">
        <v>126</v>
      </c>
      <c r="I1046" s="27">
        <v>825000</v>
      </c>
      <c r="J1046" t="s">
        <v>7620</v>
      </c>
    </row>
    <row r="1047" spans="1:10" x14ac:dyDescent="0.3">
      <c r="A1047">
        <v>1046</v>
      </c>
      <c r="B1047" s="26">
        <v>42738</v>
      </c>
      <c r="C1047" t="s">
        <v>8948</v>
      </c>
      <c r="D1047" t="s">
        <v>8949</v>
      </c>
      <c r="E1047" t="s">
        <v>8950</v>
      </c>
      <c r="F1047" t="s">
        <v>39</v>
      </c>
      <c r="G1047" t="s">
        <v>8951</v>
      </c>
      <c r="H1047" t="s">
        <v>126</v>
      </c>
      <c r="I1047" t="s">
        <v>16</v>
      </c>
      <c r="J1047" t="s">
        <v>7620</v>
      </c>
    </row>
    <row r="1048" spans="1:10" x14ac:dyDescent="0.3">
      <c r="A1048">
        <v>1047</v>
      </c>
      <c r="B1048" s="26">
        <v>42738</v>
      </c>
      <c r="C1048" t="s">
        <v>2798</v>
      </c>
      <c r="D1048" t="s">
        <v>551</v>
      </c>
      <c r="E1048" t="s">
        <v>8952</v>
      </c>
      <c r="F1048" t="s">
        <v>21</v>
      </c>
      <c r="G1048" t="s">
        <v>2800</v>
      </c>
      <c r="H1048" t="s">
        <v>126</v>
      </c>
      <c r="I1048" t="s">
        <v>16</v>
      </c>
      <c r="J1048" t="s">
        <v>7620</v>
      </c>
    </row>
    <row r="1049" spans="1:10" x14ac:dyDescent="0.3">
      <c r="A1049">
        <v>1048</v>
      </c>
      <c r="B1049" s="26">
        <v>42739</v>
      </c>
      <c r="C1049" t="s">
        <v>8953</v>
      </c>
      <c r="D1049" t="s">
        <v>53</v>
      </c>
      <c r="E1049" t="s">
        <v>8954</v>
      </c>
      <c r="F1049" t="s">
        <v>45</v>
      </c>
      <c r="G1049" t="s">
        <v>1777</v>
      </c>
      <c r="H1049" t="s">
        <v>126</v>
      </c>
      <c r="I1049" t="s">
        <v>16</v>
      </c>
      <c r="J1049" t="s">
        <v>7620</v>
      </c>
    </row>
    <row r="1050" spans="1:10" x14ac:dyDescent="0.3">
      <c r="A1050">
        <v>1049</v>
      </c>
      <c r="B1050" s="26">
        <v>42740</v>
      </c>
      <c r="C1050" t="s">
        <v>8955</v>
      </c>
      <c r="D1050" t="s">
        <v>551</v>
      </c>
      <c r="E1050" t="s">
        <v>8956</v>
      </c>
      <c r="F1050" t="s">
        <v>927</v>
      </c>
      <c r="G1050" t="s">
        <v>8957</v>
      </c>
      <c r="H1050" t="s">
        <v>384</v>
      </c>
      <c r="I1050" t="s">
        <v>16</v>
      </c>
      <c r="J1050" t="s">
        <v>7620</v>
      </c>
    </row>
    <row r="1051" spans="1:10" x14ac:dyDescent="0.3">
      <c r="A1051">
        <v>1050</v>
      </c>
      <c r="B1051" s="26">
        <v>42740</v>
      </c>
      <c r="C1051" t="s">
        <v>2806</v>
      </c>
      <c r="D1051" t="s">
        <v>53</v>
      </c>
      <c r="E1051" t="s">
        <v>2807</v>
      </c>
      <c r="F1051" t="s">
        <v>927</v>
      </c>
      <c r="G1051" t="s">
        <v>8958</v>
      </c>
      <c r="H1051" t="s">
        <v>384</v>
      </c>
      <c r="I1051" t="s">
        <v>16</v>
      </c>
      <c r="J1051" t="s">
        <v>7620</v>
      </c>
    </row>
    <row r="1052" spans="1:10" x14ac:dyDescent="0.3">
      <c r="A1052">
        <v>1051</v>
      </c>
      <c r="B1052" s="26">
        <v>42741</v>
      </c>
      <c r="C1052" t="s">
        <v>2809</v>
      </c>
      <c r="D1052" t="s">
        <v>43</v>
      </c>
      <c r="E1052" t="s">
        <v>2810</v>
      </c>
      <c r="F1052" t="s">
        <v>39</v>
      </c>
      <c r="G1052" t="s">
        <v>8959</v>
      </c>
      <c r="H1052" t="s">
        <v>384</v>
      </c>
      <c r="I1052" s="27">
        <v>13000000</v>
      </c>
      <c r="J1052" t="s">
        <v>7620</v>
      </c>
    </row>
    <row r="1053" spans="1:10" x14ac:dyDescent="0.3">
      <c r="A1053">
        <v>1052</v>
      </c>
      <c r="B1053" s="26">
        <v>42742</v>
      </c>
      <c r="C1053" t="s">
        <v>8960</v>
      </c>
      <c r="D1053" t="s">
        <v>551</v>
      </c>
      <c r="E1053" t="s">
        <v>154</v>
      </c>
      <c r="F1053" t="s">
        <v>39</v>
      </c>
      <c r="G1053" t="s">
        <v>2813</v>
      </c>
      <c r="H1053" t="s">
        <v>384</v>
      </c>
      <c r="I1053" s="27">
        <v>57000000</v>
      </c>
      <c r="J1053" t="s">
        <v>7620</v>
      </c>
    </row>
    <row r="1054" spans="1:10" x14ac:dyDescent="0.3">
      <c r="A1054">
        <v>1053</v>
      </c>
      <c r="B1054" s="26">
        <v>42744</v>
      </c>
      <c r="C1054" t="s">
        <v>8961</v>
      </c>
      <c r="D1054" t="s">
        <v>551</v>
      </c>
      <c r="E1054" t="s">
        <v>8962</v>
      </c>
      <c r="F1054" t="s">
        <v>45</v>
      </c>
      <c r="G1054" t="s">
        <v>2816</v>
      </c>
      <c r="H1054" t="s">
        <v>384</v>
      </c>
      <c r="I1054" s="27">
        <v>35000000</v>
      </c>
      <c r="J1054" t="s">
        <v>7620</v>
      </c>
    </row>
    <row r="1055" spans="1:10" x14ac:dyDescent="0.3">
      <c r="A1055">
        <v>1054</v>
      </c>
      <c r="B1055" s="26">
        <v>42745</v>
      </c>
      <c r="C1055" t="s">
        <v>2817</v>
      </c>
      <c r="D1055" t="s">
        <v>53</v>
      </c>
      <c r="E1055" t="s">
        <v>8963</v>
      </c>
      <c r="F1055" t="s">
        <v>39</v>
      </c>
      <c r="G1055" t="s">
        <v>8964</v>
      </c>
      <c r="H1055" t="s">
        <v>384</v>
      </c>
      <c r="I1055" s="27">
        <v>800000</v>
      </c>
      <c r="J1055" t="s">
        <v>7620</v>
      </c>
    </row>
    <row r="1056" spans="1:10" x14ac:dyDescent="0.3">
      <c r="A1056">
        <v>1055</v>
      </c>
      <c r="B1056" s="26">
        <v>42745</v>
      </c>
      <c r="C1056" t="s">
        <v>2820</v>
      </c>
      <c r="D1056" t="s">
        <v>53</v>
      </c>
      <c r="E1056" t="s">
        <v>8965</v>
      </c>
      <c r="F1056" t="s">
        <v>39</v>
      </c>
      <c r="G1056" t="s">
        <v>2822</v>
      </c>
      <c r="H1056" t="s">
        <v>384</v>
      </c>
      <c r="I1056" s="27">
        <v>5000000</v>
      </c>
      <c r="J1056" t="s">
        <v>7620</v>
      </c>
    </row>
    <row r="1057" spans="1:10" x14ac:dyDescent="0.3">
      <c r="A1057">
        <v>1056</v>
      </c>
      <c r="B1057" s="26">
        <v>42745</v>
      </c>
      <c r="C1057" t="s">
        <v>2823</v>
      </c>
      <c r="D1057" t="s">
        <v>551</v>
      </c>
      <c r="E1057" t="s">
        <v>8966</v>
      </c>
      <c r="F1057" t="s">
        <v>21</v>
      </c>
      <c r="G1057" t="s">
        <v>2825</v>
      </c>
      <c r="H1057" t="s">
        <v>384</v>
      </c>
      <c r="I1057" s="27">
        <v>2250000</v>
      </c>
      <c r="J1057" t="s">
        <v>7620</v>
      </c>
    </row>
    <row r="1058" spans="1:10" x14ac:dyDescent="0.3">
      <c r="A1058">
        <v>1057</v>
      </c>
      <c r="B1058" s="26">
        <v>42745</v>
      </c>
      <c r="C1058" t="s">
        <v>8967</v>
      </c>
      <c r="D1058" t="s">
        <v>551</v>
      </c>
      <c r="E1058" t="s">
        <v>8968</v>
      </c>
      <c r="F1058" t="s">
        <v>927</v>
      </c>
      <c r="G1058" t="s">
        <v>2828</v>
      </c>
      <c r="H1058" t="s">
        <v>126</v>
      </c>
      <c r="I1058" t="s">
        <v>16</v>
      </c>
      <c r="J1058" t="s">
        <v>7620</v>
      </c>
    </row>
    <row r="1059" spans="1:10" x14ac:dyDescent="0.3">
      <c r="A1059">
        <v>1058</v>
      </c>
      <c r="B1059" s="26">
        <v>42745</v>
      </c>
      <c r="C1059" t="s">
        <v>1897</v>
      </c>
      <c r="D1059" t="s">
        <v>551</v>
      </c>
      <c r="E1059" t="s">
        <v>8969</v>
      </c>
      <c r="F1059" t="s">
        <v>927</v>
      </c>
      <c r="G1059" t="s">
        <v>2830</v>
      </c>
      <c r="H1059" t="s">
        <v>126</v>
      </c>
      <c r="I1059" s="27">
        <v>100000</v>
      </c>
      <c r="J1059" t="s">
        <v>7620</v>
      </c>
    </row>
    <row r="1060" spans="1:10" x14ac:dyDescent="0.3">
      <c r="A1060">
        <v>1059</v>
      </c>
      <c r="B1060" s="26">
        <v>42745</v>
      </c>
      <c r="C1060" t="s">
        <v>8970</v>
      </c>
      <c r="D1060" t="s">
        <v>7701</v>
      </c>
      <c r="E1060" t="s">
        <v>8971</v>
      </c>
      <c r="F1060" t="s">
        <v>927</v>
      </c>
      <c r="G1060" t="s">
        <v>2831</v>
      </c>
      <c r="H1060" t="s">
        <v>384</v>
      </c>
      <c r="I1060" s="27">
        <v>3500000</v>
      </c>
      <c r="J1060" t="s">
        <v>7620</v>
      </c>
    </row>
    <row r="1061" spans="1:10" x14ac:dyDescent="0.3">
      <c r="A1061">
        <v>1060</v>
      </c>
      <c r="B1061" s="26">
        <v>42746</v>
      </c>
      <c r="C1061" t="s">
        <v>8972</v>
      </c>
      <c r="D1061" t="s">
        <v>551</v>
      </c>
      <c r="E1061" t="s">
        <v>8778</v>
      </c>
      <c r="F1061" t="s">
        <v>21</v>
      </c>
      <c r="G1061" t="s">
        <v>2833</v>
      </c>
      <c r="H1061" t="s">
        <v>126</v>
      </c>
      <c r="I1061" t="s">
        <v>16</v>
      </c>
      <c r="J1061" t="s">
        <v>7620</v>
      </c>
    </row>
    <row r="1062" spans="1:10" x14ac:dyDescent="0.3">
      <c r="A1062">
        <v>1061</v>
      </c>
      <c r="B1062" s="26">
        <v>42747</v>
      </c>
      <c r="C1062" t="s">
        <v>8973</v>
      </c>
      <c r="D1062" t="s">
        <v>551</v>
      </c>
      <c r="E1062" t="s">
        <v>8974</v>
      </c>
      <c r="F1062" t="s">
        <v>927</v>
      </c>
      <c r="G1062" t="s">
        <v>8975</v>
      </c>
      <c r="H1062" t="s">
        <v>384</v>
      </c>
      <c r="I1062" s="27">
        <v>1350000</v>
      </c>
      <c r="J1062" t="s">
        <v>7620</v>
      </c>
    </row>
    <row r="1063" spans="1:10" x14ac:dyDescent="0.3">
      <c r="A1063">
        <v>1062</v>
      </c>
      <c r="B1063" s="26">
        <v>42747</v>
      </c>
      <c r="C1063" t="s">
        <v>2837</v>
      </c>
      <c r="D1063" t="s">
        <v>551</v>
      </c>
      <c r="E1063" t="s">
        <v>8976</v>
      </c>
      <c r="F1063" t="s">
        <v>21</v>
      </c>
      <c r="G1063" t="s">
        <v>2839</v>
      </c>
      <c r="H1063" t="s">
        <v>384</v>
      </c>
      <c r="I1063" s="27">
        <v>10000000</v>
      </c>
      <c r="J1063" t="s">
        <v>7620</v>
      </c>
    </row>
    <row r="1064" spans="1:10" x14ac:dyDescent="0.3">
      <c r="A1064">
        <v>1063</v>
      </c>
      <c r="B1064" s="26">
        <v>42748</v>
      </c>
      <c r="C1064" t="s">
        <v>2840</v>
      </c>
      <c r="D1064" t="s">
        <v>53</v>
      </c>
      <c r="E1064" t="s">
        <v>8977</v>
      </c>
      <c r="F1064" t="s">
        <v>39</v>
      </c>
      <c r="G1064" t="s">
        <v>2842</v>
      </c>
      <c r="H1064" t="s">
        <v>384</v>
      </c>
      <c r="I1064" s="27">
        <v>4100000</v>
      </c>
      <c r="J1064" t="s">
        <v>7620</v>
      </c>
    </row>
    <row r="1065" spans="1:10" x14ac:dyDescent="0.3">
      <c r="A1065">
        <v>1064</v>
      </c>
      <c r="B1065" s="26">
        <v>42748</v>
      </c>
      <c r="C1065" t="s">
        <v>8978</v>
      </c>
      <c r="D1065" t="s">
        <v>551</v>
      </c>
      <c r="E1065" t="s">
        <v>8979</v>
      </c>
      <c r="F1065" t="s">
        <v>927</v>
      </c>
      <c r="G1065" t="s">
        <v>2845</v>
      </c>
      <c r="H1065" t="s">
        <v>126</v>
      </c>
      <c r="I1065" t="s">
        <v>16</v>
      </c>
      <c r="J1065" t="s">
        <v>7620</v>
      </c>
    </row>
    <row r="1066" spans="1:10" x14ac:dyDescent="0.3">
      <c r="A1066">
        <v>1065</v>
      </c>
      <c r="B1066" s="26">
        <v>42748</v>
      </c>
      <c r="C1066" t="s">
        <v>8980</v>
      </c>
      <c r="D1066" t="s">
        <v>551</v>
      </c>
      <c r="E1066" t="s">
        <v>8981</v>
      </c>
      <c r="F1066" t="s">
        <v>927</v>
      </c>
      <c r="G1066" t="s">
        <v>2848</v>
      </c>
      <c r="H1066" t="s">
        <v>126</v>
      </c>
      <c r="I1066" s="27">
        <v>440000</v>
      </c>
      <c r="J1066" t="s">
        <v>7620</v>
      </c>
    </row>
    <row r="1067" spans="1:10" x14ac:dyDescent="0.3">
      <c r="A1067">
        <v>1066</v>
      </c>
      <c r="B1067" s="26">
        <v>42749</v>
      </c>
      <c r="C1067" t="s">
        <v>405</v>
      </c>
      <c r="D1067" t="s">
        <v>551</v>
      </c>
      <c r="E1067" t="s">
        <v>8327</v>
      </c>
      <c r="F1067" t="s">
        <v>927</v>
      </c>
      <c r="G1067" t="s">
        <v>2849</v>
      </c>
      <c r="H1067" t="s">
        <v>384</v>
      </c>
      <c r="I1067" s="27">
        <v>4500000</v>
      </c>
      <c r="J1067" t="s">
        <v>7620</v>
      </c>
    </row>
    <row r="1068" spans="1:10" x14ac:dyDescent="0.3">
      <c r="A1068">
        <v>1067</v>
      </c>
      <c r="B1068" s="26">
        <v>42749</v>
      </c>
      <c r="C1068" t="s">
        <v>8982</v>
      </c>
      <c r="D1068" t="s">
        <v>53</v>
      </c>
      <c r="E1068" t="s">
        <v>8983</v>
      </c>
      <c r="F1068" t="s">
        <v>927</v>
      </c>
      <c r="G1068" t="s">
        <v>2852</v>
      </c>
      <c r="H1068" t="s">
        <v>384</v>
      </c>
      <c r="I1068" t="s">
        <v>16</v>
      </c>
      <c r="J1068" t="s">
        <v>7620</v>
      </c>
    </row>
    <row r="1069" spans="1:10" x14ac:dyDescent="0.3">
      <c r="A1069">
        <v>1068</v>
      </c>
      <c r="B1069" s="26">
        <v>42751</v>
      </c>
      <c r="C1069" t="s">
        <v>2853</v>
      </c>
      <c r="D1069" t="s">
        <v>551</v>
      </c>
      <c r="E1069" t="s">
        <v>2854</v>
      </c>
      <c r="F1069" t="s">
        <v>927</v>
      </c>
      <c r="G1069" t="s">
        <v>2855</v>
      </c>
      <c r="H1069" t="s">
        <v>126</v>
      </c>
      <c r="I1069" t="s">
        <v>16</v>
      </c>
      <c r="J1069" t="s">
        <v>7620</v>
      </c>
    </row>
    <row r="1070" spans="1:10" x14ac:dyDescent="0.3">
      <c r="A1070">
        <v>1069</v>
      </c>
      <c r="B1070" s="26">
        <v>42751</v>
      </c>
      <c r="C1070" t="s">
        <v>8984</v>
      </c>
      <c r="D1070" t="s">
        <v>551</v>
      </c>
      <c r="E1070" t="s">
        <v>8985</v>
      </c>
      <c r="F1070" t="s">
        <v>927</v>
      </c>
      <c r="G1070" t="s">
        <v>2858</v>
      </c>
      <c r="H1070" t="s">
        <v>384</v>
      </c>
      <c r="I1070" s="27">
        <v>5000000</v>
      </c>
      <c r="J1070" t="s">
        <v>7620</v>
      </c>
    </row>
    <row r="1071" spans="1:10" x14ac:dyDescent="0.3">
      <c r="A1071">
        <v>1070</v>
      </c>
      <c r="B1071" s="26">
        <v>42751</v>
      </c>
      <c r="C1071" t="s">
        <v>2859</v>
      </c>
      <c r="D1071" t="s">
        <v>53</v>
      </c>
      <c r="E1071" t="s">
        <v>8986</v>
      </c>
      <c r="F1071" t="s">
        <v>33</v>
      </c>
      <c r="G1071" t="s">
        <v>2861</v>
      </c>
      <c r="H1071" t="s">
        <v>126</v>
      </c>
      <c r="I1071" t="s">
        <v>16</v>
      </c>
      <c r="J1071" t="s">
        <v>7620</v>
      </c>
    </row>
    <row r="1072" spans="1:10" x14ac:dyDescent="0.3">
      <c r="A1072">
        <v>1071</v>
      </c>
      <c r="B1072" s="26">
        <v>42751</v>
      </c>
      <c r="C1072" t="s">
        <v>8987</v>
      </c>
      <c r="D1072" t="s">
        <v>551</v>
      </c>
      <c r="E1072" t="s">
        <v>8988</v>
      </c>
      <c r="F1072" t="s">
        <v>39</v>
      </c>
      <c r="G1072" t="s">
        <v>1268</v>
      </c>
      <c r="H1072" t="s">
        <v>126</v>
      </c>
      <c r="I1072" s="27">
        <v>700000</v>
      </c>
      <c r="J1072" t="s">
        <v>7620</v>
      </c>
    </row>
    <row r="1073" spans="1:10" x14ac:dyDescent="0.3">
      <c r="A1073">
        <v>1072</v>
      </c>
      <c r="B1073" s="26">
        <v>42752</v>
      </c>
      <c r="C1073" t="s">
        <v>2864</v>
      </c>
      <c r="D1073" t="s">
        <v>551</v>
      </c>
      <c r="E1073" t="s">
        <v>1629</v>
      </c>
      <c r="F1073" t="s">
        <v>927</v>
      </c>
      <c r="G1073" t="s">
        <v>2865</v>
      </c>
      <c r="H1073" t="s">
        <v>384</v>
      </c>
      <c r="I1073" s="27">
        <v>800000</v>
      </c>
      <c r="J1073" t="s">
        <v>7620</v>
      </c>
    </row>
    <row r="1074" spans="1:10" x14ac:dyDescent="0.3">
      <c r="A1074">
        <v>1073</v>
      </c>
      <c r="B1074" s="26">
        <v>42752</v>
      </c>
      <c r="C1074" t="s">
        <v>8989</v>
      </c>
      <c r="D1074" t="s">
        <v>551</v>
      </c>
      <c r="E1074" t="s">
        <v>2867</v>
      </c>
      <c r="F1074" t="s">
        <v>927</v>
      </c>
      <c r="G1074" t="s">
        <v>617</v>
      </c>
      <c r="H1074" t="s">
        <v>384</v>
      </c>
      <c r="I1074" s="27">
        <v>2000000</v>
      </c>
      <c r="J1074" t="s">
        <v>7620</v>
      </c>
    </row>
    <row r="1075" spans="1:10" x14ac:dyDescent="0.3">
      <c r="A1075">
        <v>1074</v>
      </c>
      <c r="B1075" s="26">
        <v>42752</v>
      </c>
      <c r="C1075" t="s">
        <v>2868</v>
      </c>
      <c r="D1075" t="s">
        <v>551</v>
      </c>
      <c r="E1075" t="s">
        <v>8990</v>
      </c>
      <c r="F1075" t="s">
        <v>927</v>
      </c>
      <c r="G1075" t="s">
        <v>8991</v>
      </c>
      <c r="H1075" t="s">
        <v>384</v>
      </c>
      <c r="I1075" s="27">
        <v>55000000</v>
      </c>
      <c r="J1075" t="s">
        <v>7620</v>
      </c>
    </row>
    <row r="1076" spans="1:10" x14ac:dyDescent="0.3">
      <c r="A1076">
        <v>1075</v>
      </c>
      <c r="B1076" s="26">
        <v>42752</v>
      </c>
      <c r="C1076" t="s">
        <v>2871</v>
      </c>
      <c r="D1076" t="s">
        <v>551</v>
      </c>
      <c r="E1076" t="s">
        <v>2872</v>
      </c>
      <c r="F1076" t="s">
        <v>33</v>
      </c>
      <c r="G1076" t="s">
        <v>8992</v>
      </c>
      <c r="H1076" t="s">
        <v>126</v>
      </c>
      <c r="I1076" s="27">
        <v>441000</v>
      </c>
      <c r="J1076" t="s">
        <v>7620</v>
      </c>
    </row>
    <row r="1077" spans="1:10" x14ac:dyDescent="0.3">
      <c r="A1077">
        <v>1076</v>
      </c>
      <c r="B1077" s="26">
        <v>42752</v>
      </c>
      <c r="C1077" t="s">
        <v>2874</v>
      </c>
      <c r="D1077" t="s">
        <v>551</v>
      </c>
      <c r="E1077" t="s">
        <v>2875</v>
      </c>
      <c r="F1077" t="s">
        <v>2876</v>
      </c>
      <c r="G1077" t="s">
        <v>8548</v>
      </c>
      <c r="H1077" t="s">
        <v>126</v>
      </c>
      <c r="I1077" s="27">
        <v>500000</v>
      </c>
      <c r="J1077" t="s">
        <v>7620</v>
      </c>
    </row>
    <row r="1078" spans="1:10" x14ac:dyDescent="0.3">
      <c r="A1078">
        <v>1077</v>
      </c>
      <c r="B1078" s="26">
        <v>42752</v>
      </c>
      <c r="C1078" t="s">
        <v>2877</v>
      </c>
      <c r="D1078" t="s">
        <v>551</v>
      </c>
      <c r="E1078" t="s">
        <v>8993</v>
      </c>
      <c r="F1078" t="s">
        <v>927</v>
      </c>
      <c r="G1078" t="s">
        <v>2879</v>
      </c>
      <c r="H1078" t="s">
        <v>126</v>
      </c>
      <c r="I1078" s="27">
        <v>147000</v>
      </c>
      <c r="J1078" t="s">
        <v>7620</v>
      </c>
    </row>
    <row r="1079" spans="1:10" x14ac:dyDescent="0.3">
      <c r="A1079">
        <v>1078</v>
      </c>
      <c r="B1079" s="26">
        <v>42753</v>
      </c>
      <c r="C1079" t="s">
        <v>2880</v>
      </c>
      <c r="D1079" t="s">
        <v>53</v>
      </c>
      <c r="E1079" t="s">
        <v>8994</v>
      </c>
      <c r="F1079" t="s">
        <v>33</v>
      </c>
      <c r="G1079" t="s">
        <v>2882</v>
      </c>
      <c r="H1079" t="s">
        <v>126</v>
      </c>
      <c r="I1079" t="s">
        <v>16</v>
      </c>
      <c r="J1079" t="s">
        <v>7620</v>
      </c>
    </row>
    <row r="1080" spans="1:10" x14ac:dyDescent="0.3">
      <c r="A1080">
        <v>1079</v>
      </c>
      <c r="B1080" s="26">
        <v>42753</v>
      </c>
      <c r="C1080" t="s">
        <v>2883</v>
      </c>
      <c r="D1080" t="s">
        <v>7701</v>
      </c>
      <c r="E1080" t="s">
        <v>8995</v>
      </c>
      <c r="F1080" t="s">
        <v>21</v>
      </c>
      <c r="G1080" t="s">
        <v>2885</v>
      </c>
      <c r="H1080" t="s">
        <v>126</v>
      </c>
      <c r="I1080" t="s">
        <v>16</v>
      </c>
      <c r="J1080" t="s">
        <v>7620</v>
      </c>
    </row>
    <row r="1081" spans="1:10" x14ac:dyDescent="0.3">
      <c r="A1081">
        <v>1080</v>
      </c>
      <c r="B1081" s="26">
        <v>42753</v>
      </c>
      <c r="C1081" t="s">
        <v>2886</v>
      </c>
      <c r="D1081" t="s">
        <v>7701</v>
      </c>
      <c r="E1081" t="s">
        <v>8996</v>
      </c>
      <c r="F1081" t="s">
        <v>33</v>
      </c>
      <c r="G1081" t="s">
        <v>2888</v>
      </c>
      <c r="H1081" t="s">
        <v>126</v>
      </c>
      <c r="I1081" s="27">
        <v>650000</v>
      </c>
      <c r="J1081" t="s">
        <v>7620</v>
      </c>
    </row>
    <row r="1082" spans="1:10" x14ac:dyDescent="0.3">
      <c r="A1082">
        <v>1081</v>
      </c>
      <c r="B1082" s="26">
        <v>42753</v>
      </c>
      <c r="C1082" t="s">
        <v>1961</v>
      </c>
      <c r="D1082" t="s">
        <v>53</v>
      </c>
      <c r="E1082" t="s">
        <v>8997</v>
      </c>
      <c r="F1082" t="s">
        <v>927</v>
      </c>
      <c r="G1082" t="s">
        <v>1268</v>
      </c>
      <c r="H1082" t="s">
        <v>126</v>
      </c>
      <c r="I1082" s="27">
        <v>300000</v>
      </c>
      <c r="J1082" t="s">
        <v>7620</v>
      </c>
    </row>
    <row r="1083" spans="1:10" x14ac:dyDescent="0.3">
      <c r="A1083">
        <v>1082</v>
      </c>
      <c r="B1083" s="26">
        <v>42754</v>
      </c>
      <c r="C1083" t="s">
        <v>8998</v>
      </c>
      <c r="D1083" t="s">
        <v>551</v>
      </c>
      <c r="E1083" t="s">
        <v>8999</v>
      </c>
      <c r="F1083" t="s">
        <v>927</v>
      </c>
      <c r="G1083" t="s">
        <v>9000</v>
      </c>
      <c r="H1083" t="s">
        <v>126</v>
      </c>
      <c r="I1083" t="s">
        <v>16</v>
      </c>
      <c r="J1083" t="s">
        <v>7620</v>
      </c>
    </row>
    <row r="1084" spans="1:10" x14ac:dyDescent="0.3">
      <c r="A1084">
        <v>1083</v>
      </c>
      <c r="B1084" s="26">
        <v>42754</v>
      </c>
      <c r="C1084" t="s">
        <v>9001</v>
      </c>
      <c r="D1084" t="s">
        <v>551</v>
      </c>
      <c r="E1084" t="s">
        <v>9002</v>
      </c>
      <c r="F1084" t="s">
        <v>39</v>
      </c>
      <c r="G1084" t="s">
        <v>2895</v>
      </c>
      <c r="H1084" t="s">
        <v>384</v>
      </c>
      <c r="I1084" s="27">
        <v>1000000</v>
      </c>
      <c r="J1084" t="s">
        <v>7620</v>
      </c>
    </row>
    <row r="1085" spans="1:10" x14ac:dyDescent="0.3">
      <c r="A1085">
        <v>1084</v>
      </c>
      <c r="B1085" s="26">
        <v>42754</v>
      </c>
      <c r="C1085" t="s">
        <v>2896</v>
      </c>
      <c r="D1085" t="s">
        <v>7701</v>
      </c>
      <c r="E1085" t="s">
        <v>9003</v>
      </c>
      <c r="F1085" t="s">
        <v>2898</v>
      </c>
      <c r="G1085" t="s">
        <v>2899</v>
      </c>
      <c r="H1085" t="s">
        <v>126</v>
      </c>
      <c r="I1085" t="s">
        <v>16</v>
      </c>
      <c r="J1085" t="s">
        <v>7620</v>
      </c>
    </row>
    <row r="1086" spans="1:10" x14ac:dyDescent="0.3">
      <c r="A1086">
        <v>1085</v>
      </c>
      <c r="B1086" s="26">
        <v>42754</v>
      </c>
      <c r="C1086" t="s">
        <v>2900</v>
      </c>
      <c r="D1086" t="s">
        <v>551</v>
      </c>
      <c r="E1086" t="s">
        <v>2605</v>
      </c>
      <c r="F1086" t="s">
        <v>89</v>
      </c>
      <c r="G1086" t="s">
        <v>9004</v>
      </c>
      <c r="H1086" t="s">
        <v>384</v>
      </c>
      <c r="I1086" t="s">
        <v>16</v>
      </c>
      <c r="J1086" t="s">
        <v>7620</v>
      </c>
    </row>
    <row r="1087" spans="1:10" x14ac:dyDescent="0.3">
      <c r="A1087">
        <v>1086</v>
      </c>
      <c r="B1087" s="26">
        <v>42755</v>
      </c>
      <c r="C1087" t="s">
        <v>2902</v>
      </c>
      <c r="D1087" t="s">
        <v>53</v>
      </c>
      <c r="E1087" t="s">
        <v>9005</v>
      </c>
      <c r="F1087" t="s">
        <v>55</v>
      </c>
      <c r="G1087" t="s">
        <v>2223</v>
      </c>
      <c r="H1087" t="s">
        <v>126</v>
      </c>
      <c r="I1087" t="s">
        <v>16</v>
      </c>
      <c r="J1087" t="s">
        <v>7620</v>
      </c>
    </row>
    <row r="1088" spans="1:10" x14ac:dyDescent="0.3">
      <c r="A1088">
        <v>1087</v>
      </c>
      <c r="B1088" s="26">
        <v>42755</v>
      </c>
      <c r="C1088" t="s">
        <v>1125</v>
      </c>
      <c r="D1088" t="s">
        <v>7701</v>
      </c>
      <c r="E1088" t="s">
        <v>9006</v>
      </c>
      <c r="F1088" t="s">
        <v>21</v>
      </c>
      <c r="G1088" t="s">
        <v>2905</v>
      </c>
      <c r="H1088" t="s">
        <v>384</v>
      </c>
      <c r="I1088" t="s">
        <v>16</v>
      </c>
      <c r="J1088" t="s">
        <v>7620</v>
      </c>
    </row>
    <row r="1089" spans="1:10" x14ac:dyDescent="0.3">
      <c r="A1089">
        <v>1088</v>
      </c>
      <c r="B1089" s="26">
        <v>42755</v>
      </c>
      <c r="C1089" t="s">
        <v>2343</v>
      </c>
      <c r="D1089" t="s">
        <v>53</v>
      </c>
      <c r="E1089" t="s">
        <v>9007</v>
      </c>
      <c r="F1089" t="s">
        <v>39</v>
      </c>
      <c r="G1089" t="s">
        <v>9008</v>
      </c>
      <c r="H1089" t="s">
        <v>126</v>
      </c>
      <c r="I1089" t="s">
        <v>16</v>
      </c>
      <c r="J1089" t="s">
        <v>7620</v>
      </c>
    </row>
    <row r="1090" spans="1:10" x14ac:dyDescent="0.3">
      <c r="A1090">
        <v>1089</v>
      </c>
      <c r="B1090" s="26">
        <v>42755</v>
      </c>
      <c r="C1090" t="s">
        <v>2735</v>
      </c>
      <c r="D1090" t="s">
        <v>53</v>
      </c>
      <c r="E1090" t="s">
        <v>8912</v>
      </c>
      <c r="F1090" t="s">
        <v>33</v>
      </c>
      <c r="G1090" t="s">
        <v>2908</v>
      </c>
      <c r="H1090" t="s">
        <v>126</v>
      </c>
      <c r="I1090" t="s">
        <v>16</v>
      </c>
      <c r="J1090" t="s">
        <v>7620</v>
      </c>
    </row>
    <row r="1091" spans="1:10" x14ac:dyDescent="0.3">
      <c r="A1091">
        <v>1090</v>
      </c>
      <c r="B1091" s="26">
        <v>42757</v>
      </c>
      <c r="C1091" t="s">
        <v>9009</v>
      </c>
      <c r="D1091" t="s">
        <v>551</v>
      </c>
      <c r="E1091" t="s">
        <v>9010</v>
      </c>
      <c r="F1091" t="s">
        <v>33</v>
      </c>
      <c r="G1091" t="s">
        <v>9011</v>
      </c>
      <c r="H1091" t="s">
        <v>126</v>
      </c>
      <c r="I1091" s="27">
        <v>50000</v>
      </c>
      <c r="J1091" t="s">
        <v>7620</v>
      </c>
    </row>
    <row r="1092" spans="1:10" x14ac:dyDescent="0.3">
      <c r="A1092">
        <v>1091</v>
      </c>
      <c r="B1092" s="26">
        <v>42758</v>
      </c>
      <c r="C1092" t="s">
        <v>9012</v>
      </c>
      <c r="D1092" t="s">
        <v>53</v>
      </c>
      <c r="E1092" t="s">
        <v>9013</v>
      </c>
      <c r="F1092" t="s">
        <v>55</v>
      </c>
      <c r="G1092" t="s">
        <v>9014</v>
      </c>
      <c r="H1092" t="s">
        <v>126</v>
      </c>
      <c r="I1092" t="s">
        <v>16</v>
      </c>
      <c r="J1092" t="s">
        <v>7620</v>
      </c>
    </row>
    <row r="1093" spans="1:10" x14ac:dyDescent="0.3">
      <c r="A1093">
        <v>1092</v>
      </c>
      <c r="B1093" s="26">
        <v>42758</v>
      </c>
      <c r="C1093" t="s">
        <v>9015</v>
      </c>
      <c r="D1093" t="s">
        <v>53</v>
      </c>
      <c r="E1093" t="s">
        <v>2915</v>
      </c>
      <c r="F1093" t="s">
        <v>33</v>
      </c>
      <c r="G1093" t="s">
        <v>9016</v>
      </c>
      <c r="H1093" t="s">
        <v>126</v>
      </c>
      <c r="I1093" t="s">
        <v>16</v>
      </c>
      <c r="J1093" t="s">
        <v>7620</v>
      </c>
    </row>
    <row r="1094" spans="1:10" x14ac:dyDescent="0.3">
      <c r="A1094">
        <v>1093</v>
      </c>
      <c r="B1094" s="26">
        <v>42758</v>
      </c>
      <c r="C1094" t="s">
        <v>9017</v>
      </c>
      <c r="D1094" t="s">
        <v>53</v>
      </c>
      <c r="E1094" t="s">
        <v>9018</v>
      </c>
      <c r="F1094" t="s">
        <v>33</v>
      </c>
      <c r="G1094" t="s">
        <v>9019</v>
      </c>
      <c r="H1094" t="s">
        <v>384</v>
      </c>
      <c r="I1094" s="27">
        <v>15000000</v>
      </c>
      <c r="J1094" t="s">
        <v>7620</v>
      </c>
    </row>
    <row r="1095" spans="1:10" x14ac:dyDescent="0.3">
      <c r="A1095">
        <v>1094</v>
      </c>
      <c r="B1095" s="26">
        <v>42758</v>
      </c>
      <c r="C1095" t="s">
        <v>9020</v>
      </c>
      <c r="D1095" t="s">
        <v>53</v>
      </c>
      <c r="E1095" t="s">
        <v>8327</v>
      </c>
      <c r="F1095" t="s">
        <v>927</v>
      </c>
      <c r="G1095" t="s">
        <v>2921</v>
      </c>
      <c r="H1095" t="s">
        <v>126</v>
      </c>
      <c r="I1095" t="s">
        <v>16</v>
      </c>
      <c r="J1095" t="s">
        <v>7620</v>
      </c>
    </row>
    <row r="1096" spans="1:10" x14ac:dyDescent="0.3">
      <c r="A1096">
        <v>1095</v>
      </c>
      <c r="B1096" s="26">
        <v>42759</v>
      </c>
      <c r="C1096" t="s">
        <v>9021</v>
      </c>
      <c r="D1096" t="s">
        <v>551</v>
      </c>
      <c r="E1096" t="s">
        <v>9022</v>
      </c>
      <c r="F1096" t="s">
        <v>39</v>
      </c>
      <c r="G1096" t="s">
        <v>2921</v>
      </c>
      <c r="H1096" t="s">
        <v>126</v>
      </c>
      <c r="I1096" t="s">
        <v>16</v>
      </c>
      <c r="J1096" t="s">
        <v>7620</v>
      </c>
    </row>
    <row r="1097" spans="1:10" x14ac:dyDescent="0.3">
      <c r="A1097">
        <v>1096</v>
      </c>
      <c r="B1097" s="26">
        <v>42759</v>
      </c>
      <c r="C1097" t="s">
        <v>2924</v>
      </c>
      <c r="D1097" t="s">
        <v>551</v>
      </c>
      <c r="E1097" t="s">
        <v>9023</v>
      </c>
      <c r="F1097" t="s">
        <v>927</v>
      </c>
      <c r="G1097" t="s">
        <v>2926</v>
      </c>
      <c r="H1097" t="s">
        <v>384</v>
      </c>
      <c r="I1097" s="27">
        <v>500000</v>
      </c>
      <c r="J1097" t="s">
        <v>7620</v>
      </c>
    </row>
    <row r="1098" spans="1:10" x14ac:dyDescent="0.3">
      <c r="A1098">
        <v>1097</v>
      </c>
      <c r="B1098" s="26">
        <v>42759</v>
      </c>
      <c r="C1098" t="s">
        <v>9024</v>
      </c>
      <c r="D1098" t="s">
        <v>551</v>
      </c>
      <c r="E1098" t="s">
        <v>9025</v>
      </c>
      <c r="F1098" t="s">
        <v>183</v>
      </c>
      <c r="G1098" t="s">
        <v>9026</v>
      </c>
      <c r="H1098" t="s">
        <v>384</v>
      </c>
      <c r="I1098" s="27">
        <v>10000000</v>
      </c>
      <c r="J1098" t="s">
        <v>7620</v>
      </c>
    </row>
    <row r="1099" spans="1:10" x14ac:dyDescent="0.3">
      <c r="A1099">
        <v>1098</v>
      </c>
      <c r="B1099" s="26">
        <v>42759</v>
      </c>
      <c r="C1099" t="s">
        <v>2930</v>
      </c>
      <c r="D1099" t="s">
        <v>551</v>
      </c>
      <c r="E1099" t="s">
        <v>9027</v>
      </c>
      <c r="F1099" t="s">
        <v>927</v>
      </c>
      <c r="G1099" t="s">
        <v>9028</v>
      </c>
      <c r="H1099" t="s">
        <v>384</v>
      </c>
      <c r="I1099" s="27">
        <v>4000000</v>
      </c>
      <c r="J1099" t="s">
        <v>7620</v>
      </c>
    </row>
    <row r="1100" spans="1:10" x14ac:dyDescent="0.3">
      <c r="A1100">
        <v>1099</v>
      </c>
      <c r="B1100" s="26">
        <v>42759</v>
      </c>
      <c r="C1100" t="s">
        <v>9029</v>
      </c>
      <c r="D1100" t="s">
        <v>53</v>
      </c>
      <c r="E1100" t="s">
        <v>9030</v>
      </c>
      <c r="F1100" t="s">
        <v>89</v>
      </c>
      <c r="G1100" t="s">
        <v>2935</v>
      </c>
      <c r="H1100" t="s">
        <v>384</v>
      </c>
      <c r="I1100" t="s">
        <v>16</v>
      </c>
      <c r="J1100" t="s">
        <v>7620</v>
      </c>
    </row>
    <row r="1101" spans="1:10" x14ac:dyDescent="0.3">
      <c r="A1101">
        <v>1100</v>
      </c>
      <c r="B1101" s="26">
        <v>42760</v>
      </c>
      <c r="C1101" t="s">
        <v>2936</v>
      </c>
      <c r="D1101" t="s">
        <v>551</v>
      </c>
      <c r="E1101" t="s">
        <v>2937</v>
      </c>
      <c r="F1101" t="s">
        <v>39</v>
      </c>
      <c r="G1101" t="s">
        <v>9031</v>
      </c>
      <c r="H1101" t="s">
        <v>126</v>
      </c>
      <c r="I1101" t="s">
        <v>16</v>
      </c>
      <c r="J1101" t="s">
        <v>7620</v>
      </c>
    </row>
    <row r="1102" spans="1:10" x14ac:dyDescent="0.3">
      <c r="A1102">
        <v>1101</v>
      </c>
      <c r="B1102" s="26">
        <v>42760</v>
      </c>
      <c r="C1102" t="s">
        <v>9032</v>
      </c>
      <c r="D1102" t="s">
        <v>53</v>
      </c>
      <c r="E1102" t="s">
        <v>9033</v>
      </c>
      <c r="F1102" t="s">
        <v>55</v>
      </c>
      <c r="G1102" t="s">
        <v>9034</v>
      </c>
      <c r="H1102" t="s">
        <v>384</v>
      </c>
      <c r="I1102" s="27">
        <v>4000000</v>
      </c>
      <c r="J1102" t="s">
        <v>7620</v>
      </c>
    </row>
    <row r="1103" spans="1:10" x14ac:dyDescent="0.3">
      <c r="A1103">
        <v>1102</v>
      </c>
      <c r="B1103" s="26">
        <v>42760</v>
      </c>
      <c r="C1103" t="s">
        <v>9035</v>
      </c>
      <c r="D1103" t="s">
        <v>53</v>
      </c>
      <c r="E1103" t="s">
        <v>9036</v>
      </c>
      <c r="F1103" t="s">
        <v>33</v>
      </c>
      <c r="G1103" t="s">
        <v>2943</v>
      </c>
      <c r="H1103" t="s">
        <v>384</v>
      </c>
      <c r="I1103" t="s">
        <v>16</v>
      </c>
      <c r="J1103" t="s">
        <v>7620</v>
      </c>
    </row>
    <row r="1104" spans="1:10" x14ac:dyDescent="0.3">
      <c r="A1104">
        <v>1103</v>
      </c>
      <c r="B1104" s="26">
        <v>42760</v>
      </c>
      <c r="C1104" t="s">
        <v>9037</v>
      </c>
      <c r="D1104" t="s">
        <v>53</v>
      </c>
      <c r="E1104" t="s">
        <v>9038</v>
      </c>
      <c r="F1104" t="s">
        <v>927</v>
      </c>
      <c r="G1104" t="s">
        <v>9039</v>
      </c>
      <c r="H1104" t="s">
        <v>384</v>
      </c>
      <c r="I1104" s="27">
        <v>2200000</v>
      </c>
      <c r="J1104" t="s">
        <v>7620</v>
      </c>
    </row>
    <row r="1105" spans="1:10" x14ac:dyDescent="0.3">
      <c r="A1105">
        <v>1104</v>
      </c>
      <c r="B1105" s="26">
        <v>42760</v>
      </c>
      <c r="C1105" t="s">
        <v>1150</v>
      </c>
      <c r="D1105" t="s">
        <v>7701</v>
      </c>
      <c r="E1105" t="s">
        <v>9040</v>
      </c>
      <c r="F1105" t="s">
        <v>8037</v>
      </c>
      <c r="G1105" t="s">
        <v>8812</v>
      </c>
      <c r="H1105" t="s">
        <v>384</v>
      </c>
      <c r="I1105" s="27">
        <v>8800000</v>
      </c>
      <c r="J1105" t="s">
        <v>7620</v>
      </c>
    </row>
    <row r="1106" spans="1:10" x14ac:dyDescent="0.3">
      <c r="A1106">
        <v>1105</v>
      </c>
      <c r="B1106" s="26">
        <v>42737</v>
      </c>
      <c r="C1106" t="s">
        <v>2947</v>
      </c>
      <c r="D1106" t="s">
        <v>53</v>
      </c>
      <c r="E1106" t="s">
        <v>2948</v>
      </c>
      <c r="F1106" t="s">
        <v>2949</v>
      </c>
      <c r="G1106" t="s">
        <v>125</v>
      </c>
      <c r="H1106" t="s">
        <v>126</v>
      </c>
      <c r="I1106" t="s">
        <v>16</v>
      </c>
      <c r="J1106" t="s">
        <v>7620</v>
      </c>
    </row>
    <row r="1107" spans="1:10" x14ac:dyDescent="0.3">
      <c r="A1107">
        <v>1106</v>
      </c>
      <c r="B1107" s="26">
        <v>42761</v>
      </c>
      <c r="C1107" t="s">
        <v>9041</v>
      </c>
      <c r="D1107" t="s">
        <v>551</v>
      </c>
      <c r="E1107" t="s">
        <v>9042</v>
      </c>
      <c r="F1107" t="s">
        <v>8037</v>
      </c>
      <c r="G1107" t="s">
        <v>800</v>
      </c>
      <c r="H1107" t="s">
        <v>384</v>
      </c>
      <c r="I1107" s="27">
        <v>1400000</v>
      </c>
      <c r="J1107" t="s">
        <v>7620</v>
      </c>
    </row>
    <row r="1108" spans="1:10" x14ac:dyDescent="0.3">
      <c r="A1108">
        <v>1107</v>
      </c>
      <c r="B1108" s="26">
        <v>42761</v>
      </c>
      <c r="C1108" t="s">
        <v>9043</v>
      </c>
      <c r="D1108" t="s">
        <v>551</v>
      </c>
      <c r="E1108" t="s">
        <v>9044</v>
      </c>
      <c r="F1108" t="s">
        <v>45</v>
      </c>
      <c r="G1108" t="s">
        <v>9045</v>
      </c>
      <c r="H1108" t="s">
        <v>126</v>
      </c>
      <c r="I1108" s="27">
        <v>300000</v>
      </c>
      <c r="J1108" t="s">
        <v>7620</v>
      </c>
    </row>
    <row r="1109" spans="1:10" x14ac:dyDescent="0.3">
      <c r="A1109">
        <v>1108</v>
      </c>
      <c r="B1109" s="26">
        <v>42761</v>
      </c>
      <c r="C1109" t="s">
        <v>2954</v>
      </c>
      <c r="D1109" t="s">
        <v>551</v>
      </c>
      <c r="E1109" t="s">
        <v>9046</v>
      </c>
      <c r="F1109" t="s">
        <v>2956</v>
      </c>
      <c r="G1109" t="s">
        <v>9047</v>
      </c>
      <c r="H1109" t="s">
        <v>126</v>
      </c>
      <c r="I1109" t="s">
        <v>16</v>
      </c>
      <c r="J1109" t="s">
        <v>7620</v>
      </c>
    </row>
    <row r="1110" spans="1:10" x14ac:dyDescent="0.3">
      <c r="A1110">
        <v>1109</v>
      </c>
      <c r="B1110" s="26">
        <v>42765</v>
      </c>
      <c r="C1110" t="s">
        <v>2957</v>
      </c>
      <c r="D1110" t="s">
        <v>53</v>
      </c>
      <c r="E1110" t="s">
        <v>9048</v>
      </c>
      <c r="F1110" t="s">
        <v>39</v>
      </c>
      <c r="G1110" t="s">
        <v>2959</v>
      </c>
      <c r="H1110" t="s">
        <v>126</v>
      </c>
      <c r="I1110" s="27">
        <v>106000</v>
      </c>
      <c r="J1110" t="s">
        <v>7620</v>
      </c>
    </row>
    <row r="1111" spans="1:10" x14ac:dyDescent="0.3">
      <c r="A1111">
        <v>1110</v>
      </c>
      <c r="B1111" s="26">
        <v>42765</v>
      </c>
      <c r="C1111" t="s">
        <v>2960</v>
      </c>
      <c r="D1111" t="s">
        <v>53</v>
      </c>
      <c r="E1111" t="s">
        <v>9049</v>
      </c>
      <c r="F1111" t="s">
        <v>33</v>
      </c>
      <c r="G1111" t="s">
        <v>2962</v>
      </c>
      <c r="H1111" t="s">
        <v>126</v>
      </c>
      <c r="I1111" s="27">
        <v>22500</v>
      </c>
      <c r="J1111" t="s">
        <v>7620</v>
      </c>
    </row>
    <row r="1112" spans="1:10" x14ac:dyDescent="0.3">
      <c r="A1112">
        <v>1111</v>
      </c>
      <c r="B1112" s="26">
        <v>42765</v>
      </c>
      <c r="C1112" t="s">
        <v>9050</v>
      </c>
      <c r="D1112" t="s">
        <v>7701</v>
      </c>
      <c r="E1112" t="s">
        <v>2964</v>
      </c>
      <c r="F1112" t="s">
        <v>39</v>
      </c>
      <c r="G1112" t="s">
        <v>2962</v>
      </c>
      <c r="H1112" t="s">
        <v>126</v>
      </c>
      <c r="I1112" s="27">
        <v>68000</v>
      </c>
      <c r="J1112" t="s">
        <v>7620</v>
      </c>
    </row>
    <row r="1113" spans="1:10" x14ac:dyDescent="0.3">
      <c r="A1113">
        <v>1112</v>
      </c>
      <c r="B1113" s="26">
        <v>42765</v>
      </c>
      <c r="C1113" t="s">
        <v>2965</v>
      </c>
      <c r="D1113" t="s">
        <v>551</v>
      </c>
      <c r="E1113" t="s">
        <v>9051</v>
      </c>
      <c r="F1113" t="s">
        <v>927</v>
      </c>
      <c r="G1113" t="s">
        <v>2962</v>
      </c>
      <c r="H1113" t="s">
        <v>126</v>
      </c>
      <c r="I1113" s="27">
        <v>18000</v>
      </c>
      <c r="J1113" t="s">
        <v>7620</v>
      </c>
    </row>
    <row r="1114" spans="1:10" x14ac:dyDescent="0.3">
      <c r="A1114">
        <v>1113</v>
      </c>
      <c r="B1114" s="26">
        <v>42765</v>
      </c>
      <c r="C1114" t="s">
        <v>9052</v>
      </c>
      <c r="D1114" t="s">
        <v>551</v>
      </c>
      <c r="E1114" t="s">
        <v>8990</v>
      </c>
      <c r="F1114" t="s">
        <v>39</v>
      </c>
      <c r="G1114" t="s">
        <v>9053</v>
      </c>
      <c r="H1114" t="s">
        <v>126</v>
      </c>
      <c r="I1114" t="s">
        <v>16</v>
      </c>
      <c r="J1114" t="s">
        <v>7620</v>
      </c>
    </row>
    <row r="1115" spans="1:10" x14ac:dyDescent="0.3">
      <c r="A1115">
        <v>1114</v>
      </c>
      <c r="B1115" s="26">
        <v>42766</v>
      </c>
      <c r="C1115" t="s">
        <v>2969</v>
      </c>
      <c r="D1115" t="s">
        <v>7701</v>
      </c>
      <c r="E1115" t="s">
        <v>2970</v>
      </c>
      <c r="F1115" t="s">
        <v>33</v>
      </c>
      <c r="G1115" t="s">
        <v>1268</v>
      </c>
      <c r="H1115" t="s">
        <v>384</v>
      </c>
      <c r="I1115" s="27">
        <v>2000000</v>
      </c>
      <c r="J1115" t="s">
        <v>7620</v>
      </c>
    </row>
    <row r="1116" spans="1:10" x14ac:dyDescent="0.3">
      <c r="A1116">
        <v>1115</v>
      </c>
      <c r="B1116" s="26">
        <v>42766</v>
      </c>
      <c r="C1116" t="s">
        <v>2971</v>
      </c>
      <c r="D1116" t="s">
        <v>551</v>
      </c>
      <c r="E1116" t="s">
        <v>9054</v>
      </c>
      <c r="F1116" t="s">
        <v>33</v>
      </c>
      <c r="G1116" t="s">
        <v>356</v>
      </c>
      <c r="H1116" t="s">
        <v>126</v>
      </c>
      <c r="I1116" t="s">
        <v>16</v>
      </c>
      <c r="J1116" t="s">
        <v>7620</v>
      </c>
    </row>
    <row r="1117" spans="1:10" x14ac:dyDescent="0.3">
      <c r="A1117">
        <v>1116</v>
      </c>
      <c r="B1117" s="26">
        <v>42705</v>
      </c>
      <c r="C1117" t="s">
        <v>9055</v>
      </c>
      <c r="D1117" t="s">
        <v>53</v>
      </c>
      <c r="E1117" t="s">
        <v>2974</v>
      </c>
      <c r="F1117" t="s">
        <v>89</v>
      </c>
      <c r="G1117" t="s">
        <v>9056</v>
      </c>
      <c r="H1117" t="s">
        <v>384</v>
      </c>
      <c r="I1117" s="27">
        <v>1200000</v>
      </c>
      <c r="J1117" t="s">
        <v>7620</v>
      </c>
    </row>
    <row r="1118" spans="1:10" x14ac:dyDescent="0.3">
      <c r="A1118">
        <v>1117</v>
      </c>
      <c r="B1118" s="26">
        <v>42705</v>
      </c>
      <c r="C1118" t="s">
        <v>2976</v>
      </c>
      <c r="D1118" t="s">
        <v>551</v>
      </c>
      <c r="E1118" t="s">
        <v>9057</v>
      </c>
      <c r="F1118" t="s">
        <v>33</v>
      </c>
      <c r="G1118" t="s">
        <v>9058</v>
      </c>
      <c r="H1118" t="s">
        <v>384</v>
      </c>
      <c r="I1118" s="27">
        <v>4000000</v>
      </c>
      <c r="J1118" t="s">
        <v>7620</v>
      </c>
    </row>
    <row r="1119" spans="1:10" x14ac:dyDescent="0.3">
      <c r="A1119">
        <v>1118</v>
      </c>
      <c r="B1119" s="26">
        <v>42705</v>
      </c>
      <c r="C1119" t="s">
        <v>2979</v>
      </c>
      <c r="D1119" t="s">
        <v>551</v>
      </c>
      <c r="E1119" t="s">
        <v>9059</v>
      </c>
      <c r="F1119" t="s">
        <v>33</v>
      </c>
      <c r="G1119" t="s">
        <v>2981</v>
      </c>
      <c r="H1119" t="s">
        <v>384</v>
      </c>
      <c r="I1119" s="27">
        <v>3600000</v>
      </c>
      <c r="J1119" t="s">
        <v>7620</v>
      </c>
    </row>
    <row r="1120" spans="1:10" x14ac:dyDescent="0.3">
      <c r="A1120">
        <v>1119</v>
      </c>
      <c r="B1120" s="26">
        <v>42706</v>
      </c>
      <c r="C1120" t="s">
        <v>2982</v>
      </c>
      <c r="D1120" t="s">
        <v>551</v>
      </c>
      <c r="E1120" t="s">
        <v>9060</v>
      </c>
      <c r="F1120" t="s">
        <v>33</v>
      </c>
      <c r="G1120" t="s">
        <v>293</v>
      </c>
      <c r="H1120" t="s">
        <v>126</v>
      </c>
      <c r="I1120" s="27">
        <v>100000</v>
      </c>
      <c r="J1120" t="s">
        <v>7620</v>
      </c>
    </row>
    <row r="1121" spans="1:10" x14ac:dyDescent="0.3">
      <c r="A1121">
        <v>1120</v>
      </c>
      <c r="B1121" s="26">
        <v>42706</v>
      </c>
      <c r="C1121" t="s">
        <v>2984</v>
      </c>
      <c r="D1121" t="s">
        <v>551</v>
      </c>
      <c r="E1121" t="s">
        <v>2985</v>
      </c>
      <c r="F1121" t="s">
        <v>927</v>
      </c>
      <c r="G1121" t="s">
        <v>9061</v>
      </c>
      <c r="H1121" t="s">
        <v>126</v>
      </c>
      <c r="I1121" t="s">
        <v>16</v>
      </c>
      <c r="J1121" t="s">
        <v>7620</v>
      </c>
    </row>
    <row r="1122" spans="1:10" x14ac:dyDescent="0.3">
      <c r="A1122">
        <v>1121</v>
      </c>
      <c r="B1122" s="26">
        <v>42706</v>
      </c>
      <c r="C1122" t="s">
        <v>9062</v>
      </c>
      <c r="D1122" t="s">
        <v>53</v>
      </c>
      <c r="E1122" t="s">
        <v>9063</v>
      </c>
      <c r="F1122" t="s">
        <v>39</v>
      </c>
      <c r="G1122" t="s">
        <v>2989</v>
      </c>
      <c r="H1122" t="s">
        <v>384</v>
      </c>
      <c r="I1122" s="27">
        <v>3000000</v>
      </c>
      <c r="J1122" t="s">
        <v>7620</v>
      </c>
    </row>
    <row r="1123" spans="1:10" x14ac:dyDescent="0.3">
      <c r="A1123">
        <v>1122</v>
      </c>
      <c r="B1123" s="26">
        <v>42709</v>
      </c>
      <c r="C1123" t="s">
        <v>2990</v>
      </c>
      <c r="D1123" t="s">
        <v>551</v>
      </c>
      <c r="E1123" t="s">
        <v>2782</v>
      </c>
      <c r="F1123" t="s">
        <v>464</v>
      </c>
      <c r="G1123" t="s">
        <v>9008</v>
      </c>
      <c r="H1123" t="s">
        <v>126</v>
      </c>
      <c r="I1123" t="s">
        <v>16</v>
      </c>
      <c r="J1123" t="s">
        <v>7620</v>
      </c>
    </row>
    <row r="1124" spans="1:10" x14ac:dyDescent="0.3">
      <c r="A1124">
        <v>1123</v>
      </c>
      <c r="B1124" s="26">
        <v>42709</v>
      </c>
      <c r="C1124" t="s">
        <v>9064</v>
      </c>
      <c r="D1124" t="s">
        <v>7701</v>
      </c>
      <c r="E1124" t="s">
        <v>1394</v>
      </c>
      <c r="F1124" t="s">
        <v>927</v>
      </c>
      <c r="G1124" t="s">
        <v>9065</v>
      </c>
      <c r="H1124" t="s">
        <v>384</v>
      </c>
      <c r="I1124" s="27">
        <v>1400000</v>
      </c>
      <c r="J1124" t="s">
        <v>7620</v>
      </c>
    </row>
    <row r="1125" spans="1:10" x14ac:dyDescent="0.3">
      <c r="A1125">
        <v>1124</v>
      </c>
      <c r="B1125" s="26">
        <v>42709</v>
      </c>
      <c r="C1125" t="s">
        <v>8177</v>
      </c>
      <c r="D1125" t="s">
        <v>7701</v>
      </c>
      <c r="E1125" t="s">
        <v>9066</v>
      </c>
      <c r="F1125" t="s">
        <v>39</v>
      </c>
      <c r="G1125" t="s">
        <v>2994</v>
      </c>
      <c r="H1125" t="s">
        <v>126</v>
      </c>
      <c r="I1125" t="s">
        <v>16</v>
      </c>
      <c r="J1125" t="s">
        <v>7620</v>
      </c>
    </row>
    <row r="1126" spans="1:10" x14ac:dyDescent="0.3">
      <c r="A1126">
        <v>1125</v>
      </c>
      <c r="B1126" s="26">
        <v>42710</v>
      </c>
      <c r="C1126" t="s">
        <v>2995</v>
      </c>
      <c r="D1126" t="s">
        <v>551</v>
      </c>
      <c r="E1126" t="s">
        <v>9067</v>
      </c>
      <c r="F1126" t="s">
        <v>33</v>
      </c>
      <c r="G1126" t="s">
        <v>2997</v>
      </c>
      <c r="H1126" t="s">
        <v>126</v>
      </c>
      <c r="I1126" s="27">
        <v>147000</v>
      </c>
      <c r="J1126" t="s">
        <v>7620</v>
      </c>
    </row>
    <row r="1127" spans="1:10" x14ac:dyDescent="0.3">
      <c r="A1127">
        <v>1126</v>
      </c>
      <c r="B1127" s="26">
        <v>42710</v>
      </c>
      <c r="C1127" t="s">
        <v>9068</v>
      </c>
      <c r="D1127" t="s">
        <v>53</v>
      </c>
      <c r="E1127" t="s">
        <v>9069</v>
      </c>
      <c r="F1127" t="s">
        <v>21</v>
      </c>
      <c r="G1127" t="s">
        <v>3000</v>
      </c>
      <c r="H1127" t="s">
        <v>126</v>
      </c>
      <c r="I1127" t="s">
        <v>16</v>
      </c>
      <c r="J1127" t="s">
        <v>7620</v>
      </c>
    </row>
    <row r="1128" spans="1:10" x14ac:dyDescent="0.3">
      <c r="A1128">
        <v>1127</v>
      </c>
      <c r="B1128" s="26">
        <v>42711</v>
      </c>
      <c r="C1128" t="s">
        <v>9070</v>
      </c>
      <c r="D1128" t="s">
        <v>551</v>
      </c>
      <c r="E1128" t="s">
        <v>9071</v>
      </c>
      <c r="F1128" t="s">
        <v>268</v>
      </c>
      <c r="G1128" t="s">
        <v>3003</v>
      </c>
      <c r="H1128" t="s">
        <v>126</v>
      </c>
      <c r="I1128" t="s">
        <v>16</v>
      </c>
      <c r="J1128" t="s">
        <v>7620</v>
      </c>
    </row>
    <row r="1129" spans="1:10" x14ac:dyDescent="0.3">
      <c r="A1129">
        <v>1128</v>
      </c>
      <c r="B1129" s="26">
        <v>42711</v>
      </c>
      <c r="C1129" t="s">
        <v>3004</v>
      </c>
      <c r="D1129" t="s">
        <v>7701</v>
      </c>
      <c r="E1129" t="s">
        <v>9072</v>
      </c>
      <c r="F1129" t="s">
        <v>33</v>
      </c>
      <c r="G1129" t="s">
        <v>9073</v>
      </c>
      <c r="H1129" t="s">
        <v>126</v>
      </c>
      <c r="I1129" t="s">
        <v>16</v>
      </c>
      <c r="J1129" t="s">
        <v>7620</v>
      </c>
    </row>
    <row r="1130" spans="1:10" x14ac:dyDescent="0.3">
      <c r="A1130">
        <v>1129</v>
      </c>
      <c r="B1130" s="26">
        <v>42711</v>
      </c>
      <c r="C1130" t="s">
        <v>9074</v>
      </c>
      <c r="D1130" t="s">
        <v>551</v>
      </c>
      <c r="E1130" t="s">
        <v>9075</v>
      </c>
      <c r="F1130" t="s">
        <v>39</v>
      </c>
      <c r="G1130" t="s">
        <v>9076</v>
      </c>
      <c r="H1130" t="s">
        <v>126</v>
      </c>
      <c r="I1130" t="s">
        <v>16</v>
      </c>
      <c r="J1130" t="s">
        <v>7620</v>
      </c>
    </row>
    <row r="1131" spans="1:10" x14ac:dyDescent="0.3">
      <c r="A1131">
        <v>1130</v>
      </c>
      <c r="B1131" s="26">
        <v>42711</v>
      </c>
      <c r="C1131" t="s">
        <v>3010</v>
      </c>
      <c r="D1131" t="s">
        <v>551</v>
      </c>
      <c r="E1131" t="s">
        <v>9077</v>
      </c>
      <c r="F1131" t="s">
        <v>927</v>
      </c>
      <c r="G1131" t="s">
        <v>9078</v>
      </c>
      <c r="H1131" t="s">
        <v>126</v>
      </c>
      <c r="I1131" t="s">
        <v>16</v>
      </c>
      <c r="J1131" t="s">
        <v>7620</v>
      </c>
    </row>
    <row r="1132" spans="1:10" x14ac:dyDescent="0.3">
      <c r="A1132">
        <v>1131</v>
      </c>
      <c r="B1132" s="26">
        <v>42711</v>
      </c>
      <c r="C1132" t="s">
        <v>642</v>
      </c>
      <c r="D1132" t="s">
        <v>551</v>
      </c>
      <c r="E1132" t="s">
        <v>9079</v>
      </c>
      <c r="F1132" t="s">
        <v>33</v>
      </c>
      <c r="G1132" t="s">
        <v>3013</v>
      </c>
      <c r="H1132" t="s">
        <v>384</v>
      </c>
      <c r="I1132" s="27">
        <v>9000000</v>
      </c>
      <c r="J1132" t="s">
        <v>7620</v>
      </c>
    </row>
    <row r="1133" spans="1:10" x14ac:dyDescent="0.3">
      <c r="A1133">
        <v>1132</v>
      </c>
      <c r="B1133" s="26">
        <v>42711</v>
      </c>
      <c r="C1133" t="s">
        <v>9080</v>
      </c>
      <c r="D1133" t="s">
        <v>551</v>
      </c>
      <c r="E1133" t="s">
        <v>9081</v>
      </c>
      <c r="F1133" t="s">
        <v>927</v>
      </c>
      <c r="G1133" t="s">
        <v>9082</v>
      </c>
      <c r="H1133" t="s">
        <v>126</v>
      </c>
      <c r="I1133" s="27">
        <v>440000</v>
      </c>
      <c r="J1133" t="s">
        <v>7620</v>
      </c>
    </row>
    <row r="1134" spans="1:10" x14ac:dyDescent="0.3">
      <c r="A1134">
        <v>1133</v>
      </c>
      <c r="B1134" s="26">
        <v>42711</v>
      </c>
      <c r="C1134" t="s">
        <v>3016</v>
      </c>
      <c r="D1134" t="s">
        <v>53</v>
      </c>
      <c r="E1134" t="s">
        <v>9083</v>
      </c>
      <c r="F1134" t="s">
        <v>927</v>
      </c>
      <c r="G1134" t="s">
        <v>3018</v>
      </c>
      <c r="H1134" t="s">
        <v>126</v>
      </c>
      <c r="I1134" t="s">
        <v>16</v>
      </c>
      <c r="J1134" t="s">
        <v>7620</v>
      </c>
    </row>
    <row r="1135" spans="1:10" x14ac:dyDescent="0.3">
      <c r="A1135">
        <v>1134</v>
      </c>
      <c r="B1135" s="26">
        <v>42712</v>
      </c>
      <c r="C1135" t="s">
        <v>3019</v>
      </c>
      <c r="D1135" t="s">
        <v>551</v>
      </c>
      <c r="E1135" t="s">
        <v>8914</v>
      </c>
      <c r="F1135" t="s">
        <v>39</v>
      </c>
      <c r="G1135" t="s">
        <v>9084</v>
      </c>
      <c r="H1135" t="s">
        <v>384</v>
      </c>
      <c r="I1135" s="27">
        <v>6500000</v>
      </c>
      <c r="J1135" t="s">
        <v>7620</v>
      </c>
    </row>
    <row r="1136" spans="1:10" x14ac:dyDescent="0.3">
      <c r="A1136">
        <v>1135</v>
      </c>
      <c r="B1136" s="26">
        <v>42712</v>
      </c>
      <c r="C1136" t="s">
        <v>9085</v>
      </c>
      <c r="D1136" t="s">
        <v>551</v>
      </c>
      <c r="E1136" t="s">
        <v>9086</v>
      </c>
      <c r="F1136" t="s">
        <v>21</v>
      </c>
      <c r="G1136" t="s">
        <v>495</v>
      </c>
      <c r="H1136" t="s">
        <v>126</v>
      </c>
      <c r="I1136" s="27">
        <v>250000</v>
      </c>
      <c r="J1136" t="s">
        <v>7620</v>
      </c>
    </row>
    <row r="1137" spans="1:10" x14ac:dyDescent="0.3">
      <c r="A1137">
        <v>1136</v>
      </c>
      <c r="B1137" s="26">
        <v>42713</v>
      </c>
      <c r="C1137" t="s">
        <v>3023</v>
      </c>
      <c r="D1137" t="s">
        <v>7701</v>
      </c>
      <c r="E1137" t="s">
        <v>9087</v>
      </c>
      <c r="F1137" t="s">
        <v>33</v>
      </c>
      <c r="G1137" t="s">
        <v>3025</v>
      </c>
      <c r="H1137" t="s">
        <v>384</v>
      </c>
      <c r="I1137" s="27">
        <v>6000000</v>
      </c>
      <c r="J1137" t="s">
        <v>7620</v>
      </c>
    </row>
    <row r="1138" spans="1:10" x14ac:dyDescent="0.3">
      <c r="A1138">
        <v>1137</v>
      </c>
      <c r="B1138" s="26">
        <v>42713</v>
      </c>
      <c r="C1138" t="s">
        <v>565</v>
      </c>
      <c r="D1138" t="s">
        <v>7701</v>
      </c>
      <c r="E1138" t="s">
        <v>9088</v>
      </c>
      <c r="F1138" t="s">
        <v>39</v>
      </c>
      <c r="G1138" t="s">
        <v>9089</v>
      </c>
      <c r="H1138" t="s">
        <v>384</v>
      </c>
      <c r="I1138" t="s">
        <v>16</v>
      </c>
      <c r="J1138" t="s">
        <v>7620</v>
      </c>
    </row>
    <row r="1139" spans="1:10" x14ac:dyDescent="0.3">
      <c r="A1139">
        <v>1138</v>
      </c>
      <c r="B1139" s="26">
        <v>42713</v>
      </c>
      <c r="C1139" t="s">
        <v>3028</v>
      </c>
      <c r="D1139" t="s">
        <v>53</v>
      </c>
      <c r="E1139" t="s">
        <v>9090</v>
      </c>
      <c r="F1139" t="s">
        <v>927</v>
      </c>
      <c r="G1139" t="s">
        <v>356</v>
      </c>
      <c r="H1139" t="s">
        <v>126</v>
      </c>
      <c r="I1139" s="27">
        <v>450000</v>
      </c>
      <c r="J1139" t="s">
        <v>7620</v>
      </c>
    </row>
    <row r="1140" spans="1:10" x14ac:dyDescent="0.3">
      <c r="A1140">
        <v>1139</v>
      </c>
      <c r="B1140" s="26">
        <v>42713</v>
      </c>
      <c r="C1140" t="s">
        <v>9091</v>
      </c>
      <c r="D1140" t="s">
        <v>53</v>
      </c>
      <c r="E1140" t="s">
        <v>8571</v>
      </c>
      <c r="F1140" t="s">
        <v>438</v>
      </c>
      <c r="G1140" t="s">
        <v>3031</v>
      </c>
      <c r="H1140" t="s">
        <v>126</v>
      </c>
      <c r="I1140" s="27">
        <v>250000</v>
      </c>
      <c r="J1140" t="s">
        <v>7620</v>
      </c>
    </row>
    <row r="1141" spans="1:10" x14ac:dyDescent="0.3">
      <c r="A1141">
        <v>1140</v>
      </c>
      <c r="B1141" s="26">
        <v>42716</v>
      </c>
      <c r="C1141" t="s">
        <v>3032</v>
      </c>
      <c r="D1141" t="s">
        <v>53</v>
      </c>
      <c r="E1141" t="s">
        <v>9092</v>
      </c>
      <c r="F1141" t="s">
        <v>927</v>
      </c>
      <c r="G1141" t="s">
        <v>9093</v>
      </c>
      <c r="H1141" t="s">
        <v>384</v>
      </c>
      <c r="I1141" s="27">
        <v>10000000</v>
      </c>
      <c r="J1141" t="s">
        <v>7620</v>
      </c>
    </row>
    <row r="1142" spans="1:10" x14ac:dyDescent="0.3">
      <c r="A1142">
        <v>1141</v>
      </c>
      <c r="B1142" s="26">
        <v>42716</v>
      </c>
      <c r="C1142" t="s">
        <v>3035</v>
      </c>
      <c r="D1142" t="s">
        <v>551</v>
      </c>
      <c r="E1142" t="s">
        <v>9094</v>
      </c>
      <c r="F1142" t="s">
        <v>33</v>
      </c>
      <c r="G1142" t="s">
        <v>1268</v>
      </c>
      <c r="H1142" t="s">
        <v>126</v>
      </c>
      <c r="I1142" s="27">
        <v>200000</v>
      </c>
      <c r="J1142" t="s">
        <v>7620</v>
      </c>
    </row>
    <row r="1143" spans="1:10" x14ac:dyDescent="0.3">
      <c r="A1143">
        <v>1142</v>
      </c>
      <c r="B1143" s="26">
        <v>42716</v>
      </c>
      <c r="C1143" t="s">
        <v>3036</v>
      </c>
      <c r="D1143" t="s">
        <v>551</v>
      </c>
      <c r="E1143" t="s">
        <v>9095</v>
      </c>
      <c r="F1143" t="s">
        <v>21</v>
      </c>
      <c r="G1143" t="s">
        <v>8498</v>
      </c>
      <c r="H1143" t="s">
        <v>384</v>
      </c>
      <c r="I1143" s="27">
        <v>2000000</v>
      </c>
      <c r="J1143" t="s">
        <v>7620</v>
      </c>
    </row>
    <row r="1144" spans="1:10" x14ac:dyDescent="0.3">
      <c r="A1144">
        <v>1143</v>
      </c>
      <c r="B1144" s="26">
        <v>42716</v>
      </c>
      <c r="C1144" t="s">
        <v>8006</v>
      </c>
      <c r="D1144" t="s">
        <v>551</v>
      </c>
      <c r="E1144" t="s">
        <v>9096</v>
      </c>
      <c r="F1144" t="s">
        <v>927</v>
      </c>
      <c r="G1144" t="s">
        <v>9097</v>
      </c>
      <c r="H1144" t="s">
        <v>126</v>
      </c>
      <c r="I1144" t="s">
        <v>16</v>
      </c>
      <c r="J1144" t="s">
        <v>7620</v>
      </c>
    </row>
    <row r="1145" spans="1:10" x14ac:dyDescent="0.3">
      <c r="A1145">
        <v>1144</v>
      </c>
      <c r="B1145" s="26">
        <v>42716</v>
      </c>
      <c r="C1145" t="s">
        <v>3040</v>
      </c>
      <c r="D1145" t="s">
        <v>1612</v>
      </c>
      <c r="E1145" t="s">
        <v>9098</v>
      </c>
      <c r="F1145" t="s">
        <v>33</v>
      </c>
      <c r="G1145" t="s">
        <v>3042</v>
      </c>
      <c r="H1145" t="s">
        <v>126</v>
      </c>
      <c r="I1145" s="27">
        <v>2000000</v>
      </c>
      <c r="J1145" t="s">
        <v>7620</v>
      </c>
    </row>
    <row r="1146" spans="1:10" x14ac:dyDescent="0.3">
      <c r="A1146">
        <v>1145</v>
      </c>
      <c r="B1146" s="26">
        <v>42717</v>
      </c>
      <c r="C1146" t="s">
        <v>3043</v>
      </c>
      <c r="D1146" t="s">
        <v>551</v>
      </c>
      <c r="E1146" t="s">
        <v>8520</v>
      </c>
      <c r="F1146" t="s">
        <v>21</v>
      </c>
      <c r="G1146" t="s">
        <v>1094</v>
      </c>
      <c r="H1146" t="s">
        <v>384</v>
      </c>
      <c r="I1146" s="27">
        <v>10000000</v>
      </c>
      <c r="J1146" t="s">
        <v>7620</v>
      </c>
    </row>
    <row r="1147" spans="1:10" x14ac:dyDescent="0.3">
      <c r="A1147">
        <v>1146</v>
      </c>
      <c r="B1147" s="26">
        <v>42717</v>
      </c>
      <c r="C1147" t="s">
        <v>9099</v>
      </c>
      <c r="D1147" t="s">
        <v>43</v>
      </c>
      <c r="E1147" t="s">
        <v>9100</v>
      </c>
      <c r="F1147" t="s">
        <v>39</v>
      </c>
      <c r="G1147" t="s">
        <v>3046</v>
      </c>
      <c r="H1147" t="s">
        <v>126</v>
      </c>
      <c r="I1147" t="s">
        <v>16</v>
      </c>
      <c r="J1147" t="s">
        <v>7620</v>
      </c>
    </row>
    <row r="1148" spans="1:10" x14ac:dyDescent="0.3">
      <c r="A1148">
        <v>1147</v>
      </c>
      <c r="B1148" s="26">
        <v>42717</v>
      </c>
      <c r="C1148" t="s">
        <v>8273</v>
      </c>
      <c r="D1148" t="s">
        <v>7701</v>
      </c>
      <c r="E1148" t="s">
        <v>9101</v>
      </c>
      <c r="F1148" t="s">
        <v>21</v>
      </c>
      <c r="G1148" t="s">
        <v>3048</v>
      </c>
      <c r="H1148" t="s">
        <v>384</v>
      </c>
      <c r="I1148" s="27">
        <v>11100000</v>
      </c>
      <c r="J1148" t="s">
        <v>7620</v>
      </c>
    </row>
    <row r="1149" spans="1:10" x14ac:dyDescent="0.3">
      <c r="A1149">
        <v>1148</v>
      </c>
      <c r="B1149" s="26">
        <v>42718</v>
      </c>
      <c r="C1149" t="s">
        <v>3049</v>
      </c>
      <c r="D1149" t="s">
        <v>551</v>
      </c>
      <c r="E1149" t="s">
        <v>9102</v>
      </c>
      <c r="F1149" t="s">
        <v>33</v>
      </c>
      <c r="G1149" t="s">
        <v>9103</v>
      </c>
      <c r="H1149" t="s">
        <v>126</v>
      </c>
      <c r="I1149" t="s">
        <v>16</v>
      </c>
      <c r="J1149" t="s">
        <v>7620</v>
      </c>
    </row>
    <row r="1150" spans="1:10" x14ac:dyDescent="0.3">
      <c r="A1150">
        <v>1149</v>
      </c>
      <c r="B1150" s="26">
        <v>42718</v>
      </c>
      <c r="C1150" t="s">
        <v>3052</v>
      </c>
      <c r="D1150" t="s">
        <v>551</v>
      </c>
      <c r="E1150" t="s">
        <v>9104</v>
      </c>
      <c r="F1150" t="s">
        <v>21</v>
      </c>
      <c r="G1150" t="s">
        <v>9105</v>
      </c>
      <c r="H1150" t="s">
        <v>126</v>
      </c>
      <c r="I1150" s="27">
        <v>150000</v>
      </c>
      <c r="J1150" t="s">
        <v>7620</v>
      </c>
    </row>
    <row r="1151" spans="1:10" x14ac:dyDescent="0.3">
      <c r="A1151">
        <v>1150</v>
      </c>
      <c r="B1151" s="26">
        <v>42718</v>
      </c>
      <c r="C1151" t="s">
        <v>2173</v>
      </c>
      <c r="D1151" t="s">
        <v>551</v>
      </c>
      <c r="E1151" t="s">
        <v>9106</v>
      </c>
      <c r="F1151" t="s">
        <v>33</v>
      </c>
      <c r="G1151" t="s">
        <v>356</v>
      </c>
      <c r="H1151" t="s">
        <v>126</v>
      </c>
      <c r="I1151" s="27">
        <v>1000000</v>
      </c>
      <c r="J1151" t="s">
        <v>7620</v>
      </c>
    </row>
    <row r="1152" spans="1:10" x14ac:dyDescent="0.3">
      <c r="A1152">
        <v>1151</v>
      </c>
      <c r="B1152" s="26">
        <v>42718</v>
      </c>
      <c r="C1152" t="s">
        <v>9107</v>
      </c>
      <c r="D1152" t="s">
        <v>53</v>
      </c>
      <c r="E1152" t="s">
        <v>9108</v>
      </c>
      <c r="F1152" t="s">
        <v>927</v>
      </c>
      <c r="G1152" t="s">
        <v>8639</v>
      </c>
      <c r="H1152" t="s">
        <v>126</v>
      </c>
      <c r="I1152" t="s">
        <v>16</v>
      </c>
      <c r="J1152" t="s">
        <v>7620</v>
      </c>
    </row>
    <row r="1153" spans="1:10" x14ac:dyDescent="0.3">
      <c r="A1153">
        <v>1152</v>
      </c>
      <c r="B1153" s="26">
        <v>42718</v>
      </c>
      <c r="C1153" t="s">
        <v>9109</v>
      </c>
      <c r="D1153" t="s">
        <v>53</v>
      </c>
      <c r="E1153" t="s">
        <v>9110</v>
      </c>
      <c r="F1153" t="s">
        <v>927</v>
      </c>
      <c r="G1153" t="s">
        <v>3060</v>
      </c>
      <c r="H1153" t="s">
        <v>126</v>
      </c>
      <c r="I1153" t="s">
        <v>16</v>
      </c>
      <c r="J1153" t="s">
        <v>7620</v>
      </c>
    </row>
    <row r="1154" spans="1:10" x14ac:dyDescent="0.3">
      <c r="A1154">
        <v>1153</v>
      </c>
      <c r="B1154" s="26">
        <v>42718</v>
      </c>
      <c r="C1154" t="s">
        <v>3061</v>
      </c>
      <c r="D1154" t="s">
        <v>551</v>
      </c>
      <c r="E1154" t="s">
        <v>9111</v>
      </c>
      <c r="F1154" t="s">
        <v>464</v>
      </c>
      <c r="G1154" t="s">
        <v>3063</v>
      </c>
      <c r="H1154" t="s">
        <v>126</v>
      </c>
      <c r="I1154" s="27">
        <v>297000</v>
      </c>
      <c r="J1154" t="s">
        <v>7620</v>
      </c>
    </row>
    <row r="1155" spans="1:10" x14ac:dyDescent="0.3">
      <c r="A1155">
        <v>1154</v>
      </c>
      <c r="B1155" s="26">
        <v>42719</v>
      </c>
      <c r="C1155" t="s">
        <v>9112</v>
      </c>
      <c r="D1155" t="s">
        <v>551</v>
      </c>
      <c r="E1155" t="s">
        <v>9113</v>
      </c>
      <c r="F1155" t="s">
        <v>55</v>
      </c>
      <c r="G1155" t="s">
        <v>9114</v>
      </c>
      <c r="H1155" t="s">
        <v>126</v>
      </c>
      <c r="I1155" s="27">
        <v>100000</v>
      </c>
      <c r="J1155" t="s">
        <v>7620</v>
      </c>
    </row>
    <row r="1156" spans="1:10" x14ac:dyDescent="0.3">
      <c r="A1156">
        <v>1155</v>
      </c>
      <c r="B1156" s="26">
        <v>42719</v>
      </c>
      <c r="C1156" t="s">
        <v>9115</v>
      </c>
      <c r="D1156" t="s">
        <v>53</v>
      </c>
      <c r="E1156" t="s">
        <v>3067</v>
      </c>
      <c r="F1156" t="s">
        <v>39</v>
      </c>
      <c r="G1156" t="s">
        <v>9116</v>
      </c>
      <c r="H1156" t="s">
        <v>384</v>
      </c>
      <c r="I1156" s="27">
        <v>10000000</v>
      </c>
      <c r="J1156" t="s">
        <v>7620</v>
      </c>
    </row>
    <row r="1157" spans="1:10" x14ac:dyDescent="0.3">
      <c r="A1157">
        <v>1156</v>
      </c>
      <c r="B1157" s="26">
        <v>42719</v>
      </c>
      <c r="C1157" t="s">
        <v>3069</v>
      </c>
      <c r="D1157" t="s">
        <v>53</v>
      </c>
      <c r="E1157" t="s">
        <v>3070</v>
      </c>
      <c r="F1157" t="s">
        <v>39</v>
      </c>
      <c r="G1157" t="s">
        <v>3071</v>
      </c>
      <c r="H1157" t="s">
        <v>384</v>
      </c>
      <c r="I1157" s="27">
        <v>35000000</v>
      </c>
      <c r="J1157" t="s">
        <v>7620</v>
      </c>
    </row>
    <row r="1158" spans="1:10" x14ac:dyDescent="0.3">
      <c r="A1158">
        <v>1157</v>
      </c>
      <c r="B1158" s="26">
        <v>42719</v>
      </c>
      <c r="C1158" t="s">
        <v>3072</v>
      </c>
      <c r="D1158" t="s">
        <v>53</v>
      </c>
      <c r="E1158" t="s">
        <v>3073</v>
      </c>
      <c r="F1158" t="s">
        <v>39</v>
      </c>
      <c r="G1158" t="s">
        <v>9117</v>
      </c>
      <c r="H1158" t="s">
        <v>384</v>
      </c>
      <c r="I1158" s="27">
        <v>3000000</v>
      </c>
      <c r="J1158" t="s">
        <v>7620</v>
      </c>
    </row>
    <row r="1159" spans="1:10" x14ac:dyDescent="0.3">
      <c r="A1159">
        <v>1158</v>
      </c>
      <c r="B1159" s="26">
        <v>42720</v>
      </c>
      <c r="C1159" t="s">
        <v>3075</v>
      </c>
      <c r="D1159" t="s">
        <v>53</v>
      </c>
      <c r="E1159" t="s">
        <v>9118</v>
      </c>
      <c r="F1159" t="s">
        <v>183</v>
      </c>
      <c r="G1159" t="s">
        <v>3077</v>
      </c>
      <c r="H1159" t="s">
        <v>384</v>
      </c>
      <c r="I1159" s="27">
        <v>23000000</v>
      </c>
      <c r="J1159" t="s">
        <v>7620</v>
      </c>
    </row>
    <row r="1160" spans="1:10" x14ac:dyDescent="0.3">
      <c r="A1160">
        <v>1159</v>
      </c>
      <c r="B1160" s="26">
        <v>42720</v>
      </c>
      <c r="C1160" t="s">
        <v>9119</v>
      </c>
      <c r="D1160" t="s">
        <v>551</v>
      </c>
      <c r="E1160" t="s">
        <v>9120</v>
      </c>
      <c r="F1160" t="s">
        <v>33</v>
      </c>
      <c r="G1160" t="s">
        <v>9121</v>
      </c>
      <c r="H1160" t="s">
        <v>126</v>
      </c>
      <c r="I1160" s="27">
        <v>123000</v>
      </c>
      <c r="J1160" t="s">
        <v>7620</v>
      </c>
    </row>
    <row r="1161" spans="1:10" x14ac:dyDescent="0.3">
      <c r="A1161">
        <v>1160</v>
      </c>
      <c r="B1161" s="26">
        <v>42723</v>
      </c>
      <c r="C1161" t="s">
        <v>901</v>
      </c>
      <c r="D1161" t="s">
        <v>551</v>
      </c>
      <c r="E1161" t="s">
        <v>3080</v>
      </c>
      <c r="F1161" t="s">
        <v>927</v>
      </c>
      <c r="G1161" t="s">
        <v>1494</v>
      </c>
      <c r="H1161" t="s">
        <v>384</v>
      </c>
      <c r="I1161" t="s">
        <v>16</v>
      </c>
      <c r="J1161" t="s">
        <v>7620</v>
      </c>
    </row>
    <row r="1162" spans="1:10" x14ac:dyDescent="0.3">
      <c r="A1162">
        <v>1161</v>
      </c>
      <c r="B1162" s="26">
        <v>42723</v>
      </c>
      <c r="C1162" t="s">
        <v>7648</v>
      </c>
      <c r="D1162" t="s">
        <v>551</v>
      </c>
      <c r="E1162" t="s">
        <v>9122</v>
      </c>
      <c r="F1162" t="s">
        <v>927</v>
      </c>
      <c r="G1162" t="s">
        <v>9123</v>
      </c>
      <c r="H1162" t="s">
        <v>384</v>
      </c>
      <c r="I1162" s="27">
        <v>7400000</v>
      </c>
      <c r="J1162" t="s">
        <v>7620</v>
      </c>
    </row>
    <row r="1163" spans="1:10" x14ac:dyDescent="0.3">
      <c r="A1163">
        <v>1162</v>
      </c>
      <c r="B1163" s="26">
        <v>42724</v>
      </c>
      <c r="C1163" t="s">
        <v>9124</v>
      </c>
      <c r="D1163" t="s">
        <v>7701</v>
      </c>
      <c r="E1163" t="s">
        <v>9125</v>
      </c>
      <c r="F1163" t="s">
        <v>39</v>
      </c>
      <c r="G1163" t="s">
        <v>1268</v>
      </c>
      <c r="H1163" t="s">
        <v>126</v>
      </c>
      <c r="I1163" s="27">
        <v>50000</v>
      </c>
      <c r="J1163" t="s">
        <v>7620</v>
      </c>
    </row>
    <row r="1164" spans="1:10" x14ac:dyDescent="0.3">
      <c r="A1164">
        <v>1163</v>
      </c>
      <c r="B1164" s="26">
        <v>42724</v>
      </c>
      <c r="C1164" t="s">
        <v>3085</v>
      </c>
      <c r="D1164" t="s">
        <v>551</v>
      </c>
      <c r="E1164" t="s">
        <v>3086</v>
      </c>
      <c r="F1164" t="s">
        <v>881</v>
      </c>
      <c r="G1164" t="s">
        <v>3087</v>
      </c>
      <c r="H1164" t="s">
        <v>126</v>
      </c>
      <c r="I1164" t="s">
        <v>16</v>
      </c>
      <c r="J1164" t="s">
        <v>7620</v>
      </c>
    </row>
    <row r="1165" spans="1:10" x14ac:dyDescent="0.3">
      <c r="A1165">
        <v>1164</v>
      </c>
      <c r="B1165" s="26">
        <v>42724</v>
      </c>
      <c r="C1165" t="s">
        <v>3088</v>
      </c>
      <c r="D1165" t="s">
        <v>551</v>
      </c>
      <c r="E1165" t="s">
        <v>9126</v>
      </c>
      <c r="F1165" t="s">
        <v>927</v>
      </c>
      <c r="G1165" t="s">
        <v>9127</v>
      </c>
      <c r="H1165" t="s">
        <v>384</v>
      </c>
      <c r="I1165" t="s">
        <v>16</v>
      </c>
      <c r="J1165" t="s">
        <v>7620</v>
      </c>
    </row>
    <row r="1166" spans="1:10" x14ac:dyDescent="0.3">
      <c r="A1166">
        <v>1165</v>
      </c>
      <c r="B1166" s="26">
        <v>42724</v>
      </c>
      <c r="C1166" t="s">
        <v>9128</v>
      </c>
      <c r="D1166" t="s">
        <v>551</v>
      </c>
      <c r="E1166" t="s">
        <v>9129</v>
      </c>
      <c r="F1166" t="s">
        <v>927</v>
      </c>
      <c r="G1166" t="s">
        <v>9130</v>
      </c>
      <c r="H1166" t="s">
        <v>384</v>
      </c>
      <c r="I1166" s="27">
        <v>15000000</v>
      </c>
      <c r="J1166" t="s">
        <v>7620</v>
      </c>
    </row>
    <row r="1167" spans="1:10" x14ac:dyDescent="0.3">
      <c r="A1167">
        <v>1166</v>
      </c>
      <c r="B1167" s="26">
        <v>42725</v>
      </c>
      <c r="C1167" t="s">
        <v>2324</v>
      </c>
      <c r="D1167" t="s">
        <v>551</v>
      </c>
      <c r="E1167" t="s">
        <v>9131</v>
      </c>
      <c r="F1167" t="s">
        <v>39</v>
      </c>
      <c r="G1167" t="s">
        <v>3092</v>
      </c>
      <c r="H1167" t="s">
        <v>126</v>
      </c>
      <c r="I1167" t="s">
        <v>16</v>
      </c>
      <c r="J1167" t="s">
        <v>7620</v>
      </c>
    </row>
    <row r="1168" spans="1:10" x14ac:dyDescent="0.3">
      <c r="A1168">
        <v>1167</v>
      </c>
      <c r="B1168" s="26">
        <v>42725</v>
      </c>
      <c r="C1168" t="s">
        <v>9132</v>
      </c>
      <c r="D1168" t="s">
        <v>551</v>
      </c>
      <c r="E1168" t="s">
        <v>9133</v>
      </c>
      <c r="F1168" t="s">
        <v>927</v>
      </c>
      <c r="G1168" t="s">
        <v>9134</v>
      </c>
      <c r="H1168" t="s">
        <v>126</v>
      </c>
      <c r="I1168" s="27">
        <v>500000</v>
      </c>
      <c r="J1168" t="s">
        <v>7620</v>
      </c>
    </row>
    <row r="1169" spans="1:10" x14ac:dyDescent="0.3">
      <c r="A1169">
        <v>1168</v>
      </c>
      <c r="B1169" s="26">
        <v>42725</v>
      </c>
      <c r="C1169" t="s">
        <v>7750</v>
      </c>
      <c r="D1169" t="s">
        <v>7701</v>
      </c>
      <c r="E1169" t="s">
        <v>9135</v>
      </c>
      <c r="F1169" t="s">
        <v>33</v>
      </c>
      <c r="G1169" t="s">
        <v>3097</v>
      </c>
      <c r="H1169" t="s">
        <v>126</v>
      </c>
      <c r="I1169" t="s">
        <v>16</v>
      </c>
      <c r="J1169" t="s">
        <v>7620</v>
      </c>
    </row>
    <row r="1170" spans="1:10" x14ac:dyDescent="0.3">
      <c r="A1170">
        <v>1169</v>
      </c>
      <c r="B1170" s="26">
        <v>42725</v>
      </c>
      <c r="C1170" t="s">
        <v>3098</v>
      </c>
      <c r="D1170" t="s">
        <v>7701</v>
      </c>
      <c r="E1170" t="s">
        <v>9136</v>
      </c>
      <c r="F1170" t="s">
        <v>45</v>
      </c>
      <c r="G1170" t="s">
        <v>1228</v>
      </c>
      <c r="H1170" t="s">
        <v>126</v>
      </c>
      <c r="I1170" s="27">
        <v>162000</v>
      </c>
      <c r="J1170" t="s">
        <v>7620</v>
      </c>
    </row>
    <row r="1171" spans="1:10" x14ac:dyDescent="0.3">
      <c r="A1171">
        <v>1170</v>
      </c>
      <c r="B1171" s="26">
        <v>42726</v>
      </c>
      <c r="C1171" t="s">
        <v>3100</v>
      </c>
      <c r="D1171" t="s">
        <v>53</v>
      </c>
      <c r="E1171" t="s">
        <v>9137</v>
      </c>
      <c r="F1171" t="s">
        <v>55</v>
      </c>
      <c r="G1171" t="s">
        <v>9138</v>
      </c>
      <c r="H1171" t="s">
        <v>384</v>
      </c>
      <c r="I1171" t="s">
        <v>16</v>
      </c>
      <c r="J1171" t="s">
        <v>7620</v>
      </c>
    </row>
    <row r="1172" spans="1:10" x14ac:dyDescent="0.3">
      <c r="A1172">
        <v>1171</v>
      </c>
      <c r="B1172" s="26">
        <v>42726</v>
      </c>
      <c r="C1172" t="s">
        <v>3103</v>
      </c>
      <c r="D1172" t="s">
        <v>551</v>
      </c>
      <c r="E1172" t="s">
        <v>9139</v>
      </c>
      <c r="F1172" t="s">
        <v>33</v>
      </c>
      <c r="G1172" t="s">
        <v>3105</v>
      </c>
      <c r="H1172" t="s">
        <v>126</v>
      </c>
      <c r="I1172" s="27">
        <v>324000</v>
      </c>
      <c r="J1172" t="s">
        <v>7620</v>
      </c>
    </row>
    <row r="1173" spans="1:10" x14ac:dyDescent="0.3">
      <c r="A1173">
        <v>1172</v>
      </c>
      <c r="B1173" s="26">
        <v>42726</v>
      </c>
      <c r="C1173" t="s">
        <v>9140</v>
      </c>
      <c r="D1173" t="s">
        <v>7701</v>
      </c>
      <c r="E1173" t="s">
        <v>9141</v>
      </c>
      <c r="F1173" t="s">
        <v>927</v>
      </c>
      <c r="G1173" t="s">
        <v>9142</v>
      </c>
      <c r="H1173" t="s">
        <v>126</v>
      </c>
      <c r="I1173" s="27">
        <v>300000</v>
      </c>
      <c r="J1173" t="s">
        <v>7620</v>
      </c>
    </row>
    <row r="1174" spans="1:10" x14ac:dyDescent="0.3">
      <c r="A1174">
        <v>1173</v>
      </c>
      <c r="B1174" s="26">
        <v>42727</v>
      </c>
      <c r="C1174" t="s">
        <v>9143</v>
      </c>
      <c r="D1174" t="s">
        <v>53</v>
      </c>
      <c r="E1174" t="s">
        <v>9144</v>
      </c>
      <c r="F1174" t="s">
        <v>927</v>
      </c>
      <c r="G1174" t="s">
        <v>3111</v>
      </c>
      <c r="H1174" t="s">
        <v>384</v>
      </c>
      <c r="I1174" s="27">
        <v>2000000</v>
      </c>
      <c r="J1174" t="s">
        <v>7620</v>
      </c>
    </row>
    <row r="1175" spans="1:10" x14ac:dyDescent="0.3">
      <c r="A1175">
        <v>1174</v>
      </c>
      <c r="B1175" s="26">
        <v>42727</v>
      </c>
      <c r="C1175" t="s">
        <v>7703</v>
      </c>
      <c r="D1175" t="s">
        <v>7701</v>
      </c>
      <c r="E1175" t="s">
        <v>9145</v>
      </c>
      <c r="F1175" t="s">
        <v>464</v>
      </c>
      <c r="G1175" t="s">
        <v>3113</v>
      </c>
      <c r="H1175" t="s">
        <v>384</v>
      </c>
      <c r="I1175" t="s">
        <v>16</v>
      </c>
      <c r="J1175" t="s">
        <v>7620</v>
      </c>
    </row>
    <row r="1176" spans="1:10" x14ac:dyDescent="0.3">
      <c r="A1176">
        <v>1175</v>
      </c>
      <c r="B1176" s="26">
        <v>42727</v>
      </c>
      <c r="C1176" t="s">
        <v>9146</v>
      </c>
      <c r="D1176" t="s">
        <v>551</v>
      </c>
      <c r="E1176" t="s">
        <v>3115</v>
      </c>
      <c r="F1176" t="s">
        <v>33</v>
      </c>
      <c r="G1176" t="s">
        <v>3116</v>
      </c>
      <c r="H1176" t="s">
        <v>126</v>
      </c>
      <c r="I1176" t="s">
        <v>16</v>
      </c>
      <c r="J1176" t="s">
        <v>7620</v>
      </c>
    </row>
    <row r="1177" spans="1:10" x14ac:dyDescent="0.3">
      <c r="A1177">
        <v>1176</v>
      </c>
      <c r="B1177" s="26">
        <v>42727</v>
      </c>
      <c r="C1177" t="s">
        <v>3117</v>
      </c>
      <c r="D1177" t="s">
        <v>53</v>
      </c>
      <c r="E1177" t="s">
        <v>9147</v>
      </c>
      <c r="F1177" t="s">
        <v>89</v>
      </c>
      <c r="G1177" t="s">
        <v>2861</v>
      </c>
      <c r="H1177" t="s">
        <v>126</v>
      </c>
      <c r="I1177" t="s">
        <v>16</v>
      </c>
      <c r="J1177" t="s">
        <v>7620</v>
      </c>
    </row>
    <row r="1178" spans="1:10" x14ac:dyDescent="0.3">
      <c r="A1178">
        <v>1177</v>
      </c>
      <c r="B1178" s="26">
        <v>42727</v>
      </c>
      <c r="C1178" t="s">
        <v>9148</v>
      </c>
      <c r="D1178" t="s">
        <v>551</v>
      </c>
      <c r="E1178" t="s">
        <v>3120</v>
      </c>
      <c r="F1178" t="s">
        <v>33</v>
      </c>
      <c r="G1178" t="s">
        <v>3121</v>
      </c>
      <c r="H1178" t="s">
        <v>126</v>
      </c>
      <c r="I1178" t="s">
        <v>16</v>
      </c>
      <c r="J1178" t="s">
        <v>7620</v>
      </c>
    </row>
    <row r="1179" spans="1:10" x14ac:dyDescent="0.3">
      <c r="A1179">
        <v>1178</v>
      </c>
      <c r="B1179" s="26">
        <v>42730</v>
      </c>
      <c r="C1179" t="s">
        <v>3122</v>
      </c>
      <c r="D1179" t="s">
        <v>7701</v>
      </c>
      <c r="E1179" t="s">
        <v>9149</v>
      </c>
      <c r="F1179" t="s">
        <v>45</v>
      </c>
      <c r="G1179" t="s">
        <v>3124</v>
      </c>
      <c r="H1179" t="s">
        <v>126</v>
      </c>
      <c r="I1179" t="s">
        <v>16</v>
      </c>
      <c r="J1179" t="s">
        <v>7620</v>
      </c>
    </row>
    <row r="1180" spans="1:10" x14ac:dyDescent="0.3">
      <c r="A1180">
        <v>1179</v>
      </c>
      <c r="B1180" s="26">
        <v>42730</v>
      </c>
      <c r="C1180" t="s">
        <v>3125</v>
      </c>
      <c r="D1180" t="s">
        <v>53</v>
      </c>
      <c r="E1180" t="s">
        <v>9150</v>
      </c>
      <c r="F1180" t="s">
        <v>927</v>
      </c>
      <c r="G1180" t="s">
        <v>3127</v>
      </c>
      <c r="H1180" t="s">
        <v>126</v>
      </c>
      <c r="I1180" t="s">
        <v>16</v>
      </c>
      <c r="J1180" t="s">
        <v>7620</v>
      </c>
    </row>
    <row r="1181" spans="1:10" x14ac:dyDescent="0.3">
      <c r="A1181">
        <v>1180</v>
      </c>
      <c r="B1181" s="26">
        <v>42730</v>
      </c>
      <c r="C1181" t="s">
        <v>3128</v>
      </c>
      <c r="D1181" t="s">
        <v>551</v>
      </c>
      <c r="E1181" t="s">
        <v>9151</v>
      </c>
      <c r="F1181" t="s">
        <v>39</v>
      </c>
      <c r="G1181" t="s">
        <v>8548</v>
      </c>
      <c r="H1181" t="s">
        <v>126</v>
      </c>
      <c r="I1181" s="27">
        <v>1200000</v>
      </c>
      <c r="J1181" t="s">
        <v>7620</v>
      </c>
    </row>
    <row r="1182" spans="1:10" x14ac:dyDescent="0.3">
      <c r="A1182">
        <v>1181</v>
      </c>
      <c r="B1182" s="26">
        <v>42730</v>
      </c>
      <c r="C1182" t="s">
        <v>3130</v>
      </c>
      <c r="D1182" t="s">
        <v>43</v>
      </c>
      <c r="E1182" t="s">
        <v>3131</v>
      </c>
      <c r="F1182" t="s">
        <v>21</v>
      </c>
      <c r="G1182" t="s">
        <v>2119</v>
      </c>
      <c r="H1182" t="s">
        <v>384</v>
      </c>
      <c r="I1182" s="27">
        <v>10000000</v>
      </c>
      <c r="J1182" t="s">
        <v>7620</v>
      </c>
    </row>
    <row r="1183" spans="1:10" x14ac:dyDescent="0.3">
      <c r="A1183">
        <v>1182</v>
      </c>
      <c r="B1183" s="26">
        <v>42731</v>
      </c>
      <c r="C1183" t="s">
        <v>7768</v>
      </c>
      <c r="D1183" t="s">
        <v>7701</v>
      </c>
      <c r="E1183" t="s">
        <v>9152</v>
      </c>
      <c r="F1183" t="s">
        <v>927</v>
      </c>
      <c r="G1183" t="s">
        <v>9153</v>
      </c>
      <c r="H1183" t="s">
        <v>384</v>
      </c>
      <c r="I1183" s="27">
        <v>5000000</v>
      </c>
      <c r="J1183" t="s">
        <v>7620</v>
      </c>
    </row>
    <row r="1184" spans="1:10" x14ac:dyDescent="0.3">
      <c r="A1184">
        <v>1183</v>
      </c>
      <c r="B1184" s="26">
        <v>42732</v>
      </c>
      <c r="C1184" t="s">
        <v>9074</v>
      </c>
      <c r="D1184" t="s">
        <v>551</v>
      </c>
      <c r="E1184" t="s">
        <v>9154</v>
      </c>
      <c r="F1184" t="s">
        <v>39</v>
      </c>
      <c r="G1184" t="s">
        <v>9155</v>
      </c>
      <c r="H1184" t="s">
        <v>126</v>
      </c>
      <c r="I1184" t="s">
        <v>16</v>
      </c>
      <c r="J1184" t="s">
        <v>7620</v>
      </c>
    </row>
    <row r="1185" spans="1:10" x14ac:dyDescent="0.3">
      <c r="A1185">
        <v>1184</v>
      </c>
      <c r="B1185" s="26">
        <v>42733</v>
      </c>
      <c r="C1185" t="s">
        <v>500</v>
      </c>
      <c r="D1185" t="s">
        <v>551</v>
      </c>
      <c r="E1185" t="s">
        <v>2605</v>
      </c>
      <c r="F1185" t="s">
        <v>927</v>
      </c>
      <c r="G1185" t="s">
        <v>8093</v>
      </c>
      <c r="H1185" t="s">
        <v>384</v>
      </c>
      <c r="I1185" s="27">
        <v>1000000</v>
      </c>
      <c r="J1185" t="s">
        <v>7620</v>
      </c>
    </row>
    <row r="1186" spans="1:10" x14ac:dyDescent="0.3">
      <c r="A1186">
        <v>1185</v>
      </c>
      <c r="B1186" s="26">
        <v>42733</v>
      </c>
      <c r="C1186" t="s">
        <v>9156</v>
      </c>
      <c r="D1186" t="s">
        <v>551</v>
      </c>
      <c r="E1186" t="s">
        <v>9157</v>
      </c>
      <c r="F1186" t="s">
        <v>33</v>
      </c>
      <c r="G1186" t="s">
        <v>9158</v>
      </c>
      <c r="H1186" t="s">
        <v>126</v>
      </c>
      <c r="I1186" t="s">
        <v>16</v>
      </c>
      <c r="J1186" t="s">
        <v>7620</v>
      </c>
    </row>
    <row r="1187" spans="1:10" x14ac:dyDescent="0.3">
      <c r="A1187">
        <v>1186</v>
      </c>
      <c r="B1187" s="26">
        <v>42733</v>
      </c>
      <c r="C1187" t="s">
        <v>3137</v>
      </c>
      <c r="D1187" t="s">
        <v>551</v>
      </c>
      <c r="E1187" t="s">
        <v>3138</v>
      </c>
      <c r="F1187" t="s">
        <v>927</v>
      </c>
      <c r="G1187" t="s">
        <v>9159</v>
      </c>
      <c r="H1187" t="s">
        <v>126</v>
      </c>
      <c r="I1187" t="s">
        <v>16</v>
      </c>
      <c r="J1187" t="s">
        <v>7620</v>
      </c>
    </row>
    <row r="1188" spans="1:10" x14ac:dyDescent="0.3">
      <c r="A1188">
        <v>1187</v>
      </c>
      <c r="B1188" s="26">
        <v>42734</v>
      </c>
      <c r="C1188" t="s">
        <v>9160</v>
      </c>
      <c r="D1188" t="s">
        <v>551</v>
      </c>
      <c r="E1188" t="s">
        <v>9161</v>
      </c>
      <c r="F1188" t="s">
        <v>33</v>
      </c>
      <c r="G1188" t="s">
        <v>9162</v>
      </c>
      <c r="H1188" t="s">
        <v>384</v>
      </c>
      <c r="I1188" t="s">
        <v>16</v>
      </c>
      <c r="J1188" t="s">
        <v>7620</v>
      </c>
    </row>
    <row r="1189" spans="1:10" x14ac:dyDescent="0.3">
      <c r="A1189">
        <v>1188</v>
      </c>
      <c r="B1189" s="26">
        <v>42675</v>
      </c>
      <c r="C1189" t="s">
        <v>9163</v>
      </c>
      <c r="D1189" t="s">
        <v>551</v>
      </c>
      <c r="E1189" t="s">
        <v>3144</v>
      </c>
      <c r="F1189" t="s">
        <v>33</v>
      </c>
      <c r="G1189" t="s">
        <v>9164</v>
      </c>
      <c r="H1189" t="s">
        <v>126</v>
      </c>
      <c r="I1189" s="27">
        <v>200000</v>
      </c>
      <c r="J1189" t="s">
        <v>7620</v>
      </c>
    </row>
    <row r="1190" spans="1:10" x14ac:dyDescent="0.3">
      <c r="A1190">
        <v>1189</v>
      </c>
      <c r="B1190" s="26">
        <v>42676</v>
      </c>
      <c r="C1190" t="s">
        <v>9165</v>
      </c>
      <c r="D1190" t="s">
        <v>551</v>
      </c>
      <c r="E1190" t="s">
        <v>9166</v>
      </c>
      <c r="F1190" t="s">
        <v>45</v>
      </c>
      <c r="G1190" t="s">
        <v>3148</v>
      </c>
      <c r="H1190" t="s">
        <v>384</v>
      </c>
      <c r="I1190" s="27">
        <v>55000000</v>
      </c>
      <c r="J1190" t="s">
        <v>7620</v>
      </c>
    </row>
    <row r="1191" spans="1:10" x14ac:dyDescent="0.3">
      <c r="A1191">
        <v>1190</v>
      </c>
      <c r="B1191" s="26">
        <v>42676</v>
      </c>
      <c r="C1191" t="s">
        <v>9167</v>
      </c>
      <c r="D1191" t="s">
        <v>551</v>
      </c>
      <c r="E1191" t="s">
        <v>3144</v>
      </c>
      <c r="F1191" t="s">
        <v>927</v>
      </c>
      <c r="G1191" t="s">
        <v>1268</v>
      </c>
      <c r="H1191" t="s">
        <v>126</v>
      </c>
      <c r="I1191" s="27">
        <v>150000</v>
      </c>
      <c r="J1191" t="s">
        <v>7620</v>
      </c>
    </row>
    <row r="1192" spans="1:10" x14ac:dyDescent="0.3">
      <c r="A1192">
        <v>1191</v>
      </c>
      <c r="B1192" s="26">
        <v>42676</v>
      </c>
      <c r="C1192" t="s">
        <v>9156</v>
      </c>
      <c r="D1192" t="s">
        <v>551</v>
      </c>
      <c r="E1192" t="s">
        <v>3150</v>
      </c>
      <c r="F1192" t="s">
        <v>33</v>
      </c>
      <c r="G1192" t="s">
        <v>9168</v>
      </c>
      <c r="H1192" t="s">
        <v>126</v>
      </c>
      <c r="I1192" t="s">
        <v>16</v>
      </c>
      <c r="J1192" t="s">
        <v>7620</v>
      </c>
    </row>
    <row r="1193" spans="1:10" x14ac:dyDescent="0.3">
      <c r="A1193">
        <v>1192</v>
      </c>
      <c r="B1193" s="26">
        <v>42676</v>
      </c>
      <c r="C1193" t="s">
        <v>1703</v>
      </c>
      <c r="D1193" t="s">
        <v>1612</v>
      </c>
      <c r="E1193" t="s">
        <v>3152</v>
      </c>
      <c r="F1193" t="s">
        <v>33</v>
      </c>
      <c r="G1193" t="s">
        <v>3153</v>
      </c>
      <c r="H1193" t="s">
        <v>126</v>
      </c>
      <c r="I1193" t="s">
        <v>16</v>
      </c>
      <c r="J1193" t="s">
        <v>7620</v>
      </c>
    </row>
    <row r="1194" spans="1:10" x14ac:dyDescent="0.3">
      <c r="A1194">
        <v>1193</v>
      </c>
      <c r="B1194" s="26">
        <v>42677</v>
      </c>
      <c r="C1194" t="s">
        <v>3154</v>
      </c>
      <c r="D1194" t="s">
        <v>53</v>
      </c>
      <c r="E1194" t="s">
        <v>9169</v>
      </c>
      <c r="F1194" t="s">
        <v>45</v>
      </c>
      <c r="G1194" t="s">
        <v>210</v>
      </c>
      <c r="H1194" t="s">
        <v>384</v>
      </c>
      <c r="I1194" s="27">
        <v>6000000</v>
      </c>
      <c r="J1194" t="s">
        <v>7620</v>
      </c>
    </row>
    <row r="1195" spans="1:10" x14ac:dyDescent="0.3">
      <c r="A1195">
        <v>1194</v>
      </c>
      <c r="B1195" s="26">
        <v>42677</v>
      </c>
      <c r="C1195" t="s">
        <v>9170</v>
      </c>
      <c r="D1195" t="s">
        <v>551</v>
      </c>
      <c r="E1195" t="s">
        <v>9171</v>
      </c>
      <c r="F1195" t="s">
        <v>927</v>
      </c>
      <c r="G1195" t="s">
        <v>9172</v>
      </c>
      <c r="H1195" t="s">
        <v>126</v>
      </c>
      <c r="I1195" t="s">
        <v>16</v>
      </c>
      <c r="J1195" t="s">
        <v>7620</v>
      </c>
    </row>
    <row r="1196" spans="1:10" x14ac:dyDescent="0.3">
      <c r="A1196">
        <v>1195</v>
      </c>
      <c r="B1196" s="26">
        <v>42677</v>
      </c>
      <c r="C1196" t="s">
        <v>9173</v>
      </c>
      <c r="D1196" t="s">
        <v>551</v>
      </c>
      <c r="E1196" t="s">
        <v>9174</v>
      </c>
      <c r="F1196" t="s">
        <v>89</v>
      </c>
      <c r="G1196" t="s">
        <v>3161</v>
      </c>
      <c r="H1196" t="s">
        <v>384</v>
      </c>
      <c r="I1196" s="27">
        <v>10000000</v>
      </c>
      <c r="J1196" t="s">
        <v>7620</v>
      </c>
    </row>
    <row r="1197" spans="1:10" x14ac:dyDescent="0.3">
      <c r="A1197">
        <v>1196</v>
      </c>
      <c r="B1197" s="26">
        <v>42678</v>
      </c>
      <c r="C1197" t="s">
        <v>3162</v>
      </c>
      <c r="D1197" t="s">
        <v>53</v>
      </c>
      <c r="E1197" t="s">
        <v>9175</v>
      </c>
      <c r="F1197" t="s">
        <v>1284</v>
      </c>
      <c r="G1197" t="s">
        <v>3164</v>
      </c>
      <c r="H1197" t="s">
        <v>384</v>
      </c>
      <c r="I1197" t="s">
        <v>16</v>
      </c>
      <c r="J1197" t="s">
        <v>7620</v>
      </c>
    </row>
    <row r="1198" spans="1:10" x14ac:dyDescent="0.3">
      <c r="A1198">
        <v>1197</v>
      </c>
      <c r="B1198" s="26">
        <v>42678</v>
      </c>
      <c r="C1198" t="s">
        <v>3165</v>
      </c>
      <c r="D1198" t="s">
        <v>43</v>
      </c>
      <c r="E1198" t="s">
        <v>9176</v>
      </c>
      <c r="F1198" t="s">
        <v>927</v>
      </c>
      <c r="G1198" t="s">
        <v>3167</v>
      </c>
      <c r="H1198" t="s">
        <v>384</v>
      </c>
      <c r="I1198" s="27">
        <v>1000000</v>
      </c>
      <c r="J1198" t="s">
        <v>7620</v>
      </c>
    </row>
    <row r="1199" spans="1:10" x14ac:dyDescent="0.3">
      <c r="A1199">
        <v>1198</v>
      </c>
      <c r="B1199" s="26">
        <v>42678</v>
      </c>
      <c r="C1199" t="s">
        <v>3168</v>
      </c>
      <c r="D1199" t="s">
        <v>53</v>
      </c>
      <c r="E1199" t="s">
        <v>9177</v>
      </c>
      <c r="F1199" t="s">
        <v>33</v>
      </c>
      <c r="G1199" t="s">
        <v>3170</v>
      </c>
      <c r="H1199" t="s">
        <v>126</v>
      </c>
      <c r="I1199" s="27">
        <v>150000</v>
      </c>
      <c r="J1199" t="s">
        <v>7620</v>
      </c>
    </row>
    <row r="1200" spans="1:10" x14ac:dyDescent="0.3">
      <c r="A1200">
        <v>1199</v>
      </c>
      <c r="B1200" s="26">
        <v>42678</v>
      </c>
      <c r="C1200" t="s">
        <v>9178</v>
      </c>
      <c r="D1200" t="s">
        <v>551</v>
      </c>
      <c r="E1200" t="s">
        <v>3172</v>
      </c>
      <c r="F1200" t="s">
        <v>927</v>
      </c>
      <c r="G1200" t="s">
        <v>9011</v>
      </c>
      <c r="H1200" t="s">
        <v>126</v>
      </c>
      <c r="I1200" t="s">
        <v>16</v>
      </c>
      <c r="J1200" t="s">
        <v>7620</v>
      </c>
    </row>
    <row r="1201" spans="1:10" x14ac:dyDescent="0.3">
      <c r="A1201">
        <v>1200</v>
      </c>
      <c r="B1201" s="26">
        <v>42678</v>
      </c>
      <c r="C1201" t="s">
        <v>3173</v>
      </c>
      <c r="D1201" t="s">
        <v>7701</v>
      </c>
      <c r="E1201" t="s">
        <v>9179</v>
      </c>
      <c r="F1201" t="s">
        <v>89</v>
      </c>
      <c r="G1201" t="s">
        <v>3175</v>
      </c>
      <c r="H1201" t="s">
        <v>126</v>
      </c>
      <c r="I1201" t="s">
        <v>16</v>
      </c>
      <c r="J1201" t="s">
        <v>7620</v>
      </c>
    </row>
    <row r="1202" spans="1:10" x14ac:dyDescent="0.3">
      <c r="A1202">
        <v>1201</v>
      </c>
      <c r="B1202" s="26">
        <v>42679</v>
      </c>
      <c r="C1202" t="s">
        <v>3176</v>
      </c>
      <c r="D1202" t="s">
        <v>7701</v>
      </c>
      <c r="E1202" t="s">
        <v>9180</v>
      </c>
      <c r="F1202" t="s">
        <v>33</v>
      </c>
      <c r="G1202" t="s">
        <v>3178</v>
      </c>
      <c r="H1202" t="s">
        <v>126</v>
      </c>
      <c r="I1202" s="27">
        <v>45000</v>
      </c>
      <c r="J1202" t="s">
        <v>7620</v>
      </c>
    </row>
    <row r="1203" spans="1:10" x14ac:dyDescent="0.3">
      <c r="A1203">
        <v>1202</v>
      </c>
      <c r="B1203" s="26">
        <v>42679</v>
      </c>
      <c r="C1203" t="s">
        <v>850</v>
      </c>
      <c r="D1203" t="s">
        <v>7701</v>
      </c>
      <c r="E1203" t="s">
        <v>3179</v>
      </c>
      <c r="F1203" t="s">
        <v>39</v>
      </c>
      <c r="G1203" t="s">
        <v>9181</v>
      </c>
      <c r="H1203" t="s">
        <v>384</v>
      </c>
      <c r="I1203" s="27">
        <v>3000000</v>
      </c>
      <c r="J1203" t="s">
        <v>7620</v>
      </c>
    </row>
    <row r="1204" spans="1:10" x14ac:dyDescent="0.3">
      <c r="A1204">
        <v>1203</v>
      </c>
      <c r="B1204" s="26">
        <v>42681</v>
      </c>
      <c r="C1204" t="s">
        <v>66</v>
      </c>
      <c r="D1204" t="s">
        <v>53</v>
      </c>
      <c r="E1204" t="s">
        <v>9182</v>
      </c>
      <c r="F1204" t="s">
        <v>21</v>
      </c>
      <c r="G1204" t="s">
        <v>1699</v>
      </c>
      <c r="H1204" t="s">
        <v>384</v>
      </c>
      <c r="I1204" s="27">
        <v>75000000</v>
      </c>
      <c r="J1204" t="s">
        <v>7620</v>
      </c>
    </row>
    <row r="1205" spans="1:10" x14ac:dyDescent="0.3">
      <c r="A1205">
        <v>1204</v>
      </c>
      <c r="B1205" s="26">
        <v>42681</v>
      </c>
      <c r="C1205" t="s">
        <v>9183</v>
      </c>
      <c r="D1205" t="s">
        <v>551</v>
      </c>
      <c r="E1205" t="s">
        <v>9184</v>
      </c>
      <c r="F1205" t="s">
        <v>39</v>
      </c>
      <c r="G1205" t="s">
        <v>9185</v>
      </c>
      <c r="H1205" t="s">
        <v>384</v>
      </c>
      <c r="I1205" s="27">
        <v>3000000</v>
      </c>
      <c r="J1205" t="s">
        <v>7620</v>
      </c>
    </row>
    <row r="1206" spans="1:10" x14ac:dyDescent="0.3">
      <c r="A1206">
        <v>1205</v>
      </c>
      <c r="B1206" s="26">
        <v>42683</v>
      </c>
      <c r="C1206" t="s">
        <v>9186</v>
      </c>
      <c r="D1206" t="s">
        <v>551</v>
      </c>
      <c r="E1206" t="s">
        <v>2923</v>
      </c>
      <c r="F1206" t="s">
        <v>33</v>
      </c>
      <c r="G1206" t="s">
        <v>3186</v>
      </c>
      <c r="H1206" t="s">
        <v>384</v>
      </c>
      <c r="I1206" s="27">
        <v>2000000</v>
      </c>
      <c r="J1206" t="s">
        <v>7620</v>
      </c>
    </row>
    <row r="1207" spans="1:10" x14ac:dyDescent="0.3">
      <c r="A1207">
        <v>1206</v>
      </c>
      <c r="B1207" s="26">
        <v>42683</v>
      </c>
      <c r="C1207" t="s">
        <v>2837</v>
      </c>
      <c r="D1207" t="s">
        <v>551</v>
      </c>
      <c r="E1207" t="s">
        <v>3187</v>
      </c>
      <c r="F1207" t="s">
        <v>21</v>
      </c>
      <c r="G1207" t="s">
        <v>9187</v>
      </c>
      <c r="H1207" t="s">
        <v>384</v>
      </c>
      <c r="I1207" s="27">
        <v>12000000</v>
      </c>
      <c r="J1207" t="s">
        <v>7620</v>
      </c>
    </row>
    <row r="1208" spans="1:10" x14ac:dyDescent="0.3">
      <c r="A1208">
        <v>1207</v>
      </c>
      <c r="B1208" s="26">
        <v>42684</v>
      </c>
      <c r="C1208" t="s">
        <v>9188</v>
      </c>
      <c r="D1208" t="s">
        <v>551</v>
      </c>
      <c r="E1208" t="s">
        <v>9189</v>
      </c>
      <c r="F1208" t="s">
        <v>33</v>
      </c>
      <c r="G1208" t="s">
        <v>9190</v>
      </c>
      <c r="H1208" t="s">
        <v>384</v>
      </c>
      <c r="I1208" s="27">
        <v>1000000</v>
      </c>
      <c r="J1208" t="s">
        <v>7620</v>
      </c>
    </row>
    <row r="1209" spans="1:10" x14ac:dyDescent="0.3">
      <c r="A1209">
        <v>1208</v>
      </c>
      <c r="B1209" s="26">
        <v>42684</v>
      </c>
      <c r="C1209" t="s">
        <v>3192</v>
      </c>
      <c r="D1209" t="s">
        <v>53</v>
      </c>
      <c r="E1209" t="s">
        <v>9191</v>
      </c>
      <c r="F1209" t="s">
        <v>927</v>
      </c>
      <c r="G1209" t="s">
        <v>3194</v>
      </c>
      <c r="H1209" t="s">
        <v>384</v>
      </c>
      <c r="I1209" t="s">
        <v>16</v>
      </c>
      <c r="J1209" t="s">
        <v>7620</v>
      </c>
    </row>
    <row r="1210" spans="1:10" x14ac:dyDescent="0.3">
      <c r="A1210">
        <v>1209</v>
      </c>
      <c r="B1210" s="26">
        <v>42684</v>
      </c>
      <c r="C1210" t="s">
        <v>3195</v>
      </c>
      <c r="D1210" t="s">
        <v>53</v>
      </c>
      <c r="E1210" t="s">
        <v>3196</v>
      </c>
      <c r="F1210" t="s">
        <v>927</v>
      </c>
      <c r="G1210" t="s">
        <v>9192</v>
      </c>
      <c r="H1210" t="s">
        <v>384</v>
      </c>
      <c r="I1210" t="s">
        <v>16</v>
      </c>
      <c r="J1210" t="s">
        <v>7620</v>
      </c>
    </row>
    <row r="1211" spans="1:10" x14ac:dyDescent="0.3">
      <c r="A1211">
        <v>1210</v>
      </c>
      <c r="B1211" s="26">
        <v>42685</v>
      </c>
      <c r="C1211" t="s">
        <v>9193</v>
      </c>
      <c r="D1211" t="s">
        <v>551</v>
      </c>
      <c r="E1211" t="s">
        <v>9194</v>
      </c>
      <c r="F1211" t="s">
        <v>21</v>
      </c>
      <c r="G1211" t="s">
        <v>8498</v>
      </c>
      <c r="H1211" t="s">
        <v>384</v>
      </c>
      <c r="I1211" t="s">
        <v>16</v>
      </c>
      <c r="J1211" t="s">
        <v>7620</v>
      </c>
    </row>
    <row r="1212" spans="1:10" x14ac:dyDescent="0.3">
      <c r="A1212">
        <v>1211</v>
      </c>
      <c r="B1212" s="26">
        <v>42688</v>
      </c>
      <c r="C1212" t="s">
        <v>9195</v>
      </c>
      <c r="D1212" t="s">
        <v>53</v>
      </c>
      <c r="E1212" t="s">
        <v>3200</v>
      </c>
      <c r="F1212" t="s">
        <v>268</v>
      </c>
      <c r="G1212" t="s">
        <v>9196</v>
      </c>
      <c r="H1212" t="s">
        <v>384</v>
      </c>
      <c r="I1212" s="27">
        <v>3000000</v>
      </c>
      <c r="J1212" t="s">
        <v>7620</v>
      </c>
    </row>
    <row r="1213" spans="1:10" x14ac:dyDescent="0.3">
      <c r="A1213">
        <v>1212</v>
      </c>
      <c r="B1213" s="26">
        <v>42688</v>
      </c>
      <c r="C1213" t="s">
        <v>9197</v>
      </c>
      <c r="D1213" t="s">
        <v>53</v>
      </c>
      <c r="E1213" t="s">
        <v>9198</v>
      </c>
      <c r="F1213" t="s">
        <v>55</v>
      </c>
      <c r="G1213" t="s">
        <v>2357</v>
      </c>
      <c r="H1213" t="s">
        <v>384</v>
      </c>
      <c r="I1213" s="27">
        <v>2000000</v>
      </c>
      <c r="J1213" t="s">
        <v>7620</v>
      </c>
    </row>
    <row r="1214" spans="1:10" x14ac:dyDescent="0.3">
      <c r="A1214">
        <v>1213</v>
      </c>
      <c r="B1214" s="26">
        <v>42689</v>
      </c>
      <c r="C1214" t="s">
        <v>7648</v>
      </c>
      <c r="D1214" t="s">
        <v>551</v>
      </c>
      <c r="E1214" t="s">
        <v>9199</v>
      </c>
      <c r="F1214" t="s">
        <v>927</v>
      </c>
      <c r="G1214" t="s">
        <v>155</v>
      </c>
      <c r="H1214" t="s">
        <v>126</v>
      </c>
      <c r="I1214" t="s">
        <v>16</v>
      </c>
      <c r="J1214" t="s">
        <v>7620</v>
      </c>
    </row>
    <row r="1215" spans="1:10" x14ac:dyDescent="0.3">
      <c r="A1215">
        <v>1214</v>
      </c>
      <c r="B1215" s="26">
        <v>42689</v>
      </c>
      <c r="C1215" t="s">
        <v>1543</v>
      </c>
      <c r="D1215" t="s">
        <v>7701</v>
      </c>
      <c r="E1215" t="s">
        <v>3205</v>
      </c>
      <c r="F1215" t="s">
        <v>927</v>
      </c>
      <c r="G1215" t="s">
        <v>9200</v>
      </c>
      <c r="H1215" t="s">
        <v>384</v>
      </c>
      <c r="I1215" s="27">
        <v>6000000</v>
      </c>
      <c r="J1215" t="s">
        <v>7620</v>
      </c>
    </row>
    <row r="1216" spans="1:10" x14ac:dyDescent="0.3">
      <c r="A1216">
        <v>1215</v>
      </c>
      <c r="B1216" s="26">
        <v>42689</v>
      </c>
      <c r="C1216" t="s">
        <v>9201</v>
      </c>
      <c r="D1216" t="s">
        <v>53</v>
      </c>
      <c r="E1216" t="s">
        <v>9202</v>
      </c>
      <c r="F1216" t="s">
        <v>927</v>
      </c>
      <c r="G1216" t="s">
        <v>9203</v>
      </c>
      <c r="H1216" t="s">
        <v>384</v>
      </c>
      <c r="I1216" s="27">
        <v>4000000</v>
      </c>
      <c r="J1216" t="s">
        <v>7620</v>
      </c>
    </row>
    <row r="1217" spans="1:10" x14ac:dyDescent="0.3">
      <c r="A1217">
        <v>1216</v>
      </c>
      <c r="B1217" s="26">
        <v>42690</v>
      </c>
      <c r="C1217" t="s">
        <v>3210</v>
      </c>
      <c r="D1217" t="s">
        <v>53</v>
      </c>
      <c r="E1217" t="s">
        <v>9204</v>
      </c>
      <c r="F1217" t="s">
        <v>927</v>
      </c>
      <c r="G1217" t="s">
        <v>9205</v>
      </c>
      <c r="H1217" t="s">
        <v>384</v>
      </c>
      <c r="I1217" s="27">
        <v>5000000</v>
      </c>
      <c r="J1217" t="s">
        <v>7620</v>
      </c>
    </row>
    <row r="1218" spans="1:10" x14ac:dyDescent="0.3">
      <c r="A1218">
        <v>1217</v>
      </c>
      <c r="B1218" s="26">
        <v>42691</v>
      </c>
      <c r="C1218" t="s">
        <v>3213</v>
      </c>
      <c r="D1218" t="s">
        <v>53</v>
      </c>
      <c r="E1218" t="s">
        <v>8912</v>
      </c>
      <c r="F1218" t="s">
        <v>927</v>
      </c>
      <c r="G1218" t="s">
        <v>3214</v>
      </c>
      <c r="H1218" t="s">
        <v>126</v>
      </c>
      <c r="I1218" t="s">
        <v>16</v>
      </c>
      <c r="J1218" t="s">
        <v>7620</v>
      </c>
    </row>
    <row r="1219" spans="1:10" x14ac:dyDescent="0.3">
      <c r="A1219">
        <v>1218</v>
      </c>
      <c r="B1219" s="26">
        <v>42691</v>
      </c>
      <c r="C1219" t="s">
        <v>3215</v>
      </c>
      <c r="D1219" t="s">
        <v>7701</v>
      </c>
      <c r="E1219" t="s">
        <v>9206</v>
      </c>
      <c r="F1219" t="s">
        <v>33</v>
      </c>
      <c r="G1219" t="s">
        <v>9207</v>
      </c>
      <c r="H1219" t="s">
        <v>384</v>
      </c>
      <c r="I1219" s="27">
        <v>13500000</v>
      </c>
      <c r="J1219" t="s">
        <v>7620</v>
      </c>
    </row>
    <row r="1220" spans="1:10" x14ac:dyDescent="0.3">
      <c r="A1220">
        <v>1219</v>
      </c>
      <c r="B1220" s="26">
        <v>42691</v>
      </c>
      <c r="C1220" t="s">
        <v>3217</v>
      </c>
      <c r="D1220" t="s">
        <v>551</v>
      </c>
      <c r="E1220" t="s">
        <v>3218</v>
      </c>
      <c r="F1220" t="s">
        <v>33</v>
      </c>
      <c r="G1220" t="s">
        <v>1960</v>
      </c>
      <c r="H1220" t="s">
        <v>126</v>
      </c>
      <c r="I1220" t="s">
        <v>16</v>
      </c>
      <c r="J1220" t="s">
        <v>7620</v>
      </c>
    </row>
    <row r="1221" spans="1:10" x14ac:dyDescent="0.3">
      <c r="A1221">
        <v>1220</v>
      </c>
      <c r="B1221" s="26">
        <v>42691</v>
      </c>
      <c r="C1221" t="s">
        <v>3219</v>
      </c>
      <c r="D1221" t="s">
        <v>551</v>
      </c>
      <c r="E1221" t="s">
        <v>3220</v>
      </c>
      <c r="F1221" t="s">
        <v>21</v>
      </c>
      <c r="G1221" t="s">
        <v>3221</v>
      </c>
      <c r="H1221" t="s">
        <v>126</v>
      </c>
      <c r="I1221" t="s">
        <v>16</v>
      </c>
      <c r="J1221" t="s">
        <v>7620</v>
      </c>
    </row>
    <row r="1222" spans="1:10" x14ac:dyDescent="0.3">
      <c r="A1222">
        <v>1221</v>
      </c>
      <c r="B1222" s="26">
        <v>42691</v>
      </c>
      <c r="C1222" t="s">
        <v>3222</v>
      </c>
      <c r="D1222" t="s">
        <v>551</v>
      </c>
      <c r="E1222" t="s">
        <v>3223</v>
      </c>
      <c r="F1222" t="s">
        <v>39</v>
      </c>
      <c r="G1222" t="s">
        <v>2861</v>
      </c>
      <c r="H1222" t="s">
        <v>126</v>
      </c>
      <c r="I1222" s="27">
        <v>147000</v>
      </c>
      <c r="J1222" t="s">
        <v>7620</v>
      </c>
    </row>
    <row r="1223" spans="1:10" x14ac:dyDescent="0.3">
      <c r="A1223">
        <v>1222</v>
      </c>
      <c r="B1223" s="26">
        <v>42692</v>
      </c>
      <c r="C1223" t="s">
        <v>9208</v>
      </c>
      <c r="D1223" t="s">
        <v>7570</v>
      </c>
      <c r="E1223" t="s">
        <v>9209</v>
      </c>
      <c r="F1223" t="s">
        <v>33</v>
      </c>
      <c r="G1223" t="s">
        <v>3226</v>
      </c>
      <c r="H1223" t="s">
        <v>126</v>
      </c>
      <c r="I1223" s="27">
        <v>1000000</v>
      </c>
      <c r="J1223" t="s">
        <v>7620</v>
      </c>
    </row>
    <row r="1224" spans="1:10" x14ac:dyDescent="0.3">
      <c r="A1224">
        <v>1223</v>
      </c>
      <c r="B1224" s="26">
        <v>42692</v>
      </c>
      <c r="C1224" t="s">
        <v>9210</v>
      </c>
      <c r="D1224" t="s">
        <v>7701</v>
      </c>
      <c r="E1224" t="s">
        <v>1652</v>
      </c>
      <c r="F1224" t="s">
        <v>39</v>
      </c>
      <c r="G1224" t="s">
        <v>3228</v>
      </c>
      <c r="H1224" t="s">
        <v>126</v>
      </c>
      <c r="I1224" t="s">
        <v>16</v>
      </c>
      <c r="J1224" t="s">
        <v>7620</v>
      </c>
    </row>
    <row r="1225" spans="1:10" x14ac:dyDescent="0.3">
      <c r="A1225">
        <v>1224</v>
      </c>
      <c r="B1225" s="26">
        <v>42692</v>
      </c>
      <c r="C1225" t="s">
        <v>9211</v>
      </c>
      <c r="D1225" t="s">
        <v>551</v>
      </c>
      <c r="E1225" t="s">
        <v>9212</v>
      </c>
      <c r="F1225" t="s">
        <v>39</v>
      </c>
      <c r="G1225" t="s">
        <v>3231</v>
      </c>
      <c r="H1225" t="s">
        <v>126</v>
      </c>
      <c r="I1225" t="s">
        <v>16</v>
      </c>
      <c r="J1225" t="s">
        <v>7620</v>
      </c>
    </row>
    <row r="1226" spans="1:10" x14ac:dyDescent="0.3">
      <c r="A1226">
        <v>1225</v>
      </c>
      <c r="B1226" s="26">
        <v>42695</v>
      </c>
      <c r="C1226" t="s">
        <v>9213</v>
      </c>
      <c r="D1226" t="s">
        <v>551</v>
      </c>
      <c r="E1226" t="s">
        <v>9214</v>
      </c>
      <c r="F1226" t="s">
        <v>21</v>
      </c>
      <c r="G1226" t="s">
        <v>3234</v>
      </c>
      <c r="H1226" t="s">
        <v>126</v>
      </c>
      <c r="I1226" s="27">
        <v>90000</v>
      </c>
      <c r="J1226" t="s">
        <v>7620</v>
      </c>
    </row>
    <row r="1227" spans="1:10" x14ac:dyDescent="0.3">
      <c r="A1227">
        <v>1226</v>
      </c>
      <c r="B1227" s="26">
        <v>42695</v>
      </c>
      <c r="C1227" t="s">
        <v>9215</v>
      </c>
      <c r="D1227" t="s">
        <v>53</v>
      </c>
      <c r="E1227" t="s">
        <v>9216</v>
      </c>
      <c r="F1227" t="s">
        <v>21</v>
      </c>
      <c r="G1227" t="s">
        <v>3237</v>
      </c>
      <c r="H1227" t="s">
        <v>126</v>
      </c>
      <c r="I1227" s="27">
        <v>650000</v>
      </c>
      <c r="J1227" t="s">
        <v>7620</v>
      </c>
    </row>
    <row r="1228" spans="1:10" x14ac:dyDescent="0.3">
      <c r="A1228">
        <v>1227</v>
      </c>
      <c r="B1228" s="26">
        <v>42696</v>
      </c>
      <c r="C1228" t="s">
        <v>9217</v>
      </c>
      <c r="D1228" t="s">
        <v>551</v>
      </c>
      <c r="E1228" t="s">
        <v>3239</v>
      </c>
      <c r="F1228" t="s">
        <v>39</v>
      </c>
      <c r="G1228" t="s">
        <v>2289</v>
      </c>
      <c r="H1228" t="s">
        <v>384</v>
      </c>
      <c r="I1228" s="27">
        <v>5000000</v>
      </c>
      <c r="J1228" t="s">
        <v>7620</v>
      </c>
    </row>
    <row r="1229" spans="1:10" x14ac:dyDescent="0.3">
      <c r="A1229">
        <v>1228</v>
      </c>
      <c r="B1229" s="26">
        <v>42696</v>
      </c>
      <c r="C1229" t="s">
        <v>3240</v>
      </c>
      <c r="D1229" t="s">
        <v>551</v>
      </c>
      <c r="E1229" t="s">
        <v>3241</v>
      </c>
      <c r="F1229" t="s">
        <v>927</v>
      </c>
      <c r="G1229" t="s">
        <v>3242</v>
      </c>
      <c r="H1229" t="s">
        <v>126</v>
      </c>
      <c r="I1229" s="27">
        <v>147000</v>
      </c>
      <c r="J1229" t="s">
        <v>7620</v>
      </c>
    </row>
    <row r="1230" spans="1:10" x14ac:dyDescent="0.3">
      <c r="A1230">
        <v>1229</v>
      </c>
      <c r="B1230" s="26">
        <v>42696</v>
      </c>
      <c r="C1230" t="s">
        <v>9218</v>
      </c>
      <c r="D1230" t="s">
        <v>551</v>
      </c>
      <c r="E1230" t="s">
        <v>3244</v>
      </c>
      <c r="F1230" t="s">
        <v>39</v>
      </c>
      <c r="G1230" t="s">
        <v>9219</v>
      </c>
      <c r="H1230" t="s">
        <v>126</v>
      </c>
      <c r="I1230" t="s">
        <v>16</v>
      </c>
      <c r="J1230" t="s">
        <v>7620</v>
      </c>
    </row>
    <row r="1231" spans="1:10" x14ac:dyDescent="0.3">
      <c r="A1231">
        <v>1230</v>
      </c>
      <c r="B1231" s="26">
        <v>42696</v>
      </c>
      <c r="C1231" t="s">
        <v>3246</v>
      </c>
      <c r="D1231" t="s">
        <v>53</v>
      </c>
      <c r="E1231" t="s">
        <v>9220</v>
      </c>
      <c r="F1231" t="s">
        <v>927</v>
      </c>
      <c r="G1231" t="s">
        <v>210</v>
      </c>
      <c r="H1231" t="s">
        <v>384</v>
      </c>
      <c r="I1231" s="27">
        <v>5000000</v>
      </c>
      <c r="J1231" t="s">
        <v>7620</v>
      </c>
    </row>
    <row r="1232" spans="1:10" x14ac:dyDescent="0.3">
      <c r="A1232">
        <v>1231</v>
      </c>
      <c r="B1232" s="26">
        <v>42696</v>
      </c>
      <c r="C1232" t="s">
        <v>9221</v>
      </c>
      <c r="D1232" t="s">
        <v>53</v>
      </c>
      <c r="E1232" t="s">
        <v>9222</v>
      </c>
      <c r="F1232" t="s">
        <v>927</v>
      </c>
      <c r="G1232" t="s">
        <v>3249</v>
      </c>
      <c r="H1232" t="s">
        <v>126</v>
      </c>
      <c r="I1232" t="s">
        <v>16</v>
      </c>
      <c r="J1232" t="s">
        <v>7620</v>
      </c>
    </row>
    <row r="1233" spans="1:10" x14ac:dyDescent="0.3">
      <c r="A1233">
        <v>1232</v>
      </c>
      <c r="B1233" s="26">
        <v>42696</v>
      </c>
      <c r="C1233" t="s">
        <v>3250</v>
      </c>
      <c r="D1233" t="s">
        <v>551</v>
      </c>
      <c r="E1233" t="s">
        <v>9223</v>
      </c>
      <c r="F1233" t="s">
        <v>39</v>
      </c>
      <c r="G1233" t="s">
        <v>9224</v>
      </c>
      <c r="H1233" t="s">
        <v>126</v>
      </c>
      <c r="I1233" s="27">
        <v>147000</v>
      </c>
      <c r="J1233" t="s">
        <v>7620</v>
      </c>
    </row>
    <row r="1234" spans="1:10" x14ac:dyDescent="0.3">
      <c r="A1234">
        <v>1233</v>
      </c>
      <c r="B1234" s="26">
        <v>42697</v>
      </c>
      <c r="C1234" t="s">
        <v>3253</v>
      </c>
      <c r="D1234" t="s">
        <v>551</v>
      </c>
      <c r="E1234" t="s">
        <v>3254</v>
      </c>
      <c r="F1234" t="s">
        <v>927</v>
      </c>
      <c r="G1234" t="s">
        <v>9225</v>
      </c>
      <c r="H1234" t="s">
        <v>384</v>
      </c>
      <c r="I1234" s="27">
        <v>20000000</v>
      </c>
      <c r="J1234" t="s">
        <v>7620</v>
      </c>
    </row>
    <row r="1235" spans="1:10" x14ac:dyDescent="0.3">
      <c r="A1235">
        <v>1234</v>
      </c>
      <c r="B1235" s="26">
        <v>42697</v>
      </c>
      <c r="C1235" t="s">
        <v>3256</v>
      </c>
      <c r="D1235" t="s">
        <v>53</v>
      </c>
      <c r="E1235" t="s">
        <v>3257</v>
      </c>
      <c r="F1235" t="s">
        <v>39</v>
      </c>
      <c r="G1235" t="s">
        <v>9226</v>
      </c>
      <c r="H1235" t="s">
        <v>126</v>
      </c>
      <c r="I1235" s="27">
        <v>600000</v>
      </c>
      <c r="J1235" t="s">
        <v>7620</v>
      </c>
    </row>
    <row r="1236" spans="1:10" x14ac:dyDescent="0.3">
      <c r="A1236">
        <v>1235</v>
      </c>
      <c r="B1236" s="26">
        <v>42697</v>
      </c>
      <c r="C1236" t="s">
        <v>161</v>
      </c>
      <c r="D1236" t="s">
        <v>7701</v>
      </c>
      <c r="E1236" t="s">
        <v>1126</v>
      </c>
      <c r="F1236" t="s">
        <v>927</v>
      </c>
      <c r="G1236" t="s">
        <v>9227</v>
      </c>
      <c r="H1236" t="s">
        <v>384</v>
      </c>
      <c r="I1236" s="27">
        <v>10000000</v>
      </c>
      <c r="J1236" t="s">
        <v>7620</v>
      </c>
    </row>
    <row r="1237" spans="1:10" x14ac:dyDescent="0.3">
      <c r="A1237">
        <v>1236</v>
      </c>
      <c r="B1237" s="26">
        <v>42698</v>
      </c>
      <c r="C1237" t="s">
        <v>9228</v>
      </c>
      <c r="D1237" t="s">
        <v>551</v>
      </c>
      <c r="E1237" t="s">
        <v>3261</v>
      </c>
      <c r="F1237" t="s">
        <v>464</v>
      </c>
      <c r="G1237" t="s">
        <v>3262</v>
      </c>
      <c r="H1237" t="s">
        <v>126</v>
      </c>
      <c r="I1237" t="s">
        <v>16</v>
      </c>
      <c r="J1237" t="s">
        <v>7620</v>
      </c>
    </row>
    <row r="1238" spans="1:10" x14ac:dyDescent="0.3">
      <c r="A1238">
        <v>1237</v>
      </c>
      <c r="B1238" s="26">
        <v>42698</v>
      </c>
      <c r="C1238" t="s">
        <v>3263</v>
      </c>
      <c r="D1238" t="s">
        <v>551</v>
      </c>
      <c r="E1238" t="s">
        <v>3264</v>
      </c>
      <c r="F1238" t="s">
        <v>927</v>
      </c>
      <c r="G1238" t="s">
        <v>3265</v>
      </c>
      <c r="H1238" t="s">
        <v>126</v>
      </c>
      <c r="I1238" t="s">
        <v>16</v>
      </c>
      <c r="J1238" t="s">
        <v>7620</v>
      </c>
    </row>
    <row r="1239" spans="1:10" x14ac:dyDescent="0.3">
      <c r="A1239">
        <v>1238</v>
      </c>
      <c r="B1239" s="26">
        <v>42698</v>
      </c>
      <c r="C1239" t="s">
        <v>7532</v>
      </c>
      <c r="D1239" t="s">
        <v>551</v>
      </c>
      <c r="E1239" t="s">
        <v>3266</v>
      </c>
      <c r="F1239" t="s">
        <v>39</v>
      </c>
      <c r="G1239" t="s">
        <v>9229</v>
      </c>
      <c r="H1239" t="s">
        <v>384</v>
      </c>
      <c r="I1239" s="27">
        <v>4000000</v>
      </c>
      <c r="J1239" t="s">
        <v>7620</v>
      </c>
    </row>
    <row r="1240" spans="1:10" x14ac:dyDescent="0.3">
      <c r="A1240">
        <v>1239</v>
      </c>
      <c r="B1240" s="26">
        <v>42698</v>
      </c>
      <c r="C1240" t="s">
        <v>9230</v>
      </c>
      <c r="D1240" t="s">
        <v>551</v>
      </c>
      <c r="E1240" t="s">
        <v>3269</v>
      </c>
      <c r="F1240" t="s">
        <v>21</v>
      </c>
      <c r="G1240" t="s">
        <v>2989</v>
      </c>
      <c r="H1240" t="s">
        <v>384</v>
      </c>
      <c r="I1240" t="s">
        <v>16</v>
      </c>
      <c r="J1240" t="s">
        <v>7620</v>
      </c>
    </row>
    <row r="1241" spans="1:10" x14ac:dyDescent="0.3">
      <c r="A1241">
        <v>1240</v>
      </c>
      <c r="B1241" s="26">
        <v>42698</v>
      </c>
      <c r="C1241" t="s">
        <v>3270</v>
      </c>
      <c r="D1241" t="s">
        <v>551</v>
      </c>
      <c r="E1241" t="s">
        <v>3271</v>
      </c>
      <c r="F1241" t="s">
        <v>39</v>
      </c>
      <c r="G1241" t="s">
        <v>9231</v>
      </c>
      <c r="H1241" t="s">
        <v>384</v>
      </c>
      <c r="I1241" t="s">
        <v>16</v>
      </c>
      <c r="J1241" t="s">
        <v>7620</v>
      </c>
    </row>
    <row r="1242" spans="1:10" x14ac:dyDescent="0.3">
      <c r="A1242">
        <v>1241</v>
      </c>
      <c r="B1242" s="26">
        <v>42699</v>
      </c>
      <c r="C1242" t="s">
        <v>3273</v>
      </c>
      <c r="D1242" t="s">
        <v>551</v>
      </c>
      <c r="E1242" t="s">
        <v>9232</v>
      </c>
      <c r="F1242" t="s">
        <v>8037</v>
      </c>
      <c r="G1242" t="s">
        <v>9233</v>
      </c>
      <c r="H1242" t="s">
        <v>126</v>
      </c>
      <c r="I1242" t="s">
        <v>16</v>
      </c>
      <c r="J1242" t="s">
        <v>7620</v>
      </c>
    </row>
    <row r="1243" spans="1:10" x14ac:dyDescent="0.3">
      <c r="A1243">
        <v>1242</v>
      </c>
      <c r="B1243" s="26">
        <v>42699</v>
      </c>
      <c r="C1243" t="s">
        <v>9234</v>
      </c>
      <c r="D1243" t="s">
        <v>551</v>
      </c>
      <c r="E1243" t="s">
        <v>9235</v>
      </c>
      <c r="F1243" t="s">
        <v>39</v>
      </c>
      <c r="G1243" t="s">
        <v>3277</v>
      </c>
      <c r="H1243" t="s">
        <v>384</v>
      </c>
      <c r="I1243" t="s">
        <v>16</v>
      </c>
      <c r="J1243" t="s">
        <v>7620</v>
      </c>
    </row>
    <row r="1244" spans="1:10" x14ac:dyDescent="0.3">
      <c r="A1244">
        <v>1243</v>
      </c>
      <c r="B1244" s="26">
        <v>42699</v>
      </c>
      <c r="C1244" t="s">
        <v>3278</v>
      </c>
      <c r="D1244" t="s">
        <v>551</v>
      </c>
      <c r="E1244" t="s">
        <v>891</v>
      </c>
      <c r="F1244" t="s">
        <v>881</v>
      </c>
      <c r="G1244" t="s">
        <v>1978</v>
      </c>
      <c r="H1244" t="s">
        <v>126</v>
      </c>
      <c r="I1244" t="s">
        <v>16</v>
      </c>
      <c r="J1244" t="s">
        <v>7620</v>
      </c>
    </row>
    <row r="1245" spans="1:10" x14ac:dyDescent="0.3">
      <c r="A1245">
        <v>1244</v>
      </c>
      <c r="B1245" s="26">
        <v>42700</v>
      </c>
      <c r="C1245" t="s">
        <v>9236</v>
      </c>
      <c r="D1245" t="s">
        <v>551</v>
      </c>
      <c r="E1245" t="s">
        <v>3280</v>
      </c>
      <c r="F1245" t="s">
        <v>927</v>
      </c>
      <c r="G1245" t="s">
        <v>9237</v>
      </c>
      <c r="H1245" t="s">
        <v>126</v>
      </c>
      <c r="I1245" t="s">
        <v>16</v>
      </c>
      <c r="J1245" t="s">
        <v>7620</v>
      </c>
    </row>
    <row r="1246" spans="1:10" x14ac:dyDescent="0.3">
      <c r="A1246">
        <v>1245</v>
      </c>
      <c r="B1246" s="26">
        <v>42702</v>
      </c>
      <c r="C1246" t="s">
        <v>3281</v>
      </c>
      <c r="D1246" t="s">
        <v>551</v>
      </c>
      <c r="E1246" t="s">
        <v>9238</v>
      </c>
      <c r="F1246" t="s">
        <v>927</v>
      </c>
      <c r="G1246" t="s">
        <v>1608</v>
      </c>
      <c r="H1246" t="s">
        <v>126</v>
      </c>
      <c r="I1246" s="27">
        <v>100000</v>
      </c>
      <c r="J1246" t="s">
        <v>7620</v>
      </c>
    </row>
    <row r="1247" spans="1:10" x14ac:dyDescent="0.3">
      <c r="A1247">
        <v>1246</v>
      </c>
      <c r="B1247" s="26">
        <v>42702</v>
      </c>
      <c r="C1247" t="s">
        <v>9239</v>
      </c>
      <c r="D1247" t="s">
        <v>7701</v>
      </c>
      <c r="E1247" t="s">
        <v>3284</v>
      </c>
      <c r="F1247" t="s">
        <v>438</v>
      </c>
      <c r="G1247" t="s">
        <v>3285</v>
      </c>
      <c r="H1247" t="s">
        <v>384</v>
      </c>
      <c r="I1247" s="27">
        <v>2000000</v>
      </c>
      <c r="J1247" t="s">
        <v>7620</v>
      </c>
    </row>
    <row r="1248" spans="1:10" x14ac:dyDescent="0.3">
      <c r="A1248">
        <v>1247</v>
      </c>
      <c r="B1248" s="26">
        <v>42703</v>
      </c>
      <c r="C1248" t="s">
        <v>3286</v>
      </c>
      <c r="D1248" t="s">
        <v>551</v>
      </c>
      <c r="E1248" t="s">
        <v>9240</v>
      </c>
      <c r="F1248" t="s">
        <v>89</v>
      </c>
      <c r="G1248" t="s">
        <v>3288</v>
      </c>
      <c r="H1248" t="s">
        <v>126</v>
      </c>
      <c r="I1248" t="s">
        <v>16</v>
      </c>
      <c r="J1248" t="s">
        <v>7620</v>
      </c>
    </row>
    <row r="1249" spans="1:10" x14ac:dyDescent="0.3">
      <c r="A1249">
        <v>1248</v>
      </c>
      <c r="B1249" s="26">
        <v>42703</v>
      </c>
      <c r="C1249" t="s">
        <v>3289</v>
      </c>
      <c r="D1249" t="s">
        <v>551</v>
      </c>
      <c r="E1249" t="s">
        <v>9241</v>
      </c>
      <c r="F1249" t="s">
        <v>33</v>
      </c>
      <c r="G1249" t="s">
        <v>3291</v>
      </c>
      <c r="H1249" t="s">
        <v>384</v>
      </c>
      <c r="I1249" s="27">
        <v>3000000</v>
      </c>
      <c r="J1249" t="s">
        <v>7620</v>
      </c>
    </row>
    <row r="1250" spans="1:10" x14ac:dyDescent="0.3">
      <c r="A1250">
        <v>1249</v>
      </c>
      <c r="B1250" s="26">
        <v>42704</v>
      </c>
      <c r="C1250" t="s">
        <v>8092</v>
      </c>
      <c r="D1250" t="s">
        <v>551</v>
      </c>
      <c r="E1250" t="s">
        <v>9242</v>
      </c>
      <c r="F1250" t="s">
        <v>1284</v>
      </c>
      <c r="G1250" t="s">
        <v>3293</v>
      </c>
      <c r="H1250" t="s">
        <v>384</v>
      </c>
      <c r="I1250" s="27">
        <v>1000000</v>
      </c>
      <c r="J1250" t="s">
        <v>7620</v>
      </c>
    </row>
    <row r="1251" spans="1:10" x14ac:dyDescent="0.3">
      <c r="A1251">
        <v>1250</v>
      </c>
      <c r="B1251" s="26">
        <v>42704</v>
      </c>
      <c r="C1251" t="s">
        <v>9243</v>
      </c>
      <c r="D1251" t="s">
        <v>7701</v>
      </c>
      <c r="E1251" t="s">
        <v>3295</v>
      </c>
      <c r="F1251" t="s">
        <v>927</v>
      </c>
      <c r="G1251" t="s">
        <v>9244</v>
      </c>
      <c r="H1251" t="s">
        <v>126</v>
      </c>
      <c r="I1251" s="27">
        <v>963000</v>
      </c>
      <c r="J1251" t="s">
        <v>7620</v>
      </c>
    </row>
    <row r="1252" spans="1:10" x14ac:dyDescent="0.3">
      <c r="A1252">
        <v>1251</v>
      </c>
      <c r="B1252" s="26">
        <v>42704</v>
      </c>
      <c r="C1252" t="s">
        <v>3296</v>
      </c>
      <c r="D1252" t="s">
        <v>7701</v>
      </c>
      <c r="E1252" t="s">
        <v>3297</v>
      </c>
      <c r="F1252" t="s">
        <v>927</v>
      </c>
      <c r="G1252" t="s">
        <v>3298</v>
      </c>
      <c r="H1252" t="s">
        <v>126</v>
      </c>
      <c r="I1252" s="27">
        <v>150000</v>
      </c>
      <c r="J1252" t="s">
        <v>7620</v>
      </c>
    </row>
    <row r="1253" spans="1:10" x14ac:dyDescent="0.3">
      <c r="A1253">
        <v>1252</v>
      </c>
      <c r="B1253" s="26">
        <v>42704</v>
      </c>
      <c r="C1253" t="s">
        <v>3299</v>
      </c>
      <c r="D1253" t="s">
        <v>53</v>
      </c>
      <c r="E1253" t="s">
        <v>9245</v>
      </c>
      <c r="F1253" t="s">
        <v>927</v>
      </c>
      <c r="G1253" t="s">
        <v>3301</v>
      </c>
      <c r="H1253" t="s">
        <v>126</v>
      </c>
      <c r="I1253" s="27">
        <v>200000</v>
      </c>
      <c r="J1253" t="s">
        <v>7620</v>
      </c>
    </row>
    <row r="1254" spans="1:10" x14ac:dyDescent="0.3">
      <c r="A1254">
        <v>1253</v>
      </c>
      <c r="B1254" s="26">
        <v>42704</v>
      </c>
      <c r="C1254" t="s">
        <v>9246</v>
      </c>
      <c r="D1254" t="s">
        <v>53</v>
      </c>
      <c r="E1254" t="s">
        <v>9247</v>
      </c>
      <c r="F1254" t="s">
        <v>927</v>
      </c>
      <c r="G1254" t="s">
        <v>184</v>
      </c>
      <c r="H1254" t="s">
        <v>384</v>
      </c>
      <c r="I1254" s="27">
        <v>2000000</v>
      </c>
      <c r="J1254" t="s">
        <v>7620</v>
      </c>
    </row>
    <row r="1255" spans="1:10" x14ac:dyDescent="0.3">
      <c r="A1255">
        <v>1254</v>
      </c>
      <c r="B1255" s="26">
        <v>42704</v>
      </c>
      <c r="C1255" t="s">
        <v>3304</v>
      </c>
      <c r="D1255" t="s">
        <v>1612</v>
      </c>
      <c r="E1255" t="s">
        <v>3305</v>
      </c>
      <c r="F1255" t="s">
        <v>89</v>
      </c>
      <c r="G1255" t="s">
        <v>2861</v>
      </c>
      <c r="H1255" t="s">
        <v>126</v>
      </c>
      <c r="I1255" s="27">
        <v>218000</v>
      </c>
      <c r="J1255" t="s">
        <v>7620</v>
      </c>
    </row>
    <row r="1256" spans="1:10" x14ac:dyDescent="0.3">
      <c r="A1256">
        <v>1255</v>
      </c>
      <c r="B1256" s="26">
        <v>42704</v>
      </c>
      <c r="C1256" t="s">
        <v>3306</v>
      </c>
      <c r="D1256" t="s">
        <v>53</v>
      </c>
      <c r="E1256" t="s">
        <v>9248</v>
      </c>
      <c r="F1256" t="s">
        <v>55</v>
      </c>
      <c r="G1256" t="s">
        <v>3308</v>
      </c>
      <c r="H1256" t="s">
        <v>126</v>
      </c>
      <c r="I1256" s="27">
        <v>100000</v>
      </c>
      <c r="J1256" t="s">
        <v>7620</v>
      </c>
    </row>
    <row r="1257" spans="1:10" x14ac:dyDescent="0.3">
      <c r="A1257">
        <v>1256</v>
      </c>
      <c r="B1257" s="26">
        <v>42704</v>
      </c>
      <c r="C1257" t="s">
        <v>3309</v>
      </c>
      <c r="D1257" t="s">
        <v>551</v>
      </c>
      <c r="E1257" t="s">
        <v>3310</v>
      </c>
      <c r="F1257" t="s">
        <v>1870</v>
      </c>
      <c r="G1257" t="s">
        <v>3311</v>
      </c>
      <c r="H1257" t="s">
        <v>126</v>
      </c>
      <c r="I1257" s="27">
        <v>440000</v>
      </c>
      <c r="J1257" t="s">
        <v>7620</v>
      </c>
    </row>
    <row r="1258" spans="1:10" x14ac:dyDescent="0.3">
      <c r="A1258">
        <v>1257</v>
      </c>
      <c r="B1258" s="26">
        <v>42704</v>
      </c>
      <c r="C1258" t="s">
        <v>3312</v>
      </c>
      <c r="D1258" t="s">
        <v>551</v>
      </c>
      <c r="E1258" t="s">
        <v>3313</v>
      </c>
      <c r="F1258" t="s">
        <v>927</v>
      </c>
      <c r="G1258" t="s">
        <v>7609</v>
      </c>
      <c r="H1258" t="s">
        <v>384</v>
      </c>
      <c r="I1258" s="27">
        <v>500000</v>
      </c>
      <c r="J1258" t="s">
        <v>7620</v>
      </c>
    </row>
    <row r="1259" spans="1:10" x14ac:dyDescent="0.3">
      <c r="A1259">
        <v>1258</v>
      </c>
      <c r="B1259" s="26">
        <v>42704</v>
      </c>
      <c r="C1259" t="s">
        <v>8485</v>
      </c>
      <c r="D1259" t="s">
        <v>551</v>
      </c>
      <c r="E1259" t="s">
        <v>9249</v>
      </c>
      <c r="F1259" t="s">
        <v>927</v>
      </c>
      <c r="G1259" t="s">
        <v>3314</v>
      </c>
      <c r="H1259" t="s">
        <v>126</v>
      </c>
      <c r="I1259" t="s">
        <v>16</v>
      </c>
      <c r="J1259" t="s">
        <v>7620</v>
      </c>
    </row>
    <row r="1260" spans="1:10" x14ac:dyDescent="0.3">
      <c r="A1260">
        <v>1259</v>
      </c>
      <c r="B1260" s="26">
        <v>42704</v>
      </c>
      <c r="C1260" t="s">
        <v>9250</v>
      </c>
      <c r="D1260" t="s">
        <v>551</v>
      </c>
      <c r="E1260" t="s">
        <v>9251</v>
      </c>
      <c r="F1260" t="s">
        <v>39</v>
      </c>
      <c r="G1260" t="s">
        <v>9252</v>
      </c>
      <c r="H1260" t="s">
        <v>126</v>
      </c>
      <c r="I1260" s="27">
        <v>500000</v>
      </c>
      <c r="J1260" t="s">
        <v>7620</v>
      </c>
    </row>
    <row r="1261" spans="1:10" x14ac:dyDescent="0.3">
      <c r="A1261">
        <v>1260</v>
      </c>
      <c r="B1261" s="26">
        <v>42646</v>
      </c>
      <c r="C1261" t="s">
        <v>9253</v>
      </c>
      <c r="D1261" t="s">
        <v>7701</v>
      </c>
      <c r="E1261" t="s">
        <v>9254</v>
      </c>
      <c r="F1261" t="s">
        <v>927</v>
      </c>
      <c r="G1261" t="s">
        <v>3320</v>
      </c>
      <c r="H1261" t="s">
        <v>126</v>
      </c>
      <c r="I1261" t="s">
        <v>16</v>
      </c>
      <c r="J1261" t="s">
        <v>7620</v>
      </c>
    </row>
    <row r="1262" spans="1:10" x14ac:dyDescent="0.3">
      <c r="A1262">
        <v>1261</v>
      </c>
      <c r="B1262" s="26">
        <v>42646</v>
      </c>
      <c r="C1262" t="s">
        <v>3321</v>
      </c>
      <c r="D1262" t="s">
        <v>551</v>
      </c>
      <c r="E1262" t="s">
        <v>3322</v>
      </c>
      <c r="F1262" t="s">
        <v>927</v>
      </c>
      <c r="G1262" t="s">
        <v>3323</v>
      </c>
      <c r="H1262" t="s">
        <v>384</v>
      </c>
      <c r="I1262" s="27">
        <v>5000000</v>
      </c>
      <c r="J1262" t="s">
        <v>7620</v>
      </c>
    </row>
    <row r="1263" spans="1:10" x14ac:dyDescent="0.3">
      <c r="A1263">
        <v>1262</v>
      </c>
      <c r="B1263" s="26">
        <v>42646</v>
      </c>
      <c r="C1263" t="s">
        <v>9255</v>
      </c>
      <c r="D1263" t="s">
        <v>551</v>
      </c>
      <c r="E1263" t="s">
        <v>9256</v>
      </c>
      <c r="F1263" t="s">
        <v>927</v>
      </c>
      <c r="G1263" t="s">
        <v>3326</v>
      </c>
      <c r="H1263" t="s">
        <v>384</v>
      </c>
      <c r="I1263" t="s">
        <v>16</v>
      </c>
      <c r="J1263" t="s">
        <v>7620</v>
      </c>
    </row>
    <row r="1264" spans="1:10" x14ac:dyDescent="0.3">
      <c r="A1264">
        <v>1263</v>
      </c>
      <c r="B1264" s="26">
        <v>42646</v>
      </c>
      <c r="C1264" t="s">
        <v>229</v>
      </c>
      <c r="D1264" t="s">
        <v>53</v>
      </c>
      <c r="E1264" t="s">
        <v>3327</v>
      </c>
      <c r="F1264" t="s">
        <v>45</v>
      </c>
      <c r="G1264" t="s">
        <v>9257</v>
      </c>
      <c r="H1264" t="s">
        <v>384</v>
      </c>
      <c r="I1264" s="27">
        <v>2000000</v>
      </c>
      <c r="J1264" t="s">
        <v>7620</v>
      </c>
    </row>
    <row r="1265" spans="1:10" x14ac:dyDescent="0.3">
      <c r="A1265">
        <v>1264</v>
      </c>
      <c r="B1265" s="26">
        <v>42646</v>
      </c>
      <c r="C1265" t="s">
        <v>3329</v>
      </c>
      <c r="D1265" t="s">
        <v>7701</v>
      </c>
      <c r="E1265" t="s">
        <v>3330</v>
      </c>
      <c r="F1265" t="s">
        <v>21</v>
      </c>
      <c r="G1265" t="s">
        <v>3331</v>
      </c>
      <c r="H1265" t="s">
        <v>126</v>
      </c>
      <c r="I1265" s="27">
        <v>200000</v>
      </c>
      <c r="J1265" t="s">
        <v>7620</v>
      </c>
    </row>
    <row r="1266" spans="1:10" x14ac:dyDescent="0.3">
      <c r="A1266">
        <v>1265</v>
      </c>
      <c r="B1266" s="26">
        <v>42647</v>
      </c>
      <c r="C1266" t="s">
        <v>3332</v>
      </c>
      <c r="D1266" t="s">
        <v>7701</v>
      </c>
      <c r="E1266" t="s">
        <v>8162</v>
      </c>
      <c r="F1266" t="s">
        <v>927</v>
      </c>
      <c r="G1266" t="s">
        <v>3333</v>
      </c>
      <c r="H1266" t="s">
        <v>384</v>
      </c>
      <c r="I1266" s="27">
        <v>450000</v>
      </c>
      <c r="J1266" t="s">
        <v>7620</v>
      </c>
    </row>
    <row r="1267" spans="1:10" x14ac:dyDescent="0.3">
      <c r="A1267">
        <v>1266</v>
      </c>
      <c r="B1267" s="26">
        <v>42647</v>
      </c>
      <c r="C1267" t="s">
        <v>3334</v>
      </c>
      <c r="D1267" t="s">
        <v>7701</v>
      </c>
      <c r="E1267" t="s">
        <v>3335</v>
      </c>
      <c r="F1267" t="s">
        <v>39</v>
      </c>
      <c r="G1267" t="s">
        <v>9258</v>
      </c>
      <c r="H1267" t="s">
        <v>126</v>
      </c>
      <c r="I1267" t="s">
        <v>16</v>
      </c>
      <c r="J1267" t="s">
        <v>7620</v>
      </c>
    </row>
    <row r="1268" spans="1:10" x14ac:dyDescent="0.3">
      <c r="A1268">
        <v>1267</v>
      </c>
      <c r="B1268" s="26">
        <v>42647</v>
      </c>
      <c r="C1268" t="s">
        <v>7616</v>
      </c>
      <c r="D1268" t="s">
        <v>551</v>
      </c>
      <c r="E1268" t="s">
        <v>3337</v>
      </c>
      <c r="F1268" t="s">
        <v>39</v>
      </c>
      <c r="G1268" t="s">
        <v>1081</v>
      </c>
      <c r="H1268" t="s">
        <v>384</v>
      </c>
      <c r="I1268" t="s">
        <v>16</v>
      </c>
      <c r="J1268" t="s">
        <v>7620</v>
      </c>
    </row>
    <row r="1269" spans="1:10" x14ac:dyDescent="0.3">
      <c r="A1269">
        <v>1268</v>
      </c>
      <c r="B1269" s="26">
        <v>42647</v>
      </c>
      <c r="C1269" t="s">
        <v>3338</v>
      </c>
      <c r="D1269" t="s">
        <v>7701</v>
      </c>
      <c r="E1269" t="s">
        <v>8162</v>
      </c>
      <c r="F1269" t="s">
        <v>89</v>
      </c>
      <c r="G1269" t="s">
        <v>3339</v>
      </c>
      <c r="H1269" t="s">
        <v>384</v>
      </c>
      <c r="I1269" s="27">
        <v>2000000</v>
      </c>
      <c r="J1269" t="s">
        <v>7620</v>
      </c>
    </row>
    <row r="1270" spans="1:10" x14ac:dyDescent="0.3">
      <c r="A1270">
        <v>1269</v>
      </c>
      <c r="B1270" s="26">
        <v>42647</v>
      </c>
      <c r="C1270" t="s">
        <v>288</v>
      </c>
      <c r="D1270" t="s">
        <v>7701</v>
      </c>
      <c r="E1270" t="s">
        <v>9259</v>
      </c>
      <c r="F1270" t="s">
        <v>89</v>
      </c>
      <c r="G1270" t="s">
        <v>9260</v>
      </c>
      <c r="H1270" t="s">
        <v>384</v>
      </c>
      <c r="I1270" s="27">
        <v>4200000</v>
      </c>
      <c r="J1270" t="s">
        <v>7620</v>
      </c>
    </row>
    <row r="1271" spans="1:10" x14ac:dyDescent="0.3">
      <c r="A1271">
        <v>1270</v>
      </c>
      <c r="B1271" s="26">
        <v>42647</v>
      </c>
      <c r="C1271" t="s">
        <v>9261</v>
      </c>
      <c r="D1271" t="s">
        <v>551</v>
      </c>
      <c r="E1271" t="s">
        <v>3343</v>
      </c>
      <c r="F1271" t="s">
        <v>183</v>
      </c>
      <c r="G1271" t="s">
        <v>9262</v>
      </c>
      <c r="H1271" t="s">
        <v>384</v>
      </c>
      <c r="I1271" s="27">
        <v>3000000</v>
      </c>
      <c r="J1271" t="s">
        <v>7620</v>
      </c>
    </row>
    <row r="1272" spans="1:10" x14ac:dyDescent="0.3">
      <c r="A1272">
        <v>1271</v>
      </c>
      <c r="B1272" s="26">
        <v>42647</v>
      </c>
      <c r="C1272" t="s">
        <v>3345</v>
      </c>
      <c r="D1272" t="s">
        <v>551</v>
      </c>
      <c r="E1272" t="s">
        <v>3346</v>
      </c>
      <c r="F1272" t="s">
        <v>55</v>
      </c>
      <c r="G1272" t="s">
        <v>2638</v>
      </c>
      <c r="H1272" t="s">
        <v>384</v>
      </c>
      <c r="I1272" t="s">
        <v>16</v>
      </c>
      <c r="J1272" t="s">
        <v>7620</v>
      </c>
    </row>
    <row r="1273" spans="1:10" x14ac:dyDescent="0.3">
      <c r="A1273">
        <v>1272</v>
      </c>
      <c r="B1273" s="26">
        <v>42647</v>
      </c>
      <c r="C1273" t="s">
        <v>3347</v>
      </c>
      <c r="D1273" t="s">
        <v>551</v>
      </c>
      <c r="E1273" t="s">
        <v>3348</v>
      </c>
      <c r="F1273" t="s">
        <v>39</v>
      </c>
      <c r="G1273" t="s">
        <v>9263</v>
      </c>
      <c r="H1273" t="s">
        <v>126</v>
      </c>
      <c r="I1273" s="27">
        <v>1000000</v>
      </c>
      <c r="J1273" t="s">
        <v>7620</v>
      </c>
    </row>
    <row r="1274" spans="1:10" x14ac:dyDescent="0.3">
      <c r="A1274">
        <v>1273</v>
      </c>
      <c r="B1274" s="26">
        <v>42647</v>
      </c>
      <c r="C1274" t="s">
        <v>9264</v>
      </c>
      <c r="D1274" t="s">
        <v>551</v>
      </c>
      <c r="E1274" t="s">
        <v>9265</v>
      </c>
      <c r="F1274" t="s">
        <v>21</v>
      </c>
      <c r="G1274" t="s">
        <v>3352</v>
      </c>
      <c r="H1274" t="s">
        <v>384</v>
      </c>
      <c r="I1274" s="27">
        <v>2500000</v>
      </c>
      <c r="J1274" t="s">
        <v>7620</v>
      </c>
    </row>
    <row r="1275" spans="1:10" x14ac:dyDescent="0.3">
      <c r="A1275">
        <v>1274</v>
      </c>
      <c r="B1275" s="26">
        <v>42647</v>
      </c>
      <c r="C1275" t="s">
        <v>9266</v>
      </c>
      <c r="D1275" t="s">
        <v>551</v>
      </c>
      <c r="E1275" t="s">
        <v>9267</v>
      </c>
      <c r="F1275" t="s">
        <v>39</v>
      </c>
      <c r="G1275" t="s">
        <v>9268</v>
      </c>
      <c r="H1275" t="s">
        <v>384</v>
      </c>
      <c r="I1275" s="27">
        <v>3750000</v>
      </c>
      <c r="J1275" t="s">
        <v>7620</v>
      </c>
    </row>
    <row r="1276" spans="1:10" x14ac:dyDescent="0.3">
      <c r="A1276">
        <v>1275</v>
      </c>
      <c r="B1276" s="26">
        <v>42648</v>
      </c>
      <c r="C1276" t="s">
        <v>9269</v>
      </c>
      <c r="D1276" t="s">
        <v>551</v>
      </c>
      <c r="E1276" t="s">
        <v>3357</v>
      </c>
      <c r="F1276" t="s">
        <v>55</v>
      </c>
      <c r="G1276" t="s">
        <v>1608</v>
      </c>
      <c r="H1276" t="s">
        <v>126</v>
      </c>
      <c r="I1276" t="s">
        <v>16</v>
      </c>
      <c r="J1276" t="s">
        <v>7620</v>
      </c>
    </row>
    <row r="1277" spans="1:10" x14ac:dyDescent="0.3">
      <c r="A1277">
        <v>1276</v>
      </c>
      <c r="B1277" s="26">
        <v>42648</v>
      </c>
      <c r="C1277" t="s">
        <v>3358</v>
      </c>
      <c r="D1277" t="s">
        <v>551</v>
      </c>
      <c r="E1277" t="s">
        <v>9270</v>
      </c>
      <c r="F1277" t="s">
        <v>39</v>
      </c>
      <c r="G1277" t="s">
        <v>3360</v>
      </c>
      <c r="H1277" t="s">
        <v>384</v>
      </c>
      <c r="I1277" t="s">
        <v>16</v>
      </c>
      <c r="J1277" t="s">
        <v>7620</v>
      </c>
    </row>
    <row r="1278" spans="1:10" x14ac:dyDescent="0.3">
      <c r="A1278">
        <v>1277</v>
      </c>
      <c r="B1278" s="26">
        <v>42648</v>
      </c>
      <c r="C1278" t="s">
        <v>9271</v>
      </c>
      <c r="D1278" t="s">
        <v>53</v>
      </c>
      <c r="E1278" t="s">
        <v>3362</v>
      </c>
      <c r="F1278" t="s">
        <v>927</v>
      </c>
      <c r="G1278" t="s">
        <v>3363</v>
      </c>
      <c r="H1278" t="s">
        <v>384</v>
      </c>
      <c r="I1278" t="s">
        <v>16</v>
      </c>
      <c r="J1278" t="s">
        <v>7620</v>
      </c>
    </row>
    <row r="1279" spans="1:10" x14ac:dyDescent="0.3">
      <c r="A1279">
        <v>1278</v>
      </c>
      <c r="B1279" s="26">
        <v>42648</v>
      </c>
      <c r="C1279" t="s">
        <v>9272</v>
      </c>
      <c r="D1279" t="s">
        <v>53</v>
      </c>
      <c r="E1279" t="s">
        <v>3365</v>
      </c>
      <c r="F1279" t="s">
        <v>39</v>
      </c>
      <c r="G1279" t="s">
        <v>3366</v>
      </c>
      <c r="H1279" t="s">
        <v>384</v>
      </c>
      <c r="I1279" s="27">
        <v>1200000</v>
      </c>
      <c r="J1279" t="s">
        <v>7620</v>
      </c>
    </row>
    <row r="1280" spans="1:10" x14ac:dyDescent="0.3">
      <c r="A1280">
        <v>1279</v>
      </c>
      <c r="B1280" s="26">
        <v>42649</v>
      </c>
      <c r="C1280" t="s">
        <v>9273</v>
      </c>
      <c r="D1280" t="s">
        <v>551</v>
      </c>
      <c r="E1280" t="s">
        <v>3368</v>
      </c>
      <c r="F1280" t="s">
        <v>927</v>
      </c>
      <c r="G1280" t="s">
        <v>3369</v>
      </c>
      <c r="H1280" t="s">
        <v>126</v>
      </c>
      <c r="I1280" t="s">
        <v>16</v>
      </c>
      <c r="J1280" t="s">
        <v>7620</v>
      </c>
    </row>
    <row r="1281" spans="1:10" x14ac:dyDescent="0.3">
      <c r="A1281">
        <v>1280</v>
      </c>
      <c r="B1281" s="26">
        <v>42649</v>
      </c>
      <c r="C1281" t="s">
        <v>9274</v>
      </c>
      <c r="D1281" t="s">
        <v>53</v>
      </c>
      <c r="E1281" t="s">
        <v>3193</v>
      </c>
      <c r="F1281" t="s">
        <v>89</v>
      </c>
      <c r="G1281" t="s">
        <v>1322</v>
      </c>
      <c r="H1281" t="s">
        <v>126</v>
      </c>
      <c r="I1281" s="27">
        <v>300000</v>
      </c>
      <c r="J1281" t="s">
        <v>7620</v>
      </c>
    </row>
    <row r="1282" spans="1:10" x14ac:dyDescent="0.3">
      <c r="A1282">
        <v>1281</v>
      </c>
      <c r="B1282" s="26">
        <v>42649</v>
      </c>
      <c r="C1282" t="s">
        <v>3371</v>
      </c>
      <c r="D1282" t="s">
        <v>551</v>
      </c>
      <c r="E1282" t="s">
        <v>9275</v>
      </c>
      <c r="F1282" t="s">
        <v>89</v>
      </c>
      <c r="G1282" t="s">
        <v>3373</v>
      </c>
      <c r="H1282" t="s">
        <v>126</v>
      </c>
      <c r="I1282" t="s">
        <v>16</v>
      </c>
      <c r="J1282" t="s">
        <v>7620</v>
      </c>
    </row>
    <row r="1283" spans="1:10" x14ac:dyDescent="0.3">
      <c r="A1283">
        <v>1282</v>
      </c>
      <c r="B1283" s="26">
        <v>42649</v>
      </c>
      <c r="C1283" t="s">
        <v>9276</v>
      </c>
      <c r="D1283" t="s">
        <v>7701</v>
      </c>
      <c r="E1283" t="s">
        <v>3205</v>
      </c>
      <c r="F1283" t="s">
        <v>927</v>
      </c>
      <c r="G1283" t="s">
        <v>9277</v>
      </c>
      <c r="H1283" t="s">
        <v>384</v>
      </c>
      <c r="I1283" s="27">
        <v>1050000</v>
      </c>
      <c r="J1283" t="s">
        <v>7620</v>
      </c>
    </row>
    <row r="1284" spans="1:10" x14ac:dyDescent="0.3">
      <c r="A1284">
        <v>1283</v>
      </c>
      <c r="B1284" s="26">
        <v>42650</v>
      </c>
      <c r="C1284" t="s">
        <v>9278</v>
      </c>
      <c r="D1284" t="s">
        <v>53</v>
      </c>
      <c r="E1284" t="s">
        <v>9279</v>
      </c>
      <c r="F1284" t="s">
        <v>927</v>
      </c>
      <c r="G1284" t="s">
        <v>9280</v>
      </c>
      <c r="H1284" t="s">
        <v>126</v>
      </c>
      <c r="I1284" s="27">
        <v>100000</v>
      </c>
      <c r="J1284" t="s">
        <v>7620</v>
      </c>
    </row>
    <row r="1285" spans="1:10" x14ac:dyDescent="0.3">
      <c r="A1285">
        <v>1284</v>
      </c>
      <c r="B1285" s="26">
        <v>42650</v>
      </c>
      <c r="C1285" t="s">
        <v>9281</v>
      </c>
      <c r="D1285" t="s">
        <v>53</v>
      </c>
      <c r="E1285" t="s">
        <v>3380</v>
      </c>
      <c r="F1285" t="s">
        <v>39</v>
      </c>
      <c r="G1285" t="s">
        <v>9282</v>
      </c>
      <c r="H1285" t="s">
        <v>384</v>
      </c>
      <c r="I1285" s="27">
        <v>2200000</v>
      </c>
      <c r="J1285" t="s">
        <v>7620</v>
      </c>
    </row>
    <row r="1286" spans="1:10" x14ac:dyDescent="0.3">
      <c r="A1286">
        <v>1285</v>
      </c>
      <c r="B1286" s="26">
        <v>42650</v>
      </c>
      <c r="C1286" t="s">
        <v>3382</v>
      </c>
      <c r="D1286" t="s">
        <v>551</v>
      </c>
      <c r="E1286" t="s">
        <v>3383</v>
      </c>
      <c r="F1286" t="s">
        <v>39</v>
      </c>
      <c r="G1286" t="s">
        <v>3384</v>
      </c>
      <c r="H1286" t="s">
        <v>384</v>
      </c>
      <c r="I1286" s="27">
        <v>15000000</v>
      </c>
      <c r="J1286" t="s">
        <v>7620</v>
      </c>
    </row>
    <row r="1287" spans="1:10" x14ac:dyDescent="0.3">
      <c r="A1287">
        <v>1286</v>
      </c>
      <c r="B1287" s="26">
        <v>42650</v>
      </c>
      <c r="C1287" t="s">
        <v>3385</v>
      </c>
      <c r="D1287" t="s">
        <v>53</v>
      </c>
      <c r="E1287" t="s">
        <v>3386</v>
      </c>
      <c r="F1287" t="s">
        <v>881</v>
      </c>
      <c r="G1287" t="s">
        <v>9283</v>
      </c>
      <c r="H1287" t="s">
        <v>126</v>
      </c>
      <c r="I1287" t="s">
        <v>16</v>
      </c>
      <c r="J1287" t="s">
        <v>7620</v>
      </c>
    </row>
    <row r="1288" spans="1:10" x14ac:dyDescent="0.3">
      <c r="A1288">
        <v>1287</v>
      </c>
      <c r="B1288" s="26">
        <v>42653</v>
      </c>
      <c r="C1288" t="s">
        <v>9284</v>
      </c>
      <c r="D1288" t="s">
        <v>7701</v>
      </c>
      <c r="E1288" t="s">
        <v>9285</v>
      </c>
      <c r="F1288" t="s">
        <v>33</v>
      </c>
      <c r="G1288" t="s">
        <v>9286</v>
      </c>
      <c r="H1288" t="s">
        <v>126</v>
      </c>
      <c r="I1288" s="27">
        <v>375000</v>
      </c>
      <c r="J1288" t="s">
        <v>7620</v>
      </c>
    </row>
    <row r="1289" spans="1:10" x14ac:dyDescent="0.3">
      <c r="A1289">
        <v>1288</v>
      </c>
      <c r="B1289" s="26">
        <v>42654</v>
      </c>
      <c r="C1289" t="s">
        <v>9287</v>
      </c>
      <c r="D1289" t="s">
        <v>551</v>
      </c>
      <c r="E1289" t="s">
        <v>9288</v>
      </c>
      <c r="F1289" t="s">
        <v>927</v>
      </c>
      <c r="G1289" t="s">
        <v>3391</v>
      </c>
      <c r="H1289" t="s">
        <v>384</v>
      </c>
      <c r="I1289" s="27">
        <v>50000000</v>
      </c>
      <c r="J1289" t="s">
        <v>7620</v>
      </c>
    </row>
    <row r="1290" spans="1:10" x14ac:dyDescent="0.3">
      <c r="A1290">
        <v>1289</v>
      </c>
      <c r="B1290" s="26">
        <v>42654</v>
      </c>
      <c r="C1290" t="s">
        <v>3392</v>
      </c>
      <c r="D1290" t="s">
        <v>551</v>
      </c>
      <c r="E1290" t="s">
        <v>9289</v>
      </c>
      <c r="F1290" t="s">
        <v>21</v>
      </c>
      <c r="G1290" t="s">
        <v>3394</v>
      </c>
      <c r="H1290" t="s">
        <v>126</v>
      </c>
      <c r="I1290" s="27">
        <v>500000</v>
      </c>
      <c r="J1290" t="s">
        <v>7620</v>
      </c>
    </row>
    <row r="1291" spans="1:10" x14ac:dyDescent="0.3">
      <c r="A1291">
        <v>1290</v>
      </c>
      <c r="B1291" s="26">
        <v>42655</v>
      </c>
      <c r="C1291" t="s">
        <v>8265</v>
      </c>
      <c r="D1291" t="s">
        <v>551</v>
      </c>
      <c r="E1291" t="s">
        <v>8294</v>
      </c>
      <c r="F1291" t="s">
        <v>33</v>
      </c>
      <c r="G1291" t="s">
        <v>9290</v>
      </c>
      <c r="H1291" t="s">
        <v>126</v>
      </c>
      <c r="I1291" t="s">
        <v>16</v>
      </c>
      <c r="J1291" t="s">
        <v>7620</v>
      </c>
    </row>
    <row r="1292" spans="1:10" x14ac:dyDescent="0.3">
      <c r="A1292">
        <v>1291</v>
      </c>
      <c r="B1292" s="26">
        <v>42656</v>
      </c>
      <c r="C1292" t="s">
        <v>9291</v>
      </c>
      <c r="D1292" t="s">
        <v>8949</v>
      </c>
      <c r="E1292" t="s">
        <v>9292</v>
      </c>
      <c r="F1292" t="s">
        <v>89</v>
      </c>
      <c r="G1292" t="s">
        <v>9293</v>
      </c>
      <c r="H1292" t="s">
        <v>384</v>
      </c>
      <c r="I1292" s="27">
        <v>2000000</v>
      </c>
      <c r="J1292" t="s">
        <v>7620</v>
      </c>
    </row>
    <row r="1293" spans="1:10" x14ac:dyDescent="0.3">
      <c r="A1293">
        <v>1292</v>
      </c>
      <c r="B1293" s="26">
        <v>42656</v>
      </c>
      <c r="C1293" t="s">
        <v>3399</v>
      </c>
      <c r="D1293" t="s">
        <v>7701</v>
      </c>
      <c r="E1293" t="s">
        <v>9294</v>
      </c>
      <c r="F1293" t="s">
        <v>3401</v>
      </c>
      <c r="G1293" t="s">
        <v>1960</v>
      </c>
      <c r="H1293" t="s">
        <v>126</v>
      </c>
      <c r="I1293" t="s">
        <v>16</v>
      </c>
      <c r="J1293" t="s">
        <v>7620</v>
      </c>
    </row>
    <row r="1294" spans="1:10" x14ac:dyDescent="0.3">
      <c r="A1294">
        <v>1293</v>
      </c>
      <c r="B1294" s="26">
        <v>42656</v>
      </c>
      <c r="C1294" t="s">
        <v>3402</v>
      </c>
      <c r="D1294" t="s">
        <v>551</v>
      </c>
      <c r="E1294" t="s">
        <v>3403</v>
      </c>
      <c r="F1294" t="s">
        <v>927</v>
      </c>
      <c r="G1294" t="s">
        <v>9295</v>
      </c>
      <c r="H1294" t="s">
        <v>126</v>
      </c>
      <c r="I1294" t="s">
        <v>16</v>
      </c>
      <c r="J1294" t="s">
        <v>7620</v>
      </c>
    </row>
    <row r="1295" spans="1:10" x14ac:dyDescent="0.3">
      <c r="A1295">
        <v>1294</v>
      </c>
      <c r="B1295" s="26">
        <v>42656</v>
      </c>
      <c r="C1295" t="s">
        <v>9296</v>
      </c>
      <c r="D1295" t="s">
        <v>53</v>
      </c>
      <c r="E1295" t="s">
        <v>9297</v>
      </c>
      <c r="F1295" t="s">
        <v>8037</v>
      </c>
      <c r="G1295" t="s">
        <v>3406</v>
      </c>
      <c r="H1295" t="s">
        <v>126</v>
      </c>
      <c r="I1295" s="27">
        <v>450000</v>
      </c>
      <c r="J1295" t="s">
        <v>7620</v>
      </c>
    </row>
    <row r="1296" spans="1:10" x14ac:dyDescent="0.3">
      <c r="A1296">
        <v>1295</v>
      </c>
      <c r="B1296" s="26">
        <v>42657</v>
      </c>
      <c r="C1296" t="s">
        <v>3407</v>
      </c>
      <c r="D1296" t="s">
        <v>551</v>
      </c>
      <c r="E1296" t="s">
        <v>9298</v>
      </c>
      <c r="F1296" t="s">
        <v>33</v>
      </c>
      <c r="G1296" t="s">
        <v>293</v>
      </c>
      <c r="H1296" t="s">
        <v>126</v>
      </c>
      <c r="I1296" s="27">
        <v>25000</v>
      </c>
      <c r="J1296" t="s">
        <v>7620</v>
      </c>
    </row>
    <row r="1297" spans="1:10" x14ac:dyDescent="0.3">
      <c r="A1297">
        <v>1296</v>
      </c>
      <c r="B1297" s="26">
        <v>42657</v>
      </c>
      <c r="C1297" t="s">
        <v>3409</v>
      </c>
      <c r="D1297" t="s">
        <v>551</v>
      </c>
      <c r="E1297" t="s">
        <v>9299</v>
      </c>
      <c r="F1297" t="s">
        <v>927</v>
      </c>
      <c r="G1297" t="s">
        <v>344</v>
      </c>
      <c r="H1297" t="s">
        <v>384</v>
      </c>
      <c r="I1297" s="27">
        <v>7000000</v>
      </c>
      <c r="J1297" t="s">
        <v>7620</v>
      </c>
    </row>
    <row r="1298" spans="1:10" x14ac:dyDescent="0.3">
      <c r="A1298">
        <v>1297</v>
      </c>
      <c r="B1298" s="26">
        <v>42657</v>
      </c>
      <c r="C1298" t="s">
        <v>9300</v>
      </c>
      <c r="D1298" t="s">
        <v>7570</v>
      </c>
      <c r="E1298" t="s">
        <v>3412</v>
      </c>
      <c r="F1298" t="s">
        <v>183</v>
      </c>
      <c r="G1298" t="s">
        <v>3413</v>
      </c>
      <c r="H1298" t="s">
        <v>384</v>
      </c>
      <c r="I1298" s="27">
        <v>6000000</v>
      </c>
      <c r="J1298" t="s">
        <v>7620</v>
      </c>
    </row>
    <row r="1299" spans="1:10" x14ac:dyDescent="0.3">
      <c r="A1299">
        <v>1298</v>
      </c>
      <c r="B1299" s="26">
        <v>42657</v>
      </c>
      <c r="C1299" t="s">
        <v>9301</v>
      </c>
      <c r="D1299" t="s">
        <v>53</v>
      </c>
      <c r="E1299" t="s">
        <v>9302</v>
      </c>
      <c r="F1299" t="s">
        <v>21</v>
      </c>
      <c r="G1299" t="s">
        <v>9303</v>
      </c>
      <c r="H1299" t="s">
        <v>126</v>
      </c>
      <c r="I1299" t="s">
        <v>16</v>
      </c>
      <c r="J1299" t="s">
        <v>7620</v>
      </c>
    </row>
    <row r="1300" spans="1:10" x14ac:dyDescent="0.3">
      <c r="A1300">
        <v>1299</v>
      </c>
      <c r="B1300" s="26">
        <v>42657</v>
      </c>
      <c r="C1300" t="s">
        <v>3417</v>
      </c>
      <c r="D1300" t="s">
        <v>551</v>
      </c>
      <c r="E1300" t="s">
        <v>9304</v>
      </c>
      <c r="F1300" t="s">
        <v>39</v>
      </c>
      <c r="G1300" t="s">
        <v>3419</v>
      </c>
      <c r="H1300" t="s">
        <v>126</v>
      </c>
      <c r="I1300" t="s">
        <v>16</v>
      </c>
      <c r="J1300" t="s">
        <v>7620</v>
      </c>
    </row>
    <row r="1301" spans="1:10" x14ac:dyDescent="0.3">
      <c r="A1301">
        <v>1300</v>
      </c>
      <c r="B1301" s="26">
        <v>42657</v>
      </c>
      <c r="C1301" t="s">
        <v>541</v>
      </c>
      <c r="D1301" t="s">
        <v>551</v>
      </c>
      <c r="E1301" t="s">
        <v>9305</v>
      </c>
      <c r="F1301" t="s">
        <v>927</v>
      </c>
      <c r="G1301" t="s">
        <v>3421</v>
      </c>
      <c r="H1301" t="s">
        <v>126</v>
      </c>
      <c r="I1301" t="s">
        <v>16</v>
      </c>
      <c r="J1301" t="s">
        <v>7620</v>
      </c>
    </row>
    <row r="1302" spans="1:10" x14ac:dyDescent="0.3">
      <c r="A1302">
        <v>1301</v>
      </c>
      <c r="B1302" s="26">
        <v>42658</v>
      </c>
      <c r="C1302" t="s">
        <v>9306</v>
      </c>
      <c r="D1302" t="s">
        <v>551</v>
      </c>
      <c r="E1302" t="s">
        <v>9307</v>
      </c>
      <c r="F1302" t="s">
        <v>927</v>
      </c>
      <c r="G1302" t="s">
        <v>9308</v>
      </c>
      <c r="H1302" t="s">
        <v>384</v>
      </c>
      <c r="I1302" s="27">
        <v>25000000</v>
      </c>
      <c r="J1302" t="s">
        <v>7620</v>
      </c>
    </row>
    <row r="1303" spans="1:10" x14ac:dyDescent="0.3">
      <c r="A1303">
        <v>1302</v>
      </c>
      <c r="B1303" s="26">
        <v>42658</v>
      </c>
      <c r="C1303" t="s">
        <v>3425</v>
      </c>
      <c r="D1303" t="s">
        <v>551</v>
      </c>
      <c r="E1303" t="s">
        <v>9309</v>
      </c>
      <c r="F1303" t="s">
        <v>183</v>
      </c>
      <c r="G1303" t="s">
        <v>9310</v>
      </c>
      <c r="H1303" t="s">
        <v>126</v>
      </c>
      <c r="I1303" s="27">
        <v>227000</v>
      </c>
      <c r="J1303" t="s">
        <v>7620</v>
      </c>
    </row>
    <row r="1304" spans="1:10" x14ac:dyDescent="0.3">
      <c r="A1304">
        <v>1303</v>
      </c>
      <c r="B1304" s="26">
        <v>42658</v>
      </c>
      <c r="C1304" t="s">
        <v>9311</v>
      </c>
      <c r="D1304" t="s">
        <v>551</v>
      </c>
      <c r="E1304" t="s">
        <v>9312</v>
      </c>
      <c r="F1304" t="s">
        <v>39</v>
      </c>
      <c r="G1304" t="s">
        <v>3430</v>
      </c>
      <c r="H1304" t="s">
        <v>126</v>
      </c>
      <c r="I1304" s="27">
        <v>1000000</v>
      </c>
      <c r="J1304" t="s">
        <v>7620</v>
      </c>
    </row>
    <row r="1305" spans="1:10" x14ac:dyDescent="0.3">
      <c r="A1305">
        <v>1304</v>
      </c>
      <c r="B1305" s="26">
        <v>42660</v>
      </c>
      <c r="C1305" t="s">
        <v>1176</v>
      </c>
      <c r="D1305" t="s">
        <v>53</v>
      </c>
      <c r="E1305" t="s">
        <v>9313</v>
      </c>
      <c r="F1305" t="s">
        <v>927</v>
      </c>
      <c r="G1305" t="s">
        <v>3432</v>
      </c>
      <c r="H1305" t="s">
        <v>126</v>
      </c>
      <c r="I1305" t="s">
        <v>16</v>
      </c>
      <c r="J1305" t="s">
        <v>7620</v>
      </c>
    </row>
    <row r="1306" spans="1:10" x14ac:dyDescent="0.3">
      <c r="A1306">
        <v>1305</v>
      </c>
      <c r="B1306" s="26">
        <v>42660</v>
      </c>
      <c r="C1306" t="s">
        <v>2667</v>
      </c>
      <c r="D1306" t="s">
        <v>551</v>
      </c>
      <c r="E1306" t="s">
        <v>9314</v>
      </c>
      <c r="F1306" t="s">
        <v>33</v>
      </c>
      <c r="G1306" t="s">
        <v>3434</v>
      </c>
      <c r="H1306" t="s">
        <v>126</v>
      </c>
      <c r="I1306" t="s">
        <v>16</v>
      </c>
      <c r="J1306" t="s">
        <v>7620</v>
      </c>
    </row>
    <row r="1307" spans="1:10" x14ac:dyDescent="0.3">
      <c r="A1307">
        <v>1306</v>
      </c>
      <c r="B1307" s="26">
        <v>42660</v>
      </c>
      <c r="C1307" t="s">
        <v>3435</v>
      </c>
      <c r="D1307" t="s">
        <v>551</v>
      </c>
      <c r="E1307" t="s">
        <v>9315</v>
      </c>
      <c r="F1307" t="s">
        <v>21</v>
      </c>
      <c r="G1307" t="s">
        <v>3437</v>
      </c>
      <c r="H1307" t="s">
        <v>126</v>
      </c>
      <c r="I1307" s="27">
        <v>300000</v>
      </c>
      <c r="J1307" t="s">
        <v>7620</v>
      </c>
    </row>
    <row r="1308" spans="1:10" x14ac:dyDescent="0.3">
      <c r="A1308">
        <v>1307</v>
      </c>
      <c r="B1308" s="26">
        <v>42660</v>
      </c>
      <c r="C1308" t="s">
        <v>3438</v>
      </c>
      <c r="D1308" t="s">
        <v>2010</v>
      </c>
      <c r="E1308" t="s">
        <v>9316</v>
      </c>
      <c r="F1308" t="s">
        <v>39</v>
      </c>
      <c r="G1308" t="s">
        <v>3440</v>
      </c>
      <c r="H1308" t="s">
        <v>384</v>
      </c>
      <c r="I1308" s="27">
        <v>16000000</v>
      </c>
      <c r="J1308" t="s">
        <v>7620</v>
      </c>
    </row>
    <row r="1309" spans="1:10" x14ac:dyDescent="0.3">
      <c r="A1309">
        <v>1308</v>
      </c>
      <c r="B1309" s="26">
        <v>42661</v>
      </c>
      <c r="C1309" t="s">
        <v>3441</v>
      </c>
      <c r="D1309" t="s">
        <v>53</v>
      </c>
      <c r="E1309" t="s">
        <v>9317</v>
      </c>
      <c r="F1309" t="s">
        <v>33</v>
      </c>
      <c r="G1309" t="s">
        <v>3443</v>
      </c>
      <c r="H1309" t="s">
        <v>126</v>
      </c>
      <c r="I1309" s="27">
        <v>150000</v>
      </c>
      <c r="J1309" t="s">
        <v>7620</v>
      </c>
    </row>
    <row r="1310" spans="1:10" x14ac:dyDescent="0.3">
      <c r="A1310">
        <v>1309</v>
      </c>
      <c r="B1310" s="26">
        <v>42661</v>
      </c>
      <c r="C1310" t="s">
        <v>9318</v>
      </c>
      <c r="D1310" t="s">
        <v>551</v>
      </c>
      <c r="E1310" t="s">
        <v>9319</v>
      </c>
      <c r="F1310" t="s">
        <v>39</v>
      </c>
      <c r="G1310" t="s">
        <v>8498</v>
      </c>
      <c r="H1310" t="s">
        <v>384</v>
      </c>
      <c r="I1310" t="s">
        <v>16</v>
      </c>
      <c r="J1310" t="s">
        <v>7620</v>
      </c>
    </row>
    <row r="1311" spans="1:10" x14ac:dyDescent="0.3">
      <c r="A1311">
        <v>1310</v>
      </c>
      <c r="B1311" s="26">
        <v>42661</v>
      </c>
      <c r="C1311" t="s">
        <v>3446</v>
      </c>
      <c r="D1311" t="s">
        <v>7701</v>
      </c>
      <c r="E1311" t="s">
        <v>9320</v>
      </c>
      <c r="F1311" t="s">
        <v>55</v>
      </c>
      <c r="G1311" t="s">
        <v>2708</v>
      </c>
      <c r="H1311" t="s">
        <v>126</v>
      </c>
      <c r="I1311" t="s">
        <v>16</v>
      </c>
      <c r="J1311" t="s">
        <v>7620</v>
      </c>
    </row>
    <row r="1312" spans="1:10" x14ac:dyDescent="0.3">
      <c r="A1312">
        <v>1311</v>
      </c>
      <c r="B1312" s="26">
        <v>42661</v>
      </c>
      <c r="C1312" t="s">
        <v>9321</v>
      </c>
      <c r="D1312" t="s">
        <v>53</v>
      </c>
      <c r="E1312" t="s">
        <v>9322</v>
      </c>
      <c r="F1312" t="s">
        <v>89</v>
      </c>
      <c r="G1312" t="s">
        <v>3450</v>
      </c>
      <c r="H1312" t="s">
        <v>384</v>
      </c>
      <c r="I1312" s="27">
        <v>2500000</v>
      </c>
      <c r="J1312" t="s">
        <v>7620</v>
      </c>
    </row>
    <row r="1313" spans="1:10" x14ac:dyDescent="0.3">
      <c r="A1313">
        <v>1312</v>
      </c>
      <c r="B1313" s="26">
        <v>42661</v>
      </c>
      <c r="C1313" t="s">
        <v>9323</v>
      </c>
      <c r="D1313" t="s">
        <v>53</v>
      </c>
      <c r="E1313" t="s">
        <v>9324</v>
      </c>
      <c r="F1313" t="s">
        <v>927</v>
      </c>
      <c r="G1313" t="s">
        <v>9325</v>
      </c>
      <c r="H1313" t="s">
        <v>126</v>
      </c>
      <c r="I1313" t="s">
        <v>16</v>
      </c>
      <c r="J1313" t="s">
        <v>7620</v>
      </c>
    </row>
    <row r="1314" spans="1:10" x14ac:dyDescent="0.3">
      <c r="A1314">
        <v>1313</v>
      </c>
      <c r="B1314" s="26">
        <v>42662</v>
      </c>
      <c r="C1314" t="s">
        <v>1314</v>
      </c>
      <c r="D1314" t="s">
        <v>551</v>
      </c>
      <c r="E1314" t="s">
        <v>9326</v>
      </c>
      <c r="F1314" t="s">
        <v>927</v>
      </c>
      <c r="G1314" t="s">
        <v>3455</v>
      </c>
      <c r="H1314" t="s">
        <v>384</v>
      </c>
      <c r="I1314" s="27">
        <v>30000000</v>
      </c>
      <c r="J1314" t="s">
        <v>7620</v>
      </c>
    </row>
    <row r="1315" spans="1:10" x14ac:dyDescent="0.3">
      <c r="A1315">
        <v>1314</v>
      </c>
      <c r="B1315" s="26">
        <v>42662</v>
      </c>
      <c r="C1315" t="s">
        <v>1421</v>
      </c>
      <c r="D1315" t="s">
        <v>551</v>
      </c>
      <c r="E1315" t="s">
        <v>3456</v>
      </c>
      <c r="F1315" t="s">
        <v>927</v>
      </c>
      <c r="G1315" t="s">
        <v>9327</v>
      </c>
      <c r="H1315" t="s">
        <v>384</v>
      </c>
      <c r="I1315" s="27">
        <v>1100000</v>
      </c>
      <c r="J1315" t="s">
        <v>7620</v>
      </c>
    </row>
    <row r="1316" spans="1:10" x14ac:dyDescent="0.3">
      <c r="A1316">
        <v>1315</v>
      </c>
      <c r="B1316" s="26">
        <v>42662</v>
      </c>
      <c r="C1316" t="s">
        <v>3457</v>
      </c>
      <c r="D1316" t="s">
        <v>53</v>
      </c>
      <c r="E1316" t="s">
        <v>9328</v>
      </c>
      <c r="F1316" t="s">
        <v>39</v>
      </c>
      <c r="G1316" t="s">
        <v>3459</v>
      </c>
      <c r="H1316" t="s">
        <v>384</v>
      </c>
      <c r="I1316" s="27">
        <v>750000</v>
      </c>
      <c r="J1316" t="s">
        <v>7620</v>
      </c>
    </row>
    <row r="1317" spans="1:10" x14ac:dyDescent="0.3">
      <c r="A1317">
        <v>1316</v>
      </c>
      <c r="B1317" s="26">
        <v>42663</v>
      </c>
      <c r="C1317" t="s">
        <v>3460</v>
      </c>
      <c r="D1317" t="s">
        <v>551</v>
      </c>
      <c r="E1317" t="s">
        <v>9329</v>
      </c>
      <c r="F1317" t="s">
        <v>927</v>
      </c>
      <c r="G1317" t="s">
        <v>3462</v>
      </c>
      <c r="H1317" t="s">
        <v>126</v>
      </c>
      <c r="I1317" t="s">
        <v>16</v>
      </c>
      <c r="J1317" t="s">
        <v>7620</v>
      </c>
    </row>
    <row r="1318" spans="1:10" x14ac:dyDescent="0.3">
      <c r="A1318">
        <v>1317</v>
      </c>
      <c r="B1318" s="26">
        <v>42663</v>
      </c>
      <c r="C1318" t="s">
        <v>3463</v>
      </c>
      <c r="D1318" t="s">
        <v>551</v>
      </c>
      <c r="E1318" t="s">
        <v>9330</v>
      </c>
      <c r="F1318" t="s">
        <v>39</v>
      </c>
      <c r="G1318" t="s">
        <v>1899</v>
      </c>
      <c r="H1318" t="s">
        <v>126</v>
      </c>
      <c r="I1318" t="s">
        <v>16</v>
      </c>
      <c r="J1318" t="s">
        <v>7620</v>
      </c>
    </row>
    <row r="1319" spans="1:10" x14ac:dyDescent="0.3">
      <c r="A1319">
        <v>1318</v>
      </c>
      <c r="B1319" s="26">
        <v>42663</v>
      </c>
      <c r="C1319" t="s">
        <v>7958</v>
      </c>
      <c r="D1319" t="s">
        <v>551</v>
      </c>
      <c r="E1319" t="s">
        <v>9331</v>
      </c>
      <c r="F1319" t="s">
        <v>89</v>
      </c>
      <c r="G1319" t="s">
        <v>9332</v>
      </c>
      <c r="H1319" t="s">
        <v>384</v>
      </c>
      <c r="I1319" t="s">
        <v>16</v>
      </c>
      <c r="J1319" t="s">
        <v>7620</v>
      </c>
    </row>
    <row r="1320" spans="1:10" x14ac:dyDescent="0.3">
      <c r="A1320">
        <v>1319</v>
      </c>
      <c r="B1320" s="26">
        <v>42664</v>
      </c>
      <c r="C1320" t="s">
        <v>9333</v>
      </c>
      <c r="D1320" t="s">
        <v>551</v>
      </c>
      <c r="E1320" t="s">
        <v>9334</v>
      </c>
      <c r="F1320" t="s">
        <v>39</v>
      </c>
      <c r="G1320" t="s">
        <v>3469</v>
      </c>
      <c r="H1320" t="s">
        <v>126</v>
      </c>
      <c r="I1320" s="27">
        <v>300000</v>
      </c>
      <c r="J1320" t="s">
        <v>7620</v>
      </c>
    </row>
    <row r="1321" spans="1:10" x14ac:dyDescent="0.3">
      <c r="A1321">
        <v>1320</v>
      </c>
      <c r="B1321" s="26">
        <v>42666</v>
      </c>
      <c r="C1321" t="s">
        <v>8059</v>
      </c>
      <c r="D1321" t="s">
        <v>7701</v>
      </c>
      <c r="E1321" t="s">
        <v>9335</v>
      </c>
      <c r="F1321" t="s">
        <v>927</v>
      </c>
      <c r="G1321" t="s">
        <v>9336</v>
      </c>
      <c r="H1321" t="s">
        <v>126</v>
      </c>
      <c r="I1321" t="s">
        <v>16</v>
      </c>
      <c r="J1321" t="s">
        <v>7620</v>
      </c>
    </row>
    <row r="1322" spans="1:10" x14ac:dyDescent="0.3">
      <c r="A1322">
        <v>1321</v>
      </c>
      <c r="B1322" s="26">
        <v>42667</v>
      </c>
      <c r="C1322" t="s">
        <v>70</v>
      </c>
      <c r="D1322" t="s">
        <v>551</v>
      </c>
      <c r="E1322" t="s">
        <v>9337</v>
      </c>
      <c r="F1322" t="s">
        <v>21</v>
      </c>
      <c r="G1322" t="s">
        <v>9338</v>
      </c>
      <c r="H1322" t="s">
        <v>384</v>
      </c>
      <c r="I1322" s="27">
        <v>3000000</v>
      </c>
      <c r="J1322" t="s">
        <v>7620</v>
      </c>
    </row>
    <row r="1323" spans="1:10" x14ac:dyDescent="0.3">
      <c r="A1323">
        <v>1322</v>
      </c>
      <c r="B1323" s="26">
        <v>42667</v>
      </c>
      <c r="C1323" t="s">
        <v>2306</v>
      </c>
      <c r="D1323" t="s">
        <v>551</v>
      </c>
      <c r="E1323" t="s">
        <v>9339</v>
      </c>
      <c r="F1323" t="s">
        <v>39</v>
      </c>
      <c r="G1323" t="s">
        <v>9340</v>
      </c>
      <c r="H1323" t="s">
        <v>384</v>
      </c>
      <c r="I1323" s="27">
        <v>7500000</v>
      </c>
      <c r="J1323" t="s">
        <v>7620</v>
      </c>
    </row>
    <row r="1324" spans="1:10" x14ac:dyDescent="0.3">
      <c r="A1324">
        <v>1323</v>
      </c>
      <c r="B1324" s="26">
        <v>42668</v>
      </c>
      <c r="C1324" t="s">
        <v>3474</v>
      </c>
      <c r="D1324" t="s">
        <v>7701</v>
      </c>
      <c r="E1324" t="s">
        <v>9341</v>
      </c>
      <c r="F1324" t="s">
        <v>927</v>
      </c>
      <c r="G1324" t="s">
        <v>1015</v>
      </c>
      <c r="H1324" t="s">
        <v>384</v>
      </c>
      <c r="I1324" s="27">
        <v>6000000</v>
      </c>
      <c r="J1324" t="s">
        <v>7620</v>
      </c>
    </row>
    <row r="1325" spans="1:10" x14ac:dyDescent="0.3">
      <c r="A1325">
        <v>1324</v>
      </c>
      <c r="B1325" s="26">
        <v>42668</v>
      </c>
      <c r="C1325" t="s">
        <v>9342</v>
      </c>
      <c r="D1325" t="s">
        <v>551</v>
      </c>
      <c r="E1325" t="s">
        <v>9343</v>
      </c>
      <c r="F1325" t="s">
        <v>39</v>
      </c>
      <c r="G1325" t="s">
        <v>3186</v>
      </c>
      <c r="H1325" t="s">
        <v>126</v>
      </c>
      <c r="I1325" s="27">
        <v>500000</v>
      </c>
      <c r="J1325" t="s">
        <v>7620</v>
      </c>
    </row>
    <row r="1326" spans="1:10" x14ac:dyDescent="0.3">
      <c r="A1326">
        <v>1325</v>
      </c>
      <c r="B1326" s="26">
        <v>42668</v>
      </c>
      <c r="C1326" t="s">
        <v>3478</v>
      </c>
      <c r="D1326" t="s">
        <v>53</v>
      </c>
      <c r="E1326" t="s">
        <v>9344</v>
      </c>
      <c r="F1326" t="s">
        <v>33</v>
      </c>
      <c r="G1326" t="s">
        <v>3480</v>
      </c>
      <c r="H1326" t="s">
        <v>126</v>
      </c>
      <c r="I1326" t="s">
        <v>16</v>
      </c>
      <c r="J1326" t="s">
        <v>7620</v>
      </c>
    </row>
    <row r="1327" spans="1:10" x14ac:dyDescent="0.3">
      <c r="A1327">
        <v>1326</v>
      </c>
      <c r="B1327" s="26">
        <v>42668</v>
      </c>
      <c r="C1327" t="s">
        <v>9345</v>
      </c>
      <c r="D1327" t="s">
        <v>7701</v>
      </c>
      <c r="E1327" t="s">
        <v>3482</v>
      </c>
      <c r="F1327" t="s">
        <v>21</v>
      </c>
      <c r="G1327" t="s">
        <v>2203</v>
      </c>
      <c r="H1327" t="s">
        <v>126</v>
      </c>
      <c r="I1327" t="s">
        <v>16</v>
      </c>
      <c r="J1327" t="s">
        <v>7620</v>
      </c>
    </row>
    <row r="1328" spans="1:10" x14ac:dyDescent="0.3">
      <c r="A1328">
        <v>1327</v>
      </c>
      <c r="B1328" s="26">
        <v>42668</v>
      </c>
      <c r="C1328" t="s">
        <v>9346</v>
      </c>
      <c r="D1328" t="s">
        <v>53</v>
      </c>
      <c r="E1328" t="s">
        <v>9347</v>
      </c>
      <c r="F1328" t="s">
        <v>21</v>
      </c>
      <c r="G1328" t="s">
        <v>3485</v>
      </c>
      <c r="H1328" t="s">
        <v>126</v>
      </c>
      <c r="I1328" s="27">
        <v>100000</v>
      </c>
      <c r="J1328" t="s">
        <v>7620</v>
      </c>
    </row>
    <row r="1329" spans="1:10" x14ac:dyDescent="0.3">
      <c r="A1329">
        <v>1328</v>
      </c>
      <c r="B1329" s="26">
        <v>42669</v>
      </c>
      <c r="C1329" t="s">
        <v>9348</v>
      </c>
      <c r="D1329" t="s">
        <v>551</v>
      </c>
      <c r="E1329" t="s">
        <v>9349</v>
      </c>
      <c r="F1329" t="s">
        <v>33</v>
      </c>
      <c r="G1329" t="s">
        <v>9011</v>
      </c>
      <c r="H1329" t="s">
        <v>126</v>
      </c>
      <c r="I1329" s="27">
        <v>1000000</v>
      </c>
      <c r="J1329" t="s">
        <v>7620</v>
      </c>
    </row>
    <row r="1330" spans="1:10" x14ac:dyDescent="0.3">
      <c r="A1330">
        <v>1329</v>
      </c>
      <c r="B1330" s="26">
        <v>42669</v>
      </c>
      <c r="C1330" t="s">
        <v>2449</v>
      </c>
      <c r="D1330" t="s">
        <v>551</v>
      </c>
      <c r="E1330" t="s">
        <v>3488</v>
      </c>
      <c r="F1330" t="s">
        <v>927</v>
      </c>
      <c r="G1330" t="s">
        <v>9350</v>
      </c>
      <c r="H1330" t="s">
        <v>126</v>
      </c>
      <c r="I1330" t="s">
        <v>16</v>
      </c>
      <c r="J1330" t="s">
        <v>7620</v>
      </c>
    </row>
    <row r="1331" spans="1:10" x14ac:dyDescent="0.3">
      <c r="A1331">
        <v>1330</v>
      </c>
      <c r="B1331" s="26">
        <v>42669</v>
      </c>
      <c r="C1331" t="s">
        <v>3489</v>
      </c>
      <c r="D1331" t="s">
        <v>7701</v>
      </c>
      <c r="E1331" t="s">
        <v>2887</v>
      </c>
      <c r="F1331" t="s">
        <v>8037</v>
      </c>
      <c r="G1331" t="s">
        <v>9351</v>
      </c>
      <c r="H1331" t="s">
        <v>384</v>
      </c>
      <c r="I1331" s="27">
        <v>1000000</v>
      </c>
      <c r="J1331" t="s">
        <v>7620</v>
      </c>
    </row>
    <row r="1332" spans="1:10" x14ac:dyDescent="0.3">
      <c r="A1332">
        <v>1331</v>
      </c>
      <c r="B1332" s="26">
        <v>42670</v>
      </c>
      <c r="C1332" t="s">
        <v>3491</v>
      </c>
      <c r="D1332" t="s">
        <v>551</v>
      </c>
      <c r="E1332" t="s">
        <v>9352</v>
      </c>
      <c r="F1332" t="s">
        <v>927</v>
      </c>
      <c r="G1332" t="s">
        <v>3493</v>
      </c>
      <c r="H1332" t="s">
        <v>384</v>
      </c>
      <c r="I1332" s="27">
        <v>700000</v>
      </c>
      <c r="J1332" t="s">
        <v>7620</v>
      </c>
    </row>
    <row r="1333" spans="1:10" x14ac:dyDescent="0.3">
      <c r="A1333">
        <v>1332</v>
      </c>
      <c r="B1333" s="26">
        <v>42670</v>
      </c>
      <c r="C1333" t="s">
        <v>8199</v>
      </c>
      <c r="D1333" t="s">
        <v>53</v>
      </c>
      <c r="E1333" t="s">
        <v>9353</v>
      </c>
      <c r="F1333" t="s">
        <v>45</v>
      </c>
      <c r="G1333" t="s">
        <v>3495</v>
      </c>
      <c r="H1333" t="s">
        <v>384</v>
      </c>
      <c r="I1333" s="27">
        <v>971000</v>
      </c>
      <c r="J1333" t="s">
        <v>7620</v>
      </c>
    </row>
    <row r="1334" spans="1:10" x14ac:dyDescent="0.3">
      <c r="A1334">
        <v>1333</v>
      </c>
      <c r="B1334" s="26">
        <v>42670</v>
      </c>
      <c r="C1334" t="s">
        <v>369</v>
      </c>
      <c r="D1334" t="s">
        <v>53</v>
      </c>
      <c r="E1334" t="s">
        <v>3496</v>
      </c>
      <c r="F1334" t="s">
        <v>927</v>
      </c>
      <c r="G1334" t="s">
        <v>9354</v>
      </c>
      <c r="H1334" t="s">
        <v>384</v>
      </c>
      <c r="I1334" s="27">
        <v>27000000</v>
      </c>
      <c r="J1334" t="s">
        <v>7620</v>
      </c>
    </row>
    <row r="1335" spans="1:10" x14ac:dyDescent="0.3">
      <c r="A1335">
        <v>1334</v>
      </c>
      <c r="B1335" s="26">
        <v>42671</v>
      </c>
      <c r="C1335" t="s">
        <v>3498</v>
      </c>
      <c r="D1335" t="s">
        <v>43</v>
      </c>
      <c r="E1335" t="s">
        <v>9355</v>
      </c>
      <c r="F1335" t="s">
        <v>927</v>
      </c>
      <c r="G1335" t="s">
        <v>9356</v>
      </c>
      <c r="H1335" t="s">
        <v>126</v>
      </c>
      <c r="I1335" t="s">
        <v>16</v>
      </c>
      <c r="J1335" t="s">
        <v>7620</v>
      </c>
    </row>
    <row r="1336" spans="1:10" x14ac:dyDescent="0.3">
      <c r="A1336">
        <v>1335</v>
      </c>
      <c r="B1336" s="26">
        <v>42672</v>
      </c>
      <c r="C1336" t="s">
        <v>3500</v>
      </c>
      <c r="D1336" t="s">
        <v>53</v>
      </c>
      <c r="E1336" t="s">
        <v>9357</v>
      </c>
      <c r="F1336" t="s">
        <v>33</v>
      </c>
      <c r="G1336" t="s">
        <v>3025</v>
      </c>
      <c r="H1336" t="s">
        <v>126</v>
      </c>
      <c r="I1336" s="27">
        <v>100000</v>
      </c>
      <c r="J1336" t="s">
        <v>7620</v>
      </c>
    </row>
    <row r="1337" spans="1:10" x14ac:dyDescent="0.3">
      <c r="A1337">
        <v>1336</v>
      </c>
      <c r="B1337" s="26">
        <v>42672</v>
      </c>
      <c r="C1337" t="s">
        <v>3502</v>
      </c>
      <c r="D1337" t="s">
        <v>53</v>
      </c>
      <c r="E1337" t="s">
        <v>3503</v>
      </c>
      <c r="F1337" t="s">
        <v>45</v>
      </c>
      <c r="G1337" t="s">
        <v>3025</v>
      </c>
      <c r="H1337" t="s">
        <v>126</v>
      </c>
      <c r="I1337" s="27">
        <v>100000</v>
      </c>
      <c r="J1337" t="s">
        <v>7620</v>
      </c>
    </row>
    <row r="1338" spans="1:10" x14ac:dyDescent="0.3">
      <c r="A1338">
        <v>1337</v>
      </c>
      <c r="B1338" s="26">
        <v>42672</v>
      </c>
      <c r="C1338" t="s">
        <v>3504</v>
      </c>
      <c r="D1338" t="s">
        <v>53</v>
      </c>
      <c r="E1338" t="s">
        <v>9358</v>
      </c>
      <c r="F1338" t="s">
        <v>927</v>
      </c>
      <c r="G1338" t="s">
        <v>3025</v>
      </c>
      <c r="H1338" t="s">
        <v>126</v>
      </c>
      <c r="I1338" s="27">
        <v>100000</v>
      </c>
      <c r="J1338" t="s">
        <v>7620</v>
      </c>
    </row>
    <row r="1339" spans="1:10" x14ac:dyDescent="0.3">
      <c r="A1339">
        <v>1338</v>
      </c>
      <c r="B1339" s="26">
        <v>42673</v>
      </c>
      <c r="C1339" t="s">
        <v>3506</v>
      </c>
      <c r="D1339" t="s">
        <v>53</v>
      </c>
      <c r="E1339" t="s">
        <v>9359</v>
      </c>
      <c r="F1339" t="s">
        <v>927</v>
      </c>
      <c r="G1339" t="s">
        <v>3508</v>
      </c>
      <c r="H1339" t="s">
        <v>384</v>
      </c>
      <c r="I1339" s="27">
        <v>750000</v>
      </c>
      <c r="J1339" t="s">
        <v>7620</v>
      </c>
    </row>
    <row r="1340" spans="1:10" x14ac:dyDescent="0.3">
      <c r="A1340">
        <v>1339</v>
      </c>
      <c r="B1340" s="26">
        <v>42674</v>
      </c>
      <c r="C1340" t="s">
        <v>3509</v>
      </c>
      <c r="D1340" t="s">
        <v>551</v>
      </c>
      <c r="E1340" t="s">
        <v>9360</v>
      </c>
      <c r="F1340" t="s">
        <v>39</v>
      </c>
      <c r="G1340" t="s">
        <v>3511</v>
      </c>
      <c r="H1340" t="s">
        <v>126</v>
      </c>
      <c r="I1340" s="27">
        <v>1000000</v>
      </c>
      <c r="J1340" t="s">
        <v>7620</v>
      </c>
    </row>
    <row r="1341" spans="1:10" x14ac:dyDescent="0.3">
      <c r="A1341">
        <v>1340</v>
      </c>
      <c r="B1341" s="26">
        <v>42614</v>
      </c>
      <c r="C1341" t="s">
        <v>568</v>
      </c>
      <c r="D1341" t="s">
        <v>53</v>
      </c>
      <c r="E1341" t="s">
        <v>9361</v>
      </c>
      <c r="F1341" t="s">
        <v>45</v>
      </c>
      <c r="G1341" t="s">
        <v>9362</v>
      </c>
      <c r="H1341" t="s">
        <v>384</v>
      </c>
      <c r="I1341" t="s">
        <v>16</v>
      </c>
      <c r="J1341" t="s">
        <v>7620</v>
      </c>
    </row>
    <row r="1342" spans="1:10" x14ac:dyDescent="0.3">
      <c r="A1342">
        <v>1341</v>
      </c>
      <c r="B1342" s="26">
        <v>42614</v>
      </c>
      <c r="C1342" t="s">
        <v>3514</v>
      </c>
      <c r="D1342" t="s">
        <v>53</v>
      </c>
      <c r="E1342" t="s">
        <v>3515</v>
      </c>
      <c r="F1342" t="s">
        <v>881</v>
      </c>
      <c r="G1342" t="s">
        <v>1264</v>
      </c>
      <c r="H1342" t="s">
        <v>384</v>
      </c>
      <c r="I1342" s="27">
        <v>6700000</v>
      </c>
      <c r="J1342" t="s">
        <v>7620</v>
      </c>
    </row>
    <row r="1343" spans="1:10" x14ac:dyDescent="0.3">
      <c r="A1343">
        <v>1342</v>
      </c>
      <c r="B1343" s="26">
        <v>42614</v>
      </c>
      <c r="C1343" t="s">
        <v>3516</v>
      </c>
      <c r="D1343" t="s">
        <v>7701</v>
      </c>
      <c r="E1343" t="s">
        <v>3517</v>
      </c>
      <c r="F1343" t="s">
        <v>183</v>
      </c>
      <c r="G1343" t="s">
        <v>3518</v>
      </c>
      <c r="H1343" t="s">
        <v>126</v>
      </c>
      <c r="I1343" t="s">
        <v>16</v>
      </c>
      <c r="J1343" t="s">
        <v>7620</v>
      </c>
    </row>
    <row r="1344" spans="1:10" x14ac:dyDescent="0.3">
      <c r="A1344">
        <v>1343</v>
      </c>
      <c r="B1344" s="26">
        <v>42614</v>
      </c>
      <c r="C1344" t="s">
        <v>2240</v>
      </c>
      <c r="D1344" t="s">
        <v>53</v>
      </c>
      <c r="E1344" t="s">
        <v>9363</v>
      </c>
      <c r="F1344" t="s">
        <v>33</v>
      </c>
      <c r="G1344" t="s">
        <v>3520</v>
      </c>
      <c r="H1344" t="s">
        <v>126</v>
      </c>
      <c r="I1344" t="s">
        <v>16</v>
      </c>
      <c r="J1344" t="s">
        <v>7620</v>
      </c>
    </row>
    <row r="1345" spans="1:10" x14ac:dyDescent="0.3">
      <c r="A1345">
        <v>1344</v>
      </c>
      <c r="B1345" s="26">
        <v>42617</v>
      </c>
      <c r="C1345" t="s">
        <v>3521</v>
      </c>
      <c r="D1345" t="s">
        <v>53</v>
      </c>
      <c r="E1345" t="s">
        <v>3522</v>
      </c>
      <c r="F1345" t="s">
        <v>2956</v>
      </c>
      <c r="G1345" t="s">
        <v>3523</v>
      </c>
      <c r="H1345" t="s">
        <v>384</v>
      </c>
      <c r="I1345" t="s">
        <v>16</v>
      </c>
      <c r="J1345" t="s">
        <v>7620</v>
      </c>
    </row>
    <row r="1346" spans="1:10" x14ac:dyDescent="0.3">
      <c r="A1346">
        <v>1345</v>
      </c>
      <c r="B1346" s="26">
        <v>42618</v>
      </c>
      <c r="C1346" t="s">
        <v>3524</v>
      </c>
      <c r="D1346" t="s">
        <v>53</v>
      </c>
      <c r="E1346" t="s">
        <v>9364</v>
      </c>
      <c r="F1346" t="s">
        <v>39</v>
      </c>
      <c r="G1346" t="s">
        <v>3526</v>
      </c>
      <c r="H1346" t="s">
        <v>126</v>
      </c>
      <c r="I1346" t="s">
        <v>16</v>
      </c>
      <c r="J1346" t="s">
        <v>7620</v>
      </c>
    </row>
    <row r="1347" spans="1:10" x14ac:dyDescent="0.3">
      <c r="A1347">
        <v>1346</v>
      </c>
      <c r="B1347" s="26">
        <v>42618</v>
      </c>
      <c r="C1347" t="s">
        <v>3023</v>
      </c>
      <c r="D1347" t="s">
        <v>7701</v>
      </c>
      <c r="E1347" t="s">
        <v>9087</v>
      </c>
      <c r="F1347" t="s">
        <v>33</v>
      </c>
      <c r="G1347" t="s">
        <v>3527</v>
      </c>
      <c r="H1347" t="s">
        <v>126</v>
      </c>
      <c r="I1347" t="s">
        <v>16</v>
      </c>
      <c r="J1347" t="s">
        <v>7620</v>
      </c>
    </row>
    <row r="1348" spans="1:10" x14ac:dyDescent="0.3">
      <c r="A1348">
        <v>1347</v>
      </c>
      <c r="B1348" s="26">
        <v>42619</v>
      </c>
      <c r="C1348" t="s">
        <v>8099</v>
      </c>
      <c r="D1348" t="s">
        <v>7701</v>
      </c>
      <c r="E1348" t="s">
        <v>9365</v>
      </c>
      <c r="F1348" t="s">
        <v>45</v>
      </c>
      <c r="G1348" t="s">
        <v>9366</v>
      </c>
      <c r="H1348" t="s">
        <v>384</v>
      </c>
      <c r="I1348" s="27">
        <v>1350000</v>
      </c>
      <c r="J1348" t="s">
        <v>7620</v>
      </c>
    </row>
    <row r="1349" spans="1:10" x14ac:dyDescent="0.3">
      <c r="A1349">
        <v>1348</v>
      </c>
      <c r="B1349" s="26">
        <v>42619</v>
      </c>
      <c r="C1349" t="s">
        <v>9367</v>
      </c>
      <c r="D1349" t="s">
        <v>551</v>
      </c>
      <c r="E1349" t="s">
        <v>9368</v>
      </c>
      <c r="F1349" t="s">
        <v>39</v>
      </c>
      <c r="G1349" t="s">
        <v>1268</v>
      </c>
      <c r="H1349" t="s">
        <v>126</v>
      </c>
      <c r="I1349" s="27">
        <v>500000</v>
      </c>
      <c r="J1349" t="s">
        <v>7620</v>
      </c>
    </row>
    <row r="1350" spans="1:10" x14ac:dyDescent="0.3">
      <c r="A1350">
        <v>1349</v>
      </c>
      <c r="B1350" s="26">
        <v>42619</v>
      </c>
      <c r="C1350" t="s">
        <v>956</v>
      </c>
      <c r="D1350" t="s">
        <v>7701</v>
      </c>
      <c r="E1350" t="s">
        <v>9369</v>
      </c>
      <c r="F1350" t="s">
        <v>33</v>
      </c>
      <c r="G1350" t="s">
        <v>9370</v>
      </c>
      <c r="H1350" t="s">
        <v>384</v>
      </c>
      <c r="I1350" t="s">
        <v>16</v>
      </c>
      <c r="J1350" t="s">
        <v>7620</v>
      </c>
    </row>
    <row r="1351" spans="1:10" x14ac:dyDescent="0.3">
      <c r="A1351">
        <v>1350</v>
      </c>
      <c r="B1351" s="26">
        <v>42619</v>
      </c>
      <c r="C1351" t="s">
        <v>8495</v>
      </c>
      <c r="D1351" t="s">
        <v>551</v>
      </c>
      <c r="E1351" t="s">
        <v>9371</v>
      </c>
      <c r="F1351" t="s">
        <v>39</v>
      </c>
      <c r="G1351" t="s">
        <v>675</v>
      </c>
      <c r="H1351" t="s">
        <v>384</v>
      </c>
      <c r="I1351" s="27">
        <v>900000</v>
      </c>
      <c r="J1351" t="s">
        <v>7620</v>
      </c>
    </row>
    <row r="1352" spans="1:10" x14ac:dyDescent="0.3">
      <c r="A1352">
        <v>1351</v>
      </c>
      <c r="B1352" s="26">
        <v>42620</v>
      </c>
      <c r="C1352" t="s">
        <v>426</v>
      </c>
      <c r="D1352" t="s">
        <v>7701</v>
      </c>
      <c r="E1352" t="s">
        <v>3534</v>
      </c>
      <c r="F1352" t="s">
        <v>3535</v>
      </c>
      <c r="G1352" t="s">
        <v>9372</v>
      </c>
      <c r="H1352" t="s">
        <v>384</v>
      </c>
      <c r="I1352" s="27">
        <v>8000000</v>
      </c>
      <c r="J1352" t="s">
        <v>7620</v>
      </c>
    </row>
    <row r="1353" spans="1:10" x14ac:dyDescent="0.3">
      <c r="A1353">
        <v>1352</v>
      </c>
      <c r="B1353" s="26">
        <v>42620</v>
      </c>
      <c r="C1353" t="s">
        <v>3537</v>
      </c>
      <c r="D1353" t="s">
        <v>551</v>
      </c>
      <c r="E1353" t="s">
        <v>9095</v>
      </c>
      <c r="F1353" t="s">
        <v>33</v>
      </c>
      <c r="G1353" t="s">
        <v>3003</v>
      </c>
      <c r="H1353" t="s">
        <v>126</v>
      </c>
      <c r="I1353" s="27">
        <v>500000</v>
      </c>
      <c r="J1353" t="s">
        <v>7620</v>
      </c>
    </row>
    <row r="1354" spans="1:10" x14ac:dyDescent="0.3">
      <c r="A1354">
        <v>1353</v>
      </c>
      <c r="B1354" s="26">
        <v>42620</v>
      </c>
      <c r="C1354" t="s">
        <v>3538</v>
      </c>
      <c r="D1354" t="s">
        <v>108</v>
      </c>
      <c r="E1354" t="s">
        <v>9373</v>
      </c>
      <c r="F1354" t="s">
        <v>927</v>
      </c>
      <c r="G1354" t="s">
        <v>8351</v>
      </c>
      <c r="H1354" t="s">
        <v>384</v>
      </c>
      <c r="I1354" s="27">
        <v>6000000</v>
      </c>
      <c r="J1354" t="s">
        <v>7620</v>
      </c>
    </row>
    <row r="1355" spans="1:10" x14ac:dyDescent="0.3">
      <c r="A1355">
        <v>1354</v>
      </c>
      <c r="B1355" s="26">
        <v>42620</v>
      </c>
      <c r="C1355" t="s">
        <v>3540</v>
      </c>
      <c r="D1355" t="s">
        <v>7701</v>
      </c>
      <c r="E1355" t="s">
        <v>3541</v>
      </c>
      <c r="F1355" t="s">
        <v>21</v>
      </c>
      <c r="G1355" t="s">
        <v>3542</v>
      </c>
      <c r="H1355" t="s">
        <v>126</v>
      </c>
      <c r="I1355" s="27">
        <v>315000</v>
      </c>
      <c r="J1355" t="s">
        <v>7620</v>
      </c>
    </row>
    <row r="1356" spans="1:10" x14ac:dyDescent="0.3">
      <c r="A1356">
        <v>1355</v>
      </c>
      <c r="B1356" s="26">
        <v>42621</v>
      </c>
      <c r="C1356" t="s">
        <v>9374</v>
      </c>
      <c r="D1356" t="s">
        <v>108</v>
      </c>
      <c r="E1356" t="s">
        <v>9375</v>
      </c>
      <c r="F1356" t="s">
        <v>927</v>
      </c>
      <c r="G1356" t="s">
        <v>9376</v>
      </c>
      <c r="H1356" t="s">
        <v>126</v>
      </c>
      <c r="I1356" s="27">
        <v>670000</v>
      </c>
      <c r="J1356" t="s">
        <v>7620</v>
      </c>
    </row>
    <row r="1357" spans="1:10" x14ac:dyDescent="0.3">
      <c r="A1357">
        <v>1356</v>
      </c>
      <c r="B1357" s="26">
        <v>42621</v>
      </c>
      <c r="C1357" t="s">
        <v>9377</v>
      </c>
      <c r="D1357" t="s">
        <v>7701</v>
      </c>
      <c r="E1357" t="s">
        <v>3546</v>
      </c>
      <c r="F1357" t="s">
        <v>927</v>
      </c>
      <c r="G1357" t="s">
        <v>3547</v>
      </c>
      <c r="H1357" t="s">
        <v>126</v>
      </c>
      <c r="I1357" s="27">
        <v>200000</v>
      </c>
      <c r="J1357" t="s">
        <v>7620</v>
      </c>
    </row>
    <row r="1358" spans="1:10" x14ac:dyDescent="0.3">
      <c r="A1358">
        <v>1357</v>
      </c>
      <c r="B1358" s="26">
        <v>42622</v>
      </c>
      <c r="C1358" t="s">
        <v>8488</v>
      </c>
      <c r="D1358" t="s">
        <v>108</v>
      </c>
      <c r="E1358" t="s">
        <v>3548</v>
      </c>
      <c r="F1358" t="s">
        <v>927</v>
      </c>
      <c r="G1358" t="s">
        <v>3549</v>
      </c>
      <c r="H1358" t="s">
        <v>384</v>
      </c>
      <c r="I1358" s="27">
        <v>50000000</v>
      </c>
      <c r="J1358" t="s">
        <v>7620</v>
      </c>
    </row>
    <row r="1359" spans="1:10" x14ac:dyDescent="0.3">
      <c r="A1359">
        <v>1358</v>
      </c>
      <c r="B1359" s="26">
        <v>42622</v>
      </c>
      <c r="C1359" t="s">
        <v>7648</v>
      </c>
      <c r="D1359" t="s">
        <v>551</v>
      </c>
      <c r="E1359" t="s">
        <v>9378</v>
      </c>
      <c r="F1359" t="s">
        <v>927</v>
      </c>
      <c r="G1359" t="s">
        <v>8639</v>
      </c>
      <c r="H1359" t="s">
        <v>126</v>
      </c>
      <c r="I1359" t="s">
        <v>16</v>
      </c>
      <c r="J1359" t="s">
        <v>7620</v>
      </c>
    </row>
    <row r="1360" spans="1:10" x14ac:dyDescent="0.3">
      <c r="A1360">
        <v>1359</v>
      </c>
      <c r="B1360" s="26">
        <v>42623</v>
      </c>
      <c r="C1360" t="s">
        <v>1393</v>
      </c>
      <c r="D1360" t="s">
        <v>7701</v>
      </c>
      <c r="E1360" t="s">
        <v>9379</v>
      </c>
      <c r="F1360" t="s">
        <v>3552</v>
      </c>
      <c r="G1360" t="s">
        <v>3553</v>
      </c>
      <c r="H1360" t="s">
        <v>126</v>
      </c>
      <c r="I1360" t="s">
        <v>16</v>
      </c>
      <c r="J1360" t="s">
        <v>7620</v>
      </c>
    </row>
    <row r="1361" spans="1:10" x14ac:dyDescent="0.3">
      <c r="A1361">
        <v>1360</v>
      </c>
      <c r="B1361" s="26">
        <v>42623</v>
      </c>
      <c r="C1361" t="s">
        <v>9380</v>
      </c>
      <c r="D1361" t="s">
        <v>551</v>
      </c>
      <c r="E1361" t="s">
        <v>3555</v>
      </c>
      <c r="F1361" t="s">
        <v>33</v>
      </c>
      <c r="G1361" t="s">
        <v>3556</v>
      </c>
      <c r="H1361" t="s">
        <v>126</v>
      </c>
      <c r="I1361" s="27">
        <v>150000</v>
      </c>
      <c r="J1361" t="s">
        <v>7620</v>
      </c>
    </row>
    <row r="1362" spans="1:10" x14ac:dyDescent="0.3">
      <c r="A1362">
        <v>1361</v>
      </c>
      <c r="B1362" s="26">
        <v>42623</v>
      </c>
      <c r="C1362" t="s">
        <v>3557</v>
      </c>
      <c r="D1362" t="s">
        <v>551</v>
      </c>
      <c r="E1362" t="s">
        <v>9381</v>
      </c>
      <c r="F1362" t="s">
        <v>89</v>
      </c>
      <c r="G1362" t="s">
        <v>9382</v>
      </c>
      <c r="H1362" t="s">
        <v>126</v>
      </c>
      <c r="I1362" s="27">
        <v>450000</v>
      </c>
      <c r="J1362" t="s">
        <v>7620</v>
      </c>
    </row>
    <row r="1363" spans="1:10" x14ac:dyDescent="0.3">
      <c r="A1363">
        <v>1362</v>
      </c>
      <c r="B1363" s="26">
        <v>42623</v>
      </c>
      <c r="C1363" t="s">
        <v>9383</v>
      </c>
      <c r="D1363" t="s">
        <v>551</v>
      </c>
      <c r="E1363" t="s">
        <v>9384</v>
      </c>
      <c r="F1363" t="s">
        <v>33</v>
      </c>
      <c r="G1363" t="s">
        <v>3562</v>
      </c>
      <c r="H1363" t="s">
        <v>126</v>
      </c>
      <c r="I1363" t="s">
        <v>16</v>
      </c>
      <c r="J1363" t="s">
        <v>7620</v>
      </c>
    </row>
    <row r="1364" spans="1:10" x14ac:dyDescent="0.3">
      <c r="A1364">
        <v>1363</v>
      </c>
      <c r="B1364" s="26">
        <v>42625</v>
      </c>
      <c r="C1364" t="s">
        <v>3563</v>
      </c>
      <c r="D1364" t="s">
        <v>551</v>
      </c>
      <c r="E1364" t="s">
        <v>9385</v>
      </c>
      <c r="F1364" t="s">
        <v>39</v>
      </c>
      <c r="G1364" t="s">
        <v>3565</v>
      </c>
      <c r="H1364" t="s">
        <v>126</v>
      </c>
      <c r="I1364" s="27">
        <v>448000</v>
      </c>
      <c r="J1364" t="s">
        <v>7620</v>
      </c>
    </row>
    <row r="1365" spans="1:10" x14ac:dyDescent="0.3">
      <c r="A1365">
        <v>1364</v>
      </c>
      <c r="B1365" s="26">
        <v>42625</v>
      </c>
      <c r="C1365" t="s">
        <v>3566</v>
      </c>
      <c r="D1365" t="s">
        <v>53</v>
      </c>
      <c r="E1365" t="s">
        <v>3567</v>
      </c>
      <c r="F1365" t="s">
        <v>55</v>
      </c>
      <c r="G1365" t="s">
        <v>3568</v>
      </c>
      <c r="H1365" t="s">
        <v>384</v>
      </c>
      <c r="I1365" s="27">
        <v>3000000</v>
      </c>
      <c r="J1365" t="s">
        <v>7620</v>
      </c>
    </row>
    <row r="1366" spans="1:10" x14ac:dyDescent="0.3">
      <c r="A1366">
        <v>1365</v>
      </c>
      <c r="B1366" s="26">
        <v>42625</v>
      </c>
      <c r="C1366" t="s">
        <v>565</v>
      </c>
      <c r="D1366" t="s">
        <v>7701</v>
      </c>
      <c r="E1366" t="s">
        <v>9386</v>
      </c>
      <c r="F1366" t="s">
        <v>39</v>
      </c>
      <c r="G1366" t="s">
        <v>9387</v>
      </c>
      <c r="H1366" t="s">
        <v>384</v>
      </c>
      <c r="I1366" s="27">
        <v>12300000</v>
      </c>
      <c r="J1366" t="s">
        <v>7620</v>
      </c>
    </row>
    <row r="1367" spans="1:10" x14ac:dyDescent="0.3">
      <c r="A1367">
        <v>1366</v>
      </c>
      <c r="B1367" s="26">
        <v>42625</v>
      </c>
      <c r="C1367" t="s">
        <v>3571</v>
      </c>
      <c r="D1367" t="s">
        <v>551</v>
      </c>
      <c r="E1367" t="s">
        <v>3572</v>
      </c>
      <c r="F1367" t="s">
        <v>89</v>
      </c>
      <c r="G1367" t="s">
        <v>9388</v>
      </c>
      <c r="H1367" t="s">
        <v>126</v>
      </c>
      <c r="I1367" s="27">
        <v>300000</v>
      </c>
      <c r="J1367" t="s">
        <v>7620</v>
      </c>
    </row>
    <row r="1368" spans="1:10" x14ac:dyDescent="0.3">
      <c r="A1368">
        <v>1367</v>
      </c>
      <c r="B1368" s="26">
        <v>42626</v>
      </c>
      <c r="C1368" t="s">
        <v>3573</v>
      </c>
      <c r="D1368" t="s">
        <v>551</v>
      </c>
      <c r="E1368" t="s">
        <v>9389</v>
      </c>
      <c r="F1368" t="s">
        <v>927</v>
      </c>
      <c r="G1368" t="s">
        <v>3575</v>
      </c>
      <c r="H1368" t="s">
        <v>126</v>
      </c>
      <c r="I1368" t="s">
        <v>16</v>
      </c>
      <c r="J1368" t="s">
        <v>7620</v>
      </c>
    </row>
    <row r="1369" spans="1:10" x14ac:dyDescent="0.3">
      <c r="A1369">
        <v>1368</v>
      </c>
      <c r="B1369" s="26">
        <v>42626</v>
      </c>
      <c r="C1369" t="s">
        <v>9390</v>
      </c>
      <c r="D1369" t="s">
        <v>551</v>
      </c>
      <c r="E1369" t="s">
        <v>9391</v>
      </c>
      <c r="F1369" t="s">
        <v>139</v>
      </c>
      <c r="G1369" t="s">
        <v>1081</v>
      </c>
      <c r="H1369" t="s">
        <v>126</v>
      </c>
      <c r="I1369" t="s">
        <v>16</v>
      </c>
      <c r="J1369" t="s">
        <v>7620</v>
      </c>
    </row>
    <row r="1370" spans="1:10" x14ac:dyDescent="0.3">
      <c r="A1370">
        <v>1369</v>
      </c>
      <c r="B1370" s="26">
        <v>42626</v>
      </c>
      <c r="C1370" t="s">
        <v>9392</v>
      </c>
      <c r="D1370" t="s">
        <v>7701</v>
      </c>
      <c r="E1370" t="s">
        <v>3578</v>
      </c>
      <c r="F1370" t="s">
        <v>3401</v>
      </c>
      <c r="G1370" t="s">
        <v>3579</v>
      </c>
      <c r="H1370" t="s">
        <v>126</v>
      </c>
      <c r="I1370" t="s">
        <v>16</v>
      </c>
      <c r="J1370" t="s">
        <v>7620</v>
      </c>
    </row>
    <row r="1371" spans="1:10" x14ac:dyDescent="0.3">
      <c r="A1371">
        <v>1370</v>
      </c>
      <c r="B1371" s="26">
        <v>42626</v>
      </c>
      <c r="C1371" t="s">
        <v>9393</v>
      </c>
      <c r="D1371" t="s">
        <v>551</v>
      </c>
      <c r="E1371" t="s">
        <v>9394</v>
      </c>
      <c r="F1371" t="s">
        <v>21</v>
      </c>
      <c r="G1371" t="s">
        <v>9395</v>
      </c>
      <c r="H1371" t="s">
        <v>384</v>
      </c>
      <c r="I1371" s="27">
        <v>2500000</v>
      </c>
      <c r="J1371" t="s">
        <v>7620</v>
      </c>
    </row>
    <row r="1372" spans="1:10" x14ac:dyDescent="0.3">
      <c r="A1372">
        <v>1371</v>
      </c>
      <c r="B1372" s="26">
        <v>42627</v>
      </c>
      <c r="C1372" t="s">
        <v>9396</v>
      </c>
      <c r="D1372" t="s">
        <v>551</v>
      </c>
      <c r="E1372" t="s">
        <v>9397</v>
      </c>
      <c r="F1372" t="s">
        <v>881</v>
      </c>
      <c r="G1372" t="s">
        <v>3585</v>
      </c>
      <c r="H1372" t="s">
        <v>126</v>
      </c>
      <c r="I1372" t="s">
        <v>16</v>
      </c>
      <c r="J1372" t="s">
        <v>7620</v>
      </c>
    </row>
    <row r="1373" spans="1:10" x14ac:dyDescent="0.3">
      <c r="A1373">
        <v>1372</v>
      </c>
      <c r="B1373" s="26">
        <v>42627</v>
      </c>
      <c r="C1373" t="s">
        <v>3586</v>
      </c>
      <c r="D1373" t="s">
        <v>551</v>
      </c>
      <c r="E1373" t="s">
        <v>9398</v>
      </c>
      <c r="F1373" t="s">
        <v>927</v>
      </c>
      <c r="G1373" t="s">
        <v>3588</v>
      </c>
      <c r="H1373" t="s">
        <v>126</v>
      </c>
      <c r="I1373" s="27">
        <v>150000</v>
      </c>
      <c r="J1373" t="s">
        <v>7620</v>
      </c>
    </row>
    <row r="1374" spans="1:10" x14ac:dyDescent="0.3">
      <c r="A1374">
        <v>1373</v>
      </c>
      <c r="B1374" s="26">
        <v>42627</v>
      </c>
      <c r="C1374" t="s">
        <v>9399</v>
      </c>
      <c r="D1374" t="s">
        <v>7701</v>
      </c>
      <c r="E1374" t="s">
        <v>9400</v>
      </c>
      <c r="F1374" t="s">
        <v>927</v>
      </c>
      <c r="G1374" t="s">
        <v>3591</v>
      </c>
      <c r="H1374" t="s">
        <v>384</v>
      </c>
      <c r="I1374" t="s">
        <v>16</v>
      </c>
      <c r="J1374" t="s">
        <v>7620</v>
      </c>
    </row>
    <row r="1375" spans="1:10" x14ac:dyDescent="0.3">
      <c r="A1375">
        <v>1374</v>
      </c>
      <c r="B1375" s="26">
        <v>42628</v>
      </c>
      <c r="C1375" t="s">
        <v>9401</v>
      </c>
      <c r="D1375" t="s">
        <v>551</v>
      </c>
      <c r="E1375" t="s">
        <v>9402</v>
      </c>
      <c r="F1375" t="s">
        <v>21</v>
      </c>
      <c r="G1375" t="s">
        <v>9403</v>
      </c>
      <c r="H1375" t="s">
        <v>126</v>
      </c>
      <c r="I1375" s="27">
        <v>200000</v>
      </c>
      <c r="J1375" t="s">
        <v>7620</v>
      </c>
    </row>
    <row r="1376" spans="1:10" x14ac:dyDescent="0.3">
      <c r="A1376">
        <v>1375</v>
      </c>
      <c r="B1376" s="26">
        <v>42628</v>
      </c>
      <c r="C1376" t="s">
        <v>1314</v>
      </c>
      <c r="D1376" t="s">
        <v>7701</v>
      </c>
      <c r="E1376" t="s">
        <v>9404</v>
      </c>
      <c r="F1376" t="s">
        <v>927</v>
      </c>
      <c r="G1376" t="s">
        <v>9405</v>
      </c>
      <c r="H1376" t="s">
        <v>384</v>
      </c>
      <c r="I1376" s="27">
        <v>5000000</v>
      </c>
      <c r="J1376" t="s">
        <v>7620</v>
      </c>
    </row>
    <row r="1377" spans="1:10" x14ac:dyDescent="0.3">
      <c r="A1377">
        <v>1376</v>
      </c>
      <c r="B1377" s="26">
        <v>42628</v>
      </c>
      <c r="C1377" t="s">
        <v>9406</v>
      </c>
      <c r="D1377" t="s">
        <v>551</v>
      </c>
      <c r="E1377" t="s">
        <v>9407</v>
      </c>
      <c r="F1377" t="s">
        <v>927</v>
      </c>
      <c r="G1377" t="s">
        <v>344</v>
      </c>
      <c r="H1377" t="s">
        <v>384</v>
      </c>
      <c r="I1377" s="27">
        <v>1500000</v>
      </c>
      <c r="J1377" t="s">
        <v>7620</v>
      </c>
    </row>
    <row r="1378" spans="1:10" x14ac:dyDescent="0.3">
      <c r="A1378">
        <v>1377</v>
      </c>
      <c r="B1378" s="26">
        <v>42629</v>
      </c>
      <c r="C1378" t="s">
        <v>9408</v>
      </c>
      <c r="D1378" t="s">
        <v>551</v>
      </c>
      <c r="E1378" t="s">
        <v>9409</v>
      </c>
      <c r="F1378" t="s">
        <v>183</v>
      </c>
      <c r="G1378" t="s">
        <v>3600</v>
      </c>
      <c r="H1378" t="s">
        <v>126</v>
      </c>
      <c r="I1378" s="27">
        <v>100000</v>
      </c>
      <c r="J1378" t="s">
        <v>7620</v>
      </c>
    </row>
    <row r="1379" spans="1:10" x14ac:dyDescent="0.3">
      <c r="A1379">
        <v>1378</v>
      </c>
      <c r="B1379" s="26">
        <v>42629</v>
      </c>
      <c r="C1379" t="s">
        <v>9410</v>
      </c>
      <c r="D1379" t="s">
        <v>551</v>
      </c>
      <c r="E1379" t="s">
        <v>3602</v>
      </c>
      <c r="F1379" t="s">
        <v>21</v>
      </c>
      <c r="G1379" t="s">
        <v>8498</v>
      </c>
      <c r="H1379" t="s">
        <v>384</v>
      </c>
      <c r="I1379" s="27">
        <v>1000000</v>
      </c>
      <c r="J1379" t="s">
        <v>7620</v>
      </c>
    </row>
    <row r="1380" spans="1:10" x14ac:dyDescent="0.3">
      <c r="A1380">
        <v>1379</v>
      </c>
      <c r="B1380" s="26">
        <v>42632</v>
      </c>
      <c r="C1380" t="s">
        <v>3603</v>
      </c>
      <c r="D1380" t="s">
        <v>551</v>
      </c>
      <c r="E1380" t="s">
        <v>3604</v>
      </c>
      <c r="F1380" t="s">
        <v>927</v>
      </c>
      <c r="G1380" t="s">
        <v>1264</v>
      </c>
      <c r="H1380" t="s">
        <v>126</v>
      </c>
      <c r="I1380" s="27">
        <v>750000</v>
      </c>
      <c r="J1380" t="s">
        <v>7620</v>
      </c>
    </row>
    <row r="1381" spans="1:10" x14ac:dyDescent="0.3">
      <c r="A1381">
        <v>1380</v>
      </c>
      <c r="B1381" s="26">
        <v>42632</v>
      </c>
      <c r="C1381" t="s">
        <v>3605</v>
      </c>
      <c r="D1381" t="s">
        <v>53</v>
      </c>
      <c r="E1381" t="s">
        <v>9411</v>
      </c>
      <c r="F1381" t="s">
        <v>33</v>
      </c>
      <c r="G1381" t="s">
        <v>3413</v>
      </c>
      <c r="H1381" t="s">
        <v>384</v>
      </c>
      <c r="I1381" t="s">
        <v>16</v>
      </c>
      <c r="J1381" t="s">
        <v>7620</v>
      </c>
    </row>
    <row r="1382" spans="1:10" x14ac:dyDescent="0.3">
      <c r="A1382">
        <v>1381</v>
      </c>
      <c r="B1382" s="26">
        <v>42632</v>
      </c>
      <c r="C1382" t="s">
        <v>1106</v>
      </c>
      <c r="D1382" t="s">
        <v>551</v>
      </c>
      <c r="E1382" t="s">
        <v>3607</v>
      </c>
      <c r="F1382" t="s">
        <v>927</v>
      </c>
      <c r="G1382" t="s">
        <v>1336</v>
      </c>
      <c r="H1382" t="s">
        <v>384</v>
      </c>
      <c r="I1382" s="27">
        <v>15000000</v>
      </c>
      <c r="J1382" t="s">
        <v>7620</v>
      </c>
    </row>
    <row r="1383" spans="1:10" x14ac:dyDescent="0.3">
      <c r="A1383">
        <v>1382</v>
      </c>
      <c r="B1383" s="26">
        <v>42633</v>
      </c>
      <c r="C1383" t="s">
        <v>3608</v>
      </c>
      <c r="D1383" t="s">
        <v>551</v>
      </c>
      <c r="E1383" t="s">
        <v>1411</v>
      </c>
      <c r="F1383" t="s">
        <v>927</v>
      </c>
      <c r="G1383" t="s">
        <v>8136</v>
      </c>
      <c r="H1383" t="s">
        <v>126</v>
      </c>
      <c r="I1383" t="s">
        <v>16</v>
      </c>
      <c r="J1383" t="s">
        <v>7620</v>
      </c>
    </row>
    <row r="1384" spans="1:10" x14ac:dyDescent="0.3">
      <c r="A1384">
        <v>1383</v>
      </c>
      <c r="B1384" s="26">
        <v>42633</v>
      </c>
      <c r="C1384" t="s">
        <v>9412</v>
      </c>
      <c r="D1384" t="s">
        <v>7701</v>
      </c>
      <c r="E1384" t="s">
        <v>9413</v>
      </c>
      <c r="F1384" t="s">
        <v>183</v>
      </c>
      <c r="G1384" t="s">
        <v>7905</v>
      </c>
      <c r="H1384" t="s">
        <v>126</v>
      </c>
      <c r="I1384" s="27">
        <v>500000</v>
      </c>
      <c r="J1384" t="s">
        <v>7620</v>
      </c>
    </row>
    <row r="1385" spans="1:10" x14ac:dyDescent="0.3">
      <c r="A1385">
        <v>1384</v>
      </c>
      <c r="B1385" s="26">
        <v>42633</v>
      </c>
      <c r="C1385" t="s">
        <v>9414</v>
      </c>
      <c r="D1385" t="s">
        <v>53</v>
      </c>
      <c r="E1385" t="s">
        <v>9415</v>
      </c>
      <c r="F1385" t="s">
        <v>33</v>
      </c>
      <c r="G1385" t="s">
        <v>3613</v>
      </c>
      <c r="H1385" t="s">
        <v>126</v>
      </c>
      <c r="I1385" t="s">
        <v>16</v>
      </c>
      <c r="J1385" t="s">
        <v>7620</v>
      </c>
    </row>
    <row r="1386" spans="1:10" x14ac:dyDescent="0.3">
      <c r="A1386">
        <v>1385</v>
      </c>
      <c r="B1386" s="26">
        <v>42634</v>
      </c>
      <c r="C1386" t="s">
        <v>3614</v>
      </c>
      <c r="D1386" t="s">
        <v>551</v>
      </c>
      <c r="E1386" t="s">
        <v>9416</v>
      </c>
      <c r="F1386" t="s">
        <v>927</v>
      </c>
      <c r="G1386" t="s">
        <v>1268</v>
      </c>
      <c r="H1386" t="s">
        <v>126</v>
      </c>
      <c r="I1386" s="27">
        <v>1000000</v>
      </c>
      <c r="J1386" t="s">
        <v>7620</v>
      </c>
    </row>
    <row r="1387" spans="1:10" x14ac:dyDescent="0.3">
      <c r="A1387">
        <v>1386</v>
      </c>
      <c r="B1387" s="26">
        <v>42634</v>
      </c>
      <c r="C1387" t="s">
        <v>9417</v>
      </c>
      <c r="D1387" t="s">
        <v>551</v>
      </c>
      <c r="E1387" t="s">
        <v>9418</v>
      </c>
      <c r="F1387" t="s">
        <v>1870</v>
      </c>
      <c r="G1387" t="s">
        <v>9419</v>
      </c>
      <c r="H1387" t="s">
        <v>126</v>
      </c>
      <c r="I1387" t="s">
        <v>16</v>
      </c>
      <c r="J1387" t="s">
        <v>7620</v>
      </c>
    </row>
    <row r="1388" spans="1:10" x14ac:dyDescent="0.3">
      <c r="A1388">
        <v>1387</v>
      </c>
      <c r="B1388" s="26">
        <v>42634</v>
      </c>
      <c r="C1388" t="s">
        <v>1025</v>
      </c>
      <c r="D1388" t="s">
        <v>7701</v>
      </c>
      <c r="E1388" t="s">
        <v>9420</v>
      </c>
      <c r="F1388" t="s">
        <v>39</v>
      </c>
      <c r="G1388" t="s">
        <v>3620</v>
      </c>
      <c r="H1388" t="s">
        <v>384</v>
      </c>
      <c r="I1388" s="27">
        <v>31300000</v>
      </c>
      <c r="J1388" t="s">
        <v>7620</v>
      </c>
    </row>
    <row r="1389" spans="1:10" x14ac:dyDescent="0.3">
      <c r="A1389">
        <v>1388</v>
      </c>
      <c r="B1389" s="26">
        <v>42634</v>
      </c>
      <c r="C1389" t="s">
        <v>9421</v>
      </c>
      <c r="D1389" t="s">
        <v>7701</v>
      </c>
      <c r="E1389" t="s">
        <v>9422</v>
      </c>
      <c r="F1389" t="s">
        <v>8037</v>
      </c>
      <c r="G1389" t="s">
        <v>3623</v>
      </c>
      <c r="H1389" t="s">
        <v>126</v>
      </c>
      <c r="I1389" s="27">
        <v>298000</v>
      </c>
      <c r="J1389" t="s">
        <v>7620</v>
      </c>
    </row>
    <row r="1390" spans="1:10" x14ac:dyDescent="0.3">
      <c r="A1390">
        <v>1389</v>
      </c>
      <c r="B1390" s="26">
        <v>42634</v>
      </c>
      <c r="C1390" t="s">
        <v>2924</v>
      </c>
      <c r="D1390" t="s">
        <v>551</v>
      </c>
      <c r="E1390" t="s">
        <v>9423</v>
      </c>
      <c r="F1390" t="s">
        <v>33</v>
      </c>
      <c r="G1390" t="s">
        <v>3625</v>
      </c>
      <c r="H1390" t="s">
        <v>126</v>
      </c>
      <c r="I1390" s="27">
        <v>350000</v>
      </c>
      <c r="J1390" t="s">
        <v>7620</v>
      </c>
    </row>
    <row r="1391" spans="1:10" x14ac:dyDescent="0.3">
      <c r="A1391">
        <v>1390</v>
      </c>
      <c r="B1391" s="26">
        <v>42635</v>
      </c>
      <c r="C1391" t="s">
        <v>3626</v>
      </c>
      <c r="D1391" t="s">
        <v>551</v>
      </c>
      <c r="E1391" t="s">
        <v>9424</v>
      </c>
      <c r="F1391" t="s">
        <v>33</v>
      </c>
      <c r="G1391" t="s">
        <v>1548</v>
      </c>
      <c r="H1391" t="s">
        <v>384</v>
      </c>
      <c r="I1391" s="27">
        <v>6000000</v>
      </c>
      <c r="J1391" t="s">
        <v>7620</v>
      </c>
    </row>
    <row r="1392" spans="1:10" x14ac:dyDescent="0.3">
      <c r="A1392">
        <v>1391</v>
      </c>
      <c r="B1392" s="26">
        <v>42635</v>
      </c>
      <c r="C1392" t="s">
        <v>9425</v>
      </c>
      <c r="D1392" t="s">
        <v>551</v>
      </c>
      <c r="E1392" t="s">
        <v>9426</v>
      </c>
      <c r="F1392" t="s">
        <v>927</v>
      </c>
      <c r="G1392" t="s">
        <v>3630</v>
      </c>
      <c r="H1392" t="s">
        <v>384</v>
      </c>
      <c r="I1392" t="s">
        <v>16</v>
      </c>
      <c r="J1392" t="s">
        <v>7620</v>
      </c>
    </row>
    <row r="1393" spans="1:10" x14ac:dyDescent="0.3">
      <c r="A1393">
        <v>1392</v>
      </c>
      <c r="B1393" s="26">
        <v>42635</v>
      </c>
      <c r="C1393" t="s">
        <v>3631</v>
      </c>
      <c r="D1393" t="s">
        <v>53</v>
      </c>
      <c r="E1393" t="s">
        <v>9427</v>
      </c>
      <c r="F1393" t="s">
        <v>927</v>
      </c>
      <c r="G1393" t="s">
        <v>3633</v>
      </c>
      <c r="H1393" t="s">
        <v>126</v>
      </c>
      <c r="I1393" s="27">
        <v>425000</v>
      </c>
      <c r="J1393" t="s">
        <v>7620</v>
      </c>
    </row>
    <row r="1394" spans="1:10" x14ac:dyDescent="0.3">
      <c r="A1394">
        <v>1393</v>
      </c>
      <c r="B1394" s="26">
        <v>42635</v>
      </c>
      <c r="C1394" t="s">
        <v>9428</v>
      </c>
      <c r="D1394" t="s">
        <v>53</v>
      </c>
      <c r="E1394" t="s">
        <v>9429</v>
      </c>
      <c r="F1394" t="s">
        <v>927</v>
      </c>
      <c r="G1394" t="s">
        <v>8194</v>
      </c>
      <c r="H1394" t="s">
        <v>126</v>
      </c>
      <c r="I1394" s="27">
        <v>1000000</v>
      </c>
      <c r="J1394" t="s">
        <v>7620</v>
      </c>
    </row>
    <row r="1395" spans="1:10" x14ac:dyDescent="0.3">
      <c r="A1395">
        <v>1394</v>
      </c>
      <c r="B1395" s="26">
        <v>42635</v>
      </c>
      <c r="C1395" t="s">
        <v>9430</v>
      </c>
      <c r="D1395" t="s">
        <v>53</v>
      </c>
      <c r="E1395" t="s">
        <v>9431</v>
      </c>
      <c r="F1395" t="s">
        <v>55</v>
      </c>
      <c r="G1395" t="s">
        <v>3638</v>
      </c>
      <c r="H1395" t="s">
        <v>384</v>
      </c>
      <c r="I1395" s="27">
        <v>745000</v>
      </c>
      <c r="J1395" t="s">
        <v>7620</v>
      </c>
    </row>
    <row r="1396" spans="1:10" x14ac:dyDescent="0.3">
      <c r="A1396">
        <v>1395</v>
      </c>
      <c r="B1396" s="26">
        <v>42636</v>
      </c>
      <c r="C1396" t="s">
        <v>9432</v>
      </c>
      <c r="D1396" t="s">
        <v>53</v>
      </c>
      <c r="E1396" t="s">
        <v>9433</v>
      </c>
      <c r="F1396" t="s">
        <v>45</v>
      </c>
      <c r="G1396" t="s">
        <v>9434</v>
      </c>
      <c r="H1396" t="s">
        <v>384</v>
      </c>
      <c r="I1396" s="27">
        <v>6000000</v>
      </c>
      <c r="J1396" t="s">
        <v>7620</v>
      </c>
    </row>
    <row r="1397" spans="1:10" x14ac:dyDescent="0.3">
      <c r="A1397">
        <v>1396</v>
      </c>
      <c r="B1397" s="26">
        <v>42636</v>
      </c>
      <c r="C1397" t="s">
        <v>3642</v>
      </c>
      <c r="D1397" t="s">
        <v>551</v>
      </c>
      <c r="E1397" t="s">
        <v>9435</v>
      </c>
      <c r="F1397" t="s">
        <v>927</v>
      </c>
      <c r="G1397" t="s">
        <v>9436</v>
      </c>
      <c r="H1397" t="s">
        <v>126</v>
      </c>
      <c r="I1397" t="s">
        <v>16</v>
      </c>
      <c r="J1397" t="s">
        <v>7620</v>
      </c>
    </row>
    <row r="1398" spans="1:10" x14ac:dyDescent="0.3">
      <c r="A1398">
        <v>1397</v>
      </c>
      <c r="B1398" s="26">
        <v>42636</v>
      </c>
      <c r="C1398" t="s">
        <v>3645</v>
      </c>
      <c r="D1398" t="s">
        <v>551</v>
      </c>
      <c r="E1398" t="s">
        <v>9437</v>
      </c>
      <c r="F1398" t="s">
        <v>39</v>
      </c>
      <c r="G1398" t="s">
        <v>3647</v>
      </c>
      <c r="H1398" t="s">
        <v>126</v>
      </c>
      <c r="I1398" t="s">
        <v>16</v>
      </c>
      <c r="J1398" t="s">
        <v>7620</v>
      </c>
    </row>
    <row r="1399" spans="1:10" x14ac:dyDescent="0.3">
      <c r="A1399">
        <v>1398</v>
      </c>
      <c r="B1399" s="26">
        <v>42636</v>
      </c>
      <c r="C1399" t="s">
        <v>9438</v>
      </c>
      <c r="D1399" t="s">
        <v>53</v>
      </c>
      <c r="E1399" t="s">
        <v>9439</v>
      </c>
      <c r="F1399" t="s">
        <v>89</v>
      </c>
      <c r="G1399" t="s">
        <v>3650</v>
      </c>
      <c r="H1399" t="s">
        <v>126</v>
      </c>
      <c r="I1399" t="s">
        <v>16</v>
      </c>
      <c r="J1399" t="s">
        <v>7620</v>
      </c>
    </row>
    <row r="1400" spans="1:10" x14ac:dyDescent="0.3">
      <c r="A1400">
        <v>1399</v>
      </c>
      <c r="B1400" s="26">
        <v>42639</v>
      </c>
      <c r="C1400" t="s">
        <v>9440</v>
      </c>
      <c r="D1400" t="s">
        <v>551</v>
      </c>
      <c r="E1400" t="s">
        <v>3652</v>
      </c>
      <c r="F1400" t="s">
        <v>33</v>
      </c>
      <c r="G1400" t="s">
        <v>3653</v>
      </c>
      <c r="H1400" t="s">
        <v>126</v>
      </c>
      <c r="I1400" t="s">
        <v>16</v>
      </c>
      <c r="J1400" t="s">
        <v>7620</v>
      </c>
    </row>
    <row r="1401" spans="1:10" x14ac:dyDescent="0.3">
      <c r="A1401">
        <v>1400</v>
      </c>
      <c r="B1401" s="26">
        <v>42639</v>
      </c>
      <c r="C1401" t="s">
        <v>9441</v>
      </c>
      <c r="D1401" t="s">
        <v>551</v>
      </c>
      <c r="E1401" t="s">
        <v>9442</v>
      </c>
      <c r="F1401" t="s">
        <v>45</v>
      </c>
      <c r="G1401" t="s">
        <v>3656</v>
      </c>
      <c r="H1401" t="s">
        <v>384</v>
      </c>
      <c r="I1401" t="s">
        <v>16</v>
      </c>
      <c r="J1401" t="s">
        <v>7620</v>
      </c>
    </row>
    <row r="1402" spans="1:10" x14ac:dyDescent="0.3">
      <c r="A1402">
        <v>1401</v>
      </c>
      <c r="B1402" s="26">
        <v>42640</v>
      </c>
      <c r="C1402" t="s">
        <v>8989</v>
      </c>
      <c r="D1402" t="s">
        <v>551</v>
      </c>
      <c r="E1402" t="s">
        <v>3657</v>
      </c>
      <c r="F1402" t="s">
        <v>927</v>
      </c>
      <c r="G1402" t="s">
        <v>3658</v>
      </c>
      <c r="H1402" t="s">
        <v>384</v>
      </c>
      <c r="I1402" s="27">
        <v>1580000</v>
      </c>
      <c r="J1402" t="s">
        <v>7620</v>
      </c>
    </row>
    <row r="1403" spans="1:10" x14ac:dyDescent="0.3">
      <c r="A1403">
        <v>1402</v>
      </c>
      <c r="B1403" s="26">
        <v>42640</v>
      </c>
      <c r="C1403" t="s">
        <v>3659</v>
      </c>
      <c r="D1403" t="s">
        <v>551</v>
      </c>
      <c r="E1403" t="s">
        <v>9443</v>
      </c>
      <c r="F1403" t="s">
        <v>39</v>
      </c>
      <c r="G1403" t="s">
        <v>3661</v>
      </c>
      <c r="H1403" t="s">
        <v>126</v>
      </c>
      <c r="I1403" t="s">
        <v>16</v>
      </c>
      <c r="J1403" t="s">
        <v>7620</v>
      </c>
    </row>
    <row r="1404" spans="1:10" x14ac:dyDescent="0.3">
      <c r="A1404">
        <v>1403</v>
      </c>
      <c r="B1404" s="26">
        <v>42641</v>
      </c>
      <c r="C1404" t="s">
        <v>3662</v>
      </c>
      <c r="D1404" t="s">
        <v>7701</v>
      </c>
      <c r="E1404" t="s">
        <v>9444</v>
      </c>
      <c r="F1404" t="s">
        <v>8037</v>
      </c>
      <c r="G1404" t="s">
        <v>495</v>
      </c>
      <c r="H1404" t="s">
        <v>126</v>
      </c>
      <c r="I1404" s="27">
        <v>500000</v>
      </c>
      <c r="J1404" t="s">
        <v>7620</v>
      </c>
    </row>
    <row r="1405" spans="1:10" x14ac:dyDescent="0.3">
      <c r="A1405">
        <v>1404</v>
      </c>
      <c r="B1405" s="26">
        <v>42641</v>
      </c>
      <c r="C1405" t="s">
        <v>3664</v>
      </c>
      <c r="D1405" t="s">
        <v>551</v>
      </c>
      <c r="E1405" t="s">
        <v>3665</v>
      </c>
      <c r="F1405" t="s">
        <v>464</v>
      </c>
      <c r="G1405" t="s">
        <v>3666</v>
      </c>
      <c r="H1405" t="s">
        <v>126</v>
      </c>
      <c r="I1405" s="27">
        <v>1000000</v>
      </c>
      <c r="J1405" t="s">
        <v>7620</v>
      </c>
    </row>
    <row r="1406" spans="1:10" x14ac:dyDescent="0.3">
      <c r="A1406">
        <v>1405</v>
      </c>
      <c r="B1406" s="26">
        <v>42641</v>
      </c>
      <c r="C1406" t="s">
        <v>2508</v>
      </c>
      <c r="D1406" t="s">
        <v>551</v>
      </c>
      <c r="E1406" t="s">
        <v>9445</v>
      </c>
      <c r="F1406" t="s">
        <v>183</v>
      </c>
      <c r="G1406" t="s">
        <v>193</v>
      </c>
      <c r="H1406" t="s">
        <v>126</v>
      </c>
      <c r="I1406" s="27">
        <v>1000000</v>
      </c>
      <c r="J1406" t="s">
        <v>7620</v>
      </c>
    </row>
    <row r="1407" spans="1:10" x14ac:dyDescent="0.3">
      <c r="A1407">
        <v>1406</v>
      </c>
      <c r="B1407" s="26">
        <v>42641</v>
      </c>
      <c r="C1407" t="s">
        <v>3668</v>
      </c>
      <c r="D1407" t="s">
        <v>53</v>
      </c>
      <c r="E1407" t="s">
        <v>3669</v>
      </c>
      <c r="F1407" t="s">
        <v>55</v>
      </c>
      <c r="G1407" t="s">
        <v>9446</v>
      </c>
      <c r="H1407" t="s">
        <v>384</v>
      </c>
      <c r="I1407" s="27">
        <v>51000000</v>
      </c>
      <c r="J1407" t="s">
        <v>7620</v>
      </c>
    </row>
    <row r="1408" spans="1:10" x14ac:dyDescent="0.3">
      <c r="A1408">
        <v>1407</v>
      </c>
      <c r="B1408" s="26">
        <v>42642</v>
      </c>
      <c r="C1408" t="s">
        <v>3671</v>
      </c>
      <c r="D1408" t="s">
        <v>7701</v>
      </c>
      <c r="E1408" t="s">
        <v>3672</v>
      </c>
      <c r="F1408" t="s">
        <v>33</v>
      </c>
      <c r="G1408" t="s">
        <v>3673</v>
      </c>
      <c r="H1408" t="s">
        <v>126</v>
      </c>
      <c r="I1408" s="27">
        <v>180000</v>
      </c>
      <c r="J1408" t="s">
        <v>7620</v>
      </c>
    </row>
    <row r="1409" spans="1:10" x14ac:dyDescent="0.3">
      <c r="A1409">
        <v>1408</v>
      </c>
      <c r="B1409" s="26">
        <v>42642</v>
      </c>
      <c r="C1409" t="s">
        <v>3674</v>
      </c>
      <c r="D1409" t="s">
        <v>7701</v>
      </c>
      <c r="E1409" t="s">
        <v>9447</v>
      </c>
      <c r="F1409" t="s">
        <v>89</v>
      </c>
      <c r="G1409" t="s">
        <v>3676</v>
      </c>
      <c r="H1409" t="s">
        <v>126</v>
      </c>
      <c r="I1409" t="s">
        <v>16</v>
      </c>
      <c r="J1409" t="s">
        <v>7620</v>
      </c>
    </row>
    <row r="1410" spans="1:10" x14ac:dyDescent="0.3">
      <c r="A1410">
        <v>1409</v>
      </c>
      <c r="B1410" s="26">
        <v>42642</v>
      </c>
      <c r="C1410" t="s">
        <v>3677</v>
      </c>
      <c r="D1410" t="s">
        <v>551</v>
      </c>
      <c r="E1410" t="s">
        <v>3678</v>
      </c>
      <c r="F1410" t="s">
        <v>927</v>
      </c>
      <c r="G1410" t="s">
        <v>9448</v>
      </c>
      <c r="H1410" t="s">
        <v>384</v>
      </c>
      <c r="I1410" s="27">
        <v>1500000</v>
      </c>
      <c r="J1410" t="s">
        <v>7620</v>
      </c>
    </row>
    <row r="1411" spans="1:10" x14ac:dyDescent="0.3">
      <c r="A1411">
        <v>1410</v>
      </c>
      <c r="B1411" s="26">
        <v>42643</v>
      </c>
      <c r="C1411" t="s">
        <v>3680</v>
      </c>
      <c r="D1411" t="s">
        <v>551</v>
      </c>
      <c r="E1411" t="s">
        <v>9449</v>
      </c>
      <c r="F1411" t="s">
        <v>55</v>
      </c>
      <c r="G1411" t="s">
        <v>2223</v>
      </c>
      <c r="H1411" t="s">
        <v>126</v>
      </c>
      <c r="I1411" t="s">
        <v>16</v>
      </c>
      <c r="J1411" t="s">
        <v>7620</v>
      </c>
    </row>
    <row r="1412" spans="1:10" x14ac:dyDescent="0.3">
      <c r="A1412">
        <v>1411</v>
      </c>
      <c r="B1412" s="26">
        <v>42643</v>
      </c>
      <c r="C1412" t="s">
        <v>2178</v>
      </c>
      <c r="D1412" t="s">
        <v>53</v>
      </c>
      <c r="E1412" t="s">
        <v>3682</v>
      </c>
      <c r="F1412" t="s">
        <v>39</v>
      </c>
      <c r="G1412" t="s">
        <v>3683</v>
      </c>
      <c r="H1412" t="s">
        <v>384</v>
      </c>
      <c r="I1412" s="27">
        <v>19000000</v>
      </c>
      <c r="J1412" t="s">
        <v>7620</v>
      </c>
    </row>
    <row r="1413" spans="1:10" x14ac:dyDescent="0.3">
      <c r="A1413">
        <v>1412</v>
      </c>
      <c r="B1413" s="26">
        <v>42643</v>
      </c>
      <c r="C1413" t="s">
        <v>3684</v>
      </c>
      <c r="D1413" t="s">
        <v>551</v>
      </c>
      <c r="E1413" t="s">
        <v>9450</v>
      </c>
      <c r="F1413" t="s">
        <v>438</v>
      </c>
      <c r="G1413" t="s">
        <v>3686</v>
      </c>
      <c r="H1413" t="s">
        <v>126</v>
      </c>
      <c r="I1413" t="s">
        <v>16</v>
      </c>
      <c r="J1413" t="s">
        <v>7620</v>
      </c>
    </row>
    <row r="1414" spans="1:10" x14ac:dyDescent="0.3">
      <c r="A1414">
        <v>1413</v>
      </c>
      <c r="B1414" s="26">
        <v>42583</v>
      </c>
      <c r="C1414" t="s">
        <v>9451</v>
      </c>
      <c r="D1414" t="s">
        <v>7701</v>
      </c>
      <c r="E1414" t="s">
        <v>3688</v>
      </c>
      <c r="F1414" t="s">
        <v>21</v>
      </c>
      <c r="G1414" t="s">
        <v>3689</v>
      </c>
      <c r="H1414" t="s">
        <v>384</v>
      </c>
      <c r="I1414" s="27">
        <v>12000000</v>
      </c>
      <c r="J1414" t="s">
        <v>7620</v>
      </c>
    </row>
    <row r="1415" spans="1:10" x14ac:dyDescent="0.3">
      <c r="A1415">
        <v>1414</v>
      </c>
      <c r="B1415" s="26">
        <v>42583</v>
      </c>
      <c r="C1415" t="s">
        <v>1897</v>
      </c>
      <c r="D1415" t="s">
        <v>551</v>
      </c>
      <c r="E1415" t="s">
        <v>9452</v>
      </c>
      <c r="F1415" t="s">
        <v>927</v>
      </c>
      <c r="G1415" t="s">
        <v>3691</v>
      </c>
      <c r="H1415" t="s">
        <v>126</v>
      </c>
      <c r="I1415" s="27">
        <v>200000</v>
      </c>
      <c r="J1415" t="s">
        <v>7620</v>
      </c>
    </row>
    <row r="1416" spans="1:10" x14ac:dyDescent="0.3">
      <c r="A1416">
        <v>1415</v>
      </c>
      <c r="B1416" s="26">
        <v>42583</v>
      </c>
      <c r="C1416" t="s">
        <v>9453</v>
      </c>
      <c r="D1416" t="s">
        <v>551</v>
      </c>
      <c r="E1416" t="s">
        <v>3693</v>
      </c>
      <c r="F1416" t="s">
        <v>55</v>
      </c>
      <c r="G1416" t="s">
        <v>9454</v>
      </c>
      <c r="H1416" t="s">
        <v>126</v>
      </c>
      <c r="I1416" s="27">
        <v>275000</v>
      </c>
      <c r="J1416" t="s">
        <v>7620</v>
      </c>
    </row>
    <row r="1417" spans="1:10" x14ac:dyDescent="0.3">
      <c r="A1417">
        <v>1416</v>
      </c>
      <c r="B1417" s="26">
        <v>42583</v>
      </c>
      <c r="C1417" t="s">
        <v>2704</v>
      </c>
      <c r="D1417" t="s">
        <v>7701</v>
      </c>
      <c r="E1417" t="s">
        <v>9455</v>
      </c>
      <c r="F1417" t="s">
        <v>927</v>
      </c>
      <c r="G1417" t="s">
        <v>7755</v>
      </c>
      <c r="H1417" t="s">
        <v>384</v>
      </c>
      <c r="I1417" s="27">
        <v>3000000</v>
      </c>
      <c r="J1417" t="s">
        <v>7620</v>
      </c>
    </row>
    <row r="1418" spans="1:10" x14ac:dyDescent="0.3">
      <c r="A1418">
        <v>1417</v>
      </c>
      <c r="B1418" s="26">
        <v>42583</v>
      </c>
      <c r="C1418" t="s">
        <v>3695</v>
      </c>
      <c r="D1418" t="s">
        <v>551</v>
      </c>
      <c r="E1418" t="s">
        <v>9456</v>
      </c>
      <c r="F1418" t="s">
        <v>55</v>
      </c>
      <c r="G1418" t="s">
        <v>9457</v>
      </c>
      <c r="H1418" t="s">
        <v>384</v>
      </c>
      <c r="I1418" s="27">
        <v>2500000</v>
      </c>
      <c r="J1418" t="s">
        <v>7620</v>
      </c>
    </row>
    <row r="1419" spans="1:10" x14ac:dyDescent="0.3">
      <c r="A1419">
        <v>1418</v>
      </c>
      <c r="B1419" s="26">
        <v>42584</v>
      </c>
      <c r="C1419" t="s">
        <v>3698</v>
      </c>
      <c r="D1419" t="s">
        <v>551</v>
      </c>
      <c r="E1419" t="s">
        <v>9458</v>
      </c>
      <c r="F1419" t="s">
        <v>89</v>
      </c>
      <c r="G1419" t="s">
        <v>9459</v>
      </c>
      <c r="H1419" t="s">
        <v>384</v>
      </c>
      <c r="I1419" s="27">
        <v>1800000</v>
      </c>
      <c r="J1419" t="s">
        <v>7620</v>
      </c>
    </row>
    <row r="1420" spans="1:10" x14ac:dyDescent="0.3">
      <c r="A1420">
        <v>1419</v>
      </c>
      <c r="B1420" s="26">
        <v>42584</v>
      </c>
      <c r="C1420" t="s">
        <v>786</v>
      </c>
      <c r="D1420" t="s">
        <v>551</v>
      </c>
      <c r="E1420" t="s">
        <v>9460</v>
      </c>
      <c r="F1420" t="s">
        <v>927</v>
      </c>
      <c r="G1420" t="s">
        <v>9461</v>
      </c>
      <c r="H1420" t="s">
        <v>126</v>
      </c>
      <c r="I1420" t="s">
        <v>16</v>
      </c>
      <c r="J1420" t="s">
        <v>7620</v>
      </c>
    </row>
    <row r="1421" spans="1:10" x14ac:dyDescent="0.3">
      <c r="A1421">
        <v>1420</v>
      </c>
      <c r="B1421" s="26">
        <v>42584</v>
      </c>
      <c r="C1421" t="s">
        <v>3702</v>
      </c>
      <c r="D1421" t="s">
        <v>1612</v>
      </c>
      <c r="E1421" t="s">
        <v>9462</v>
      </c>
      <c r="F1421" t="s">
        <v>39</v>
      </c>
      <c r="G1421" t="s">
        <v>3704</v>
      </c>
      <c r="H1421" t="s">
        <v>126</v>
      </c>
      <c r="I1421" s="27">
        <v>1000000</v>
      </c>
      <c r="J1421" t="s">
        <v>7620</v>
      </c>
    </row>
    <row r="1422" spans="1:10" x14ac:dyDescent="0.3">
      <c r="A1422">
        <v>1421</v>
      </c>
      <c r="B1422" s="26">
        <v>42585</v>
      </c>
      <c r="C1422" t="s">
        <v>3705</v>
      </c>
      <c r="D1422" t="s">
        <v>142</v>
      </c>
      <c r="E1422" t="s">
        <v>3706</v>
      </c>
      <c r="F1422" t="s">
        <v>45</v>
      </c>
      <c r="G1422" t="s">
        <v>8498</v>
      </c>
      <c r="H1422" t="s">
        <v>384</v>
      </c>
      <c r="I1422" t="s">
        <v>16</v>
      </c>
      <c r="J1422" t="s">
        <v>7620</v>
      </c>
    </row>
    <row r="1423" spans="1:10" x14ac:dyDescent="0.3">
      <c r="A1423">
        <v>1422</v>
      </c>
      <c r="B1423" s="26">
        <v>42585</v>
      </c>
      <c r="C1423" t="s">
        <v>9463</v>
      </c>
      <c r="D1423" t="s">
        <v>551</v>
      </c>
      <c r="E1423" t="s">
        <v>9464</v>
      </c>
      <c r="F1423" t="s">
        <v>21</v>
      </c>
      <c r="G1423" t="s">
        <v>800</v>
      </c>
      <c r="H1423" t="s">
        <v>126</v>
      </c>
      <c r="I1423" s="27">
        <v>225000</v>
      </c>
      <c r="J1423" t="s">
        <v>7620</v>
      </c>
    </row>
    <row r="1424" spans="1:10" x14ac:dyDescent="0.3">
      <c r="A1424">
        <v>1423</v>
      </c>
      <c r="B1424" s="26">
        <v>42585</v>
      </c>
      <c r="C1424" t="s">
        <v>9465</v>
      </c>
      <c r="D1424" t="s">
        <v>551</v>
      </c>
      <c r="E1424" t="s">
        <v>9466</v>
      </c>
      <c r="F1424" t="s">
        <v>39</v>
      </c>
      <c r="G1424" t="s">
        <v>3711</v>
      </c>
      <c r="H1424" t="s">
        <v>126</v>
      </c>
      <c r="I1424" s="27">
        <v>890000</v>
      </c>
      <c r="J1424" t="s">
        <v>7620</v>
      </c>
    </row>
    <row r="1425" spans="1:10" x14ac:dyDescent="0.3">
      <c r="A1425">
        <v>1424</v>
      </c>
      <c r="B1425" s="26">
        <v>42586</v>
      </c>
      <c r="C1425" t="s">
        <v>3712</v>
      </c>
      <c r="D1425" t="s">
        <v>551</v>
      </c>
      <c r="E1425" t="s">
        <v>1766</v>
      </c>
      <c r="F1425" t="s">
        <v>927</v>
      </c>
      <c r="G1425" t="s">
        <v>3713</v>
      </c>
      <c r="H1425" t="s">
        <v>126</v>
      </c>
      <c r="I1425" s="27">
        <v>500000</v>
      </c>
      <c r="J1425" t="s">
        <v>7620</v>
      </c>
    </row>
    <row r="1426" spans="1:10" x14ac:dyDescent="0.3">
      <c r="A1426">
        <v>1425</v>
      </c>
      <c r="B1426" s="26">
        <v>42586</v>
      </c>
      <c r="C1426" t="s">
        <v>9467</v>
      </c>
      <c r="D1426" t="s">
        <v>2010</v>
      </c>
      <c r="E1426" t="s">
        <v>9468</v>
      </c>
      <c r="F1426" t="s">
        <v>33</v>
      </c>
      <c r="G1426" t="s">
        <v>3625</v>
      </c>
      <c r="H1426" t="s">
        <v>126</v>
      </c>
      <c r="I1426" t="s">
        <v>16</v>
      </c>
      <c r="J1426" t="s">
        <v>7620</v>
      </c>
    </row>
    <row r="1427" spans="1:10" x14ac:dyDescent="0.3">
      <c r="A1427">
        <v>1426</v>
      </c>
      <c r="B1427" s="26">
        <v>42587</v>
      </c>
      <c r="C1427" t="s">
        <v>3716</v>
      </c>
      <c r="D1427" t="s">
        <v>142</v>
      </c>
      <c r="E1427" t="s">
        <v>3717</v>
      </c>
      <c r="F1427" t="s">
        <v>927</v>
      </c>
      <c r="G1427" t="s">
        <v>3718</v>
      </c>
      <c r="H1427" t="s">
        <v>384</v>
      </c>
      <c r="I1427" t="s">
        <v>16</v>
      </c>
      <c r="J1427" t="s">
        <v>7620</v>
      </c>
    </row>
    <row r="1428" spans="1:10" x14ac:dyDescent="0.3">
      <c r="A1428">
        <v>1427</v>
      </c>
      <c r="B1428" s="26">
        <v>42588</v>
      </c>
      <c r="C1428" t="s">
        <v>9469</v>
      </c>
      <c r="D1428" t="s">
        <v>53</v>
      </c>
      <c r="E1428" t="s">
        <v>3720</v>
      </c>
      <c r="F1428" t="s">
        <v>3721</v>
      </c>
      <c r="G1428" t="s">
        <v>3722</v>
      </c>
      <c r="H1428" t="s">
        <v>126</v>
      </c>
      <c r="I1428" s="27">
        <v>27000</v>
      </c>
      <c r="J1428" t="s">
        <v>7620</v>
      </c>
    </row>
    <row r="1429" spans="1:10" x14ac:dyDescent="0.3">
      <c r="A1429">
        <v>1428</v>
      </c>
      <c r="B1429" s="26">
        <v>42590</v>
      </c>
      <c r="C1429" t="s">
        <v>9470</v>
      </c>
      <c r="D1429" t="s">
        <v>53</v>
      </c>
      <c r="E1429" t="s">
        <v>9471</v>
      </c>
      <c r="F1429" t="s">
        <v>33</v>
      </c>
      <c r="G1429" t="s">
        <v>3725</v>
      </c>
      <c r="H1429" t="s">
        <v>384</v>
      </c>
      <c r="I1429" t="s">
        <v>16</v>
      </c>
      <c r="J1429" t="s">
        <v>7620</v>
      </c>
    </row>
    <row r="1430" spans="1:10" x14ac:dyDescent="0.3">
      <c r="A1430">
        <v>1429</v>
      </c>
      <c r="B1430" s="26">
        <v>42590</v>
      </c>
      <c r="C1430" t="s">
        <v>3726</v>
      </c>
      <c r="D1430" t="s">
        <v>2010</v>
      </c>
      <c r="E1430" t="s">
        <v>3727</v>
      </c>
      <c r="F1430" t="s">
        <v>39</v>
      </c>
      <c r="G1430" t="s">
        <v>3728</v>
      </c>
      <c r="H1430" t="s">
        <v>126</v>
      </c>
      <c r="I1430" s="27">
        <v>40000</v>
      </c>
      <c r="J1430" t="s">
        <v>7620</v>
      </c>
    </row>
    <row r="1431" spans="1:10" x14ac:dyDescent="0.3">
      <c r="A1431">
        <v>1430</v>
      </c>
      <c r="B1431" s="26">
        <v>42590</v>
      </c>
      <c r="C1431" t="s">
        <v>3729</v>
      </c>
      <c r="D1431" t="s">
        <v>7701</v>
      </c>
      <c r="E1431" t="s">
        <v>9472</v>
      </c>
      <c r="F1431" t="s">
        <v>21</v>
      </c>
      <c r="G1431" t="s">
        <v>1268</v>
      </c>
      <c r="H1431" t="s">
        <v>126</v>
      </c>
      <c r="I1431" s="27">
        <v>445000</v>
      </c>
      <c r="J1431" t="s">
        <v>7620</v>
      </c>
    </row>
    <row r="1432" spans="1:10" x14ac:dyDescent="0.3">
      <c r="A1432">
        <v>1431</v>
      </c>
      <c r="B1432" s="26">
        <v>42590</v>
      </c>
      <c r="C1432" t="s">
        <v>2298</v>
      </c>
      <c r="D1432" t="s">
        <v>551</v>
      </c>
      <c r="E1432" t="s">
        <v>9473</v>
      </c>
      <c r="F1432" t="s">
        <v>39</v>
      </c>
      <c r="G1432" t="s">
        <v>9474</v>
      </c>
      <c r="H1432" t="s">
        <v>126</v>
      </c>
      <c r="I1432" s="27">
        <v>200000</v>
      </c>
      <c r="J1432" t="s">
        <v>7620</v>
      </c>
    </row>
    <row r="1433" spans="1:10" x14ac:dyDescent="0.3">
      <c r="A1433">
        <v>1432</v>
      </c>
      <c r="B1433" s="26">
        <v>42591</v>
      </c>
      <c r="C1433" t="s">
        <v>8955</v>
      </c>
      <c r="D1433" t="s">
        <v>142</v>
      </c>
      <c r="E1433" t="s">
        <v>3733</v>
      </c>
      <c r="F1433" t="s">
        <v>927</v>
      </c>
      <c r="G1433" t="s">
        <v>9475</v>
      </c>
      <c r="H1433" t="s">
        <v>126</v>
      </c>
      <c r="I1433" t="s">
        <v>16</v>
      </c>
      <c r="J1433" t="s">
        <v>7620</v>
      </c>
    </row>
    <row r="1434" spans="1:10" x14ac:dyDescent="0.3">
      <c r="A1434">
        <v>1433</v>
      </c>
      <c r="B1434" s="26">
        <v>42591</v>
      </c>
      <c r="C1434" t="s">
        <v>9476</v>
      </c>
      <c r="D1434" t="s">
        <v>53</v>
      </c>
      <c r="E1434" t="s">
        <v>9477</v>
      </c>
      <c r="F1434" t="s">
        <v>33</v>
      </c>
      <c r="G1434" t="s">
        <v>9475</v>
      </c>
      <c r="H1434" t="s">
        <v>126</v>
      </c>
      <c r="I1434" t="s">
        <v>16</v>
      </c>
      <c r="J1434" t="s">
        <v>7620</v>
      </c>
    </row>
    <row r="1435" spans="1:10" x14ac:dyDescent="0.3">
      <c r="A1435">
        <v>1434</v>
      </c>
      <c r="B1435" s="26">
        <v>42592</v>
      </c>
      <c r="C1435" t="s">
        <v>2769</v>
      </c>
      <c r="D1435" t="s">
        <v>551</v>
      </c>
      <c r="E1435" t="s">
        <v>3737</v>
      </c>
      <c r="F1435" t="s">
        <v>927</v>
      </c>
      <c r="G1435" t="s">
        <v>9478</v>
      </c>
      <c r="H1435" t="s">
        <v>126</v>
      </c>
      <c r="I1435" s="27">
        <v>500000</v>
      </c>
      <c r="J1435" t="s">
        <v>7620</v>
      </c>
    </row>
    <row r="1436" spans="1:10" x14ac:dyDescent="0.3">
      <c r="A1436">
        <v>1435</v>
      </c>
      <c r="B1436" s="26">
        <v>42592</v>
      </c>
      <c r="C1436" t="s">
        <v>1883</v>
      </c>
      <c r="D1436" t="s">
        <v>7701</v>
      </c>
      <c r="E1436" t="s">
        <v>9479</v>
      </c>
      <c r="F1436" t="s">
        <v>33</v>
      </c>
      <c r="G1436" t="s">
        <v>3740</v>
      </c>
      <c r="H1436" t="s">
        <v>126</v>
      </c>
      <c r="I1436" s="27">
        <v>600000</v>
      </c>
      <c r="J1436" t="s">
        <v>7620</v>
      </c>
    </row>
    <row r="1437" spans="1:10" x14ac:dyDescent="0.3">
      <c r="A1437">
        <v>1436</v>
      </c>
      <c r="B1437" s="26">
        <v>42593</v>
      </c>
      <c r="C1437" t="s">
        <v>3741</v>
      </c>
      <c r="D1437" t="s">
        <v>551</v>
      </c>
      <c r="E1437" t="s">
        <v>9480</v>
      </c>
      <c r="F1437" t="s">
        <v>927</v>
      </c>
      <c r="G1437" t="s">
        <v>9481</v>
      </c>
      <c r="H1437" t="s">
        <v>384</v>
      </c>
      <c r="I1437" s="27">
        <v>7000000</v>
      </c>
      <c r="J1437" t="s">
        <v>7620</v>
      </c>
    </row>
    <row r="1438" spans="1:10" x14ac:dyDescent="0.3">
      <c r="A1438">
        <v>1437</v>
      </c>
      <c r="B1438" s="26">
        <v>42593</v>
      </c>
      <c r="C1438" t="s">
        <v>8345</v>
      </c>
      <c r="D1438" t="s">
        <v>551</v>
      </c>
      <c r="E1438" t="s">
        <v>9482</v>
      </c>
      <c r="F1438" t="s">
        <v>39</v>
      </c>
      <c r="G1438" t="s">
        <v>9483</v>
      </c>
      <c r="H1438" t="s">
        <v>384</v>
      </c>
      <c r="I1438" t="s">
        <v>16</v>
      </c>
      <c r="J1438" t="s">
        <v>7620</v>
      </c>
    </row>
    <row r="1439" spans="1:10" x14ac:dyDescent="0.3">
      <c r="A1439">
        <v>1438</v>
      </c>
      <c r="B1439" s="26">
        <v>42593</v>
      </c>
      <c r="C1439" t="s">
        <v>3745</v>
      </c>
      <c r="D1439" t="s">
        <v>551</v>
      </c>
      <c r="E1439" t="s">
        <v>9484</v>
      </c>
      <c r="F1439" t="s">
        <v>39</v>
      </c>
      <c r="G1439" t="s">
        <v>9485</v>
      </c>
      <c r="H1439" t="s">
        <v>126</v>
      </c>
      <c r="I1439" s="27">
        <v>209000</v>
      </c>
      <c r="J1439" t="s">
        <v>7620</v>
      </c>
    </row>
    <row r="1440" spans="1:10" x14ac:dyDescent="0.3">
      <c r="A1440">
        <v>1439</v>
      </c>
      <c r="B1440" s="26">
        <v>42593</v>
      </c>
      <c r="C1440" t="s">
        <v>367</v>
      </c>
      <c r="D1440" t="s">
        <v>53</v>
      </c>
      <c r="E1440" t="s">
        <v>3748</v>
      </c>
      <c r="F1440" t="s">
        <v>183</v>
      </c>
      <c r="G1440" t="s">
        <v>3749</v>
      </c>
      <c r="H1440" t="s">
        <v>384</v>
      </c>
      <c r="I1440" s="27">
        <v>15000000</v>
      </c>
      <c r="J1440" t="s">
        <v>7620</v>
      </c>
    </row>
    <row r="1441" spans="1:10" x14ac:dyDescent="0.3">
      <c r="A1441">
        <v>1440</v>
      </c>
      <c r="B1441" s="26">
        <v>42594</v>
      </c>
      <c r="C1441" t="s">
        <v>1839</v>
      </c>
      <c r="D1441" t="s">
        <v>53</v>
      </c>
      <c r="E1441" t="s">
        <v>9486</v>
      </c>
      <c r="F1441" t="s">
        <v>21</v>
      </c>
      <c r="G1441" t="s">
        <v>3751</v>
      </c>
      <c r="H1441" t="s">
        <v>384</v>
      </c>
      <c r="I1441" s="27">
        <v>1500000</v>
      </c>
      <c r="J1441" t="s">
        <v>7620</v>
      </c>
    </row>
    <row r="1442" spans="1:10" x14ac:dyDescent="0.3">
      <c r="A1442">
        <v>1441</v>
      </c>
      <c r="B1442" s="26">
        <v>42594</v>
      </c>
      <c r="C1442" t="s">
        <v>9487</v>
      </c>
      <c r="D1442" t="s">
        <v>551</v>
      </c>
      <c r="E1442" t="s">
        <v>9488</v>
      </c>
      <c r="F1442" t="s">
        <v>21</v>
      </c>
      <c r="G1442" t="s">
        <v>800</v>
      </c>
      <c r="H1442" t="s">
        <v>384</v>
      </c>
      <c r="I1442" s="27">
        <v>1500000</v>
      </c>
      <c r="J1442" t="s">
        <v>7620</v>
      </c>
    </row>
    <row r="1443" spans="1:10" x14ac:dyDescent="0.3">
      <c r="A1443">
        <v>1442</v>
      </c>
      <c r="B1443" s="26">
        <v>42594</v>
      </c>
      <c r="C1443" t="s">
        <v>3753</v>
      </c>
      <c r="D1443" t="s">
        <v>53</v>
      </c>
      <c r="E1443" t="s">
        <v>3754</v>
      </c>
      <c r="F1443" t="s">
        <v>89</v>
      </c>
      <c r="G1443" t="s">
        <v>3755</v>
      </c>
      <c r="H1443" t="s">
        <v>384</v>
      </c>
      <c r="I1443" s="27">
        <v>15600000</v>
      </c>
      <c r="J1443" t="s">
        <v>7620</v>
      </c>
    </row>
    <row r="1444" spans="1:10" x14ac:dyDescent="0.3">
      <c r="A1444">
        <v>1443</v>
      </c>
      <c r="B1444" s="26">
        <v>42594</v>
      </c>
      <c r="C1444" t="s">
        <v>3756</v>
      </c>
      <c r="D1444" t="s">
        <v>53</v>
      </c>
      <c r="E1444" t="s">
        <v>3757</v>
      </c>
      <c r="F1444" t="s">
        <v>21</v>
      </c>
      <c r="G1444" t="s">
        <v>1268</v>
      </c>
      <c r="H1444" t="s">
        <v>126</v>
      </c>
      <c r="I1444" s="27">
        <v>500000</v>
      </c>
      <c r="J1444" t="s">
        <v>7620</v>
      </c>
    </row>
    <row r="1445" spans="1:10" x14ac:dyDescent="0.3">
      <c r="A1445">
        <v>1444</v>
      </c>
      <c r="B1445" s="26">
        <v>42594</v>
      </c>
      <c r="C1445" t="s">
        <v>3758</v>
      </c>
      <c r="D1445" t="s">
        <v>551</v>
      </c>
      <c r="E1445" t="s">
        <v>9489</v>
      </c>
      <c r="F1445" t="s">
        <v>33</v>
      </c>
      <c r="G1445" t="s">
        <v>9490</v>
      </c>
      <c r="H1445" t="s">
        <v>126</v>
      </c>
      <c r="I1445" t="s">
        <v>16</v>
      </c>
      <c r="J1445" t="s">
        <v>7620</v>
      </c>
    </row>
    <row r="1446" spans="1:10" x14ac:dyDescent="0.3">
      <c r="A1446">
        <v>1445</v>
      </c>
      <c r="B1446" s="26">
        <v>42597</v>
      </c>
      <c r="C1446" t="s">
        <v>3761</v>
      </c>
      <c r="D1446" t="s">
        <v>8138</v>
      </c>
      <c r="E1446" t="s">
        <v>9491</v>
      </c>
      <c r="F1446" t="s">
        <v>927</v>
      </c>
      <c r="G1446" t="s">
        <v>9492</v>
      </c>
      <c r="H1446" t="s">
        <v>126</v>
      </c>
      <c r="I1446" t="s">
        <v>16</v>
      </c>
      <c r="J1446" t="s">
        <v>7620</v>
      </c>
    </row>
    <row r="1447" spans="1:10" x14ac:dyDescent="0.3">
      <c r="A1447">
        <v>1446</v>
      </c>
      <c r="B1447" s="26">
        <v>42598</v>
      </c>
      <c r="C1447" t="s">
        <v>1047</v>
      </c>
      <c r="D1447" t="s">
        <v>8138</v>
      </c>
      <c r="E1447" t="s">
        <v>9493</v>
      </c>
      <c r="F1447" t="s">
        <v>21</v>
      </c>
      <c r="G1447" t="s">
        <v>3764</v>
      </c>
      <c r="H1447" t="s">
        <v>126</v>
      </c>
      <c r="I1447" t="s">
        <v>16</v>
      </c>
      <c r="J1447" t="s">
        <v>7620</v>
      </c>
    </row>
    <row r="1448" spans="1:10" x14ac:dyDescent="0.3">
      <c r="A1448">
        <v>1447</v>
      </c>
      <c r="B1448" s="26">
        <v>42598</v>
      </c>
      <c r="C1448" t="s">
        <v>7687</v>
      </c>
      <c r="D1448" t="s">
        <v>551</v>
      </c>
      <c r="E1448" t="s">
        <v>3765</v>
      </c>
      <c r="F1448" t="s">
        <v>33</v>
      </c>
      <c r="G1448" t="s">
        <v>8670</v>
      </c>
      <c r="H1448" t="s">
        <v>384</v>
      </c>
      <c r="I1448" s="27">
        <v>62000000</v>
      </c>
      <c r="J1448" t="s">
        <v>7620</v>
      </c>
    </row>
    <row r="1449" spans="1:10" x14ac:dyDescent="0.3">
      <c r="A1449">
        <v>1448</v>
      </c>
      <c r="B1449" s="26">
        <v>42598</v>
      </c>
      <c r="C1449" t="s">
        <v>3766</v>
      </c>
      <c r="D1449" t="s">
        <v>551</v>
      </c>
      <c r="E1449" t="s">
        <v>3767</v>
      </c>
      <c r="F1449" t="s">
        <v>33</v>
      </c>
      <c r="G1449" t="s">
        <v>9494</v>
      </c>
      <c r="H1449" t="s">
        <v>384</v>
      </c>
      <c r="I1449" s="27">
        <v>175000000</v>
      </c>
      <c r="J1449" t="s">
        <v>7620</v>
      </c>
    </row>
    <row r="1450" spans="1:10" x14ac:dyDescent="0.3">
      <c r="A1450">
        <v>1449</v>
      </c>
      <c r="B1450" s="26">
        <v>42598</v>
      </c>
      <c r="C1450" t="s">
        <v>3769</v>
      </c>
      <c r="D1450" t="s">
        <v>7701</v>
      </c>
      <c r="E1450" t="s">
        <v>3770</v>
      </c>
      <c r="F1450" t="s">
        <v>39</v>
      </c>
      <c r="G1450" t="s">
        <v>3771</v>
      </c>
      <c r="H1450" t="s">
        <v>384</v>
      </c>
      <c r="I1450" s="27">
        <v>500000</v>
      </c>
      <c r="J1450" t="s">
        <v>7620</v>
      </c>
    </row>
    <row r="1451" spans="1:10" x14ac:dyDescent="0.3">
      <c r="A1451">
        <v>1450</v>
      </c>
      <c r="B1451" s="26">
        <v>42598</v>
      </c>
      <c r="C1451" t="s">
        <v>9495</v>
      </c>
      <c r="D1451" t="s">
        <v>7701</v>
      </c>
      <c r="E1451" t="s">
        <v>9496</v>
      </c>
      <c r="F1451" t="s">
        <v>8037</v>
      </c>
      <c r="G1451" t="s">
        <v>800</v>
      </c>
      <c r="H1451" t="s">
        <v>384</v>
      </c>
      <c r="I1451" s="27">
        <v>1500000</v>
      </c>
      <c r="J1451" t="s">
        <v>7620</v>
      </c>
    </row>
    <row r="1452" spans="1:10" x14ac:dyDescent="0.3">
      <c r="A1452">
        <v>1451</v>
      </c>
      <c r="B1452" s="26">
        <v>42598</v>
      </c>
      <c r="C1452" t="s">
        <v>3774</v>
      </c>
      <c r="D1452" t="s">
        <v>53</v>
      </c>
      <c r="E1452" t="s">
        <v>9497</v>
      </c>
      <c r="F1452" t="s">
        <v>55</v>
      </c>
      <c r="G1452" t="s">
        <v>9498</v>
      </c>
      <c r="H1452" t="s">
        <v>126</v>
      </c>
      <c r="I1452" s="27">
        <v>250000</v>
      </c>
      <c r="J1452" t="s">
        <v>7620</v>
      </c>
    </row>
    <row r="1453" spans="1:10" x14ac:dyDescent="0.3">
      <c r="A1453">
        <v>1452</v>
      </c>
      <c r="B1453" s="26">
        <v>42598</v>
      </c>
      <c r="C1453" t="s">
        <v>3776</v>
      </c>
      <c r="D1453" t="s">
        <v>551</v>
      </c>
      <c r="E1453" t="s">
        <v>9499</v>
      </c>
      <c r="F1453" t="s">
        <v>39</v>
      </c>
      <c r="G1453" t="s">
        <v>9500</v>
      </c>
      <c r="H1453" t="s">
        <v>126</v>
      </c>
      <c r="I1453" t="s">
        <v>16</v>
      </c>
      <c r="J1453" t="s">
        <v>7620</v>
      </c>
    </row>
    <row r="1454" spans="1:10" x14ac:dyDescent="0.3">
      <c r="A1454">
        <v>1453</v>
      </c>
      <c r="B1454" s="26">
        <v>42599</v>
      </c>
      <c r="C1454" t="s">
        <v>9501</v>
      </c>
      <c r="D1454" t="s">
        <v>43</v>
      </c>
      <c r="E1454" t="s">
        <v>3780</v>
      </c>
      <c r="F1454" t="s">
        <v>464</v>
      </c>
      <c r="G1454" t="s">
        <v>9502</v>
      </c>
      <c r="H1454" t="s">
        <v>126</v>
      </c>
      <c r="I1454" s="27">
        <v>375000</v>
      </c>
      <c r="J1454" t="s">
        <v>7620</v>
      </c>
    </row>
    <row r="1455" spans="1:10" x14ac:dyDescent="0.3">
      <c r="A1455">
        <v>1454</v>
      </c>
      <c r="B1455" s="26">
        <v>42599</v>
      </c>
      <c r="C1455" t="s">
        <v>9503</v>
      </c>
      <c r="D1455" t="s">
        <v>53</v>
      </c>
      <c r="E1455" t="s">
        <v>3783</v>
      </c>
      <c r="F1455" t="s">
        <v>927</v>
      </c>
      <c r="G1455" t="s">
        <v>3784</v>
      </c>
      <c r="H1455" t="s">
        <v>126</v>
      </c>
      <c r="I1455" t="s">
        <v>16</v>
      </c>
      <c r="J1455" t="s">
        <v>7620</v>
      </c>
    </row>
    <row r="1456" spans="1:10" x14ac:dyDescent="0.3">
      <c r="A1456">
        <v>1455</v>
      </c>
      <c r="B1456" s="26">
        <v>42599</v>
      </c>
      <c r="C1456" t="s">
        <v>3785</v>
      </c>
      <c r="D1456" t="s">
        <v>53</v>
      </c>
      <c r="E1456" t="s">
        <v>9504</v>
      </c>
      <c r="F1456" t="s">
        <v>927</v>
      </c>
      <c r="G1456" t="s">
        <v>9505</v>
      </c>
      <c r="H1456" t="s">
        <v>384</v>
      </c>
      <c r="I1456" s="27">
        <v>675000</v>
      </c>
      <c r="J1456" t="s">
        <v>7620</v>
      </c>
    </row>
    <row r="1457" spans="1:10" x14ac:dyDescent="0.3">
      <c r="A1457">
        <v>1456</v>
      </c>
      <c r="B1457" s="26">
        <v>42599</v>
      </c>
      <c r="C1457" t="s">
        <v>3498</v>
      </c>
      <c r="D1457" t="s">
        <v>43</v>
      </c>
      <c r="E1457" t="s">
        <v>3788</v>
      </c>
      <c r="F1457" t="s">
        <v>927</v>
      </c>
      <c r="G1457" t="s">
        <v>1960</v>
      </c>
      <c r="H1457" t="s">
        <v>126</v>
      </c>
      <c r="I1457" t="s">
        <v>16</v>
      </c>
      <c r="J1457" t="s">
        <v>7620</v>
      </c>
    </row>
    <row r="1458" spans="1:10" x14ac:dyDescent="0.3">
      <c r="A1458">
        <v>1457</v>
      </c>
      <c r="B1458" s="26">
        <v>42600</v>
      </c>
      <c r="C1458" t="s">
        <v>222</v>
      </c>
      <c r="D1458" t="s">
        <v>7701</v>
      </c>
      <c r="E1458" t="s">
        <v>9506</v>
      </c>
      <c r="F1458" t="s">
        <v>927</v>
      </c>
      <c r="G1458" t="s">
        <v>3790</v>
      </c>
      <c r="H1458" t="s">
        <v>126</v>
      </c>
      <c r="I1458" t="s">
        <v>16</v>
      </c>
      <c r="J1458" t="s">
        <v>7620</v>
      </c>
    </row>
    <row r="1459" spans="1:10" x14ac:dyDescent="0.3">
      <c r="A1459">
        <v>1458</v>
      </c>
      <c r="B1459" s="26">
        <v>42600</v>
      </c>
      <c r="C1459" t="s">
        <v>3791</v>
      </c>
      <c r="D1459" t="s">
        <v>53</v>
      </c>
      <c r="E1459" t="s">
        <v>9507</v>
      </c>
      <c r="F1459" t="s">
        <v>3793</v>
      </c>
      <c r="G1459" t="s">
        <v>3794</v>
      </c>
      <c r="H1459" t="s">
        <v>384</v>
      </c>
      <c r="I1459" t="s">
        <v>16</v>
      </c>
      <c r="J1459" t="s">
        <v>7620</v>
      </c>
    </row>
    <row r="1460" spans="1:10" x14ac:dyDescent="0.3">
      <c r="A1460">
        <v>1459</v>
      </c>
      <c r="B1460" s="26">
        <v>42601</v>
      </c>
      <c r="C1460" t="s">
        <v>3795</v>
      </c>
      <c r="D1460" t="s">
        <v>551</v>
      </c>
      <c r="E1460" t="s">
        <v>9508</v>
      </c>
      <c r="F1460" t="s">
        <v>39</v>
      </c>
      <c r="G1460" t="s">
        <v>800</v>
      </c>
      <c r="H1460" t="s">
        <v>384</v>
      </c>
      <c r="I1460" s="27">
        <v>20000000</v>
      </c>
      <c r="J1460" t="s">
        <v>7620</v>
      </c>
    </row>
    <row r="1461" spans="1:10" x14ac:dyDescent="0.3">
      <c r="A1461">
        <v>1460</v>
      </c>
      <c r="B1461" s="26">
        <v>42601</v>
      </c>
      <c r="C1461" t="s">
        <v>3797</v>
      </c>
      <c r="D1461" t="s">
        <v>53</v>
      </c>
      <c r="E1461" t="s">
        <v>9509</v>
      </c>
      <c r="F1461" t="s">
        <v>927</v>
      </c>
      <c r="G1461" t="s">
        <v>2215</v>
      </c>
      <c r="H1461" t="s">
        <v>384</v>
      </c>
      <c r="I1461" s="27">
        <v>375000</v>
      </c>
      <c r="J1461" t="s">
        <v>7620</v>
      </c>
    </row>
    <row r="1462" spans="1:10" x14ac:dyDescent="0.3">
      <c r="A1462">
        <v>1461</v>
      </c>
      <c r="B1462" s="26">
        <v>42601</v>
      </c>
      <c r="C1462" t="s">
        <v>3799</v>
      </c>
      <c r="D1462" t="s">
        <v>53</v>
      </c>
      <c r="E1462" t="s">
        <v>3800</v>
      </c>
      <c r="F1462" t="s">
        <v>45</v>
      </c>
      <c r="G1462" t="s">
        <v>3801</v>
      </c>
      <c r="H1462" t="s">
        <v>384</v>
      </c>
      <c r="I1462" t="s">
        <v>16</v>
      </c>
      <c r="J1462" t="s">
        <v>7620</v>
      </c>
    </row>
    <row r="1463" spans="1:10" x14ac:dyDescent="0.3">
      <c r="A1463">
        <v>1462</v>
      </c>
      <c r="B1463" s="26">
        <v>42604</v>
      </c>
      <c r="C1463" t="s">
        <v>3802</v>
      </c>
      <c r="D1463" t="s">
        <v>551</v>
      </c>
      <c r="E1463" t="s">
        <v>8355</v>
      </c>
      <c r="F1463" t="s">
        <v>927</v>
      </c>
      <c r="G1463" t="s">
        <v>3803</v>
      </c>
      <c r="H1463" t="s">
        <v>126</v>
      </c>
      <c r="I1463" t="s">
        <v>16</v>
      </c>
      <c r="J1463" t="s">
        <v>7620</v>
      </c>
    </row>
    <row r="1464" spans="1:10" x14ac:dyDescent="0.3">
      <c r="A1464">
        <v>1463</v>
      </c>
      <c r="B1464" s="26">
        <v>42604</v>
      </c>
      <c r="C1464" t="s">
        <v>3804</v>
      </c>
      <c r="D1464" t="s">
        <v>9510</v>
      </c>
      <c r="E1464" t="s">
        <v>9511</v>
      </c>
      <c r="F1464" t="s">
        <v>39</v>
      </c>
      <c r="G1464" t="s">
        <v>3806</v>
      </c>
      <c r="H1464" t="s">
        <v>384</v>
      </c>
      <c r="I1464" s="27">
        <v>37000000</v>
      </c>
      <c r="J1464" t="s">
        <v>7620</v>
      </c>
    </row>
    <row r="1465" spans="1:10" x14ac:dyDescent="0.3">
      <c r="A1465">
        <v>1464</v>
      </c>
      <c r="B1465" s="26">
        <v>42604</v>
      </c>
      <c r="C1465" t="s">
        <v>910</v>
      </c>
      <c r="D1465" t="s">
        <v>551</v>
      </c>
      <c r="E1465" t="s">
        <v>9512</v>
      </c>
      <c r="F1465" t="s">
        <v>39</v>
      </c>
      <c r="G1465" t="s">
        <v>3808</v>
      </c>
      <c r="H1465" t="s">
        <v>384</v>
      </c>
      <c r="I1465" t="s">
        <v>16</v>
      </c>
      <c r="J1465" t="s">
        <v>7620</v>
      </c>
    </row>
    <row r="1466" spans="1:10" x14ac:dyDescent="0.3">
      <c r="A1466">
        <v>1465</v>
      </c>
      <c r="B1466" s="26">
        <v>42605</v>
      </c>
      <c r="C1466" t="s">
        <v>9513</v>
      </c>
      <c r="D1466" t="s">
        <v>53</v>
      </c>
      <c r="E1466" t="s">
        <v>3810</v>
      </c>
      <c r="F1466" t="s">
        <v>33</v>
      </c>
      <c r="G1466" t="s">
        <v>3811</v>
      </c>
      <c r="H1466" t="s">
        <v>126</v>
      </c>
      <c r="I1466" t="s">
        <v>16</v>
      </c>
      <c r="J1466" t="s">
        <v>7620</v>
      </c>
    </row>
    <row r="1467" spans="1:10" x14ac:dyDescent="0.3">
      <c r="A1467">
        <v>1466</v>
      </c>
      <c r="B1467" s="26">
        <v>42605</v>
      </c>
      <c r="C1467" t="s">
        <v>3812</v>
      </c>
      <c r="D1467" t="s">
        <v>551</v>
      </c>
      <c r="E1467" t="s">
        <v>3813</v>
      </c>
      <c r="F1467" t="s">
        <v>33</v>
      </c>
      <c r="G1467" t="s">
        <v>3814</v>
      </c>
      <c r="H1467" t="s">
        <v>126</v>
      </c>
      <c r="I1467" s="27">
        <v>100000</v>
      </c>
      <c r="J1467" t="s">
        <v>7620</v>
      </c>
    </row>
    <row r="1468" spans="1:10" x14ac:dyDescent="0.3">
      <c r="A1468">
        <v>1467</v>
      </c>
      <c r="B1468" s="26">
        <v>42605</v>
      </c>
      <c r="C1468" t="s">
        <v>9514</v>
      </c>
      <c r="D1468" t="s">
        <v>551</v>
      </c>
      <c r="E1468" t="s">
        <v>9515</v>
      </c>
      <c r="F1468" t="s">
        <v>39</v>
      </c>
      <c r="G1468" t="s">
        <v>3817</v>
      </c>
      <c r="H1468" t="s">
        <v>126</v>
      </c>
      <c r="I1468" t="s">
        <v>16</v>
      </c>
      <c r="J1468" t="s">
        <v>7620</v>
      </c>
    </row>
    <row r="1469" spans="1:10" x14ac:dyDescent="0.3">
      <c r="A1469">
        <v>1468</v>
      </c>
      <c r="B1469" s="26">
        <v>42605</v>
      </c>
      <c r="C1469" t="s">
        <v>9516</v>
      </c>
      <c r="D1469" t="s">
        <v>53</v>
      </c>
      <c r="E1469" t="s">
        <v>9517</v>
      </c>
      <c r="F1469" t="s">
        <v>33</v>
      </c>
      <c r="G1469" t="s">
        <v>3820</v>
      </c>
      <c r="H1469" t="s">
        <v>126</v>
      </c>
      <c r="I1469" s="27">
        <v>200000</v>
      </c>
      <c r="J1469" t="s">
        <v>7620</v>
      </c>
    </row>
    <row r="1470" spans="1:10" x14ac:dyDescent="0.3">
      <c r="A1470">
        <v>1469</v>
      </c>
      <c r="B1470" s="26">
        <v>42606</v>
      </c>
      <c r="C1470" t="s">
        <v>9518</v>
      </c>
      <c r="D1470" t="s">
        <v>551</v>
      </c>
      <c r="E1470" t="s">
        <v>3822</v>
      </c>
      <c r="F1470" t="s">
        <v>33</v>
      </c>
      <c r="G1470" t="s">
        <v>9519</v>
      </c>
      <c r="H1470" t="s">
        <v>126</v>
      </c>
      <c r="I1470" t="s">
        <v>16</v>
      </c>
      <c r="J1470" t="s">
        <v>7620</v>
      </c>
    </row>
    <row r="1471" spans="1:10" x14ac:dyDescent="0.3">
      <c r="A1471">
        <v>1470</v>
      </c>
      <c r="B1471" s="26">
        <v>42606</v>
      </c>
      <c r="C1471" t="s">
        <v>9520</v>
      </c>
      <c r="D1471" t="s">
        <v>551</v>
      </c>
      <c r="E1471" t="s">
        <v>9521</v>
      </c>
      <c r="F1471" t="s">
        <v>927</v>
      </c>
      <c r="G1471" t="s">
        <v>9522</v>
      </c>
      <c r="H1471" t="s">
        <v>384</v>
      </c>
      <c r="I1471" s="27">
        <v>1000000</v>
      </c>
      <c r="J1471" t="s">
        <v>7620</v>
      </c>
    </row>
    <row r="1472" spans="1:10" x14ac:dyDescent="0.3">
      <c r="A1472">
        <v>1471</v>
      </c>
      <c r="B1472" s="26">
        <v>42606</v>
      </c>
      <c r="C1472" t="s">
        <v>3827</v>
      </c>
      <c r="D1472" t="s">
        <v>53</v>
      </c>
      <c r="E1472" t="s">
        <v>3828</v>
      </c>
      <c r="F1472" t="s">
        <v>806</v>
      </c>
      <c r="G1472" t="s">
        <v>3025</v>
      </c>
      <c r="H1472" t="s">
        <v>126</v>
      </c>
      <c r="I1472" s="27">
        <v>100000</v>
      </c>
      <c r="J1472" t="s">
        <v>7620</v>
      </c>
    </row>
    <row r="1473" spans="1:10" x14ac:dyDescent="0.3">
      <c r="A1473">
        <v>1472</v>
      </c>
      <c r="B1473" s="26">
        <v>42606</v>
      </c>
      <c r="C1473" t="s">
        <v>3829</v>
      </c>
      <c r="D1473" t="s">
        <v>7701</v>
      </c>
      <c r="E1473" t="s">
        <v>9523</v>
      </c>
      <c r="F1473" t="s">
        <v>927</v>
      </c>
      <c r="G1473" t="s">
        <v>3025</v>
      </c>
      <c r="H1473" t="s">
        <v>126</v>
      </c>
      <c r="I1473" s="27">
        <v>500000</v>
      </c>
      <c r="J1473" t="s">
        <v>7620</v>
      </c>
    </row>
    <row r="1474" spans="1:10" x14ac:dyDescent="0.3">
      <c r="A1474">
        <v>1473</v>
      </c>
      <c r="B1474" s="26">
        <v>42606</v>
      </c>
      <c r="C1474" t="s">
        <v>3831</v>
      </c>
      <c r="D1474" t="s">
        <v>53</v>
      </c>
      <c r="E1474" t="s">
        <v>9524</v>
      </c>
      <c r="F1474" t="s">
        <v>21</v>
      </c>
      <c r="G1474" t="s">
        <v>3833</v>
      </c>
      <c r="H1474" t="s">
        <v>126</v>
      </c>
      <c r="I1474" t="s">
        <v>16</v>
      </c>
      <c r="J1474" t="s">
        <v>7620</v>
      </c>
    </row>
    <row r="1475" spans="1:10" x14ac:dyDescent="0.3">
      <c r="A1475">
        <v>1474</v>
      </c>
      <c r="B1475" s="26">
        <v>42606</v>
      </c>
      <c r="C1475" t="s">
        <v>3834</v>
      </c>
      <c r="D1475" t="s">
        <v>7701</v>
      </c>
      <c r="E1475" t="s">
        <v>9525</v>
      </c>
      <c r="F1475" t="s">
        <v>39</v>
      </c>
      <c r="G1475" t="s">
        <v>3836</v>
      </c>
      <c r="H1475" t="s">
        <v>126</v>
      </c>
      <c r="I1475" s="27">
        <v>500000</v>
      </c>
      <c r="J1475" t="s">
        <v>7620</v>
      </c>
    </row>
    <row r="1476" spans="1:10" x14ac:dyDescent="0.3">
      <c r="A1476">
        <v>1475</v>
      </c>
      <c r="B1476" s="26">
        <v>42606</v>
      </c>
      <c r="C1476" t="s">
        <v>3837</v>
      </c>
      <c r="D1476" t="s">
        <v>108</v>
      </c>
      <c r="E1476" t="s">
        <v>9526</v>
      </c>
      <c r="F1476" t="s">
        <v>89</v>
      </c>
      <c r="G1476" t="s">
        <v>9527</v>
      </c>
      <c r="H1476" t="s">
        <v>384</v>
      </c>
      <c r="I1476" s="27">
        <v>900000</v>
      </c>
      <c r="J1476" t="s">
        <v>7620</v>
      </c>
    </row>
    <row r="1477" spans="1:10" x14ac:dyDescent="0.3">
      <c r="A1477">
        <v>1476</v>
      </c>
      <c r="B1477" s="26">
        <v>42606</v>
      </c>
      <c r="C1477" t="s">
        <v>9528</v>
      </c>
      <c r="D1477" t="s">
        <v>7701</v>
      </c>
      <c r="E1477" t="s">
        <v>1002</v>
      </c>
      <c r="F1477" t="s">
        <v>39</v>
      </c>
      <c r="G1477" t="s">
        <v>1030</v>
      </c>
      <c r="H1477" t="s">
        <v>384</v>
      </c>
      <c r="I1477" s="27">
        <v>3000000</v>
      </c>
      <c r="J1477" t="s">
        <v>7620</v>
      </c>
    </row>
    <row r="1478" spans="1:10" x14ac:dyDescent="0.3">
      <c r="A1478">
        <v>1477</v>
      </c>
      <c r="B1478" s="26">
        <v>42606</v>
      </c>
      <c r="C1478" t="s">
        <v>9529</v>
      </c>
      <c r="D1478" t="s">
        <v>551</v>
      </c>
      <c r="E1478" t="s">
        <v>9530</v>
      </c>
      <c r="F1478" t="s">
        <v>927</v>
      </c>
      <c r="G1478" t="s">
        <v>3843</v>
      </c>
      <c r="H1478" t="s">
        <v>126</v>
      </c>
      <c r="I1478" t="s">
        <v>16</v>
      </c>
      <c r="J1478" t="s">
        <v>7620</v>
      </c>
    </row>
    <row r="1479" spans="1:10" x14ac:dyDescent="0.3">
      <c r="A1479">
        <v>1478</v>
      </c>
      <c r="B1479" s="26">
        <v>42607</v>
      </c>
      <c r="C1479" t="s">
        <v>9531</v>
      </c>
      <c r="D1479" t="s">
        <v>53</v>
      </c>
      <c r="E1479" t="s">
        <v>9532</v>
      </c>
      <c r="F1479" t="s">
        <v>464</v>
      </c>
      <c r="G1479" t="s">
        <v>3846</v>
      </c>
      <c r="H1479" t="s">
        <v>126</v>
      </c>
      <c r="I1479" t="s">
        <v>16</v>
      </c>
      <c r="J1479" t="s">
        <v>7620</v>
      </c>
    </row>
    <row r="1480" spans="1:10" x14ac:dyDescent="0.3">
      <c r="A1480">
        <v>1479</v>
      </c>
      <c r="B1480" s="26">
        <v>42607</v>
      </c>
      <c r="C1480" t="s">
        <v>3847</v>
      </c>
      <c r="D1480" t="s">
        <v>142</v>
      </c>
      <c r="E1480" t="s">
        <v>9533</v>
      </c>
      <c r="F1480" t="s">
        <v>927</v>
      </c>
      <c r="G1480" t="s">
        <v>8088</v>
      </c>
      <c r="H1480" t="s">
        <v>384</v>
      </c>
      <c r="I1480" s="27">
        <v>3000000</v>
      </c>
      <c r="J1480" t="s">
        <v>7620</v>
      </c>
    </row>
    <row r="1481" spans="1:10" x14ac:dyDescent="0.3">
      <c r="A1481">
        <v>1480</v>
      </c>
      <c r="B1481" s="26">
        <v>42607</v>
      </c>
      <c r="C1481" t="s">
        <v>9534</v>
      </c>
      <c r="D1481" t="s">
        <v>53</v>
      </c>
      <c r="E1481" t="s">
        <v>9535</v>
      </c>
      <c r="F1481" t="s">
        <v>927</v>
      </c>
      <c r="G1481" t="s">
        <v>3851</v>
      </c>
      <c r="H1481" t="s">
        <v>126</v>
      </c>
      <c r="I1481" t="s">
        <v>16</v>
      </c>
      <c r="J1481" t="s">
        <v>7620</v>
      </c>
    </row>
    <row r="1482" spans="1:10" x14ac:dyDescent="0.3">
      <c r="A1482">
        <v>1481</v>
      </c>
      <c r="B1482" s="26">
        <v>42607</v>
      </c>
      <c r="C1482" t="s">
        <v>9536</v>
      </c>
      <c r="D1482" t="s">
        <v>551</v>
      </c>
      <c r="E1482" t="s">
        <v>9537</v>
      </c>
      <c r="F1482" t="s">
        <v>39</v>
      </c>
      <c r="G1482" t="s">
        <v>9538</v>
      </c>
      <c r="H1482" t="s">
        <v>126</v>
      </c>
      <c r="I1482" t="s">
        <v>16</v>
      </c>
      <c r="J1482" t="s">
        <v>7620</v>
      </c>
    </row>
    <row r="1483" spans="1:10" x14ac:dyDescent="0.3">
      <c r="A1483">
        <v>1482</v>
      </c>
      <c r="B1483" s="26">
        <v>42607</v>
      </c>
      <c r="C1483" t="s">
        <v>9539</v>
      </c>
      <c r="D1483" t="s">
        <v>551</v>
      </c>
      <c r="E1483" t="s">
        <v>9540</v>
      </c>
      <c r="F1483" t="s">
        <v>927</v>
      </c>
      <c r="G1483" t="s">
        <v>3856</v>
      </c>
      <c r="H1483" t="s">
        <v>384</v>
      </c>
      <c r="I1483" s="27">
        <v>24000000</v>
      </c>
      <c r="J1483" t="s">
        <v>7620</v>
      </c>
    </row>
    <row r="1484" spans="1:10" x14ac:dyDescent="0.3">
      <c r="A1484">
        <v>1483</v>
      </c>
      <c r="B1484" s="26">
        <v>42608</v>
      </c>
      <c r="C1484" t="s">
        <v>3857</v>
      </c>
      <c r="D1484" t="s">
        <v>551</v>
      </c>
      <c r="E1484" t="s">
        <v>9541</v>
      </c>
      <c r="F1484" t="s">
        <v>21</v>
      </c>
      <c r="G1484" t="s">
        <v>3859</v>
      </c>
      <c r="H1484" t="s">
        <v>126</v>
      </c>
      <c r="I1484" s="27">
        <v>500000</v>
      </c>
      <c r="J1484" t="s">
        <v>7620</v>
      </c>
    </row>
    <row r="1485" spans="1:10" x14ac:dyDescent="0.3">
      <c r="A1485">
        <v>1484</v>
      </c>
      <c r="B1485" s="26">
        <v>42608</v>
      </c>
      <c r="C1485" t="s">
        <v>3860</v>
      </c>
      <c r="D1485" t="s">
        <v>551</v>
      </c>
      <c r="E1485" t="s">
        <v>9542</v>
      </c>
      <c r="F1485" t="s">
        <v>21</v>
      </c>
      <c r="G1485" t="s">
        <v>9543</v>
      </c>
      <c r="H1485" t="s">
        <v>384</v>
      </c>
      <c r="I1485" s="27">
        <v>40000000</v>
      </c>
      <c r="J1485" t="s">
        <v>7620</v>
      </c>
    </row>
    <row r="1486" spans="1:10" x14ac:dyDescent="0.3">
      <c r="A1486">
        <v>1485</v>
      </c>
      <c r="B1486" s="26">
        <v>42608</v>
      </c>
      <c r="C1486" t="s">
        <v>9544</v>
      </c>
      <c r="D1486" t="s">
        <v>551</v>
      </c>
      <c r="E1486" t="s">
        <v>9545</v>
      </c>
      <c r="F1486" t="s">
        <v>39</v>
      </c>
      <c r="G1486" t="s">
        <v>9546</v>
      </c>
      <c r="H1486" t="s">
        <v>126</v>
      </c>
      <c r="I1486" s="27">
        <v>550000</v>
      </c>
      <c r="J1486" t="s">
        <v>7620</v>
      </c>
    </row>
    <row r="1487" spans="1:10" x14ac:dyDescent="0.3">
      <c r="A1487">
        <v>1486</v>
      </c>
      <c r="B1487" s="26">
        <v>42608</v>
      </c>
      <c r="C1487" t="s">
        <v>9547</v>
      </c>
      <c r="D1487" t="s">
        <v>551</v>
      </c>
      <c r="E1487" t="s">
        <v>9548</v>
      </c>
      <c r="F1487" t="s">
        <v>21</v>
      </c>
      <c r="G1487" t="s">
        <v>9549</v>
      </c>
      <c r="H1487" t="s">
        <v>126</v>
      </c>
      <c r="I1487" t="s">
        <v>16</v>
      </c>
      <c r="J1487" t="s">
        <v>7620</v>
      </c>
    </row>
    <row r="1488" spans="1:10" x14ac:dyDescent="0.3">
      <c r="A1488">
        <v>1487</v>
      </c>
      <c r="B1488" s="26">
        <v>42611</v>
      </c>
      <c r="C1488" t="s">
        <v>9550</v>
      </c>
      <c r="D1488" t="s">
        <v>551</v>
      </c>
      <c r="E1488" t="s">
        <v>9551</v>
      </c>
      <c r="F1488" t="s">
        <v>39</v>
      </c>
      <c r="G1488" t="s">
        <v>3868</v>
      </c>
      <c r="H1488" t="s">
        <v>384</v>
      </c>
      <c r="I1488" s="27">
        <v>3000000</v>
      </c>
      <c r="J1488" t="s">
        <v>7620</v>
      </c>
    </row>
    <row r="1489" spans="1:10" x14ac:dyDescent="0.3">
      <c r="A1489">
        <v>1488</v>
      </c>
      <c r="B1489" s="26">
        <v>42611</v>
      </c>
      <c r="C1489" t="s">
        <v>3869</v>
      </c>
      <c r="D1489" t="s">
        <v>551</v>
      </c>
      <c r="E1489" t="s">
        <v>9552</v>
      </c>
      <c r="F1489" t="s">
        <v>927</v>
      </c>
      <c r="G1489" t="s">
        <v>2849</v>
      </c>
      <c r="H1489" t="s">
        <v>384</v>
      </c>
      <c r="I1489" s="27">
        <v>7000000</v>
      </c>
      <c r="J1489" t="s">
        <v>7620</v>
      </c>
    </row>
    <row r="1490" spans="1:10" x14ac:dyDescent="0.3">
      <c r="A1490">
        <v>1489</v>
      </c>
      <c r="B1490" s="26">
        <v>42611</v>
      </c>
      <c r="C1490" t="s">
        <v>3871</v>
      </c>
      <c r="D1490" t="s">
        <v>551</v>
      </c>
      <c r="E1490" t="s">
        <v>9553</v>
      </c>
      <c r="F1490" t="s">
        <v>89</v>
      </c>
      <c r="G1490" t="s">
        <v>9554</v>
      </c>
      <c r="H1490" t="s">
        <v>384</v>
      </c>
      <c r="I1490" t="s">
        <v>16</v>
      </c>
      <c r="J1490" t="s">
        <v>7620</v>
      </c>
    </row>
    <row r="1491" spans="1:10" x14ac:dyDescent="0.3">
      <c r="A1491">
        <v>1490</v>
      </c>
      <c r="B1491" s="26">
        <v>42611</v>
      </c>
      <c r="C1491" t="s">
        <v>3874</v>
      </c>
      <c r="D1491" t="s">
        <v>551</v>
      </c>
      <c r="E1491" t="s">
        <v>9555</v>
      </c>
      <c r="F1491" t="s">
        <v>45</v>
      </c>
      <c r="G1491" t="s">
        <v>9556</v>
      </c>
      <c r="H1491" t="s">
        <v>384</v>
      </c>
      <c r="I1491" s="27">
        <v>1000000</v>
      </c>
      <c r="J1491" t="s">
        <v>7620</v>
      </c>
    </row>
    <row r="1492" spans="1:10" x14ac:dyDescent="0.3">
      <c r="A1492">
        <v>1491</v>
      </c>
      <c r="B1492" s="26">
        <v>42611</v>
      </c>
      <c r="C1492" t="s">
        <v>9557</v>
      </c>
      <c r="D1492" t="s">
        <v>551</v>
      </c>
      <c r="E1492" t="s">
        <v>9558</v>
      </c>
      <c r="F1492" t="s">
        <v>927</v>
      </c>
      <c r="G1492" t="s">
        <v>3879</v>
      </c>
      <c r="H1492" t="s">
        <v>384</v>
      </c>
      <c r="I1492" s="27">
        <v>15000000</v>
      </c>
      <c r="J1492" t="s">
        <v>7620</v>
      </c>
    </row>
    <row r="1493" spans="1:10" x14ac:dyDescent="0.3">
      <c r="A1493">
        <v>1492</v>
      </c>
      <c r="B1493" s="26">
        <v>42612</v>
      </c>
      <c r="C1493" t="s">
        <v>9559</v>
      </c>
      <c r="D1493" t="s">
        <v>53</v>
      </c>
      <c r="E1493" t="s">
        <v>3881</v>
      </c>
      <c r="F1493" t="s">
        <v>21</v>
      </c>
      <c r="G1493" t="s">
        <v>3882</v>
      </c>
      <c r="H1493" t="s">
        <v>126</v>
      </c>
      <c r="I1493" s="27">
        <v>149000</v>
      </c>
      <c r="J1493" t="s">
        <v>7620</v>
      </c>
    </row>
    <row r="1494" spans="1:10" x14ac:dyDescent="0.3">
      <c r="A1494">
        <v>1493</v>
      </c>
      <c r="B1494" s="26">
        <v>42612</v>
      </c>
      <c r="C1494" t="s">
        <v>9560</v>
      </c>
      <c r="D1494" t="s">
        <v>551</v>
      </c>
      <c r="E1494" t="s">
        <v>9561</v>
      </c>
      <c r="F1494" t="s">
        <v>33</v>
      </c>
      <c r="G1494" t="s">
        <v>3885</v>
      </c>
      <c r="H1494" t="s">
        <v>126</v>
      </c>
      <c r="I1494" s="27">
        <v>104000</v>
      </c>
      <c r="J1494" t="s">
        <v>7620</v>
      </c>
    </row>
    <row r="1495" spans="1:10" x14ac:dyDescent="0.3">
      <c r="A1495">
        <v>1494</v>
      </c>
      <c r="B1495" s="26">
        <v>42612</v>
      </c>
      <c r="C1495" t="s">
        <v>153</v>
      </c>
      <c r="D1495" t="s">
        <v>7701</v>
      </c>
      <c r="E1495" t="s">
        <v>8669</v>
      </c>
      <c r="F1495" t="s">
        <v>927</v>
      </c>
      <c r="G1495" t="s">
        <v>9562</v>
      </c>
      <c r="H1495" t="s">
        <v>384</v>
      </c>
      <c r="I1495" s="27">
        <v>60000000</v>
      </c>
      <c r="J1495" t="s">
        <v>7620</v>
      </c>
    </row>
    <row r="1496" spans="1:10" x14ac:dyDescent="0.3">
      <c r="A1496">
        <v>1495</v>
      </c>
      <c r="B1496" s="26">
        <v>42612</v>
      </c>
      <c r="C1496" t="s">
        <v>9563</v>
      </c>
      <c r="D1496" t="s">
        <v>53</v>
      </c>
      <c r="E1496" t="s">
        <v>3887</v>
      </c>
      <c r="F1496" t="s">
        <v>927</v>
      </c>
      <c r="G1496" t="s">
        <v>9564</v>
      </c>
      <c r="H1496" t="s">
        <v>384</v>
      </c>
      <c r="I1496" s="27">
        <v>2000000</v>
      </c>
      <c r="J1496" t="s">
        <v>7620</v>
      </c>
    </row>
    <row r="1497" spans="1:10" x14ac:dyDescent="0.3">
      <c r="A1497">
        <v>1496</v>
      </c>
      <c r="B1497" s="26">
        <v>42612</v>
      </c>
      <c r="C1497" t="s">
        <v>1662</v>
      </c>
      <c r="D1497" t="s">
        <v>551</v>
      </c>
      <c r="E1497" t="s">
        <v>9565</v>
      </c>
      <c r="F1497" t="s">
        <v>927</v>
      </c>
      <c r="G1497" t="s">
        <v>675</v>
      </c>
      <c r="H1497" t="s">
        <v>384</v>
      </c>
      <c r="I1497" s="27">
        <v>3000000</v>
      </c>
      <c r="J1497" t="s">
        <v>7620</v>
      </c>
    </row>
    <row r="1498" spans="1:10" x14ac:dyDescent="0.3">
      <c r="A1498">
        <v>1497</v>
      </c>
      <c r="B1498" s="26">
        <v>42612</v>
      </c>
      <c r="C1498" t="s">
        <v>3890</v>
      </c>
      <c r="D1498" t="s">
        <v>53</v>
      </c>
      <c r="E1498" t="s">
        <v>9566</v>
      </c>
      <c r="F1498" t="s">
        <v>39</v>
      </c>
      <c r="G1498" t="s">
        <v>3892</v>
      </c>
      <c r="H1498" t="s">
        <v>384</v>
      </c>
      <c r="I1498" t="s">
        <v>16</v>
      </c>
      <c r="J1498" t="s">
        <v>7620</v>
      </c>
    </row>
    <row r="1499" spans="1:10" x14ac:dyDescent="0.3">
      <c r="A1499">
        <v>1498</v>
      </c>
      <c r="B1499" s="26">
        <v>42613</v>
      </c>
      <c r="C1499" t="s">
        <v>3893</v>
      </c>
      <c r="D1499" t="s">
        <v>7701</v>
      </c>
      <c r="E1499" t="s">
        <v>9567</v>
      </c>
      <c r="F1499" t="s">
        <v>39</v>
      </c>
      <c r="G1499" t="s">
        <v>9568</v>
      </c>
      <c r="H1499" t="s">
        <v>384</v>
      </c>
      <c r="I1499" s="27">
        <v>5300000</v>
      </c>
      <c r="J1499" t="s">
        <v>7620</v>
      </c>
    </row>
    <row r="1500" spans="1:10" x14ac:dyDescent="0.3">
      <c r="A1500">
        <v>1499</v>
      </c>
      <c r="B1500" s="26">
        <v>42613</v>
      </c>
      <c r="C1500" t="s">
        <v>9569</v>
      </c>
      <c r="D1500" t="s">
        <v>551</v>
      </c>
      <c r="E1500" t="s">
        <v>9570</v>
      </c>
      <c r="F1500" t="s">
        <v>39</v>
      </c>
      <c r="G1500" t="s">
        <v>3897</v>
      </c>
      <c r="H1500" t="s">
        <v>126</v>
      </c>
      <c r="I1500" t="s">
        <v>16</v>
      </c>
      <c r="J1500" t="s">
        <v>7620</v>
      </c>
    </row>
    <row r="1501" spans="1:10" x14ac:dyDescent="0.3">
      <c r="A1501">
        <v>1500</v>
      </c>
      <c r="B1501" s="26">
        <v>42552</v>
      </c>
      <c r="C1501" t="s">
        <v>9571</v>
      </c>
      <c r="D1501" t="s">
        <v>551</v>
      </c>
      <c r="E1501" t="s">
        <v>2275</v>
      </c>
      <c r="F1501" t="s">
        <v>927</v>
      </c>
      <c r="G1501" t="s">
        <v>9572</v>
      </c>
      <c r="H1501" t="s">
        <v>384</v>
      </c>
      <c r="I1501" t="s">
        <v>16</v>
      </c>
      <c r="J1501" t="s">
        <v>7620</v>
      </c>
    </row>
    <row r="1502" spans="1:10" x14ac:dyDescent="0.3">
      <c r="A1502">
        <v>1501</v>
      </c>
      <c r="B1502" s="26">
        <v>42552</v>
      </c>
      <c r="C1502" t="s">
        <v>8561</v>
      </c>
      <c r="D1502" t="s">
        <v>53</v>
      </c>
      <c r="E1502" t="s">
        <v>9573</v>
      </c>
      <c r="F1502" t="s">
        <v>183</v>
      </c>
      <c r="G1502" t="s">
        <v>9574</v>
      </c>
      <c r="H1502" t="s">
        <v>126</v>
      </c>
      <c r="I1502" t="s">
        <v>16</v>
      </c>
      <c r="J1502" t="s">
        <v>7620</v>
      </c>
    </row>
    <row r="1503" spans="1:10" x14ac:dyDescent="0.3">
      <c r="A1503">
        <v>1502</v>
      </c>
      <c r="B1503" s="26">
        <v>42552</v>
      </c>
      <c r="C1503" t="s">
        <v>495</v>
      </c>
      <c r="D1503" t="s">
        <v>551</v>
      </c>
      <c r="E1503" t="s">
        <v>3901</v>
      </c>
      <c r="F1503" t="s">
        <v>39</v>
      </c>
      <c r="G1503" t="s">
        <v>3902</v>
      </c>
      <c r="H1503" t="s">
        <v>126</v>
      </c>
      <c r="I1503" s="27">
        <v>500000</v>
      </c>
      <c r="J1503" t="s">
        <v>7620</v>
      </c>
    </row>
    <row r="1504" spans="1:10" x14ac:dyDescent="0.3">
      <c r="A1504">
        <v>1503</v>
      </c>
      <c r="B1504" s="26">
        <v>42552</v>
      </c>
      <c r="C1504" t="s">
        <v>9575</v>
      </c>
      <c r="D1504" t="s">
        <v>551</v>
      </c>
      <c r="E1504" t="s">
        <v>1945</v>
      </c>
      <c r="F1504" t="s">
        <v>33</v>
      </c>
      <c r="G1504" t="s">
        <v>9576</v>
      </c>
      <c r="H1504" t="s">
        <v>384</v>
      </c>
      <c r="I1504" t="s">
        <v>16</v>
      </c>
      <c r="J1504" t="s">
        <v>7620</v>
      </c>
    </row>
    <row r="1505" spans="1:10" x14ac:dyDescent="0.3">
      <c r="A1505">
        <v>1504</v>
      </c>
      <c r="B1505" s="26">
        <v>42553</v>
      </c>
      <c r="C1505" t="s">
        <v>3905</v>
      </c>
      <c r="D1505" t="s">
        <v>551</v>
      </c>
      <c r="E1505" t="s">
        <v>9577</v>
      </c>
      <c r="F1505" t="s">
        <v>927</v>
      </c>
      <c r="G1505" t="s">
        <v>7609</v>
      </c>
      <c r="H1505" t="s">
        <v>384</v>
      </c>
      <c r="I1505" s="27">
        <v>700000</v>
      </c>
      <c r="J1505" t="s">
        <v>7620</v>
      </c>
    </row>
    <row r="1506" spans="1:10" x14ac:dyDescent="0.3">
      <c r="A1506">
        <v>1505</v>
      </c>
      <c r="B1506" s="26">
        <v>42555</v>
      </c>
      <c r="C1506" t="s">
        <v>9578</v>
      </c>
      <c r="D1506" t="s">
        <v>551</v>
      </c>
      <c r="E1506" t="s">
        <v>3908</v>
      </c>
      <c r="F1506" t="s">
        <v>39</v>
      </c>
      <c r="G1506" t="s">
        <v>3186</v>
      </c>
      <c r="H1506" t="s">
        <v>126</v>
      </c>
      <c r="I1506" t="s">
        <v>16</v>
      </c>
      <c r="J1506" t="s">
        <v>7620</v>
      </c>
    </row>
    <row r="1507" spans="1:10" x14ac:dyDescent="0.3">
      <c r="A1507">
        <v>1506</v>
      </c>
      <c r="B1507" s="26">
        <v>42555</v>
      </c>
      <c r="C1507" t="s">
        <v>1269</v>
      </c>
      <c r="D1507" t="s">
        <v>551</v>
      </c>
      <c r="E1507" t="s">
        <v>3909</v>
      </c>
      <c r="F1507" t="s">
        <v>927</v>
      </c>
      <c r="G1507" t="s">
        <v>9579</v>
      </c>
      <c r="H1507" t="s">
        <v>384</v>
      </c>
      <c r="I1507" s="27">
        <v>15000000</v>
      </c>
      <c r="J1507" t="s">
        <v>7620</v>
      </c>
    </row>
    <row r="1508" spans="1:10" x14ac:dyDescent="0.3">
      <c r="A1508">
        <v>1507</v>
      </c>
      <c r="B1508" s="26">
        <v>42555</v>
      </c>
      <c r="C1508" t="s">
        <v>9580</v>
      </c>
      <c r="D1508" t="s">
        <v>7701</v>
      </c>
      <c r="E1508" t="s">
        <v>3912</v>
      </c>
      <c r="F1508" t="s">
        <v>39</v>
      </c>
      <c r="G1508" t="s">
        <v>3913</v>
      </c>
      <c r="H1508" t="s">
        <v>126</v>
      </c>
      <c r="I1508" s="27">
        <v>200000</v>
      </c>
      <c r="J1508" t="s">
        <v>7620</v>
      </c>
    </row>
    <row r="1509" spans="1:10" x14ac:dyDescent="0.3">
      <c r="A1509">
        <v>1508</v>
      </c>
      <c r="B1509" s="26">
        <v>42555</v>
      </c>
      <c r="C1509" t="s">
        <v>9581</v>
      </c>
      <c r="D1509" t="s">
        <v>43</v>
      </c>
      <c r="E1509" t="s">
        <v>9582</v>
      </c>
      <c r="F1509" t="s">
        <v>39</v>
      </c>
      <c r="G1509" t="s">
        <v>3916</v>
      </c>
      <c r="H1509" t="s">
        <v>384</v>
      </c>
      <c r="I1509" s="27">
        <v>2000000</v>
      </c>
      <c r="J1509" t="s">
        <v>7620</v>
      </c>
    </row>
    <row r="1510" spans="1:10" x14ac:dyDescent="0.3">
      <c r="A1510">
        <v>1509</v>
      </c>
      <c r="B1510" s="26">
        <v>42555</v>
      </c>
      <c r="C1510" t="s">
        <v>9583</v>
      </c>
      <c r="D1510" t="s">
        <v>551</v>
      </c>
      <c r="E1510" t="s">
        <v>9584</v>
      </c>
      <c r="F1510" t="s">
        <v>9585</v>
      </c>
      <c r="G1510" t="s">
        <v>9295</v>
      </c>
      <c r="H1510" t="s">
        <v>126</v>
      </c>
      <c r="I1510" t="s">
        <v>16</v>
      </c>
      <c r="J1510" t="s">
        <v>7620</v>
      </c>
    </row>
    <row r="1511" spans="1:10" x14ac:dyDescent="0.3">
      <c r="A1511">
        <v>1510</v>
      </c>
      <c r="B1511" s="26">
        <v>42555</v>
      </c>
      <c r="C1511" t="s">
        <v>9586</v>
      </c>
      <c r="D1511" t="s">
        <v>7570</v>
      </c>
      <c r="E1511" t="s">
        <v>9587</v>
      </c>
      <c r="F1511" t="s">
        <v>39</v>
      </c>
      <c r="G1511" t="s">
        <v>9588</v>
      </c>
      <c r="H1511" t="s">
        <v>384</v>
      </c>
      <c r="I1511" s="27">
        <v>16000000</v>
      </c>
      <c r="J1511" t="s">
        <v>7620</v>
      </c>
    </row>
    <row r="1512" spans="1:10" x14ac:dyDescent="0.3">
      <c r="A1512">
        <v>1511</v>
      </c>
      <c r="B1512" s="26">
        <v>42556</v>
      </c>
      <c r="C1512" t="s">
        <v>9589</v>
      </c>
      <c r="D1512" t="s">
        <v>551</v>
      </c>
      <c r="E1512" t="s">
        <v>9590</v>
      </c>
      <c r="F1512" t="s">
        <v>21</v>
      </c>
      <c r="G1512" t="s">
        <v>9591</v>
      </c>
      <c r="H1512" t="s">
        <v>384</v>
      </c>
      <c r="I1512" s="27">
        <v>1000000</v>
      </c>
      <c r="J1512" t="s">
        <v>7620</v>
      </c>
    </row>
    <row r="1513" spans="1:10" x14ac:dyDescent="0.3">
      <c r="A1513">
        <v>1512</v>
      </c>
      <c r="B1513" s="26">
        <v>42556</v>
      </c>
      <c r="C1513" t="s">
        <v>8928</v>
      </c>
      <c r="D1513" t="s">
        <v>551</v>
      </c>
      <c r="E1513" t="s">
        <v>9592</v>
      </c>
      <c r="F1513" t="s">
        <v>39</v>
      </c>
      <c r="G1513" t="s">
        <v>9593</v>
      </c>
      <c r="H1513" t="s">
        <v>384</v>
      </c>
      <c r="I1513" s="27">
        <v>82000000</v>
      </c>
      <c r="J1513" t="s">
        <v>7620</v>
      </c>
    </row>
    <row r="1514" spans="1:10" x14ac:dyDescent="0.3">
      <c r="A1514">
        <v>1513</v>
      </c>
      <c r="B1514" s="26">
        <v>42556</v>
      </c>
      <c r="C1514" t="s">
        <v>3893</v>
      </c>
      <c r="D1514" t="s">
        <v>7701</v>
      </c>
      <c r="E1514" t="s">
        <v>9567</v>
      </c>
      <c r="F1514" t="s">
        <v>39</v>
      </c>
      <c r="G1514" t="s">
        <v>9594</v>
      </c>
      <c r="H1514" t="s">
        <v>126</v>
      </c>
      <c r="I1514" s="27">
        <v>1700000</v>
      </c>
      <c r="J1514" t="s">
        <v>7620</v>
      </c>
    </row>
    <row r="1515" spans="1:10" x14ac:dyDescent="0.3">
      <c r="A1515">
        <v>1514</v>
      </c>
      <c r="B1515" s="26">
        <v>42557</v>
      </c>
      <c r="C1515" t="s">
        <v>9595</v>
      </c>
      <c r="D1515" t="s">
        <v>7701</v>
      </c>
      <c r="E1515" t="s">
        <v>9596</v>
      </c>
      <c r="F1515" t="s">
        <v>33</v>
      </c>
      <c r="G1515" t="s">
        <v>675</v>
      </c>
      <c r="H1515" t="s">
        <v>384</v>
      </c>
      <c r="I1515" s="27">
        <v>740000</v>
      </c>
      <c r="J1515" t="s">
        <v>7620</v>
      </c>
    </row>
    <row r="1516" spans="1:10" x14ac:dyDescent="0.3">
      <c r="A1516">
        <v>1515</v>
      </c>
      <c r="B1516" s="26">
        <v>42557</v>
      </c>
      <c r="C1516" t="s">
        <v>9597</v>
      </c>
      <c r="D1516" t="s">
        <v>53</v>
      </c>
      <c r="E1516" t="s">
        <v>9598</v>
      </c>
      <c r="F1516" t="s">
        <v>8037</v>
      </c>
      <c r="G1516" t="s">
        <v>3931</v>
      </c>
      <c r="H1516" t="s">
        <v>126</v>
      </c>
      <c r="I1516" s="27">
        <v>250000</v>
      </c>
      <c r="J1516" t="s">
        <v>7620</v>
      </c>
    </row>
    <row r="1517" spans="1:10" x14ac:dyDescent="0.3">
      <c r="A1517">
        <v>1516</v>
      </c>
      <c r="B1517" s="26">
        <v>42557</v>
      </c>
      <c r="C1517" t="s">
        <v>3932</v>
      </c>
      <c r="D1517" t="s">
        <v>551</v>
      </c>
      <c r="E1517" t="s">
        <v>9599</v>
      </c>
      <c r="F1517" t="s">
        <v>45</v>
      </c>
      <c r="G1517" t="s">
        <v>3934</v>
      </c>
      <c r="H1517" t="s">
        <v>126</v>
      </c>
      <c r="I1517" s="27">
        <v>297000</v>
      </c>
      <c r="J1517" t="s">
        <v>7620</v>
      </c>
    </row>
    <row r="1518" spans="1:10" x14ac:dyDescent="0.3">
      <c r="A1518">
        <v>1517</v>
      </c>
      <c r="B1518" s="26">
        <v>42558</v>
      </c>
      <c r="C1518" t="s">
        <v>9600</v>
      </c>
      <c r="D1518" t="s">
        <v>53</v>
      </c>
      <c r="E1518" t="s">
        <v>9601</v>
      </c>
      <c r="F1518" t="s">
        <v>39</v>
      </c>
      <c r="G1518" t="s">
        <v>9602</v>
      </c>
      <c r="H1518" t="s">
        <v>384</v>
      </c>
      <c r="I1518" s="27">
        <v>2000000</v>
      </c>
      <c r="J1518" t="s">
        <v>7620</v>
      </c>
    </row>
    <row r="1519" spans="1:10" x14ac:dyDescent="0.3">
      <c r="A1519">
        <v>1518</v>
      </c>
      <c r="B1519" s="26">
        <v>42558</v>
      </c>
      <c r="C1519" t="s">
        <v>3938</v>
      </c>
      <c r="D1519" t="s">
        <v>551</v>
      </c>
      <c r="E1519" t="s">
        <v>3939</v>
      </c>
      <c r="F1519" t="s">
        <v>33</v>
      </c>
      <c r="G1519" t="s">
        <v>1960</v>
      </c>
      <c r="H1519" t="s">
        <v>384</v>
      </c>
      <c r="I1519" s="27">
        <v>1000000</v>
      </c>
      <c r="J1519" t="s">
        <v>7620</v>
      </c>
    </row>
    <row r="1520" spans="1:10" x14ac:dyDescent="0.3">
      <c r="A1520">
        <v>1519</v>
      </c>
      <c r="B1520" s="26">
        <v>42558</v>
      </c>
      <c r="C1520" t="s">
        <v>3940</v>
      </c>
      <c r="D1520" t="s">
        <v>43</v>
      </c>
      <c r="E1520" t="s">
        <v>3941</v>
      </c>
      <c r="F1520" t="s">
        <v>21</v>
      </c>
      <c r="G1520" t="s">
        <v>9603</v>
      </c>
      <c r="H1520" t="s">
        <v>384</v>
      </c>
      <c r="I1520" t="s">
        <v>16</v>
      </c>
      <c r="J1520" t="s">
        <v>7620</v>
      </c>
    </row>
    <row r="1521" spans="1:10" x14ac:dyDescent="0.3">
      <c r="A1521">
        <v>1520</v>
      </c>
      <c r="B1521" s="26">
        <v>42558</v>
      </c>
      <c r="C1521" t="s">
        <v>9604</v>
      </c>
      <c r="D1521" t="s">
        <v>53</v>
      </c>
      <c r="E1521" t="s">
        <v>3944</v>
      </c>
      <c r="F1521" t="s">
        <v>39</v>
      </c>
      <c r="G1521" t="s">
        <v>3945</v>
      </c>
      <c r="H1521" t="s">
        <v>126</v>
      </c>
      <c r="I1521" t="s">
        <v>16</v>
      </c>
      <c r="J1521" t="s">
        <v>7620</v>
      </c>
    </row>
    <row r="1522" spans="1:10" x14ac:dyDescent="0.3">
      <c r="A1522">
        <v>1521</v>
      </c>
      <c r="B1522" s="26">
        <v>42559</v>
      </c>
      <c r="C1522" t="s">
        <v>1789</v>
      </c>
      <c r="D1522" t="s">
        <v>551</v>
      </c>
      <c r="E1522" t="s">
        <v>9605</v>
      </c>
      <c r="F1522" t="s">
        <v>927</v>
      </c>
      <c r="G1522" t="s">
        <v>3947</v>
      </c>
      <c r="H1522" t="s">
        <v>126</v>
      </c>
      <c r="I1522" t="s">
        <v>16</v>
      </c>
      <c r="J1522" t="s">
        <v>7620</v>
      </c>
    </row>
    <row r="1523" spans="1:10" x14ac:dyDescent="0.3">
      <c r="A1523">
        <v>1522</v>
      </c>
      <c r="B1523" s="26">
        <v>42559</v>
      </c>
      <c r="C1523" t="s">
        <v>8768</v>
      </c>
      <c r="D1523" t="s">
        <v>551</v>
      </c>
      <c r="E1523" t="s">
        <v>3948</v>
      </c>
      <c r="F1523" t="s">
        <v>39</v>
      </c>
      <c r="G1523" t="s">
        <v>3949</v>
      </c>
      <c r="H1523" t="s">
        <v>384</v>
      </c>
      <c r="I1523" s="27">
        <v>1950000</v>
      </c>
      <c r="J1523" t="s">
        <v>7620</v>
      </c>
    </row>
    <row r="1524" spans="1:10" x14ac:dyDescent="0.3">
      <c r="A1524">
        <v>1523</v>
      </c>
      <c r="B1524" s="26">
        <v>42562</v>
      </c>
      <c r="C1524" t="s">
        <v>1351</v>
      </c>
      <c r="D1524" t="s">
        <v>7701</v>
      </c>
      <c r="E1524" t="s">
        <v>3950</v>
      </c>
      <c r="F1524" t="s">
        <v>39</v>
      </c>
      <c r="G1524" t="s">
        <v>9606</v>
      </c>
      <c r="H1524" t="s">
        <v>384</v>
      </c>
      <c r="I1524" s="27">
        <v>6000000</v>
      </c>
      <c r="J1524" t="s">
        <v>7620</v>
      </c>
    </row>
    <row r="1525" spans="1:10" x14ac:dyDescent="0.3">
      <c r="A1525">
        <v>1524</v>
      </c>
      <c r="B1525" s="26">
        <v>42562</v>
      </c>
      <c r="C1525" t="s">
        <v>3952</v>
      </c>
      <c r="D1525" t="s">
        <v>53</v>
      </c>
      <c r="E1525" t="s">
        <v>3953</v>
      </c>
      <c r="F1525" t="s">
        <v>21</v>
      </c>
      <c r="G1525" t="s">
        <v>3954</v>
      </c>
      <c r="H1525" t="s">
        <v>384</v>
      </c>
      <c r="I1525" s="27">
        <v>3500000</v>
      </c>
      <c r="J1525" t="s">
        <v>7620</v>
      </c>
    </row>
    <row r="1526" spans="1:10" x14ac:dyDescent="0.3">
      <c r="A1526">
        <v>1525</v>
      </c>
      <c r="B1526" s="26">
        <v>42562</v>
      </c>
      <c r="C1526" t="s">
        <v>9607</v>
      </c>
      <c r="D1526" t="s">
        <v>7701</v>
      </c>
      <c r="E1526" t="s">
        <v>9608</v>
      </c>
      <c r="F1526" t="s">
        <v>21</v>
      </c>
      <c r="G1526" t="s">
        <v>9609</v>
      </c>
      <c r="H1526" t="s">
        <v>384</v>
      </c>
      <c r="I1526" s="27">
        <v>3000000</v>
      </c>
      <c r="J1526" t="s">
        <v>7620</v>
      </c>
    </row>
    <row r="1527" spans="1:10" x14ac:dyDescent="0.3">
      <c r="A1527">
        <v>1526</v>
      </c>
      <c r="B1527" s="26">
        <v>42563</v>
      </c>
      <c r="C1527" t="s">
        <v>9610</v>
      </c>
      <c r="D1527" t="s">
        <v>53</v>
      </c>
      <c r="E1527" t="s">
        <v>9611</v>
      </c>
      <c r="F1527" t="s">
        <v>21</v>
      </c>
      <c r="G1527" t="s">
        <v>1015</v>
      </c>
      <c r="H1527" t="s">
        <v>384</v>
      </c>
      <c r="I1527" s="27">
        <v>12250000</v>
      </c>
      <c r="J1527" t="s">
        <v>7620</v>
      </c>
    </row>
    <row r="1528" spans="1:10" x14ac:dyDescent="0.3">
      <c r="A1528">
        <v>1527</v>
      </c>
      <c r="B1528" s="26">
        <v>42563</v>
      </c>
      <c r="C1528" t="s">
        <v>8516</v>
      </c>
      <c r="D1528" t="s">
        <v>551</v>
      </c>
      <c r="E1528" t="s">
        <v>9612</v>
      </c>
      <c r="F1528" t="s">
        <v>33</v>
      </c>
      <c r="G1528" t="s">
        <v>3960</v>
      </c>
      <c r="H1528" t="s">
        <v>126</v>
      </c>
      <c r="I1528" t="s">
        <v>16</v>
      </c>
      <c r="J1528" t="s">
        <v>7620</v>
      </c>
    </row>
    <row r="1529" spans="1:10" x14ac:dyDescent="0.3">
      <c r="A1529">
        <v>1528</v>
      </c>
      <c r="B1529" s="26">
        <v>42563</v>
      </c>
      <c r="C1529" t="s">
        <v>9613</v>
      </c>
      <c r="D1529" t="s">
        <v>551</v>
      </c>
      <c r="E1529" t="s">
        <v>9614</v>
      </c>
      <c r="F1529" t="s">
        <v>927</v>
      </c>
      <c r="G1529" t="s">
        <v>9615</v>
      </c>
      <c r="H1529" t="s">
        <v>384</v>
      </c>
      <c r="I1529" t="s">
        <v>16</v>
      </c>
      <c r="J1529" t="s">
        <v>7620</v>
      </c>
    </row>
    <row r="1530" spans="1:10" x14ac:dyDescent="0.3">
      <c r="A1530">
        <v>1529</v>
      </c>
      <c r="B1530" s="26">
        <v>42563</v>
      </c>
      <c r="C1530" t="s">
        <v>9616</v>
      </c>
      <c r="D1530" t="s">
        <v>551</v>
      </c>
      <c r="E1530" t="s">
        <v>9617</v>
      </c>
      <c r="F1530" t="s">
        <v>806</v>
      </c>
      <c r="G1530" t="s">
        <v>3966</v>
      </c>
      <c r="H1530" t="s">
        <v>126</v>
      </c>
      <c r="I1530" t="s">
        <v>16</v>
      </c>
      <c r="J1530" t="s">
        <v>7620</v>
      </c>
    </row>
    <row r="1531" spans="1:10" x14ac:dyDescent="0.3">
      <c r="A1531">
        <v>1530</v>
      </c>
      <c r="B1531" s="26">
        <v>42563</v>
      </c>
      <c r="C1531" t="s">
        <v>3967</v>
      </c>
      <c r="D1531" t="s">
        <v>551</v>
      </c>
      <c r="E1531" t="s">
        <v>3968</v>
      </c>
      <c r="F1531" t="s">
        <v>33</v>
      </c>
      <c r="G1531" t="s">
        <v>3969</v>
      </c>
      <c r="H1531" t="s">
        <v>126</v>
      </c>
      <c r="I1531" t="s">
        <v>16</v>
      </c>
      <c r="J1531" t="s">
        <v>7620</v>
      </c>
    </row>
    <row r="1532" spans="1:10" x14ac:dyDescent="0.3">
      <c r="A1532">
        <v>1531</v>
      </c>
      <c r="B1532" s="26">
        <v>42564</v>
      </c>
      <c r="C1532" t="s">
        <v>9618</v>
      </c>
      <c r="D1532" t="s">
        <v>551</v>
      </c>
      <c r="E1532" t="s">
        <v>3971</v>
      </c>
      <c r="F1532" t="s">
        <v>33</v>
      </c>
      <c r="G1532" t="s">
        <v>3972</v>
      </c>
      <c r="H1532" t="s">
        <v>384</v>
      </c>
      <c r="I1532" s="27">
        <v>5000000</v>
      </c>
      <c r="J1532" t="s">
        <v>7620</v>
      </c>
    </row>
    <row r="1533" spans="1:10" x14ac:dyDescent="0.3">
      <c r="A1533">
        <v>1532</v>
      </c>
      <c r="B1533" s="26">
        <v>42564</v>
      </c>
      <c r="C1533" t="s">
        <v>3973</v>
      </c>
      <c r="D1533" t="s">
        <v>551</v>
      </c>
      <c r="E1533" t="s">
        <v>9619</v>
      </c>
      <c r="F1533" t="s">
        <v>45</v>
      </c>
      <c r="G1533" t="s">
        <v>3975</v>
      </c>
      <c r="H1533" t="s">
        <v>126</v>
      </c>
      <c r="I1533" t="s">
        <v>16</v>
      </c>
      <c r="J1533" t="s">
        <v>7620</v>
      </c>
    </row>
    <row r="1534" spans="1:10" x14ac:dyDescent="0.3">
      <c r="A1534">
        <v>1533</v>
      </c>
      <c r="B1534" s="26">
        <v>42564</v>
      </c>
      <c r="C1534" t="s">
        <v>3976</v>
      </c>
      <c r="D1534" t="s">
        <v>551</v>
      </c>
      <c r="E1534" t="s">
        <v>3977</v>
      </c>
      <c r="F1534" t="s">
        <v>21</v>
      </c>
      <c r="G1534" t="s">
        <v>3978</v>
      </c>
      <c r="H1534" t="s">
        <v>126</v>
      </c>
      <c r="I1534" s="27">
        <v>600000</v>
      </c>
      <c r="J1534" t="s">
        <v>7620</v>
      </c>
    </row>
    <row r="1535" spans="1:10" x14ac:dyDescent="0.3">
      <c r="A1535">
        <v>1534</v>
      </c>
      <c r="B1535" s="26">
        <v>42564</v>
      </c>
      <c r="C1535" t="s">
        <v>7532</v>
      </c>
      <c r="D1535" t="s">
        <v>551</v>
      </c>
      <c r="E1535" t="s">
        <v>3979</v>
      </c>
      <c r="F1535" t="s">
        <v>927</v>
      </c>
      <c r="G1535" t="s">
        <v>9620</v>
      </c>
      <c r="H1535" t="s">
        <v>384</v>
      </c>
      <c r="I1535" s="27">
        <v>1350000</v>
      </c>
      <c r="J1535" t="s">
        <v>7620</v>
      </c>
    </row>
    <row r="1536" spans="1:10" x14ac:dyDescent="0.3">
      <c r="A1536">
        <v>1535</v>
      </c>
      <c r="B1536" s="26">
        <v>42564</v>
      </c>
      <c r="C1536" t="s">
        <v>3981</v>
      </c>
      <c r="D1536" t="s">
        <v>551</v>
      </c>
      <c r="E1536" t="s">
        <v>9621</v>
      </c>
      <c r="F1536" t="s">
        <v>927</v>
      </c>
      <c r="G1536" t="s">
        <v>1186</v>
      </c>
      <c r="H1536" t="s">
        <v>384</v>
      </c>
      <c r="I1536" t="s">
        <v>16</v>
      </c>
      <c r="J1536" t="s">
        <v>7620</v>
      </c>
    </row>
    <row r="1537" spans="1:10" x14ac:dyDescent="0.3">
      <c r="A1537">
        <v>1536</v>
      </c>
      <c r="B1537" s="26">
        <v>42564</v>
      </c>
      <c r="C1537" t="s">
        <v>9622</v>
      </c>
      <c r="D1537" t="s">
        <v>551</v>
      </c>
      <c r="E1537" t="s">
        <v>3984</v>
      </c>
      <c r="F1537" t="s">
        <v>927</v>
      </c>
      <c r="G1537" t="s">
        <v>9623</v>
      </c>
      <c r="H1537" t="s">
        <v>384</v>
      </c>
      <c r="I1537" s="27">
        <v>5000000</v>
      </c>
      <c r="J1537" t="s">
        <v>7620</v>
      </c>
    </row>
    <row r="1538" spans="1:10" x14ac:dyDescent="0.3">
      <c r="A1538">
        <v>1537</v>
      </c>
      <c r="B1538" s="26">
        <v>42564</v>
      </c>
      <c r="C1538" t="s">
        <v>9624</v>
      </c>
      <c r="D1538" t="s">
        <v>551</v>
      </c>
      <c r="E1538" t="s">
        <v>3984</v>
      </c>
      <c r="F1538" t="s">
        <v>21</v>
      </c>
      <c r="G1538" t="s">
        <v>800</v>
      </c>
      <c r="H1538" t="s">
        <v>126</v>
      </c>
      <c r="I1538" t="s">
        <v>16</v>
      </c>
      <c r="J1538" t="s">
        <v>7620</v>
      </c>
    </row>
    <row r="1539" spans="1:10" x14ac:dyDescent="0.3">
      <c r="A1539">
        <v>1538</v>
      </c>
      <c r="B1539" s="26">
        <v>42564</v>
      </c>
      <c r="C1539" t="s">
        <v>9625</v>
      </c>
      <c r="D1539" t="s">
        <v>142</v>
      </c>
      <c r="E1539" t="s">
        <v>3988</v>
      </c>
      <c r="F1539" t="s">
        <v>39</v>
      </c>
      <c r="G1539" t="s">
        <v>3989</v>
      </c>
      <c r="H1539" t="s">
        <v>126</v>
      </c>
      <c r="I1539" t="s">
        <v>16</v>
      </c>
      <c r="J1539" t="s">
        <v>7620</v>
      </c>
    </row>
    <row r="1540" spans="1:10" x14ac:dyDescent="0.3">
      <c r="A1540">
        <v>1539</v>
      </c>
      <c r="B1540" s="26">
        <v>42565</v>
      </c>
      <c r="C1540" t="s">
        <v>3990</v>
      </c>
      <c r="D1540" t="s">
        <v>7701</v>
      </c>
      <c r="E1540" t="s">
        <v>9626</v>
      </c>
      <c r="F1540" t="s">
        <v>915</v>
      </c>
      <c r="G1540" t="s">
        <v>1797</v>
      </c>
      <c r="H1540" t="s">
        <v>126</v>
      </c>
      <c r="I1540" s="27">
        <v>450000</v>
      </c>
      <c r="J1540" t="s">
        <v>7620</v>
      </c>
    </row>
    <row r="1541" spans="1:10" x14ac:dyDescent="0.3">
      <c r="A1541">
        <v>1540</v>
      </c>
      <c r="B1541" s="26">
        <v>42565</v>
      </c>
      <c r="C1541" t="s">
        <v>9627</v>
      </c>
      <c r="D1541" t="s">
        <v>53</v>
      </c>
      <c r="E1541" t="s">
        <v>9628</v>
      </c>
      <c r="F1541" t="s">
        <v>55</v>
      </c>
      <c r="G1541" t="s">
        <v>9629</v>
      </c>
      <c r="H1541" t="s">
        <v>384</v>
      </c>
      <c r="I1541" s="27">
        <v>1070000</v>
      </c>
      <c r="J1541" t="s">
        <v>7620</v>
      </c>
    </row>
    <row r="1542" spans="1:10" x14ac:dyDescent="0.3">
      <c r="A1542">
        <v>1541</v>
      </c>
      <c r="B1542" s="26">
        <v>42565</v>
      </c>
      <c r="C1542" t="s">
        <v>9630</v>
      </c>
      <c r="D1542" t="s">
        <v>551</v>
      </c>
      <c r="E1542" t="s">
        <v>9631</v>
      </c>
      <c r="F1542" t="s">
        <v>33</v>
      </c>
      <c r="G1542" t="s">
        <v>3997</v>
      </c>
      <c r="H1542" t="s">
        <v>384</v>
      </c>
      <c r="I1542" t="s">
        <v>16</v>
      </c>
      <c r="J1542" t="s">
        <v>7620</v>
      </c>
    </row>
    <row r="1543" spans="1:10" x14ac:dyDescent="0.3">
      <c r="A1543">
        <v>1542</v>
      </c>
      <c r="B1543" s="26">
        <v>42566</v>
      </c>
      <c r="C1543" t="s">
        <v>9632</v>
      </c>
      <c r="D1543" t="s">
        <v>53</v>
      </c>
      <c r="E1543" t="s">
        <v>3999</v>
      </c>
      <c r="F1543" t="s">
        <v>55</v>
      </c>
      <c r="G1543" t="s">
        <v>8922</v>
      </c>
      <c r="H1543" t="s">
        <v>126</v>
      </c>
      <c r="I1543" s="27">
        <v>1000000</v>
      </c>
      <c r="J1543" t="s">
        <v>7620</v>
      </c>
    </row>
    <row r="1544" spans="1:10" x14ac:dyDescent="0.3">
      <c r="A1544">
        <v>1543</v>
      </c>
      <c r="B1544" s="26">
        <v>42566</v>
      </c>
      <c r="C1544" t="s">
        <v>9633</v>
      </c>
      <c r="D1544" t="s">
        <v>551</v>
      </c>
      <c r="E1544" t="s">
        <v>9634</v>
      </c>
      <c r="F1544" t="s">
        <v>927</v>
      </c>
      <c r="G1544" t="s">
        <v>8548</v>
      </c>
      <c r="H1544" t="s">
        <v>384</v>
      </c>
      <c r="I1544" s="27">
        <v>2000000</v>
      </c>
      <c r="J1544" t="s">
        <v>7620</v>
      </c>
    </row>
    <row r="1545" spans="1:10" x14ac:dyDescent="0.3">
      <c r="A1545">
        <v>1544</v>
      </c>
      <c r="B1545" s="26">
        <v>42566</v>
      </c>
      <c r="C1545" t="s">
        <v>9635</v>
      </c>
      <c r="D1545" t="s">
        <v>7701</v>
      </c>
      <c r="E1545" t="s">
        <v>9636</v>
      </c>
      <c r="F1545" t="s">
        <v>33</v>
      </c>
      <c r="G1545" t="s">
        <v>4004</v>
      </c>
      <c r="H1545" t="s">
        <v>126</v>
      </c>
      <c r="I1545" t="s">
        <v>16</v>
      </c>
      <c r="J1545" t="s">
        <v>7620</v>
      </c>
    </row>
    <row r="1546" spans="1:10" x14ac:dyDescent="0.3">
      <c r="A1546">
        <v>1545</v>
      </c>
      <c r="B1546" s="26">
        <v>42566</v>
      </c>
      <c r="C1546" t="s">
        <v>9119</v>
      </c>
      <c r="D1546" t="s">
        <v>7701</v>
      </c>
      <c r="E1546" t="s">
        <v>4005</v>
      </c>
      <c r="F1546" t="s">
        <v>33</v>
      </c>
      <c r="G1546" t="s">
        <v>9637</v>
      </c>
      <c r="H1546" t="s">
        <v>126</v>
      </c>
      <c r="I1546" s="27">
        <v>250000</v>
      </c>
      <c r="J1546" t="s">
        <v>7620</v>
      </c>
    </row>
    <row r="1547" spans="1:10" x14ac:dyDescent="0.3">
      <c r="A1547">
        <v>1546</v>
      </c>
      <c r="B1547" s="26">
        <v>42566</v>
      </c>
      <c r="C1547" t="s">
        <v>9638</v>
      </c>
      <c r="D1547" t="s">
        <v>7701</v>
      </c>
      <c r="E1547" t="s">
        <v>4008</v>
      </c>
      <c r="F1547" t="s">
        <v>33</v>
      </c>
      <c r="G1547" t="s">
        <v>9639</v>
      </c>
      <c r="H1547" t="s">
        <v>126</v>
      </c>
      <c r="I1547" t="s">
        <v>16</v>
      </c>
      <c r="J1547" t="s">
        <v>7620</v>
      </c>
    </row>
    <row r="1548" spans="1:10" x14ac:dyDescent="0.3">
      <c r="A1548">
        <v>1547</v>
      </c>
      <c r="B1548" s="26">
        <v>42566</v>
      </c>
      <c r="C1548" t="s">
        <v>4010</v>
      </c>
      <c r="D1548" t="s">
        <v>551</v>
      </c>
      <c r="E1548" t="s">
        <v>4011</v>
      </c>
      <c r="F1548" t="s">
        <v>39</v>
      </c>
      <c r="G1548" t="s">
        <v>4012</v>
      </c>
      <c r="H1548" t="s">
        <v>384</v>
      </c>
      <c r="I1548" s="27">
        <v>6000000</v>
      </c>
      <c r="J1548" t="s">
        <v>7620</v>
      </c>
    </row>
    <row r="1549" spans="1:10" x14ac:dyDescent="0.3">
      <c r="A1549">
        <v>1548</v>
      </c>
      <c r="B1549" s="26">
        <v>42569</v>
      </c>
      <c r="C1549" t="s">
        <v>4013</v>
      </c>
      <c r="D1549" t="s">
        <v>551</v>
      </c>
      <c r="E1549" t="s">
        <v>1629</v>
      </c>
      <c r="F1549" t="s">
        <v>55</v>
      </c>
      <c r="G1549" t="s">
        <v>8922</v>
      </c>
      <c r="H1549" t="s">
        <v>126</v>
      </c>
      <c r="I1549" s="27">
        <v>650000</v>
      </c>
      <c r="J1549" t="s">
        <v>7620</v>
      </c>
    </row>
    <row r="1550" spans="1:10" x14ac:dyDescent="0.3">
      <c r="A1550">
        <v>1549</v>
      </c>
      <c r="B1550" s="26">
        <v>42569</v>
      </c>
      <c r="C1550" t="s">
        <v>4014</v>
      </c>
      <c r="D1550" t="s">
        <v>551</v>
      </c>
      <c r="E1550" t="s">
        <v>9640</v>
      </c>
      <c r="F1550" t="s">
        <v>33</v>
      </c>
      <c r="G1550" t="s">
        <v>8922</v>
      </c>
      <c r="H1550" t="s">
        <v>126</v>
      </c>
      <c r="I1550" s="27">
        <v>650000</v>
      </c>
      <c r="J1550" t="s">
        <v>7620</v>
      </c>
    </row>
    <row r="1551" spans="1:10" x14ac:dyDescent="0.3">
      <c r="A1551">
        <v>1550</v>
      </c>
      <c r="B1551" s="26">
        <v>42569</v>
      </c>
      <c r="C1551" t="s">
        <v>9641</v>
      </c>
      <c r="D1551" t="s">
        <v>7701</v>
      </c>
      <c r="E1551" t="s">
        <v>4016</v>
      </c>
      <c r="F1551" t="s">
        <v>39</v>
      </c>
      <c r="G1551" t="s">
        <v>9642</v>
      </c>
      <c r="H1551" t="s">
        <v>384</v>
      </c>
      <c r="I1551" s="27">
        <v>30000000</v>
      </c>
      <c r="J1551" t="s">
        <v>7620</v>
      </c>
    </row>
    <row r="1552" spans="1:10" x14ac:dyDescent="0.3">
      <c r="A1552">
        <v>1551</v>
      </c>
      <c r="B1552" s="26">
        <v>42569</v>
      </c>
      <c r="C1552" t="s">
        <v>9643</v>
      </c>
      <c r="D1552" t="s">
        <v>53</v>
      </c>
      <c r="E1552" t="s">
        <v>4019</v>
      </c>
      <c r="F1552" t="s">
        <v>39</v>
      </c>
      <c r="G1552" t="s">
        <v>4020</v>
      </c>
      <c r="H1552" t="s">
        <v>384</v>
      </c>
      <c r="I1552" t="s">
        <v>16</v>
      </c>
      <c r="J1552" t="s">
        <v>7620</v>
      </c>
    </row>
    <row r="1553" spans="1:10" x14ac:dyDescent="0.3">
      <c r="A1553">
        <v>1552</v>
      </c>
      <c r="B1553" s="26">
        <v>42569</v>
      </c>
      <c r="C1553" t="s">
        <v>9644</v>
      </c>
      <c r="D1553" t="s">
        <v>53</v>
      </c>
      <c r="E1553" t="s">
        <v>4022</v>
      </c>
      <c r="F1553" t="s">
        <v>55</v>
      </c>
      <c r="G1553" t="s">
        <v>4023</v>
      </c>
      <c r="H1553" t="s">
        <v>126</v>
      </c>
      <c r="I1553" t="s">
        <v>16</v>
      </c>
      <c r="J1553" t="s">
        <v>7620</v>
      </c>
    </row>
    <row r="1554" spans="1:10" x14ac:dyDescent="0.3">
      <c r="A1554">
        <v>1553</v>
      </c>
      <c r="B1554" s="26">
        <v>42570</v>
      </c>
      <c r="C1554" t="s">
        <v>4024</v>
      </c>
      <c r="D1554" t="s">
        <v>53</v>
      </c>
      <c r="E1554" t="s">
        <v>4025</v>
      </c>
      <c r="F1554" t="s">
        <v>33</v>
      </c>
      <c r="G1554" t="s">
        <v>4026</v>
      </c>
      <c r="H1554" t="s">
        <v>384</v>
      </c>
      <c r="I1554" s="27">
        <v>10000000</v>
      </c>
      <c r="J1554" t="s">
        <v>7620</v>
      </c>
    </row>
    <row r="1555" spans="1:10" x14ac:dyDescent="0.3">
      <c r="A1555">
        <v>1554</v>
      </c>
      <c r="B1555" s="26">
        <v>42570</v>
      </c>
      <c r="C1555" t="s">
        <v>9645</v>
      </c>
      <c r="D1555" t="s">
        <v>551</v>
      </c>
      <c r="E1555" t="s">
        <v>9646</v>
      </c>
      <c r="F1555" t="s">
        <v>89</v>
      </c>
      <c r="G1555" t="s">
        <v>4029</v>
      </c>
      <c r="H1555" t="s">
        <v>384</v>
      </c>
      <c r="I1555" s="27">
        <v>15000000</v>
      </c>
      <c r="J1555" t="s">
        <v>7620</v>
      </c>
    </row>
    <row r="1556" spans="1:10" x14ac:dyDescent="0.3">
      <c r="A1556">
        <v>1555</v>
      </c>
      <c r="B1556" s="26">
        <v>42570</v>
      </c>
      <c r="C1556" t="s">
        <v>9647</v>
      </c>
      <c r="D1556" t="s">
        <v>53</v>
      </c>
      <c r="E1556" t="s">
        <v>9648</v>
      </c>
      <c r="F1556" t="s">
        <v>927</v>
      </c>
      <c r="G1556" t="s">
        <v>4032</v>
      </c>
      <c r="H1556" t="s">
        <v>384</v>
      </c>
      <c r="I1556" s="27">
        <v>1000000</v>
      </c>
      <c r="J1556" t="s">
        <v>7620</v>
      </c>
    </row>
    <row r="1557" spans="1:10" x14ac:dyDescent="0.3">
      <c r="A1557">
        <v>1556</v>
      </c>
      <c r="B1557" s="26">
        <v>42570</v>
      </c>
      <c r="C1557" t="s">
        <v>9649</v>
      </c>
      <c r="D1557" t="s">
        <v>551</v>
      </c>
      <c r="E1557" t="s">
        <v>9650</v>
      </c>
      <c r="F1557" t="s">
        <v>21</v>
      </c>
      <c r="G1557" t="s">
        <v>4035</v>
      </c>
      <c r="H1557" t="s">
        <v>126</v>
      </c>
      <c r="I1557" s="27">
        <v>250000</v>
      </c>
      <c r="J1557" t="s">
        <v>7620</v>
      </c>
    </row>
    <row r="1558" spans="1:10" x14ac:dyDescent="0.3">
      <c r="A1558">
        <v>1557</v>
      </c>
      <c r="B1558" s="26">
        <v>42571</v>
      </c>
      <c r="C1558" t="s">
        <v>4036</v>
      </c>
      <c r="D1558" t="s">
        <v>551</v>
      </c>
      <c r="E1558" t="s">
        <v>4037</v>
      </c>
      <c r="F1558" t="s">
        <v>438</v>
      </c>
      <c r="G1558" t="s">
        <v>1268</v>
      </c>
      <c r="H1558" t="s">
        <v>384</v>
      </c>
      <c r="I1558" s="27">
        <v>1000000</v>
      </c>
      <c r="J1558" t="s">
        <v>7620</v>
      </c>
    </row>
    <row r="1559" spans="1:10" x14ac:dyDescent="0.3">
      <c r="A1559">
        <v>1558</v>
      </c>
      <c r="B1559" s="26">
        <v>42571</v>
      </c>
      <c r="C1559" t="s">
        <v>4038</v>
      </c>
      <c r="D1559" t="s">
        <v>43</v>
      </c>
      <c r="E1559" t="s">
        <v>9651</v>
      </c>
      <c r="F1559" t="s">
        <v>39</v>
      </c>
      <c r="G1559" t="s">
        <v>9652</v>
      </c>
      <c r="H1559" t="s">
        <v>126</v>
      </c>
      <c r="I1559" s="27">
        <v>595000</v>
      </c>
      <c r="J1559" t="s">
        <v>7620</v>
      </c>
    </row>
    <row r="1560" spans="1:10" x14ac:dyDescent="0.3">
      <c r="A1560">
        <v>1559</v>
      </c>
      <c r="B1560" s="26">
        <v>42571</v>
      </c>
      <c r="C1560" t="s">
        <v>9653</v>
      </c>
      <c r="D1560" t="s">
        <v>551</v>
      </c>
      <c r="E1560" t="s">
        <v>9654</v>
      </c>
      <c r="F1560" t="s">
        <v>55</v>
      </c>
      <c r="G1560" t="s">
        <v>4042</v>
      </c>
      <c r="H1560" t="s">
        <v>126</v>
      </c>
      <c r="I1560" t="s">
        <v>16</v>
      </c>
      <c r="J1560" t="s">
        <v>7620</v>
      </c>
    </row>
    <row r="1561" spans="1:10" x14ac:dyDescent="0.3">
      <c r="A1561">
        <v>1560</v>
      </c>
      <c r="B1561" s="26">
        <v>42572</v>
      </c>
      <c r="C1561" t="s">
        <v>9655</v>
      </c>
      <c r="D1561" t="s">
        <v>551</v>
      </c>
      <c r="E1561" t="s">
        <v>9656</v>
      </c>
      <c r="F1561" t="s">
        <v>33</v>
      </c>
      <c r="G1561" t="s">
        <v>4045</v>
      </c>
      <c r="H1561" t="s">
        <v>384</v>
      </c>
      <c r="I1561" s="27">
        <v>1000000</v>
      </c>
      <c r="J1561" t="s">
        <v>7620</v>
      </c>
    </row>
    <row r="1562" spans="1:10" x14ac:dyDescent="0.3">
      <c r="A1562">
        <v>1561</v>
      </c>
      <c r="B1562" s="26">
        <v>42572</v>
      </c>
      <c r="C1562" t="s">
        <v>9657</v>
      </c>
      <c r="D1562" t="s">
        <v>7701</v>
      </c>
      <c r="E1562" t="s">
        <v>9658</v>
      </c>
      <c r="F1562" t="s">
        <v>927</v>
      </c>
      <c r="G1562" t="s">
        <v>4048</v>
      </c>
      <c r="H1562" t="s">
        <v>126</v>
      </c>
      <c r="I1562" t="s">
        <v>16</v>
      </c>
      <c r="J1562" t="s">
        <v>7620</v>
      </c>
    </row>
    <row r="1563" spans="1:10" x14ac:dyDescent="0.3">
      <c r="A1563">
        <v>1562</v>
      </c>
      <c r="B1563" s="26">
        <v>42572</v>
      </c>
      <c r="C1563" t="s">
        <v>4049</v>
      </c>
      <c r="D1563" t="s">
        <v>551</v>
      </c>
      <c r="E1563" t="s">
        <v>9659</v>
      </c>
      <c r="F1563" t="s">
        <v>927</v>
      </c>
      <c r="G1563" t="s">
        <v>1960</v>
      </c>
      <c r="H1563" t="s">
        <v>126</v>
      </c>
      <c r="I1563" s="27">
        <v>595000</v>
      </c>
      <c r="J1563" t="s">
        <v>7620</v>
      </c>
    </row>
    <row r="1564" spans="1:10" x14ac:dyDescent="0.3">
      <c r="A1564">
        <v>1563</v>
      </c>
      <c r="B1564" s="26">
        <v>42572</v>
      </c>
      <c r="C1564" t="s">
        <v>4051</v>
      </c>
      <c r="D1564" t="s">
        <v>1612</v>
      </c>
      <c r="E1564" t="s">
        <v>9660</v>
      </c>
      <c r="F1564" t="s">
        <v>39</v>
      </c>
      <c r="G1564" t="s">
        <v>9661</v>
      </c>
      <c r="H1564" t="s">
        <v>7620</v>
      </c>
      <c r="I1564" t="s">
        <v>7620</v>
      </c>
      <c r="J1564" t="s">
        <v>7620</v>
      </c>
    </row>
    <row r="1565" spans="1:10" x14ac:dyDescent="0.3">
      <c r="A1565">
        <v>1564</v>
      </c>
      <c r="B1565" s="26">
        <v>42522</v>
      </c>
      <c r="C1565" t="s">
        <v>4054</v>
      </c>
      <c r="D1565" t="s">
        <v>551</v>
      </c>
      <c r="E1565" t="s">
        <v>9662</v>
      </c>
      <c r="F1565" t="s">
        <v>464</v>
      </c>
      <c r="G1565" t="s">
        <v>1268</v>
      </c>
      <c r="H1565" t="s">
        <v>126</v>
      </c>
      <c r="I1565" t="s">
        <v>16</v>
      </c>
      <c r="J1565" t="s">
        <v>7620</v>
      </c>
    </row>
    <row r="1566" spans="1:10" x14ac:dyDescent="0.3">
      <c r="A1566">
        <v>1565</v>
      </c>
      <c r="B1566" s="26">
        <v>42522</v>
      </c>
      <c r="C1566" t="s">
        <v>9663</v>
      </c>
      <c r="D1566" t="s">
        <v>53</v>
      </c>
      <c r="E1566" t="s">
        <v>2736</v>
      </c>
      <c r="F1566" t="s">
        <v>927</v>
      </c>
      <c r="G1566" t="s">
        <v>3013</v>
      </c>
      <c r="H1566" t="s">
        <v>384</v>
      </c>
      <c r="I1566" t="s">
        <v>16</v>
      </c>
      <c r="J1566" t="s">
        <v>7620</v>
      </c>
    </row>
    <row r="1567" spans="1:10" x14ac:dyDescent="0.3">
      <c r="A1567">
        <v>1566</v>
      </c>
      <c r="B1567" s="26">
        <v>42523</v>
      </c>
      <c r="C1567" t="s">
        <v>538</v>
      </c>
      <c r="D1567" t="s">
        <v>7701</v>
      </c>
      <c r="E1567" t="s">
        <v>9664</v>
      </c>
      <c r="F1567" t="s">
        <v>33</v>
      </c>
      <c r="G1567" t="s">
        <v>4058</v>
      </c>
      <c r="H1567" t="s">
        <v>384</v>
      </c>
      <c r="I1567" t="s">
        <v>16</v>
      </c>
      <c r="J1567" t="s">
        <v>7620</v>
      </c>
    </row>
    <row r="1568" spans="1:10" x14ac:dyDescent="0.3">
      <c r="A1568">
        <v>1567</v>
      </c>
      <c r="B1568" s="26">
        <v>42523</v>
      </c>
      <c r="C1568" t="s">
        <v>967</v>
      </c>
      <c r="D1568" t="s">
        <v>551</v>
      </c>
      <c r="E1568" t="s">
        <v>9665</v>
      </c>
      <c r="F1568" t="s">
        <v>33</v>
      </c>
      <c r="G1568" t="s">
        <v>9666</v>
      </c>
      <c r="H1568" t="s">
        <v>126</v>
      </c>
      <c r="I1568" t="s">
        <v>16</v>
      </c>
      <c r="J1568" t="s">
        <v>7620</v>
      </c>
    </row>
    <row r="1569" spans="1:10" x14ac:dyDescent="0.3">
      <c r="A1569">
        <v>1568</v>
      </c>
      <c r="B1569" s="26">
        <v>42523</v>
      </c>
      <c r="C1569" t="s">
        <v>4061</v>
      </c>
      <c r="D1569" t="s">
        <v>53</v>
      </c>
      <c r="E1569" t="s">
        <v>9667</v>
      </c>
      <c r="F1569" t="s">
        <v>39</v>
      </c>
      <c r="G1569" t="s">
        <v>4063</v>
      </c>
      <c r="H1569" t="s">
        <v>384</v>
      </c>
      <c r="I1569" s="27">
        <v>1000000</v>
      </c>
      <c r="J1569" t="s">
        <v>7620</v>
      </c>
    </row>
    <row r="1570" spans="1:10" x14ac:dyDescent="0.3">
      <c r="A1570">
        <v>1569</v>
      </c>
      <c r="B1570" s="26">
        <v>42523</v>
      </c>
      <c r="C1570" t="s">
        <v>1823</v>
      </c>
      <c r="D1570" t="s">
        <v>7701</v>
      </c>
      <c r="E1570" t="s">
        <v>4064</v>
      </c>
      <c r="F1570" t="s">
        <v>39</v>
      </c>
      <c r="G1570" t="s">
        <v>495</v>
      </c>
      <c r="H1570" t="s">
        <v>126</v>
      </c>
      <c r="I1570" t="s">
        <v>16</v>
      </c>
      <c r="J1570" t="s">
        <v>7620</v>
      </c>
    </row>
    <row r="1571" spans="1:10" x14ac:dyDescent="0.3">
      <c r="A1571">
        <v>1570</v>
      </c>
      <c r="B1571" s="26">
        <v>42523</v>
      </c>
      <c r="C1571" t="s">
        <v>4065</v>
      </c>
      <c r="D1571" t="s">
        <v>551</v>
      </c>
      <c r="E1571" t="s">
        <v>9668</v>
      </c>
      <c r="F1571" t="s">
        <v>39</v>
      </c>
      <c r="G1571" t="s">
        <v>3972</v>
      </c>
      <c r="H1571" t="s">
        <v>384</v>
      </c>
      <c r="I1571" s="27">
        <v>1000000</v>
      </c>
      <c r="J1571" t="s">
        <v>7620</v>
      </c>
    </row>
    <row r="1572" spans="1:10" x14ac:dyDescent="0.3">
      <c r="A1572">
        <v>1571</v>
      </c>
      <c r="B1572" s="26">
        <v>42524</v>
      </c>
      <c r="C1572" t="s">
        <v>9669</v>
      </c>
      <c r="D1572" t="s">
        <v>551</v>
      </c>
      <c r="E1572" t="s">
        <v>9670</v>
      </c>
      <c r="F1572" t="s">
        <v>927</v>
      </c>
      <c r="G1572" t="s">
        <v>9671</v>
      </c>
      <c r="H1572" t="s">
        <v>126</v>
      </c>
      <c r="I1572" t="s">
        <v>16</v>
      </c>
      <c r="J1572" t="s">
        <v>7620</v>
      </c>
    </row>
    <row r="1573" spans="1:10" x14ac:dyDescent="0.3">
      <c r="A1573">
        <v>1572</v>
      </c>
      <c r="B1573" s="26">
        <v>42524</v>
      </c>
      <c r="C1573" t="s">
        <v>9672</v>
      </c>
      <c r="D1573" t="s">
        <v>551</v>
      </c>
      <c r="E1573" t="s">
        <v>9673</v>
      </c>
      <c r="F1573" t="s">
        <v>45</v>
      </c>
      <c r="G1573" t="s">
        <v>1608</v>
      </c>
      <c r="H1573" t="s">
        <v>126</v>
      </c>
      <c r="I1573" s="27">
        <v>75000</v>
      </c>
      <c r="J1573" t="s">
        <v>7620</v>
      </c>
    </row>
    <row r="1574" spans="1:10" x14ac:dyDescent="0.3">
      <c r="A1574">
        <v>1573</v>
      </c>
      <c r="B1574" s="26">
        <v>42524</v>
      </c>
      <c r="C1574" t="s">
        <v>4072</v>
      </c>
      <c r="D1574" t="s">
        <v>142</v>
      </c>
      <c r="E1574" t="s">
        <v>9674</v>
      </c>
      <c r="F1574" t="s">
        <v>33</v>
      </c>
      <c r="G1574" t="s">
        <v>4074</v>
      </c>
      <c r="H1574" t="s">
        <v>384</v>
      </c>
      <c r="I1574" s="27">
        <v>2000000</v>
      </c>
      <c r="J1574" t="s">
        <v>7620</v>
      </c>
    </row>
    <row r="1575" spans="1:10" x14ac:dyDescent="0.3">
      <c r="A1575">
        <v>1574</v>
      </c>
      <c r="B1575" s="26">
        <v>42527</v>
      </c>
      <c r="C1575" t="s">
        <v>9675</v>
      </c>
      <c r="D1575" t="s">
        <v>551</v>
      </c>
      <c r="E1575" t="s">
        <v>9676</v>
      </c>
      <c r="F1575" t="s">
        <v>183</v>
      </c>
      <c r="G1575" t="s">
        <v>4077</v>
      </c>
      <c r="H1575" t="s">
        <v>126</v>
      </c>
      <c r="I1575" s="27">
        <v>448000</v>
      </c>
      <c r="J1575" t="s">
        <v>7620</v>
      </c>
    </row>
    <row r="1576" spans="1:10" x14ac:dyDescent="0.3">
      <c r="A1576">
        <v>1575</v>
      </c>
      <c r="B1576" s="26">
        <v>42528</v>
      </c>
      <c r="C1576" t="s">
        <v>9017</v>
      </c>
      <c r="D1576" t="s">
        <v>108</v>
      </c>
      <c r="E1576" t="s">
        <v>4078</v>
      </c>
      <c r="F1576" t="s">
        <v>927</v>
      </c>
      <c r="G1576" t="s">
        <v>4079</v>
      </c>
      <c r="H1576" t="s">
        <v>384</v>
      </c>
      <c r="I1576" s="27">
        <v>4000000</v>
      </c>
      <c r="J1576" t="s">
        <v>7620</v>
      </c>
    </row>
    <row r="1577" spans="1:10" x14ac:dyDescent="0.3">
      <c r="A1577">
        <v>1576</v>
      </c>
      <c r="B1577" s="26">
        <v>42528</v>
      </c>
      <c r="C1577" t="s">
        <v>7676</v>
      </c>
      <c r="D1577" t="s">
        <v>551</v>
      </c>
      <c r="E1577" t="s">
        <v>9677</v>
      </c>
      <c r="F1577" t="s">
        <v>927</v>
      </c>
      <c r="G1577" t="s">
        <v>4081</v>
      </c>
      <c r="H1577" t="s">
        <v>384</v>
      </c>
      <c r="I1577" s="27">
        <v>2000000</v>
      </c>
      <c r="J1577" t="s">
        <v>7620</v>
      </c>
    </row>
    <row r="1578" spans="1:10" x14ac:dyDescent="0.3">
      <c r="A1578">
        <v>1577</v>
      </c>
      <c r="B1578" s="26">
        <v>42528</v>
      </c>
      <c r="C1578" t="s">
        <v>4082</v>
      </c>
      <c r="D1578" t="s">
        <v>53</v>
      </c>
      <c r="E1578" t="s">
        <v>9678</v>
      </c>
      <c r="F1578" t="s">
        <v>927</v>
      </c>
      <c r="G1578" t="s">
        <v>1608</v>
      </c>
      <c r="H1578" t="s">
        <v>126</v>
      </c>
      <c r="I1578" s="27">
        <v>100000</v>
      </c>
      <c r="J1578" t="s">
        <v>7620</v>
      </c>
    </row>
    <row r="1579" spans="1:10" x14ac:dyDescent="0.3">
      <c r="A1579">
        <v>1578</v>
      </c>
      <c r="B1579" s="26">
        <v>42528</v>
      </c>
      <c r="C1579" t="s">
        <v>9679</v>
      </c>
      <c r="D1579" t="s">
        <v>53</v>
      </c>
      <c r="E1579" t="s">
        <v>9680</v>
      </c>
      <c r="F1579" t="s">
        <v>55</v>
      </c>
      <c r="G1579" t="s">
        <v>4086</v>
      </c>
      <c r="H1579" t="s">
        <v>384</v>
      </c>
      <c r="I1579" s="27">
        <v>23000000</v>
      </c>
      <c r="J1579" t="s">
        <v>7620</v>
      </c>
    </row>
    <row r="1580" spans="1:10" x14ac:dyDescent="0.3">
      <c r="A1580">
        <v>1579</v>
      </c>
      <c r="B1580" s="26">
        <v>42528</v>
      </c>
      <c r="C1580" t="s">
        <v>9681</v>
      </c>
      <c r="D1580" t="s">
        <v>53</v>
      </c>
      <c r="E1580" t="s">
        <v>4088</v>
      </c>
      <c r="F1580" t="s">
        <v>39</v>
      </c>
      <c r="G1580" t="s">
        <v>3025</v>
      </c>
      <c r="H1580" t="s">
        <v>384</v>
      </c>
      <c r="I1580" s="27">
        <v>1000000</v>
      </c>
      <c r="J1580" t="s">
        <v>7620</v>
      </c>
    </row>
    <row r="1581" spans="1:10" x14ac:dyDescent="0.3">
      <c r="A1581">
        <v>1580</v>
      </c>
      <c r="B1581" s="26">
        <v>42529</v>
      </c>
      <c r="C1581" t="s">
        <v>4089</v>
      </c>
      <c r="D1581" t="s">
        <v>551</v>
      </c>
      <c r="E1581" t="s">
        <v>1629</v>
      </c>
      <c r="F1581" t="s">
        <v>183</v>
      </c>
      <c r="G1581" t="s">
        <v>4090</v>
      </c>
      <c r="H1581" t="s">
        <v>126</v>
      </c>
      <c r="I1581" s="27">
        <v>1000000</v>
      </c>
      <c r="J1581" t="s">
        <v>7620</v>
      </c>
    </row>
    <row r="1582" spans="1:10" x14ac:dyDescent="0.3">
      <c r="A1582">
        <v>1581</v>
      </c>
      <c r="B1582" s="26">
        <v>42529</v>
      </c>
      <c r="C1582" t="s">
        <v>9682</v>
      </c>
      <c r="D1582" t="s">
        <v>7701</v>
      </c>
      <c r="E1582" t="s">
        <v>9683</v>
      </c>
      <c r="F1582" t="s">
        <v>39</v>
      </c>
      <c r="G1582" t="s">
        <v>4093</v>
      </c>
      <c r="H1582" t="s">
        <v>126</v>
      </c>
      <c r="I1582" s="27">
        <v>500000</v>
      </c>
      <c r="J1582" t="s">
        <v>7620</v>
      </c>
    </row>
    <row r="1583" spans="1:10" x14ac:dyDescent="0.3">
      <c r="A1583">
        <v>1582</v>
      </c>
      <c r="B1583" s="26">
        <v>42529</v>
      </c>
      <c r="C1583" t="s">
        <v>4094</v>
      </c>
      <c r="D1583" t="s">
        <v>53</v>
      </c>
      <c r="E1583" t="s">
        <v>9684</v>
      </c>
      <c r="F1583" t="s">
        <v>39</v>
      </c>
      <c r="G1583" t="s">
        <v>1960</v>
      </c>
      <c r="H1583" t="s">
        <v>126</v>
      </c>
      <c r="I1583" s="27">
        <v>200000</v>
      </c>
      <c r="J1583" t="s">
        <v>7620</v>
      </c>
    </row>
    <row r="1584" spans="1:10" x14ac:dyDescent="0.3">
      <c r="A1584">
        <v>1583</v>
      </c>
      <c r="B1584" s="26">
        <v>42529</v>
      </c>
      <c r="C1584" t="s">
        <v>4096</v>
      </c>
      <c r="D1584" t="s">
        <v>551</v>
      </c>
      <c r="E1584" t="s">
        <v>4097</v>
      </c>
      <c r="F1584" t="s">
        <v>21</v>
      </c>
      <c r="G1584" t="s">
        <v>4098</v>
      </c>
      <c r="H1584" t="s">
        <v>126</v>
      </c>
      <c r="I1584" t="s">
        <v>16</v>
      </c>
      <c r="J1584" t="s">
        <v>7620</v>
      </c>
    </row>
    <row r="1585" spans="1:10" x14ac:dyDescent="0.3">
      <c r="A1585">
        <v>1584</v>
      </c>
      <c r="B1585" s="26">
        <v>42529</v>
      </c>
      <c r="C1585" t="s">
        <v>4099</v>
      </c>
      <c r="D1585" t="s">
        <v>551</v>
      </c>
      <c r="E1585" t="s">
        <v>4100</v>
      </c>
      <c r="F1585" t="s">
        <v>927</v>
      </c>
      <c r="G1585" t="s">
        <v>4101</v>
      </c>
      <c r="H1585" t="s">
        <v>126</v>
      </c>
      <c r="I1585" t="s">
        <v>16</v>
      </c>
      <c r="J1585" t="s">
        <v>7620</v>
      </c>
    </row>
    <row r="1586" spans="1:10" x14ac:dyDescent="0.3">
      <c r="A1586">
        <v>1585</v>
      </c>
      <c r="B1586" s="26">
        <v>42529</v>
      </c>
      <c r="C1586" t="s">
        <v>9685</v>
      </c>
      <c r="D1586" t="s">
        <v>7701</v>
      </c>
      <c r="E1586" t="s">
        <v>9686</v>
      </c>
      <c r="F1586" t="s">
        <v>927</v>
      </c>
      <c r="G1586" t="s">
        <v>4104</v>
      </c>
      <c r="H1586" t="s">
        <v>384</v>
      </c>
      <c r="I1586" s="27">
        <v>16000000</v>
      </c>
      <c r="J1586" t="s">
        <v>7620</v>
      </c>
    </row>
    <row r="1587" spans="1:10" x14ac:dyDescent="0.3">
      <c r="A1587">
        <v>1586</v>
      </c>
      <c r="B1587" s="26">
        <v>42529</v>
      </c>
      <c r="C1587" t="s">
        <v>4105</v>
      </c>
      <c r="D1587" t="s">
        <v>312</v>
      </c>
      <c r="E1587" t="s">
        <v>1749</v>
      </c>
      <c r="F1587" t="s">
        <v>438</v>
      </c>
      <c r="G1587" t="s">
        <v>9687</v>
      </c>
      <c r="H1587" t="s">
        <v>126</v>
      </c>
      <c r="I1587" t="s">
        <v>16</v>
      </c>
      <c r="J1587" t="s">
        <v>7620</v>
      </c>
    </row>
    <row r="1588" spans="1:10" x14ac:dyDescent="0.3">
      <c r="A1588">
        <v>1587</v>
      </c>
      <c r="B1588" s="26">
        <v>42529</v>
      </c>
      <c r="C1588" t="s">
        <v>9688</v>
      </c>
      <c r="D1588" t="s">
        <v>551</v>
      </c>
      <c r="E1588" t="s">
        <v>9689</v>
      </c>
      <c r="F1588" t="s">
        <v>21</v>
      </c>
      <c r="G1588" t="s">
        <v>9690</v>
      </c>
      <c r="H1588" t="s">
        <v>126</v>
      </c>
      <c r="I1588" s="27">
        <v>200000</v>
      </c>
      <c r="J1588" t="s">
        <v>7620</v>
      </c>
    </row>
    <row r="1589" spans="1:10" x14ac:dyDescent="0.3">
      <c r="A1589">
        <v>1588</v>
      </c>
      <c r="B1589" s="26">
        <v>42530</v>
      </c>
      <c r="C1589" t="s">
        <v>4109</v>
      </c>
      <c r="D1589" t="s">
        <v>7701</v>
      </c>
      <c r="E1589" t="s">
        <v>4110</v>
      </c>
      <c r="F1589" t="s">
        <v>4111</v>
      </c>
      <c r="G1589" t="s">
        <v>4112</v>
      </c>
      <c r="H1589" t="s">
        <v>126</v>
      </c>
      <c r="I1589" t="s">
        <v>16</v>
      </c>
      <c r="J1589" t="s">
        <v>7620</v>
      </c>
    </row>
    <row r="1590" spans="1:10" x14ac:dyDescent="0.3">
      <c r="A1590">
        <v>1589</v>
      </c>
      <c r="B1590" s="26">
        <v>42530</v>
      </c>
      <c r="C1590" t="s">
        <v>9691</v>
      </c>
      <c r="D1590" t="s">
        <v>551</v>
      </c>
      <c r="E1590" t="s">
        <v>4114</v>
      </c>
      <c r="F1590" t="s">
        <v>55</v>
      </c>
      <c r="G1590" t="s">
        <v>4115</v>
      </c>
      <c r="H1590" t="s">
        <v>126</v>
      </c>
      <c r="I1590" t="s">
        <v>16</v>
      </c>
      <c r="J1590" t="s">
        <v>7620</v>
      </c>
    </row>
    <row r="1591" spans="1:10" x14ac:dyDescent="0.3">
      <c r="A1591">
        <v>1590</v>
      </c>
      <c r="B1591" s="26">
        <v>42530</v>
      </c>
      <c r="C1591" t="s">
        <v>9692</v>
      </c>
      <c r="D1591" t="s">
        <v>53</v>
      </c>
      <c r="E1591" t="s">
        <v>4117</v>
      </c>
      <c r="F1591" t="s">
        <v>39</v>
      </c>
      <c r="G1591" t="s">
        <v>9693</v>
      </c>
      <c r="H1591" t="s">
        <v>126</v>
      </c>
      <c r="I1591" s="27">
        <v>2000000</v>
      </c>
      <c r="J1591" t="s">
        <v>7620</v>
      </c>
    </row>
    <row r="1592" spans="1:10" x14ac:dyDescent="0.3">
      <c r="A1592">
        <v>1591</v>
      </c>
      <c r="B1592" s="26">
        <v>42531</v>
      </c>
      <c r="C1592" t="s">
        <v>4119</v>
      </c>
      <c r="D1592" t="s">
        <v>7701</v>
      </c>
      <c r="E1592" t="s">
        <v>9694</v>
      </c>
      <c r="F1592" t="s">
        <v>39</v>
      </c>
      <c r="G1592" t="s">
        <v>1081</v>
      </c>
      <c r="H1592" t="s">
        <v>126</v>
      </c>
      <c r="I1592" t="s">
        <v>16</v>
      </c>
      <c r="J1592" t="s">
        <v>7620</v>
      </c>
    </row>
    <row r="1593" spans="1:10" x14ac:dyDescent="0.3">
      <c r="A1593">
        <v>1592</v>
      </c>
      <c r="B1593" s="26">
        <v>42531</v>
      </c>
      <c r="C1593" t="s">
        <v>4121</v>
      </c>
      <c r="D1593" t="s">
        <v>551</v>
      </c>
      <c r="E1593" t="s">
        <v>9695</v>
      </c>
      <c r="F1593" t="s">
        <v>33</v>
      </c>
      <c r="G1593" t="s">
        <v>9696</v>
      </c>
      <c r="H1593" t="s">
        <v>384</v>
      </c>
      <c r="I1593" s="27">
        <v>500000</v>
      </c>
      <c r="J1593" t="s">
        <v>7620</v>
      </c>
    </row>
    <row r="1594" spans="1:10" x14ac:dyDescent="0.3">
      <c r="A1594">
        <v>1593</v>
      </c>
      <c r="B1594" s="26">
        <v>42531</v>
      </c>
      <c r="C1594" t="s">
        <v>4124</v>
      </c>
      <c r="D1594" t="s">
        <v>53</v>
      </c>
      <c r="E1594" t="s">
        <v>9697</v>
      </c>
      <c r="F1594" t="s">
        <v>21</v>
      </c>
      <c r="G1594" t="s">
        <v>9698</v>
      </c>
      <c r="H1594" t="s">
        <v>126</v>
      </c>
      <c r="I1594" t="s">
        <v>16</v>
      </c>
      <c r="J1594" t="s">
        <v>7620</v>
      </c>
    </row>
    <row r="1595" spans="1:10" x14ac:dyDescent="0.3">
      <c r="A1595">
        <v>1594</v>
      </c>
      <c r="B1595" s="26">
        <v>42531</v>
      </c>
      <c r="C1595" t="s">
        <v>4126</v>
      </c>
      <c r="D1595" t="s">
        <v>9699</v>
      </c>
      <c r="E1595" t="s">
        <v>9700</v>
      </c>
      <c r="F1595" t="s">
        <v>39</v>
      </c>
      <c r="G1595" t="s">
        <v>3013</v>
      </c>
      <c r="H1595" t="s">
        <v>384</v>
      </c>
      <c r="I1595" t="s">
        <v>16</v>
      </c>
      <c r="J1595" t="s">
        <v>7620</v>
      </c>
    </row>
    <row r="1596" spans="1:10" x14ac:dyDescent="0.3">
      <c r="A1596">
        <v>1595</v>
      </c>
      <c r="B1596" s="26">
        <v>42531</v>
      </c>
      <c r="C1596" t="s">
        <v>9701</v>
      </c>
      <c r="D1596" t="s">
        <v>53</v>
      </c>
      <c r="E1596" t="s">
        <v>4130</v>
      </c>
      <c r="F1596" t="s">
        <v>927</v>
      </c>
      <c r="G1596" t="s">
        <v>4131</v>
      </c>
      <c r="H1596" t="s">
        <v>126</v>
      </c>
      <c r="I1596" t="s">
        <v>16</v>
      </c>
      <c r="J1596" t="s">
        <v>7620</v>
      </c>
    </row>
    <row r="1597" spans="1:10" x14ac:dyDescent="0.3">
      <c r="A1597">
        <v>1596</v>
      </c>
      <c r="B1597" s="26">
        <v>42532</v>
      </c>
      <c r="C1597" t="s">
        <v>4132</v>
      </c>
      <c r="D1597" t="s">
        <v>7701</v>
      </c>
      <c r="E1597" t="s">
        <v>9702</v>
      </c>
      <c r="F1597" t="s">
        <v>33</v>
      </c>
      <c r="G1597" t="s">
        <v>9703</v>
      </c>
      <c r="H1597" t="s">
        <v>384</v>
      </c>
      <c r="I1597" t="s">
        <v>16</v>
      </c>
      <c r="J1597" t="s">
        <v>7620</v>
      </c>
    </row>
    <row r="1598" spans="1:10" x14ac:dyDescent="0.3">
      <c r="A1598">
        <v>1597</v>
      </c>
      <c r="B1598" s="26">
        <v>42532</v>
      </c>
      <c r="C1598" t="s">
        <v>9704</v>
      </c>
      <c r="D1598" t="s">
        <v>53</v>
      </c>
      <c r="E1598" t="s">
        <v>9705</v>
      </c>
      <c r="F1598" t="s">
        <v>33</v>
      </c>
      <c r="G1598" t="s">
        <v>9703</v>
      </c>
      <c r="H1598" t="s">
        <v>384</v>
      </c>
      <c r="I1598" t="s">
        <v>16</v>
      </c>
      <c r="J1598" t="s">
        <v>7620</v>
      </c>
    </row>
    <row r="1599" spans="1:10" x14ac:dyDescent="0.3">
      <c r="A1599">
        <v>1598</v>
      </c>
      <c r="B1599" s="26">
        <v>42532</v>
      </c>
      <c r="C1599" t="s">
        <v>4137</v>
      </c>
      <c r="D1599" t="s">
        <v>551</v>
      </c>
      <c r="E1599" t="s">
        <v>9706</v>
      </c>
      <c r="F1599" t="s">
        <v>45</v>
      </c>
      <c r="G1599" t="s">
        <v>9703</v>
      </c>
      <c r="H1599" t="s">
        <v>384</v>
      </c>
      <c r="I1599" t="s">
        <v>16</v>
      </c>
      <c r="J1599" t="s">
        <v>7620</v>
      </c>
    </row>
    <row r="1600" spans="1:10" x14ac:dyDescent="0.3">
      <c r="A1600">
        <v>1599</v>
      </c>
      <c r="B1600" s="26">
        <v>42534</v>
      </c>
      <c r="C1600" t="s">
        <v>9707</v>
      </c>
      <c r="D1600" t="s">
        <v>551</v>
      </c>
      <c r="E1600" t="s">
        <v>9708</v>
      </c>
      <c r="F1600" t="s">
        <v>438</v>
      </c>
      <c r="G1600" t="s">
        <v>2209</v>
      </c>
      <c r="H1600" t="s">
        <v>126</v>
      </c>
      <c r="I1600" t="s">
        <v>16</v>
      </c>
      <c r="J1600" t="s">
        <v>7620</v>
      </c>
    </row>
    <row r="1601" spans="1:10" x14ac:dyDescent="0.3">
      <c r="A1601">
        <v>1600</v>
      </c>
      <c r="B1601" s="26">
        <v>42534</v>
      </c>
      <c r="C1601" t="s">
        <v>4141</v>
      </c>
      <c r="D1601" t="s">
        <v>7701</v>
      </c>
      <c r="E1601" t="s">
        <v>9709</v>
      </c>
      <c r="F1601" t="s">
        <v>39</v>
      </c>
      <c r="G1601" t="s">
        <v>9286</v>
      </c>
      <c r="H1601" t="s">
        <v>384</v>
      </c>
      <c r="I1601" s="27">
        <v>1000000</v>
      </c>
      <c r="J1601" t="s">
        <v>7620</v>
      </c>
    </row>
    <row r="1602" spans="1:10" x14ac:dyDescent="0.3">
      <c r="A1602">
        <v>1601</v>
      </c>
      <c r="B1602" s="26">
        <v>42534</v>
      </c>
      <c r="C1602" t="s">
        <v>4143</v>
      </c>
      <c r="D1602" t="s">
        <v>551</v>
      </c>
      <c r="E1602" t="s">
        <v>9710</v>
      </c>
      <c r="G1602" t="s">
        <v>4145</v>
      </c>
      <c r="H1602" t="s">
        <v>126</v>
      </c>
      <c r="I1602" s="27">
        <v>30000</v>
      </c>
      <c r="J1602" t="s">
        <v>7620</v>
      </c>
    </row>
    <row r="1603" spans="1:10" x14ac:dyDescent="0.3">
      <c r="A1603">
        <v>1602</v>
      </c>
      <c r="B1603" s="26">
        <v>42535</v>
      </c>
      <c r="C1603" t="s">
        <v>9711</v>
      </c>
      <c r="D1603" t="s">
        <v>551</v>
      </c>
      <c r="E1603" t="s">
        <v>9712</v>
      </c>
      <c r="F1603" t="s">
        <v>33</v>
      </c>
      <c r="G1603" t="s">
        <v>9713</v>
      </c>
      <c r="H1603" t="s">
        <v>126</v>
      </c>
      <c r="I1603" t="s">
        <v>16</v>
      </c>
      <c r="J1603" t="s">
        <v>7620</v>
      </c>
    </row>
    <row r="1604" spans="1:10" x14ac:dyDescent="0.3">
      <c r="A1604">
        <v>1603</v>
      </c>
      <c r="B1604" s="26">
        <v>42535</v>
      </c>
      <c r="C1604" t="s">
        <v>4149</v>
      </c>
      <c r="D1604" t="s">
        <v>1612</v>
      </c>
      <c r="E1604" t="s">
        <v>9714</v>
      </c>
      <c r="F1604" t="s">
        <v>33</v>
      </c>
      <c r="G1604" t="s">
        <v>9715</v>
      </c>
      <c r="H1604" t="s">
        <v>384</v>
      </c>
      <c r="I1604" t="s">
        <v>16</v>
      </c>
      <c r="J1604" t="s">
        <v>7620</v>
      </c>
    </row>
    <row r="1605" spans="1:10" x14ac:dyDescent="0.3">
      <c r="A1605">
        <v>1604</v>
      </c>
      <c r="B1605" s="26">
        <v>42535</v>
      </c>
      <c r="C1605" t="s">
        <v>4152</v>
      </c>
      <c r="D1605" t="s">
        <v>43</v>
      </c>
      <c r="E1605" t="s">
        <v>8250</v>
      </c>
      <c r="F1605" t="s">
        <v>33</v>
      </c>
      <c r="G1605" t="s">
        <v>9716</v>
      </c>
      <c r="H1605" t="s">
        <v>126</v>
      </c>
      <c r="I1605" t="s">
        <v>16</v>
      </c>
      <c r="J1605" t="s">
        <v>7620</v>
      </c>
    </row>
    <row r="1606" spans="1:10" x14ac:dyDescent="0.3">
      <c r="A1606">
        <v>1605</v>
      </c>
      <c r="B1606" s="26">
        <v>42535</v>
      </c>
      <c r="C1606" t="s">
        <v>4154</v>
      </c>
      <c r="D1606" t="s">
        <v>53</v>
      </c>
      <c r="E1606" t="s">
        <v>9717</v>
      </c>
      <c r="F1606" t="s">
        <v>927</v>
      </c>
      <c r="G1606" t="s">
        <v>4156</v>
      </c>
      <c r="H1606" t="s">
        <v>384</v>
      </c>
      <c r="I1606" s="27">
        <v>6000000</v>
      </c>
      <c r="J1606" t="s">
        <v>7620</v>
      </c>
    </row>
    <row r="1607" spans="1:10" x14ac:dyDescent="0.3">
      <c r="A1607">
        <v>1606</v>
      </c>
      <c r="B1607" s="26">
        <v>42535</v>
      </c>
      <c r="C1607" t="s">
        <v>4157</v>
      </c>
      <c r="D1607" t="s">
        <v>551</v>
      </c>
      <c r="E1607" t="s">
        <v>9718</v>
      </c>
      <c r="F1607" t="s">
        <v>55</v>
      </c>
      <c r="G1607" t="s">
        <v>4159</v>
      </c>
      <c r="H1607" t="s">
        <v>126</v>
      </c>
      <c r="I1607" s="27">
        <v>1000000</v>
      </c>
      <c r="J1607" t="s">
        <v>7620</v>
      </c>
    </row>
    <row r="1608" spans="1:10" x14ac:dyDescent="0.3">
      <c r="A1608">
        <v>1607</v>
      </c>
      <c r="B1608" s="26">
        <v>42535</v>
      </c>
      <c r="C1608" t="s">
        <v>9719</v>
      </c>
      <c r="D1608" t="s">
        <v>551</v>
      </c>
      <c r="E1608" t="s">
        <v>9720</v>
      </c>
      <c r="F1608" t="s">
        <v>927</v>
      </c>
      <c r="G1608" t="s">
        <v>4162</v>
      </c>
      <c r="H1608" t="s">
        <v>384</v>
      </c>
      <c r="I1608" s="27">
        <v>4400000</v>
      </c>
      <c r="J1608" t="s">
        <v>7620</v>
      </c>
    </row>
    <row r="1609" spans="1:10" x14ac:dyDescent="0.3">
      <c r="A1609">
        <v>1608</v>
      </c>
      <c r="B1609" s="26">
        <v>42536</v>
      </c>
      <c r="C1609" t="s">
        <v>9721</v>
      </c>
      <c r="D1609" t="s">
        <v>551</v>
      </c>
      <c r="E1609" t="s">
        <v>4164</v>
      </c>
      <c r="F1609" t="s">
        <v>1870</v>
      </c>
      <c r="G1609" t="s">
        <v>1960</v>
      </c>
      <c r="H1609" t="s">
        <v>126</v>
      </c>
      <c r="I1609" s="27">
        <v>450000</v>
      </c>
      <c r="J1609" t="s">
        <v>7620</v>
      </c>
    </row>
    <row r="1610" spans="1:10" x14ac:dyDescent="0.3">
      <c r="A1610">
        <v>1609</v>
      </c>
      <c r="B1610" s="26">
        <v>42536</v>
      </c>
      <c r="C1610" t="s">
        <v>9722</v>
      </c>
      <c r="D1610" t="s">
        <v>7701</v>
      </c>
      <c r="E1610" t="s">
        <v>9723</v>
      </c>
      <c r="F1610" t="s">
        <v>927</v>
      </c>
      <c r="G1610" t="s">
        <v>9724</v>
      </c>
      <c r="H1610" t="s">
        <v>384</v>
      </c>
      <c r="I1610" t="s">
        <v>16</v>
      </c>
      <c r="J1610" t="s">
        <v>7620</v>
      </c>
    </row>
    <row r="1611" spans="1:10" x14ac:dyDescent="0.3">
      <c r="A1611">
        <v>1610</v>
      </c>
      <c r="B1611" s="26">
        <v>42537</v>
      </c>
      <c r="C1611" t="s">
        <v>2995</v>
      </c>
      <c r="D1611" t="s">
        <v>551</v>
      </c>
      <c r="E1611" t="s">
        <v>4168</v>
      </c>
      <c r="F1611" t="s">
        <v>33</v>
      </c>
      <c r="G1611" t="s">
        <v>675</v>
      </c>
      <c r="H1611" t="s">
        <v>384</v>
      </c>
      <c r="I1611" s="27">
        <v>450000</v>
      </c>
      <c r="J1611" t="s">
        <v>7620</v>
      </c>
    </row>
    <row r="1612" spans="1:10" x14ac:dyDescent="0.3">
      <c r="A1612">
        <v>1611</v>
      </c>
      <c r="B1612" s="26">
        <v>42537</v>
      </c>
      <c r="C1612" t="s">
        <v>4169</v>
      </c>
      <c r="D1612" t="s">
        <v>551</v>
      </c>
      <c r="E1612" t="s">
        <v>4170</v>
      </c>
      <c r="F1612" t="s">
        <v>21</v>
      </c>
      <c r="G1612" t="s">
        <v>675</v>
      </c>
      <c r="H1612" t="s">
        <v>384</v>
      </c>
      <c r="I1612" s="27">
        <v>600000</v>
      </c>
      <c r="J1612" t="s">
        <v>7620</v>
      </c>
    </row>
    <row r="1613" spans="1:10" x14ac:dyDescent="0.3">
      <c r="A1613">
        <v>1612</v>
      </c>
      <c r="B1613" s="26">
        <v>42537</v>
      </c>
      <c r="C1613" t="s">
        <v>4171</v>
      </c>
      <c r="D1613" t="s">
        <v>551</v>
      </c>
      <c r="E1613" t="s">
        <v>9725</v>
      </c>
      <c r="F1613" t="s">
        <v>927</v>
      </c>
      <c r="G1613" t="s">
        <v>4173</v>
      </c>
      <c r="H1613" t="s">
        <v>126</v>
      </c>
      <c r="I1613" t="s">
        <v>16</v>
      </c>
      <c r="J1613" t="s">
        <v>7620</v>
      </c>
    </row>
    <row r="1614" spans="1:10" x14ac:dyDescent="0.3">
      <c r="A1614">
        <v>1613</v>
      </c>
      <c r="B1614" s="26">
        <v>42537</v>
      </c>
      <c r="C1614" t="s">
        <v>4174</v>
      </c>
      <c r="D1614" t="s">
        <v>551</v>
      </c>
      <c r="E1614" t="s">
        <v>9726</v>
      </c>
      <c r="F1614" t="s">
        <v>9727</v>
      </c>
      <c r="G1614" t="s">
        <v>4177</v>
      </c>
      <c r="H1614" t="s">
        <v>384</v>
      </c>
      <c r="I1614" t="s">
        <v>16</v>
      </c>
      <c r="J1614" t="s">
        <v>7620</v>
      </c>
    </row>
    <row r="1615" spans="1:10" x14ac:dyDescent="0.3">
      <c r="A1615">
        <v>1614</v>
      </c>
      <c r="B1615" s="26">
        <v>42537</v>
      </c>
      <c r="C1615" t="s">
        <v>2704</v>
      </c>
      <c r="D1615" t="s">
        <v>7701</v>
      </c>
      <c r="E1615" t="s">
        <v>9455</v>
      </c>
      <c r="F1615" t="s">
        <v>927</v>
      </c>
      <c r="G1615" t="s">
        <v>1015</v>
      </c>
      <c r="H1615" t="s">
        <v>384</v>
      </c>
      <c r="I1615" s="27">
        <v>20000000</v>
      </c>
      <c r="J1615" t="s">
        <v>7620</v>
      </c>
    </row>
    <row r="1616" spans="1:10" x14ac:dyDescent="0.3">
      <c r="A1616">
        <v>1615</v>
      </c>
      <c r="B1616" s="26">
        <v>42537</v>
      </c>
      <c r="C1616" t="s">
        <v>9728</v>
      </c>
      <c r="D1616" t="s">
        <v>53</v>
      </c>
      <c r="E1616" t="s">
        <v>9729</v>
      </c>
      <c r="F1616" t="s">
        <v>39</v>
      </c>
      <c r="G1616" t="s">
        <v>4180</v>
      </c>
      <c r="H1616" t="s">
        <v>126</v>
      </c>
      <c r="I1616" t="s">
        <v>16</v>
      </c>
      <c r="J1616" t="s">
        <v>7620</v>
      </c>
    </row>
    <row r="1617" spans="1:10" x14ac:dyDescent="0.3">
      <c r="A1617">
        <v>1616</v>
      </c>
      <c r="B1617" s="26">
        <v>42538</v>
      </c>
      <c r="C1617" t="s">
        <v>4181</v>
      </c>
      <c r="D1617" t="s">
        <v>551</v>
      </c>
      <c r="E1617" t="s">
        <v>2792</v>
      </c>
      <c r="F1617" t="s">
        <v>33</v>
      </c>
      <c r="G1617" t="s">
        <v>9730</v>
      </c>
      <c r="H1617" t="s">
        <v>384</v>
      </c>
      <c r="I1617" s="27">
        <v>12000000</v>
      </c>
      <c r="J1617" t="s">
        <v>7620</v>
      </c>
    </row>
    <row r="1618" spans="1:10" x14ac:dyDescent="0.3">
      <c r="A1618">
        <v>1617</v>
      </c>
      <c r="B1618" s="26">
        <v>42538</v>
      </c>
      <c r="C1618" t="s">
        <v>4183</v>
      </c>
      <c r="D1618" t="s">
        <v>53</v>
      </c>
      <c r="E1618" t="s">
        <v>4184</v>
      </c>
      <c r="F1618" t="s">
        <v>927</v>
      </c>
      <c r="G1618" t="s">
        <v>4185</v>
      </c>
      <c r="H1618" t="s">
        <v>384</v>
      </c>
      <c r="I1618" s="27">
        <v>900000</v>
      </c>
      <c r="J1618" t="s">
        <v>7620</v>
      </c>
    </row>
    <row r="1619" spans="1:10" x14ac:dyDescent="0.3">
      <c r="A1619">
        <v>1618</v>
      </c>
      <c r="B1619" s="26">
        <v>42538</v>
      </c>
      <c r="C1619" t="s">
        <v>9731</v>
      </c>
      <c r="D1619" t="s">
        <v>53</v>
      </c>
      <c r="E1619" t="s">
        <v>9732</v>
      </c>
      <c r="F1619" t="s">
        <v>927</v>
      </c>
      <c r="G1619" t="s">
        <v>9733</v>
      </c>
      <c r="H1619" t="s">
        <v>384</v>
      </c>
      <c r="I1619" s="27">
        <v>5200000</v>
      </c>
      <c r="J1619" t="s">
        <v>7620</v>
      </c>
    </row>
    <row r="1620" spans="1:10" x14ac:dyDescent="0.3">
      <c r="A1620">
        <v>1619</v>
      </c>
      <c r="B1620" s="26">
        <v>42538</v>
      </c>
      <c r="C1620" t="s">
        <v>4189</v>
      </c>
      <c r="D1620" t="s">
        <v>7701</v>
      </c>
      <c r="E1620" t="s">
        <v>4190</v>
      </c>
      <c r="F1620" t="s">
        <v>927</v>
      </c>
      <c r="G1620" t="s">
        <v>9734</v>
      </c>
      <c r="H1620" t="s">
        <v>126</v>
      </c>
      <c r="I1620" t="s">
        <v>16</v>
      </c>
      <c r="J1620" t="s">
        <v>7620</v>
      </c>
    </row>
    <row r="1621" spans="1:10" x14ac:dyDescent="0.3">
      <c r="A1621">
        <v>1620</v>
      </c>
      <c r="B1621" s="26">
        <v>42538</v>
      </c>
      <c r="C1621" t="s">
        <v>9735</v>
      </c>
      <c r="D1621" t="s">
        <v>551</v>
      </c>
      <c r="E1621" t="s">
        <v>9736</v>
      </c>
      <c r="F1621" t="s">
        <v>927</v>
      </c>
      <c r="G1621" t="s">
        <v>9737</v>
      </c>
      <c r="H1621" t="s">
        <v>126</v>
      </c>
      <c r="I1621" t="s">
        <v>16</v>
      </c>
      <c r="J1621" t="s">
        <v>7620</v>
      </c>
    </row>
    <row r="1622" spans="1:10" x14ac:dyDescent="0.3">
      <c r="A1622">
        <v>1621</v>
      </c>
      <c r="B1622" s="26">
        <v>42541</v>
      </c>
      <c r="C1622" t="s">
        <v>4195</v>
      </c>
      <c r="D1622" t="s">
        <v>7701</v>
      </c>
      <c r="E1622" t="s">
        <v>4196</v>
      </c>
      <c r="F1622" t="s">
        <v>33</v>
      </c>
      <c r="G1622" t="s">
        <v>9011</v>
      </c>
      <c r="H1622" t="s">
        <v>126</v>
      </c>
      <c r="I1622" t="s">
        <v>16</v>
      </c>
      <c r="J1622" t="s">
        <v>7620</v>
      </c>
    </row>
    <row r="1623" spans="1:10" x14ac:dyDescent="0.3">
      <c r="A1623">
        <v>1622</v>
      </c>
      <c r="B1623" s="26">
        <v>42541</v>
      </c>
      <c r="C1623" t="s">
        <v>4197</v>
      </c>
      <c r="D1623" t="s">
        <v>551</v>
      </c>
      <c r="E1623" t="s">
        <v>9738</v>
      </c>
      <c r="F1623" t="s">
        <v>33</v>
      </c>
      <c r="G1623" t="s">
        <v>4199</v>
      </c>
      <c r="H1623" t="s">
        <v>126</v>
      </c>
      <c r="I1623" t="s">
        <v>16</v>
      </c>
      <c r="J1623" t="s">
        <v>7620</v>
      </c>
    </row>
    <row r="1624" spans="1:10" x14ac:dyDescent="0.3">
      <c r="A1624">
        <v>1623</v>
      </c>
      <c r="B1624" s="26">
        <v>42541</v>
      </c>
      <c r="C1624" t="s">
        <v>9739</v>
      </c>
      <c r="D1624" t="s">
        <v>551</v>
      </c>
      <c r="E1624" t="s">
        <v>9740</v>
      </c>
      <c r="F1624" t="s">
        <v>8037</v>
      </c>
      <c r="G1624" t="s">
        <v>4202</v>
      </c>
      <c r="H1624" t="s">
        <v>126</v>
      </c>
      <c r="I1624" t="s">
        <v>16</v>
      </c>
      <c r="J1624" t="s">
        <v>7620</v>
      </c>
    </row>
    <row r="1625" spans="1:10" x14ac:dyDescent="0.3">
      <c r="A1625">
        <v>1624</v>
      </c>
      <c r="B1625" s="26">
        <v>42542</v>
      </c>
      <c r="C1625" t="s">
        <v>4203</v>
      </c>
      <c r="D1625" t="s">
        <v>551</v>
      </c>
      <c r="E1625" t="s">
        <v>9741</v>
      </c>
      <c r="F1625" t="s">
        <v>39</v>
      </c>
      <c r="G1625" t="s">
        <v>3784</v>
      </c>
      <c r="H1625" t="s">
        <v>126</v>
      </c>
      <c r="I1625" s="27">
        <v>150000</v>
      </c>
      <c r="J1625" t="s">
        <v>7620</v>
      </c>
    </row>
    <row r="1626" spans="1:10" x14ac:dyDescent="0.3">
      <c r="A1626">
        <v>1625</v>
      </c>
      <c r="B1626" s="26">
        <v>42542</v>
      </c>
      <c r="C1626" t="s">
        <v>9742</v>
      </c>
      <c r="D1626" t="s">
        <v>551</v>
      </c>
      <c r="E1626" t="s">
        <v>4206</v>
      </c>
      <c r="F1626" t="s">
        <v>927</v>
      </c>
      <c r="G1626" t="s">
        <v>3547</v>
      </c>
      <c r="H1626" t="s">
        <v>126</v>
      </c>
      <c r="I1626" t="s">
        <v>16</v>
      </c>
      <c r="J1626" t="s">
        <v>7620</v>
      </c>
    </row>
    <row r="1627" spans="1:10" x14ac:dyDescent="0.3">
      <c r="A1627">
        <v>1626</v>
      </c>
      <c r="B1627" s="26">
        <v>42542</v>
      </c>
      <c r="C1627" t="s">
        <v>4207</v>
      </c>
      <c r="D1627" t="s">
        <v>551</v>
      </c>
      <c r="E1627" t="s">
        <v>1755</v>
      </c>
      <c r="F1627" t="s">
        <v>39</v>
      </c>
      <c r="G1627" t="s">
        <v>4208</v>
      </c>
      <c r="H1627" t="s">
        <v>384</v>
      </c>
      <c r="I1627" t="s">
        <v>16</v>
      </c>
      <c r="J1627" t="s">
        <v>7620</v>
      </c>
    </row>
    <row r="1628" spans="1:10" x14ac:dyDescent="0.3">
      <c r="A1628">
        <v>1627</v>
      </c>
      <c r="B1628" s="26">
        <v>42542</v>
      </c>
      <c r="C1628" t="s">
        <v>9743</v>
      </c>
      <c r="D1628" t="s">
        <v>551</v>
      </c>
      <c r="E1628" t="s">
        <v>4210</v>
      </c>
      <c r="F1628" t="s">
        <v>89</v>
      </c>
      <c r="G1628" t="s">
        <v>9744</v>
      </c>
      <c r="H1628" t="s">
        <v>384</v>
      </c>
      <c r="I1628" t="s">
        <v>16</v>
      </c>
      <c r="J1628" t="s">
        <v>7620</v>
      </c>
    </row>
    <row r="1629" spans="1:10" x14ac:dyDescent="0.3">
      <c r="A1629">
        <v>1628</v>
      </c>
      <c r="B1629" s="26">
        <v>42542</v>
      </c>
      <c r="C1629" t="s">
        <v>4212</v>
      </c>
      <c r="D1629" t="s">
        <v>53</v>
      </c>
      <c r="E1629" t="s">
        <v>4213</v>
      </c>
      <c r="F1629" t="s">
        <v>927</v>
      </c>
      <c r="G1629" t="s">
        <v>4214</v>
      </c>
      <c r="H1629" t="s">
        <v>126</v>
      </c>
      <c r="I1629" s="27">
        <v>400000</v>
      </c>
      <c r="J1629" t="s">
        <v>7620</v>
      </c>
    </row>
    <row r="1630" spans="1:10" x14ac:dyDescent="0.3">
      <c r="A1630">
        <v>1629</v>
      </c>
      <c r="B1630" s="26">
        <v>42542</v>
      </c>
      <c r="C1630" t="s">
        <v>9745</v>
      </c>
      <c r="D1630" t="s">
        <v>551</v>
      </c>
      <c r="E1630" t="s">
        <v>9746</v>
      </c>
      <c r="F1630" t="s">
        <v>39</v>
      </c>
      <c r="G1630" t="s">
        <v>4217</v>
      </c>
      <c r="H1630" t="s">
        <v>126</v>
      </c>
      <c r="I1630" s="27">
        <v>225000</v>
      </c>
      <c r="J1630" t="s">
        <v>7620</v>
      </c>
    </row>
    <row r="1631" spans="1:10" x14ac:dyDescent="0.3">
      <c r="A1631">
        <v>1630</v>
      </c>
      <c r="B1631" s="26">
        <v>42542</v>
      </c>
      <c r="C1631" t="s">
        <v>9747</v>
      </c>
      <c r="D1631" t="s">
        <v>53</v>
      </c>
      <c r="E1631" t="s">
        <v>4219</v>
      </c>
      <c r="F1631" t="s">
        <v>927</v>
      </c>
      <c r="G1631" t="s">
        <v>9748</v>
      </c>
      <c r="H1631" t="s">
        <v>126</v>
      </c>
      <c r="I1631" t="s">
        <v>16</v>
      </c>
      <c r="J1631" t="s">
        <v>7620</v>
      </c>
    </row>
    <row r="1632" spans="1:10" x14ac:dyDescent="0.3">
      <c r="A1632">
        <v>1631</v>
      </c>
      <c r="B1632" s="26">
        <v>42542</v>
      </c>
      <c r="C1632" t="s">
        <v>4221</v>
      </c>
      <c r="D1632" t="s">
        <v>9699</v>
      </c>
      <c r="E1632" t="s">
        <v>9749</v>
      </c>
      <c r="F1632" t="s">
        <v>45</v>
      </c>
      <c r="G1632" t="s">
        <v>1228</v>
      </c>
      <c r="H1632" t="s">
        <v>126</v>
      </c>
      <c r="I1632" s="27">
        <v>150000</v>
      </c>
      <c r="J1632" t="s">
        <v>7620</v>
      </c>
    </row>
    <row r="1633" spans="1:10" x14ac:dyDescent="0.3">
      <c r="A1633">
        <v>1632</v>
      </c>
      <c r="B1633" s="26">
        <v>42542</v>
      </c>
      <c r="C1633" t="s">
        <v>9750</v>
      </c>
      <c r="D1633" t="s">
        <v>7701</v>
      </c>
      <c r="E1633" t="s">
        <v>4224</v>
      </c>
      <c r="F1633" t="s">
        <v>39</v>
      </c>
      <c r="G1633" t="s">
        <v>9751</v>
      </c>
      <c r="H1633" t="s">
        <v>384</v>
      </c>
      <c r="I1633" s="27">
        <v>6000000</v>
      </c>
      <c r="J1633" t="s">
        <v>7620</v>
      </c>
    </row>
    <row r="1634" spans="1:10" x14ac:dyDescent="0.3">
      <c r="A1634">
        <v>1633</v>
      </c>
      <c r="B1634" s="26">
        <v>42543</v>
      </c>
      <c r="C1634" t="s">
        <v>9752</v>
      </c>
      <c r="D1634" t="s">
        <v>551</v>
      </c>
      <c r="E1634" t="s">
        <v>9753</v>
      </c>
      <c r="F1634" t="s">
        <v>55</v>
      </c>
      <c r="G1634" t="s">
        <v>9754</v>
      </c>
      <c r="H1634" t="s">
        <v>126</v>
      </c>
      <c r="I1634" s="27">
        <v>150000</v>
      </c>
      <c r="J1634" t="s">
        <v>7620</v>
      </c>
    </row>
    <row r="1635" spans="1:10" x14ac:dyDescent="0.3">
      <c r="A1635">
        <v>1634</v>
      </c>
      <c r="B1635" s="26">
        <v>42544</v>
      </c>
      <c r="C1635" t="s">
        <v>9755</v>
      </c>
      <c r="D1635" t="s">
        <v>53</v>
      </c>
      <c r="E1635" t="s">
        <v>4229</v>
      </c>
      <c r="F1635" t="s">
        <v>33</v>
      </c>
      <c r="G1635" t="s">
        <v>176</v>
      </c>
      <c r="H1635" t="s">
        <v>384</v>
      </c>
      <c r="I1635" s="27">
        <v>3500000</v>
      </c>
      <c r="J1635" t="s">
        <v>7620</v>
      </c>
    </row>
    <row r="1636" spans="1:10" x14ac:dyDescent="0.3">
      <c r="A1636">
        <v>1635</v>
      </c>
      <c r="B1636" s="26">
        <v>42544</v>
      </c>
      <c r="C1636" t="s">
        <v>4230</v>
      </c>
      <c r="D1636" t="s">
        <v>551</v>
      </c>
      <c r="E1636" t="s">
        <v>4231</v>
      </c>
      <c r="F1636" t="s">
        <v>927</v>
      </c>
      <c r="G1636" t="s">
        <v>4232</v>
      </c>
      <c r="H1636" t="s">
        <v>126</v>
      </c>
      <c r="I1636" s="27">
        <v>210000</v>
      </c>
      <c r="J1636" t="s">
        <v>7620</v>
      </c>
    </row>
    <row r="1637" spans="1:10" x14ac:dyDescent="0.3">
      <c r="A1637">
        <v>1636</v>
      </c>
      <c r="B1637" s="26">
        <v>42544</v>
      </c>
      <c r="C1637" t="s">
        <v>4233</v>
      </c>
      <c r="D1637" t="s">
        <v>53</v>
      </c>
      <c r="E1637" t="s">
        <v>9756</v>
      </c>
      <c r="F1637" t="s">
        <v>21</v>
      </c>
      <c r="G1637" t="s">
        <v>1960</v>
      </c>
      <c r="H1637" t="s">
        <v>126</v>
      </c>
      <c r="I1637" t="s">
        <v>16</v>
      </c>
      <c r="J1637" t="s">
        <v>7620</v>
      </c>
    </row>
    <row r="1638" spans="1:10" x14ac:dyDescent="0.3">
      <c r="A1638">
        <v>1637</v>
      </c>
      <c r="B1638" s="26">
        <v>42544</v>
      </c>
      <c r="C1638" t="s">
        <v>4235</v>
      </c>
      <c r="D1638" t="s">
        <v>551</v>
      </c>
      <c r="E1638" t="s">
        <v>9757</v>
      </c>
      <c r="F1638" t="s">
        <v>33</v>
      </c>
      <c r="G1638" t="s">
        <v>4237</v>
      </c>
      <c r="H1638" t="s">
        <v>384</v>
      </c>
      <c r="I1638" t="s">
        <v>16</v>
      </c>
      <c r="J1638" t="s">
        <v>7620</v>
      </c>
    </row>
    <row r="1639" spans="1:10" x14ac:dyDescent="0.3">
      <c r="A1639">
        <v>1638</v>
      </c>
      <c r="B1639" s="26">
        <v>42545</v>
      </c>
      <c r="C1639" t="s">
        <v>4238</v>
      </c>
      <c r="D1639" t="s">
        <v>551</v>
      </c>
      <c r="E1639" t="s">
        <v>9758</v>
      </c>
      <c r="F1639" t="s">
        <v>39</v>
      </c>
      <c r="G1639" t="s">
        <v>4240</v>
      </c>
      <c r="H1639" t="s">
        <v>126</v>
      </c>
      <c r="I1639" s="27">
        <v>50000</v>
      </c>
      <c r="J1639" t="s">
        <v>7620</v>
      </c>
    </row>
    <row r="1640" spans="1:10" x14ac:dyDescent="0.3">
      <c r="A1640">
        <v>1639</v>
      </c>
      <c r="B1640" s="26">
        <v>42545</v>
      </c>
      <c r="C1640" t="s">
        <v>9759</v>
      </c>
      <c r="D1640" t="s">
        <v>551</v>
      </c>
      <c r="E1640" t="s">
        <v>9760</v>
      </c>
      <c r="F1640" t="s">
        <v>927</v>
      </c>
      <c r="G1640" t="s">
        <v>344</v>
      </c>
      <c r="H1640" t="s">
        <v>126</v>
      </c>
      <c r="I1640" t="s">
        <v>16</v>
      </c>
      <c r="J1640" t="s">
        <v>7620</v>
      </c>
    </row>
    <row r="1641" spans="1:10" x14ac:dyDescent="0.3">
      <c r="A1641">
        <v>1640</v>
      </c>
      <c r="B1641" s="26">
        <v>42545</v>
      </c>
      <c r="C1641" t="s">
        <v>9761</v>
      </c>
      <c r="D1641" t="s">
        <v>53</v>
      </c>
      <c r="E1641" t="s">
        <v>4243</v>
      </c>
      <c r="F1641" t="s">
        <v>927</v>
      </c>
      <c r="G1641" t="s">
        <v>3025</v>
      </c>
      <c r="H1641" t="s">
        <v>126</v>
      </c>
      <c r="I1641" s="27">
        <v>500000</v>
      </c>
      <c r="J1641" t="s">
        <v>7620</v>
      </c>
    </row>
    <row r="1642" spans="1:10" x14ac:dyDescent="0.3">
      <c r="A1642">
        <v>1641</v>
      </c>
      <c r="B1642" s="26">
        <v>42545</v>
      </c>
      <c r="C1642" t="s">
        <v>4244</v>
      </c>
      <c r="D1642" t="s">
        <v>43</v>
      </c>
      <c r="E1642" t="s">
        <v>9762</v>
      </c>
      <c r="F1642" t="s">
        <v>39</v>
      </c>
      <c r="G1642" t="s">
        <v>9763</v>
      </c>
      <c r="H1642" t="s">
        <v>384</v>
      </c>
      <c r="I1642" s="27">
        <v>6000000</v>
      </c>
      <c r="J1642" t="s">
        <v>7620</v>
      </c>
    </row>
    <row r="1643" spans="1:10" x14ac:dyDescent="0.3">
      <c r="A1643">
        <v>1642</v>
      </c>
      <c r="B1643" s="26">
        <v>42545</v>
      </c>
      <c r="C1643" t="s">
        <v>9764</v>
      </c>
      <c r="D1643" t="s">
        <v>2010</v>
      </c>
      <c r="E1643" t="s">
        <v>9765</v>
      </c>
      <c r="F1643" t="s">
        <v>39</v>
      </c>
      <c r="G1643" t="s">
        <v>4248</v>
      </c>
      <c r="H1643" t="s">
        <v>384</v>
      </c>
      <c r="I1643" s="27">
        <v>3000000</v>
      </c>
      <c r="J1643" t="s">
        <v>7620</v>
      </c>
    </row>
    <row r="1644" spans="1:10" x14ac:dyDescent="0.3">
      <c r="A1644">
        <v>1643</v>
      </c>
      <c r="B1644" s="26">
        <v>42545</v>
      </c>
      <c r="C1644" t="s">
        <v>9766</v>
      </c>
      <c r="D1644" t="s">
        <v>2010</v>
      </c>
      <c r="E1644" t="s">
        <v>4250</v>
      </c>
      <c r="F1644" t="s">
        <v>33</v>
      </c>
      <c r="G1644" t="s">
        <v>9011</v>
      </c>
      <c r="H1644" t="s">
        <v>126</v>
      </c>
      <c r="I1644" s="27">
        <v>148000</v>
      </c>
      <c r="J1644" t="s">
        <v>7620</v>
      </c>
    </row>
    <row r="1645" spans="1:10" x14ac:dyDescent="0.3">
      <c r="A1645">
        <v>1644</v>
      </c>
      <c r="B1645" s="26">
        <v>42548</v>
      </c>
      <c r="C1645" t="s">
        <v>9767</v>
      </c>
      <c r="D1645" t="s">
        <v>551</v>
      </c>
      <c r="E1645" t="s">
        <v>9768</v>
      </c>
      <c r="F1645" t="s">
        <v>927</v>
      </c>
      <c r="G1645" t="s">
        <v>9769</v>
      </c>
      <c r="H1645" t="s">
        <v>126</v>
      </c>
      <c r="I1645" s="27">
        <v>1200000</v>
      </c>
      <c r="J1645" t="s">
        <v>7620</v>
      </c>
    </row>
    <row r="1646" spans="1:10" x14ac:dyDescent="0.3">
      <c r="A1646">
        <v>1645</v>
      </c>
      <c r="B1646" s="26">
        <v>42548</v>
      </c>
      <c r="C1646" t="s">
        <v>4253</v>
      </c>
      <c r="D1646" t="s">
        <v>551</v>
      </c>
      <c r="E1646" t="s">
        <v>9770</v>
      </c>
      <c r="F1646" t="s">
        <v>927</v>
      </c>
      <c r="G1646" t="s">
        <v>9011</v>
      </c>
      <c r="H1646" t="s">
        <v>126</v>
      </c>
      <c r="I1646" s="27">
        <v>100000</v>
      </c>
      <c r="J1646" t="s">
        <v>7620</v>
      </c>
    </row>
    <row r="1647" spans="1:10" x14ac:dyDescent="0.3">
      <c r="A1647">
        <v>1646</v>
      </c>
      <c r="B1647" s="26">
        <v>42548</v>
      </c>
      <c r="C1647" t="s">
        <v>4255</v>
      </c>
      <c r="D1647" t="s">
        <v>551</v>
      </c>
      <c r="E1647" t="s">
        <v>9771</v>
      </c>
      <c r="F1647" t="s">
        <v>33</v>
      </c>
      <c r="G1647" t="s">
        <v>9772</v>
      </c>
      <c r="H1647" t="s">
        <v>126</v>
      </c>
      <c r="I1647" t="s">
        <v>16</v>
      </c>
      <c r="J1647" t="s">
        <v>7620</v>
      </c>
    </row>
    <row r="1648" spans="1:10" x14ac:dyDescent="0.3">
      <c r="A1648">
        <v>1647</v>
      </c>
      <c r="B1648" s="26">
        <v>42548</v>
      </c>
      <c r="C1648" t="s">
        <v>3741</v>
      </c>
      <c r="D1648" t="s">
        <v>551</v>
      </c>
      <c r="E1648" t="s">
        <v>9480</v>
      </c>
      <c r="F1648" t="s">
        <v>927</v>
      </c>
      <c r="G1648" t="s">
        <v>9773</v>
      </c>
      <c r="H1648" t="s">
        <v>384</v>
      </c>
      <c r="I1648" s="27">
        <v>3000000</v>
      </c>
      <c r="J1648" t="s">
        <v>7620</v>
      </c>
    </row>
    <row r="1649" spans="1:10" x14ac:dyDescent="0.3">
      <c r="A1649">
        <v>1648</v>
      </c>
      <c r="B1649" s="26">
        <v>42549</v>
      </c>
      <c r="C1649" t="s">
        <v>7649</v>
      </c>
      <c r="D1649" t="s">
        <v>551</v>
      </c>
      <c r="E1649" t="s">
        <v>9774</v>
      </c>
      <c r="F1649" t="s">
        <v>21</v>
      </c>
      <c r="G1649" t="s">
        <v>9775</v>
      </c>
      <c r="H1649" t="s">
        <v>384</v>
      </c>
      <c r="I1649" s="27">
        <v>8000000</v>
      </c>
      <c r="J1649" t="s">
        <v>7620</v>
      </c>
    </row>
    <row r="1650" spans="1:10" x14ac:dyDescent="0.3">
      <c r="A1650">
        <v>1649</v>
      </c>
      <c r="B1650" s="26">
        <v>42549</v>
      </c>
      <c r="C1650" t="s">
        <v>4261</v>
      </c>
      <c r="D1650" t="s">
        <v>53</v>
      </c>
      <c r="E1650" t="s">
        <v>9776</v>
      </c>
      <c r="F1650" t="s">
        <v>8037</v>
      </c>
      <c r="G1650" t="s">
        <v>8194</v>
      </c>
      <c r="H1650" t="s">
        <v>126</v>
      </c>
      <c r="I1650" s="27">
        <v>300000</v>
      </c>
      <c r="J1650" t="s">
        <v>7620</v>
      </c>
    </row>
    <row r="1651" spans="1:10" x14ac:dyDescent="0.3">
      <c r="A1651">
        <v>1650</v>
      </c>
      <c r="B1651" s="26">
        <v>42549</v>
      </c>
      <c r="C1651" t="s">
        <v>8531</v>
      </c>
      <c r="D1651" t="s">
        <v>551</v>
      </c>
      <c r="E1651" t="s">
        <v>4263</v>
      </c>
      <c r="F1651" t="s">
        <v>8037</v>
      </c>
      <c r="G1651" t="s">
        <v>4264</v>
      </c>
      <c r="H1651" t="s">
        <v>384</v>
      </c>
      <c r="I1651" s="27">
        <v>32000000</v>
      </c>
      <c r="J1651" t="s">
        <v>7620</v>
      </c>
    </row>
    <row r="1652" spans="1:10" x14ac:dyDescent="0.3">
      <c r="A1652">
        <v>1651</v>
      </c>
      <c r="B1652" s="26">
        <v>42549</v>
      </c>
      <c r="C1652" t="s">
        <v>4265</v>
      </c>
      <c r="D1652" t="s">
        <v>551</v>
      </c>
      <c r="E1652" t="s">
        <v>2792</v>
      </c>
      <c r="F1652" t="s">
        <v>33</v>
      </c>
      <c r="G1652" t="s">
        <v>4266</v>
      </c>
      <c r="H1652" t="s">
        <v>126</v>
      </c>
      <c r="I1652" s="27">
        <v>295000</v>
      </c>
      <c r="J1652" t="s">
        <v>7620</v>
      </c>
    </row>
    <row r="1653" spans="1:10" x14ac:dyDescent="0.3">
      <c r="A1653">
        <v>1652</v>
      </c>
      <c r="B1653" s="26">
        <v>42549</v>
      </c>
      <c r="C1653" t="s">
        <v>9777</v>
      </c>
      <c r="D1653" t="s">
        <v>551</v>
      </c>
      <c r="E1653" t="s">
        <v>9778</v>
      </c>
      <c r="F1653" t="s">
        <v>183</v>
      </c>
      <c r="G1653" t="s">
        <v>4269</v>
      </c>
      <c r="H1653" t="s">
        <v>126</v>
      </c>
      <c r="I1653" t="s">
        <v>16</v>
      </c>
      <c r="J1653" t="s">
        <v>7620</v>
      </c>
    </row>
    <row r="1654" spans="1:10" x14ac:dyDescent="0.3">
      <c r="A1654">
        <v>1653</v>
      </c>
      <c r="B1654" s="26">
        <v>42549</v>
      </c>
      <c r="C1654" t="s">
        <v>9779</v>
      </c>
      <c r="D1654" t="s">
        <v>551</v>
      </c>
      <c r="E1654" t="s">
        <v>4271</v>
      </c>
      <c r="F1654" t="s">
        <v>927</v>
      </c>
      <c r="G1654" t="s">
        <v>1608</v>
      </c>
      <c r="H1654" t="s">
        <v>126</v>
      </c>
      <c r="I1654" t="s">
        <v>16</v>
      </c>
      <c r="J1654" t="s">
        <v>7620</v>
      </c>
    </row>
    <row r="1655" spans="1:10" x14ac:dyDescent="0.3">
      <c r="A1655">
        <v>1654</v>
      </c>
      <c r="B1655" s="26">
        <v>42550</v>
      </c>
      <c r="C1655" t="s">
        <v>9780</v>
      </c>
      <c r="D1655" t="s">
        <v>7701</v>
      </c>
      <c r="E1655" t="s">
        <v>9781</v>
      </c>
      <c r="F1655" t="s">
        <v>33</v>
      </c>
      <c r="G1655" t="s">
        <v>9782</v>
      </c>
      <c r="H1655" t="s">
        <v>384</v>
      </c>
      <c r="I1655" s="27">
        <v>100000</v>
      </c>
      <c r="J1655" t="s">
        <v>7620</v>
      </c>
    </row>
    <row r="1656" spans="1:10" x14ac:dyDescent="0.3">
      <c r="A1656">
        <v>1655</v>
      </c>
      <c r="B1656" s="26">
        <v>42550</v>
      </c>
      <c r="C1656" t="s">
        <v>9783</v>
      </c>
      <c r="D1656" t="s">
        <v>53</v>
      </c>
      <c r="E1656" t="s">
        <v>4276</v>
      </c>
      <c r="F1656" t="s">
        <v>881</v>
      </c>
      <c r="G1656" t="s">
        <v>4277</v>
      </c>
      <c r="H1656" t="s">
        <v>126</v>
      </c>
      <c r="I1656" s="27">
        <v>50000</v>
      </c>
      <c r="J1656" t="s">
        <v>7620</v>
      </c>
    </row>
    <row r="1657" spans="1:10" x14ac:dyDescent="0.3">
      <c r="A1657">
        <v>1656</v>
      </c>
      <c r="B1657" s="26">
        <v>42550</v>
      </c>
      <c r="C1657" t="s">
        <v>9784</v>
      </c>
      <c r="D1657" t="s">
        <v>551</v>
      </c>
      <c r="E1657" t="s">
        <v>2937</v>
      </c>
      <c r="F1657" t="s">
        <v>39</v>
      </c>
      <c r="G1657" t="s">
        <v>4279</v>
      </c>
      <c r="H1657" t="s">
        <v>126</v>
      </c>
      <c r="I1657" t="s">
        <v>16</v>
      </c>
      <c r="J1657" t="s">
        <v>7620</v>
      </c>
    </row>
    <row r="1658" spans="1:10" x14ac:dyDescent="0.3">
      <c r="A1658">
        <v>1657</v>
      </c>
      <c r="B1658" s="26">
        <v>42550</v>
      </c>
      <c r="C1658" t="s">
        <v>4280</v>
      </c>
      <c r="D1658" t="s">
        <v>7701</v>
      </c>
      <c r="E1658" t="s">
        <v>9785</v>
      </c>
      <c r="F1658" t="s">
        <v>39</v>
      </c>
      <c r="G1658" t="s">
        <v>9786</v>
      </c>
      <c r="H1658" t="s">
        <v>384</v>
      </c>
      <c r="I1658" s="27">
        <v>1500000</v>
      </c>
      <c r="J1658" t="s">
        <v>7620</v>
      </c>
    </row>
    <row r="1659" spans="1:10" x14ac:dyDescent="0.3">
      <c r="A1659">
        <v>1658</v>
      </c>
      <c r="B1659" s="26">
        <v>42551</v>
      </c>
      <c r="C1659" t="s">
        <v>4283</v>
      </c>
      <c r="D1659" t="s">
        <v>551</v>
      </c>
      <c r="E1659" t="s">
        <v>9787</v>
      </c>
      <c r="F1659" t="s">
        <v>39</v>
      </c>
      <c r="G1659" t="s">
        <v>800</v>
      </c>
      <c r="H1659" t="s">
        <v>384</v>
      </c>
      <c r="I1659" s="27">
        <v>25000000</v>
      </c>
      <c r="J1659" t="s">
        <v>7620</v>
      </c>
    </row>
    <row r="1660" spans="1:10" x14ac:dyDescent="0.3">
      <c r="A1660">
        <v>1659</v>
      </c>
      <c r="B1660" s="26">
        <v>42551</v>
      </c>
      <c r="C1660" t="s">
        <v>4285</v>
      </c>
      <c r="D1660" t="s">
        <v>551</v>
      </c>
      <c r="E1660" t="s">
        <v>9788</v>
      </c>
      <c r="F1660" t="s">
        <v>927</v>
      </c>
      <c r="G1660" t="s">
        <v>4287</v>
      </c>
      <c r="H1660" t="s">
        <v>126</v>
      </c>
      <c r="I1660" s="27">
        <v>220000</v>
      </c>
      <c r="J1660" t="s">
        <v>7620</v>
      </c>
    </row>
    <row r="1661" spans="1:10" x14ac:dyDescent="0.3">
      <c r="A1661">
        <v>1660</v>
      </c>
      <c r="B1661" s="26">
        <v>42551</v>
      </c>
      <c r="C1661" t="s">
        <v>4288</v>
      </c>
      <c r="D1661" t="s">
        <v>551</v>
      </c>
      <c r="E1661" t="s">
        <v>9789</v>
      </c>
      <c r="F1661" t="s">
        <v>927</v>
      </c>
      <c r="G1661" t="s">
        <v>9790</v>
      </c>
      <c r="H1661" t="s">
        <v>384</v>
      </c>
      <c r="I1661" t="s">
        <v>16</v>
      </c>
      <c r="J1661" t="s">
        <v>7620</v>
      </c>
    </row>
    <row r="1662" spans="1:10" x14ac:dyDescent="0.3">
      <c r="A1662">
        <v>1661</v>
      </c>
      <c r="B1662" s="26">
        <v>42551</v>
      </c>
      <c r="C1662" t="s">
        <v>4291</v>
      </c>
      <c r="D1662" t="s">
        <v>1612</v>
      </c>
      <c r="E1662" t="s">
        <v>9791</v>
      </c>
      <c r="F1662" t="s">
        <v>21</v>
      </c>
      <c r="G1662" t="s">
        <v>4293</v>
      </c>
      <c r="H1662" t="s">
        <v>384</v>
      </c>
      <c r="I1662" s="27">
        <v>368000</v>
      </c>
      <c r="J1662" t="s">
        <v>7620</v>
      </c>
    </row>
    <row r="1663" spans="1:10" x14ac:dyDescent="0.3">
      <c r="A1663">
        <v>1662</v>
      </c>
      <c r="B1663" s="26">
        <v>42491</v>
      </c>
      <c r="C1663" t="s">
        <v>9792</v>
      </c>
      <c r="D1663" t="s">
        <v>551</v>
      </c>
      <c r="E1663" t="s">
        <v>9793</v>
      </c>
      <c r="F1663" t="s">
        <v>39</v>
      </c>
      <c r="G1663" t="s">
        <v>4295</v>
      </c>
      <c r="H1663" t="s">
        <v>126</v>
      </c>
      <c r="I1663" t="s">
        <v>16</v>
      </c>
      <c r="J1663" t="s">
        <v>7620</v>
      </c>
    </row>
    <row r="1664" spans="1:10" x14ac:dyDescent="0.3">
      <c r="A1664">
        <v>1663</v>
      </c>
      <c r="B1664" s="26">
        <v>42491</v>
      </c>
      <c r="C1664" t="s">
        <v>1710</v>
      </c>
      <c r="D1664" t="s">
        <v>53</v>
      </c>
      <c r="E1664" t="s">
        <v>4296</v>
      </c>
      <c r="F1664" t="s">
        <v>33</v>
      </c>
      <c r="G1664" t="s">
        <v>1228</v>
      </c>
      <c r="H1664" t="s">
        <v>126</v>
      </c>
      <c r="I1664" s="27">
        <v>376000</v>
      </c>
      <c r="J1664" t="s">
        <v>7620</v>
      </c>
    </row>
    <row r="1665" spans="1:10" x14ac:dyDescent="0.3">
      <c r="A1665">
        <v>1664</v>
      </c>
      <c r="B1665" s="26">
        <v>42491</v>
      </c>
      <c r="C1665" t="s">
        <v>4297</v>
      </c>
      <c r="D1665" t="s">
        <v>551</v>
      </c>
      <c r="E1665" t="s">
        <v>1020</v>
      </c>
      <c r="F1665" t="s">
        <v>55</v>
      </c>
      <c r="G1665" t="s">
        <v>4298</v>
      </c>
      <c r="H1665" t="s">
        <v>126</v>
      </c>
      <c r="I1665" s="27">
        <v>145000</v>
      </c>
      <c r="J1665" t="s">
        <v>7620</v>
      </c>
    </row>
    <row r="1666" spans="1:10" x14ac:dyDescent="0.3">
      <c r="A1666">
        <v>1665</v>
      </c>
      <c r="B1666" s="26">
        <v>42492</v>
      </c>
      <c r="C1666" t="s">
        <v>4299</v>
      </c>
      <c r="D1666" t="s">
        <v>53</v>
      </c>
      <c r="E1666" t="s">
        <v>4300</v>
      </c>
      <c r="F1666" t="s">
        <v>45</v>
      </c>
      <c r="G1666" t="s">
        <v>9794</v>
      </c>
      <c r="H1666" t="s">
        <v>126</v>
      </c>
      <c r="I1666" t="s">
        <v>16</v>
      </c>
      <c r="J1666" t="s">
        <v>7620</v>
      </c>
    </row>
    <row r="1667" spans="1:10" x14ac:dyDescent="0.3">
      <c r="A1667">
        <v>1666</v>
      </c>
      <c r="B1667" s="26">
        <v>42493</v>
      </c>
      <c r="C1667" t="s">
        <v>3860</v>
      </c>
      <c r="D1667" t="s">
        <v>551</v>
      </c>
      <c r="E1667" t="s">
        <v>4302</v>
      </c>
      <c r="F1667" t="s">
        <v>21</v>
      </c>
      <c r="G1667" t="s">
        <v>9795</v>
      </c>
      <c r="H1667" t="s">
        <v>384</v>
      </c>
      <c r="I1667" s="27">
        <v>50000000</v>
      </c>
      <c r="J1667" t="s">
        <v>7620</v>
      </c>
    </row>
    <row r="1668" spans="1:10" x14ac:dyDescent="0.3">
      <c r="A1668">
        <v>1667</v>
      </c>
      <c r="B1668" s="26">
        <v>42493</v>
      </c>
      <c r="C1668" t="s">
        <v>9796</v>
      </c>
      <c r="D1668" t="s">
        <v>551</v>
      </c>
      <c r="E1668" t="s">
        <v>4305</v>
      </c>
      <c r="F1668" t="s">
        <v>33</v>
      </c>
      <c r="G1668" t="s">
        <v>800</v>
      </c>
      <c r="H1668" t="s">
        <v>384</v>
      </c>
      <c r="I1668" t="s">
        <v>16</v>
      </c>
      <c r="J1668" t="s">
        <v>7620</v>
      </c>
    </row>
    <row r="1669" spans="1:10" x14ac:dyDescent="0.3">
      <c r="A1669">
        <v>1668</v>
      </c>
      <c r="B1669" s="26">
        <v>42493</v>
      </c>
      <c r="C1669" t="s">
        <v>4306</v>
      </c>
      <c r="D1669" t="s">
        <v>551</v>
      </c>
      <c r="E1669" t="s">
        <v>4307</v>
      </c>
      <c r="F1669" t="s">
        <v>927</v>
      </c>
      <c r="G1669" t="s">
        <v>8194</v>
      </c>
      <c r="H1669" t="s">
        <v>126</v>
      </c>
      <c r="I1669" s="27">
        <v>250000</v>
      </c>
      <c r="J1669" t="s">
        <v>7620</v>
      </c>
    </row>
    <row r="1670" spans="1:10" x14ac:dyDescent="0.3">
      <c r="A1670">
        <v>1669</v>
      </c>
      <c r="B1670" s="26">
        <v>42493</v>
      </c>
      <c r="C1670" t="s">
        <v>9797</v>
      </c>
      <c r="D1670" t="s">
        <v>551</v>
      </c>
      <c r="E1670" t="s">
        <v>9798</v>
      </c>
      <c r="F1670" t="s">
        <v>1870</v>
      </c>
      <c r="G1670" t="s">
        <v>8194</v>
      </c>
      <c r="H1670" t="s">
        <v>126</v>
      </c>
      <c r="I1670" t="s">
        <v>16</v>
      </c>
      <c r="J1670" t="s">
        <v>7620</v>
      </c>
    </row>
    <row r="1671" spans="1:10" x14ac:dyDescent="0.3">
      <c r="A1671">
        <v>1670</v>
      </c>
      <c r="B1671" s="26">
        <v>42493</v>
      </c>
      <c r="C1671" t="s">
        <v>4309</v>
      </c>
      <c r="D1671" t="s">
        <v>551</v>
      </c>
      <c r="E1671" t="s">
        <v>9799</v>
      </c>
      <c r="F1671" t="s">
        <v>39</v>
      </c>
      <c r="G1671" t="s">
        <v>4311</v>
      </c>
      <c r="H1671" t="s">
        <v>126</v>
      </c>
      <c r="I1671" s="27">
        <v>180000</v>
      </c>
      <c r="J1671" t="s">
        <v>7620</v>
      </c>
    </row>
    <row r="1672" spans="1:10" x14ac:dyDescent="0.3">
      <c r="A1672">
        <v>1671</v>
      </c>
      <c r="B1672" s="26">
        <v>42493</v>
      </c>
      <c r="C1672" t="s">
        <v>4312</v>
      </c>
      <c r="D1672" t="s">
        <v>108</v>
      </c>
      <c r="E1672" t="s">
        <v>9800</v>
      </c>
      <c r="F1672" t="s">
        <v>39</v>
      </c>
      <c r="G1672" t="s">
        <v>301</v>
      </c>
      <c r="H1672" t="s">
        <v>384</v>
      </c>
      <c r="I1672" t="s">
        <v>16</v>
      </c>
      <c r="J1672" t="s">
        <v>7620</v>
      </c>
    </row>
    <row r="1673" spans="1:10" x14ac:dyDescent="0.3">
      <c r="A1673">
        <v>1672</v>
      </c>
      <c r="B1673" s="26">
        <v>42494</v>
      </c>
      <c r="C1673" t="s">
        <v>9801</v>
      </c>
      <c r="D1673" t="s">
        <v>551</v>
      </c>
      <c r="E1673" t="s">
        <v>9802</v>
      </c>
      <c r="F1673" t="s">
        <v>39</v>
      </c>
      <c r="G1673" t="s">
        <v>4316</v>
      </c>
      <c r="H1673" t="s">
        <v>126</v>
      </c>
      <c r="I1673" s="27">
        <v>200000</v>
      </c>
      <c r="J1673" t="s">
        <v>7620</v>
      </c>
    </row>
    <row r="1674" spans="1:10" x14ac:dyDescent="0.3">
      <c r="A1674">
        <v>1673</v>
      </c>
      <c r="B1674" s="26">
        <v>42494</v>
      </c>
      <c r="C1674" t="s">
        <v>956</v>
      </c>
      <c r="D1674" t="s">
        <v>7701</v>
      </c>
      <c r="E1674" t="s">
        <v>9803</v>
      </c>
      <c r="F1674" t="s">
        <v>33</v>
      </c>
      <c r="G1674" t="s">
        <v>9804</v>
      </c>
      <c r="H1674" t="s">
        <v>384</v>
      </c>
      <c r="I1674" s="27">
        <v>60000000</v>
      </c>
      <c r="J1674" t="s">
        <v>7620</v>
      </c>
    </row>
    <row r="1675" spans="1:10" x14ac:dyDescent="0.3">
      <c r="A1675">
        <v>1674</v>
      </c>
      <c r="B1675" s="26">
        <v>42494</v>
      </c>
      <c r="C1675" t="s">
        <v>4318</v>
      </c>
      <c r="D1675" t="s">
        <v>53</v>
      </c>
      <c r="E1675" t="s">
        <v>9805</v>
      </c>
      <c r="F1675" t="s">
        <v>39</v>
      </c>
      <c r="G1675" t="s">
        <v>9806</v>
      </c>
      <c r="H1675" t="s">
        <v>384</v>
      </c>
      <c r="I1675" s="27">
        <v>12000000</v>
      </c>
      <c r="J1675" t="s">
        <v>7620</v>
      </c>
    </row>
    <row r="1676" spans="1:10" x14ac:dyDescent="0.3">
      <c r="A1676">
        <v>1675</v>
      </c>
      <c r="B1676" s="26">
        <v>42494</v>
      </c>
      <c r="C1676" t="s">
        <v>9807</v>
      </c>
      <c r="D1676" t="s">
        <v>53</v>
      </c>
      <c r="E1676" t="s">
        <v>9808</v>
      </c>
      <c r="F1676" t="s">
        <v>45</v>
      </c>
      <c r="G1676" t="s">
        <v>9809</v>
      </c>
      <c r="H1676" t="s">
        <v>126</v>
      </c>
      <c r="I1676" s="27">
        <v>200000</v>
      </c>
      <c r="J1676" t="s">
        <v>7620</v>
      </c>
    </row>
    <row r="1677" spans="1:10" x14ac:dyDescent="0.3">
      <c r="A1677">
        <v>1676</v>
      </c>
      <c r="B1677" s="26">
        <v>42494</v>
      </c>
      <c r="C1677" t="s">
        <v>4324</v>
      </c>
      <c r="D1677" t="s">
        <v>53</v>
      </c>
      <c r="E1677" t="s">
        <v>9810</v>
      </c>
      <c r="F1677" t="s">
        <v>55</v>
      </c>
      <c r="G1677" t="s">
        <v>9809</v>
      </c>
      <c r="H1677" t="s">
        <v>126</v>
      </c>
      <c r="I1677" s="27">
        <v>200000</v>
      </c>
      <c r="J1677" t="s">
        <v>7620</v>
      </c>
    </row>
    <row r="1678" spans="1:10" x14ac:dyDescent="0.3">
      <c r="A1678">
        <v>1677</v>
      </c>
      <c r="B1678" s="26">
        <v>42494</v>
      </c>
      <c r="C1678" t="s">
        <v>9811</v>
      </c>
      <c r="D1678" t="s">
        <v>7701</v>
      </c>
      <c r="E1678" t="s">
        <v>9812</v>
      </c>
      <c r="F1678" t="s">
        <v>183</v>
      </c>
      <c r="G1678" t="s">
        <v>8194</v>
      </c>
      <c r="H1678" t="s">
        <v>126</v>
      </c>
      <c r="I1678" s="27">
        <v>150000</v>
      </c>
      <c r="J1678" t="s">
        <v>7620</v>
      </c>
    </row>
    <row r="1679" spans="1:10" x14ac:dyDescent="0.3">
      <c r="A1679">
        <v>1678</v>
      </c>
      <c r="B1679" s="26">
        <v>42494</v>
      </c>
      <c r="C1679" t="s">
        <v>9195</v>
      </c>
      <c r="D1679" t="s">
        <v>53</v>
      </c>
      <c r="E1679" t="s">
        <v>9813</v>
      </c>
      <c r="F1679" t="s">
        <v>268</v>
      </c>
      <c r="G1679" t="s">
        <v>4329</v>
      </c>
      <c r="H1679" t="s">
        <v>126</v>
      </c>
      <c r="I1679" s="27">
        <v>500000</v>
      </c>
      <c r="J1679" t="s">
        <v>7620</v>
      </c>
    </row>
    <row r="1680" spans="1:10" x14ac:dyDescent="0.3">
      <c r="A1680">
        <v>1679</v>
      </c>
      <c r="B1680" s="26">
        <v>42494</v>
      </c>
      <c r="C1680" t="s">
        <v>3289</v>
      </c>
      <c r="D1680" t="s">
        <v>53</v>
      </c>
      <c r="E1680" t="s">
        <v>9814</v>
      </c>
      <c r="F1680" t="s">
        <v>33</v>
      </c>
      <c r="G1680" t="s">
        <v>4329</v>
      </c>
      <c r="H1680" t="s">
        <v>126</v>
      </c>
      <c r="I1680" s="27">
        <v>500000</v>
      </c>
      <c r="J1680" t="s">
        <v>7620</v>
      </c>
    </row>
    <row r="1681" spans="1:10" x14ac:dyDescent="0.3">
      <c r="A1681">
        <v>1680</v>
      </c>
      <c r="B1681" s="26">
        <v>42494</v>
      </c>
      <c r="C1681" t="s">
        <v>4331</v>
      </c>
      <c r="D1681" t="s">
        <v>551</v>
      </c>
      <c r="E1681" t="s">
        <v>4332</v>
      </c>
      <c r="F1681" t="s">
        <v>927</v>
      </c>
      <c r="G1681" t="s">
        <v>4329</v>
      </c>
      <c r="H1681" t="s">
        <v>126</v>
      </c>
      <c r="I1681" s="27">
        <v>500000</v>
      </c>
      <c r="J1681" t="s">
        <v>7620</v>
      </c>
    </row>
    <row r="1682" spans="1:10" x14ac:dyDescent="0.3">
      <c r="A1682">
        <v>1681</v>
      </c>
      <c r="B1682" s="26">
        <v>42495</v>
      </c>
      <c r="C1682" t="s">
        <v>2117</v>
      </c>
      <c r="D1682" t="s">
        <v>53</v>
      </c>
      <c r="E1682" t="s">
        <v>9815</v>
      </c>
      <c r="F1682" t="s">
        <v>33</v>
      </c>
      <c r="G1682" t="s">
        <v>9816</v>
      </c>
      <c r="H1682" t="s">
        <v>384</v>
      </c>
      <c r="I1682" t="s">
        <v>16</v>
      </c>
      <c r="J1682" t="s">
        <v>7620</v>
      </c>
    </row>
    <row r="1683" spans="1:10" x14ac:dyDescent="0.3">
      <c r="A1683">
        <v>1682</v>
      </c>
      <c r="B1683" s="26">
        <v>42495</v>
      </c>
      <c r="C1683" t="s">
        <v>9817</v>
      </c>
      <c r="D1683" t="s">
        <v>551</v>
      </c>
      <c r="E1683" t="s">
        <v>4336</v>
      </c>
      <c r="F1683" t="s">
        <v>927</v>
      </c>
      <c r="G1683" t="s">
        <v>9818</v>
      </c>
      <c r="H1683" t="s">
        <v>126</v>
      </c>
      <c r="I1683" s="27">
        <v>375000</v>
      </c>
      <c r="J1683" t="s">
        <v>7620</v>
      </c>
    </row>
    <row r="1684" spans="1:10" x14ac:dyDescent="0.3">
      <c r="A1684">
        <v>1683</v>
      </c>
      <c r="B1684" s="26">
        <v>42496</v>
      </c>
      <c r="C1684" t="s">
        <v>9819</v>
      </c>
      <c r="D1684" t="s">
        <v>108</v>
      </c>
      <c r="E1684" t="s">
        <v>9820</v>
      </c>
      <c r="F1684" t="s">
        <v>4340</v>
      </c>
      <c r="G1684" t="s">
        <v>9821</v>
      </c>
      <c r="H1684" t="s">
        <v>384</v>
      </c>
      <c r="I1684" s="27">
        <v>1000000</v>
      </c>
      <c r="J1684" t="s">
        <v>7620</v>
      </c>
    </row>
    <row r="1685" spans="1:10" x14ac:dyDescent="0.3">
      <c r="A1685">
        <v>1684</v>
      </c>
      <c r="B1685" s="26">
        <v>42496</v>
      </c>
      <c r="C1685" t="s">
        <v>222</v>
      </c>
      <c r="D1685" t="s">
        <v>7701</v>
      </c>
      <c r="E1685" t="s">
        <v>9822</v>
      </c>
      <c r="F1685" t="s">
        <v>927</v>
      </c>
      <c r="G1685" t="s">
        <v>4343</v>
      </c>
      <c r="H1685" t="s">
        <v>126</v>
      </c>
      <c r="I1685" t="s">
        <v>16</v>
      </c>
      <c r="J1685" t="s">
        <v>7620</v>
      </c>
    </row>
    <row r="1686" spans="1:10" x14ac:dyDescent="0.3">
      <c r="A1686">
        <v>1685</v>
      </c>
      <c r="B1686" s="26">
        <v>42497</v>
      </c>
      <c r="C1686" t="s">
        <v>4344</v>
      </c>
      <c r="D1686" t="s">
        <v>43</v>
      </c>
      <c r="E1686" t="s">
        <v>9823</v>
      </c>
      <c r="F1686" t="s">
        <v>183</v>
      </c>
      <c r="G1686" t="s">
        <v>8194</v>
      </c>
      <c r="H1686" t="s">
        <v>126</v>
      </c>
      <c r="I1686" s="27">
        <v>75000</v>
      </c>
      <c r="J1686" t="s">
        <v>7620</v>
      </c>
    </row>
    <row r="1687" spans="1:10" x14ac:dyDescent="0.3">
      <c r="A1687">
        <v>1686</v>
      </c>
      <c r="B1687" s="26">
        <v>42499</v>
      </c>
      <c r="C1687" t="s">
        <v>4346</v>
      </c>
      <c r="D1687" t="s">
        <v>53</v>
      </c>
      <c r="E1687" t="s">
        <v>9824</v>
      </c>
      <c r="F1687" t="s">
        <v>927</v>
      </c>
      <c r="G1687" t="s">
        <v>9825</v>
      </c>
      <c r="H1687" t="s">
        <v>384</v>
      </c>
      <c r="I1687" s="27">
        <v>2750000</v>
      </c>
      <c r="J1687" t="s">
        <v>7620</v>
      </c>
    </row>
    <row r="1688" spans="1:10" x14ac:dyDescent="0.3">
      <c r="A1688">
        <v>1687</v>
      </c>
      <c r="B1688" s="26">
        <v>42499</v>
      </c>
      <c r="C1688" t="s">
        <v>4349</v>
      </c>
      <c r="D1688" t="s">
        <v>551</v>
      </c>
      <c r="E1688" t="s">
        <v>9826</v>
      </c>
      <c r="F1688" t="s">
        <v>927</v>
      </c>
      <c r="G1688" t="s">
        <v>4351</v>
      </c>
      <c r="H1688" t="s">
        <v>126</v>
      </c>
      <c r="I1688" s="27">
        <v>450000</v>
      </c>
      <c r="J1688" t="s">
        <v>7620</v>
      </c>
    </row>
    <row r="1689" spans="1:10" x14ac:dyDescent="0.3">
      <c r="A1689">
        <v>1688</v>
      </c>
      <c r="B1689" s="26">
        <v>42499</v>
      </c>
      <c r="C1689" t="s">
        <v>4352</v>
      </c>
      <c r="D1689" t="s">
        <v>7701</v>
      </c>
      <c r="E1689" t="s">
        <v>9827</v>
      </c>
      <c r="F1689" t="s">
        <v>33</v>
      </c>
      <c r="G1689" t="s">
        <v>4354</v>
      </c>
      <c r="H1689" t="s">
        <v>126</v>
      </c>
      <c r="I1689" s="27">
        <v>250000</v>
      </c>
      <c r="J1689" t="s">
        <v>7620</v>
      </c>
    </row>
    <row r="1690" spans="1:10" x14ac:dyDescent="0.3">
      <c r="A1690">
        <v>1689</v>
      </c>
      <c r="B1690" s="26">
        <v>42500</v>
      </c>
      <c r="C1690" t="s">
        <v>7722</v>
      </c>
      <c r="D1690" t="s">
        <v>551</v>
      </c>
      <c r="E1690" t="s">
        <v>4355</v>
      </c>
      <c r="F1690" t="s">
        <v>927</v>
      </c>
      <c r="G1690" t="s">
        <v>9828</v>
      </c>
      <c r="H1690" t="s">
        <v>384</v>
      </c>
      <c r="I1690" s="27">
        <v>6000000</v>
      </c>
      <c r="J1690" t="s">
        <v>7620</v>
      </c>
    </row>
    <row r="1691" spans="1:10" x14ac:dyDescent="0.3">
      <c r="A1691">
        <v>1690</v>
      </c>
      <c r="B1691" s="26">
        <v>42500</v>
      </c>
      <c r="C1691" t="s">
        <v>3154</v>
      </c>
      <c r="D1691" t="s">
        <v>551</v>
      </c>
      <c r="E1691" t="s">
        <v>4357</v>
      </c>
      <c r="F1691" t="s">
        <v>45</v>
      </c>
      <c r="G1691" t="s">
        <v>4358</v>
      </c>
      <c r="H1691" t="s">
        <v>384</v>
      </c>
      <c r="I1691" s="27">
        <v>1500000</v>
      </c>
      <c r="J1691" t="s">
        <v>7620</v>
      </c>
    </row>
    <row r="1692" spans="1:10" x14ac:dyDescent="0.3">
      <c r="A1692">
        <v>1691</v>
      </c>
      <c r="B1692" s="26">
        <v>42500</v>
      </c>
      <c r="C1692" t="s">
        <v>9829</v>
      </c>
      <c r="D1692" t="s">
        <v>53</v>
      </c>
      <c r="E1692" t="s">
        <v>4359</v>
      </c>
      <c r="F1692" t="s">
        <v>45</v>
      </c>
      <c r="G1692" t="s">
        <v>9830</v>
      </c>
      <c r="H1692" t="s">
        <v>384</v>
      </c>
      <c r="I1692" s="27">
        <v>18000000</v>
      </c>
      <c r="J1692" t="s">
        <v>7620</v>
      </c>
    </row>
    <row r="1693" spans="1:10" x14ac:dyDescent="0.3">
      <c r="A1693">
        <v>1692</v>
      </c>
      <c r="B1693" s="26">
        <v>42500</v>
      </c>
      <c r="C1693" t="s">
        <v>9831</v>
      </c>
      <c r="D1693" t="s">
        <v>7701</v>
      </c>
      <c r="E1693" t="s">
        <v>4361</v>
      </c>
      <c r="F1693" t="s">
        <v>39</v>
      </c>
      <c r="G1693" t="s">
        <v>8194</v>
      </c>
      <c r="H1693" t="s">
        <v>126</v>
      </c>
      <c r="I1693" s="27">
        <v>1500000</v>
      </c>
      <c r="J1693" t="s">
        <v>7620</v>
      </c>
    </row>
    <row r="1694" spans="1:10" x14ac:dyDescent="0.3">
      <c r="A1694">
        <v>1693</v>
      </c>
      <c r="B1694" s="26">
        <v>42500</v>
      </c>
      <c r="C1694" t="s">
        <v>1106</v>
      </c>
      <c r="D1694" t="s">
        <v>551</v>
      </c>
      <c r="E1694" t="s">
        <v>1766</v>
      </c>
      <c r="F1694" t="s">
        <v>927</v>
      </c>
      <c r="G1694" t="s">
        <v>9832</v>
      </c>
      <c r="H1694" t="s">
        <v>384</v>
      </c>
      <c r="I1694" s="27">
        <v>7000000</v>
      </c>
      <c r="J1694" t="s">
        <v>7620</v>
      </c>
    </row>
    <row r="1695" spans="1:10" x14ac:dyDescent="0.3">
      <c r="A1695">
        <v>1694</v>
      </c>
      <c r="B1695" s="26">
        <v>42501</v>
      </c>
      <c r="C1695" t="s">
        <v>4363</v>
      </c>
      <c r="D1695" t="s">
        <v>551</v>
      </c>
      <c r="E1695" t="s">
        <v>9833</v>
      </c>
      <c r="F1695" t="s">
        <v>927</v>
      </c>
      <c r="G1695" t="s">
        <v>1268</v>
      </c>
      <c r="H1695" t="s">
        <v>384</v>
      </c>
      <c r="I1695" s="27">
        <v>900000</v>
      </c>
      <c r="J1695" t="s">
        <v>7620</v>
      </c>
    </row>
    <row r="1696" spans="1:10" x14ac:dyDescent="0.3">
      <c r="A1696">
        <v>1695</v>
      </c>
      <c r="B1696" s="26">
        <v>42501</v>
      </c>
      <c r="C1696" t="s">
        <v>4365</v>
      </c>
      <c r="D1696" t="s">
        <v>551</v>
      </c>
      <c r="E1696" t="s">
        <v>9834</v>
      </c>
      <c r="F1696" t="s">
        <v>21</v>
      </c>
      <c r="G1696" t="s">
        <v>9835</v>
      </c>
      <c r="H1696" t="s">
        <v>384</v>
      </c>
      <c r="I1696" t="s">
        <v>16</v>
      </c>
      <c r="J1696" t="s">
        <v>7620</v>
      </c>
    </row>
    <row r="1697" spans="1:10" x14ac:dyDescent="0.3">
      <c r="A1697">
        <v>1696</v>
      </c>
      <c r="B1697" s="26">
        <v>42501</v>
      </c>
      <c r="C1697" t="s">
        <v>4367</v>
      </c>
      <c r="D1697" t="s">
        <v>53</v>
      </c>
      <c r="E1697" t="s">
        <v>4368</v>
      </c>
      <c r="F1697" t="s">
        <v>39</v>
      </c>
      <c r="G1697" t="s">
        <v>4369</v>
      </c>
      <c r="H1697" t="s">
        <v>384</v>
      </c>
      <c r="I1697" s="27">
        <v>100000000</v>
      </c>
      <c r="J1697" t="s">
        <v>7620</v>
      </c>
    </row>
    <row r="1698" spans="1:10" x14ac:dyDescent="0.3">
      <c r="A1698">
        <v>1697</v>
      </c>
      <c r="B1698" s="26">
        <v>42502</v>
      </c>
      <c r="C1698" t="s">
        <v>405</v>
      </c>
      <c r="D1698" t="s">
        <v>551</v>
      </c>
      <c r="E1698" t="s">
        <v>4370</v>
      </c>
      <c r="F1698" t="s">
        <v>927</v>
      </c>
      <c r="G1698" t="s">
        <v>9836</v>
      </c>
      <c r="H1698" t="s">
        <v>126</v>
      </c>
      <c r="I1698" s="27">
        <v>500000</v>
      </c>
      <c r="J1698" t="s">
        <v>7620</v>
      </c>
    </row>
    <row r="1699" spans="1:10" x14ac:dyDescent="0.3">
      <c r="A1699">
        <v>1698</v>
      </c>
      <c r="B1699" s="26">
        <v>42502</v>
      </c>
      <c r="C1699" t="s">
        <v>975</v>
      </c>
      <c r="D1699" t="s">
        <v>551</v>
      </c>
      <c r="E1699" t="s">
        <v>348</v>
      </c>
      <c r="F1699" t="s">
        <v>927</v>
      </c>
      <c r="G1699" t="s">
        <v>9837</v>
      </c>
      <c r="H1699" t="s">
        <v>384</v>
      </c>
      <c r="I1699" s="27">
        <v>25000000</v>
      </c>
      <c r="J1699" t="s">
        <v>7620</v>
      </c>
    </row>
    <row r="1700" spans="1:10" x14ac:dyDescent="0.3">
      <c r="A1700">
        <v>1699</v>
      </c>
      <c r="B1700" s="26">
        <v>42502</v>
      </c>
      <c r="C1700" t="s">
        <v>4372</v>
      </c>
      <c r="D1700" t="s">
        <v>142</v>
      </c>
      <c r="E1700" t="s">
        <v>4373</v>
      </c>
      <c r="F1700" t="s">
        <v>183</v>
      </c>
      <c r="G1700" t="s">
        <v>9838</v>
      </c>
      <c r="H1700" t="s">
        <v>384</v>
      </c>
      <c r="I1700" s="27">
        <v>150000</v>
      </c>
      <c r="J1700" t="s">
        <v>7620</v>
      </c>
    </row>
    <row r="1701" spans="1:10" x14ac:dyDescent="0.3">
      <c r="A1701">
        <v>1700</v>
      </c>
      <c r="B1701" s="26">
        <v>42502</v>
      </c>
      <c r="C1701" t="s">
        <v>4375</v>
      </c>
      <c r="D1701" t="s">
        <v>551</v>
      </c>
      <c r="E1701" t="s">
        <v>9839</v>
      </c>
      <c r="F1701" t="s">
        <v>438</v>
      </c>
      <c r="G1701" t="s">
        <v>9840</v>
      </c>
      <c r="H1701" t="s">
        <v>126</v>
      </c>
      <c r="I1701" t="s">
        <v>16</v>
      </c>
      <c r="J1701" t="s">
        <v>7620</v>
      </c>
    </row>
    <row r="1702" spans="1:10" x14ac:dyDescent="0.3">
      <c r="A1702">
        <v>1701</v>
      </c>
      <c r="B1702" s="26">
        <v>42502</v>
      </c>
      <c r="C1702" t="s">
        <v>9841</v>
      </c>
      <c r="D1702" t="s">
        <v>551</v>
      </c>
      <c r="E1702" t="s">
        <v>9842</v>
      </c>
      <c r="F1702" t="s">
        <v>4379</v>
      </c>
      <c r="G1702" t="s">
        <v>9843</v>
      </c>
      <c r="H1702" t="s">
        <v>126</v>
      </c>
      <c r="I1702" t="s">
        <v>16</v>
      </c>
      <c r="J1702" t="s">
        <v>7620</v>
      </c>
    </row>
    <row r="1703" spans="1:10" x14ac:dyDescent="0.3">
      <c r="A1703">
        <v>1702</v>
      </c>
      <c r="B1703" s="26">
        <v>42502</v>
      </c>
      <c r="C1703" t="s">
        <v>4381</v>
      </c>
      <c r="D1703" t="s">
        <v>551</v>
      </c>
      <c r="E1703" t="s">
        <v>9844</v>
      </c>
      <c r="F1703" t="s">
        <v>927</v>
      </c>
      <c r="G1703" t="s">
        <v>9845</v>
      </c>
      <c r="H1703" t="s">
        <v>126</v>
      </c>
      <c r="I1703" t="s">
        <v>16</v>
      </c>
      <c r="J1703" t="s">
        <v>7620</v>
      </c>
    </row>
    <row r="1704" spans="1:10" x14ac:dyDescent="0.3">
      <c r="A1704">
        <v>1703</v>
      </c>
      <c r="B1704" s="26">
        <v>42502</v>
      </c>
      <c r="C1704" t="s">
        <v>4383</v>
      </c>
      <c r="D1704" t="s">
        <v>43</v>
      </c>
      <c r="E1704" t="s">
        <v>4384</v>
      </c>
      <c r="F1704" t="s">
        <v>21</v>
      </c>
      <c r="G1704" t="s">
        <v>4385</v>
      </c>
      <c r="H1704" t="s">
        <v>126</v>
      </c>
      <c r="I1704" t="s">
        <v>16</v>
      </c>
      <c r="J1704" t="s">
        <v>7620</v>
      </c>
    </row>
    <row r="1705" spans="1:10" x14ac:dyDescent="0.3">
      <c r="A1705">
        <v>1704</v>
      </c>
      <c r="B1705" s="26">
        <v>42503</v>
      </c>
      <c r="C1705" t="s">
        <v>9846</v>
      </c>
      <c r="D1705" t="s">
        <v>551</v>
      </c>
      <c r="E1705" t="s">
        <v>9847</v>
      </c>
      <c r="F1705" t="s">
        <v>45</v>
      </c>
      <c r="G1705" t="s">
        <v>4388</v>
      </c>
      <c r="H1705" t="s">
        <v>384</v>
      </c>
      <c r="I1705" s="27">
        <v>13500000</v>
      </c>
      <c r="J1705" t="s">
        <v>7620</v>
      </c>
    </row>
    <row r="1706" spans="1:10" x14ac:dyDescent="0.3">
      <c r="A1706">
        <v>1705</v>
      </c>
      <c r="B1706" s="26">
        <v>42503</v>
      </c>
      <c r="C1706" t="s">
        <v>9848</v>
      </c>
      <c r="D1706" t="s">
        <v>43</v>
      </c>
      <c r="E1706" t="s">
        <v>4389</v>
      </c>
      <c r="F1706" t="s">
        <v>39</v>
      </c>
      <c r="G1706" t="s">
        <v>4390</v>
      </c>
      <c r="H1706" t="s">
        <v>384</v>
      </c>
      <c r="I1706" s="27">
        <v>2200000</v>
      </c>
      <c r="J1706" t="s">
        <v>7620</v>
      </c>
    </row>
    <row r="1707" spans="1:10" x14ac:dyDescent="0.3">
      <c r="A1707">
        <v>1706</v>
      </c>
      <c r="B1707" s="26">
        <v>42506</v>
      </c>
      <c r="C1707" t="s">
        <v>883</v>
      </c>
      <c r="D1707" t="s">
        <v>7701</v>
      </c>
      <c r="E1707" t="s">
        <v>9849</v>
      </c>
      <c r="F1707" t="s">
        <v>139</v>
      </c>
      <c r="G1707" t="s">
        <v>9850</v>
      </c>
      <c r="H1707" t="s">
        <v>384</v>
      </c>
      <c r="I1707" s="27">
        <v>1000000</v>
      </c>
      <c r="J1707" t="s">
        <v>7620</v>
      </c>
    </row>
    <row r="1708" spans="1:10" x14ac:dyDescent="0.3">
      <c r="A1708">
        <v>1707</v>
      </c>
      <c r="B1708" s="26">
        <v>42506</v>
      </c>
      <c r="C1708" t="s">
        <v>9851</v>
      </c>
      <c r="D1708" t="s">
        <v>551</v>
      </c>
      <c r="E1708" t="s">
        <v>9852</v>
      </c>
      <c r="F1708" t="s">
        <v>39</v>
      </c>
      <c r="G1708" t="s">
        <v>4395</v>
      </c>
      <c r="H1708" t="s">
        <v>384</v>
      </c>
      <c r="I1708" t="s">
        <v>16</v>
      </c>
      <c r="J1708" t="s">
        <v>7620</v>
      </c>
    </row>
    <row r="1709" spans="1:10" x14ac:dyDescent="0.3">
      <c r="A1709">
        <v>1708</v>
      </c>
      <c r="B1709" s="26">
        <v>42507</v>
      </c>
      <c r="C1709" t="s">
        <v>4396</v>
      </c>
      <c r="D1709" t="s">
        <v>551</v>
      </c>
      <c r="E1709" t="s">
        <v>4397</v>
      </c>
      <c r="F1709" t="s">
        <v>39</v>
      </c>
      <c r="G1709" t="s">
        <v>4398</v>
      </c>
      <c r="H1709" t="s">
        <v>384</v>
      </c>
      <c r="I1709" t="s">
        <v>16</v>
      </c>
      <c r="J1709" t="s">
        <v>7620</v>
      </c>
    </row>
    <row r="1710" spans="1:10" x14ac:dyDescent="0.3">
      <c r="A1710">
        <v>1709</v>
      </c>
      <c r="B1710" s="26">
        <v>42507</v>
      </c>
      <c r="C1710" t="s">
        <v>3866</v>
      </c>
      <c r="D1710" t="s">
        <v>551</v>
      </c>
      <c r="E1710" t="s">
        <v>9853</v>
      </c>
      <c r="F1710" t="s">
        <v>21</v>
      </c>
      <c r="G1710" t="s">
        <v>9854</v>
      </c>
      <c r="H1710" t="s">
        <v>384</v>
      </c>
      <c r="I1710" t="s">
        <v>16</v>
      </c>
      <c r="J1710" t="s">
        <v>7620</v>
      </c>
    </row>
    <row r="1711" spans="1:10" x14ac:dyDescent="0.3">
      <c r="A1711">
        <v>1710</v>
      </c>
      <c r="B1711" s="26">
        <v>42507</v>
      </c>
      <c r="C1711" t="s">
        <v>4401</v>
      </c>
      <c r="D1711" t="s">
        <v>7701</v>
      </c>
      <c r="E1711" t="s">
        <v>9855</v>
      </c>
      <c r="F1711" t="s">
        <v>39</v>
      </c>
      <c r="G1711" t="s">
        <v>4403</v>
      </c>
      <c r="H1711" t="s">
        <v>126</v>
      </c>
      <c r="I1711" t="s">
        <v>16</v>
      </c>
      <c r="J1711" t="s">
        <v>7620</v>
      </c>
    </row>
    <row r="1712" spans="1:10" x14ac:dyDescent="0.3">
      <c r="A1712">
        <v>1711</v>
      </c>
      <c r="B1712" s="26">
        <v>42508</v>
      </c>
      <c r="C1712" t="s">
        <v>9856</v>
      </c>
      <c r="D1712" t="s">
        <v>551</v>
      </c>
      <c r="E1712" t="s">
        <v>4405</v>
      </c>
      <c r="F1712" t="s">
        <v>927</v>
      </c>
      <c r="G1712" t="s">
        <v>8288</v>
      </c>
      <c r="H1712" t="s">
        <v>126</v>
      </c>
      <c r="I1712" s="27">
        <v>250000</v>
      </c>
      <c r="J1712" t="s">
        <v>7620</v>
      </c>
    </row>
    <row r="1713" spans="1:10" x14ac:dyDescent="0.3">
      <c r="A1713">
        <v>1712</v>
      </c>
      <c r="B1713" s="26">
        <v>42508</v>
      </c>
      <c r="C1713" t="s">
        <v>9857</v>
      </c>
      <c r="D1713" t="s">
        <v>551</v>
      </c>
      <c r="E1713" t="s">
        <v>9858</v>
      </c>
      <c r="F1713" t="s">
        <v>2212</v>
      </c>
      <c r="G1713" t="s">
        <v>4408</v>
      </c>
      <c r="H1713" t="s">
        <v>126</v>
      </c>
      <c r="I1713" s="27">
        <v>100000</v>
      </c>
      <c r="J1713" t="s">
        <v>7620</v>
      </c>
    </row>
    <row r="1714" spans="1:10" x14ac:dyDescent="0.3">
      <c r="A1714">
        <v>1713</v>
      </c>
      <c r="B1714" s="26">
        <v>42508</v>
      </c>
      <c r="C1714" t="s">
        <v>4409</v>
      </c>
      <c r="D1714" t="s">
        <v>108</v>
      </c>
      <c r="E1714" t="s">
        <v>4410</v>
      </c>
      <c r="F1714" t="s">
        <v>55</v>
      </c>
      <c r="G1714" t="s">
        <v>9859</v>
      </c>
      <c r="H1714" t="s">
        <v>126</v>
      </c>
      <c r="I1714" t="s">
        <v>16</v>
      </c>
      <c r="J1714" t="s">
        <v>7620</v>
      </c>
    </row>
    <row r="1715" spans="1:10" x14ac:dyDescent="0.3">
      <c r="A1715">
        <v>1714</v>
      </c>
      <c r="B1715" s="26">
        <v>42508</v>
      </c>
      <c r="C1715" t="s">
        <v>9860</v>
      </c>
      <c r="D1715" t="s">
        <v>108</v>
      </c>
      <c r="E1715" t="s">
        <v>4413</v>
      </c>
      <c r="F1715" t="s">
        <v>39</v>
      </c>
      <c r="G1715" t="s">
        <v>9861</v>
      </c>
      <c r="H1715" t="s">
        <v>384</v>
      </c>
      <c r="I1715" s="27">
        <v>10000000</v>
      </c>
      <c r="J1715" t="s">
        <v>7620</v>
      </c>
    </row>
    <row r="1716" spans="1:10" x14ac:dyDescent="0.3">
      <c r="A1716">
        <v>1715</v>
      </c>
      <c r="B1716" s="26">
        <v>42508</v>
      </c>
      <c r="C1716" t="s">
        <v>9862</v>
      </c>
      <c r="D1716" t="s">
        <v>4416</v>
      </c>
      <c r="E1716" t="s">
        <v>1749</v>
      </c>
      <c r="F1716" t="s">
        <v>927</v>
      </c>
      <c r="G1716" t="s">
        <v>301</v>
      </c>
      <c r="H1716" t="s">
        <v>384</v>
      </c>
      <c r="I1716" s="27">
        <v>1000000</v>
      </c>
      <c r="J1716" t="s">
        <v>7620</v>
      </c>
    </row>
    <row r="1717" spans="1:10" x14ac:dyDescent="0.3">
      <c r="A1717">
        <v>1716</v>
      </c>
      <c r="B1717" s="26">
        <v>42508</v>
      </c>
      <c r="C1717" t="s">
        <v>3642</v>
      </c>
      <c r="D1717" t="s">
        <v>551</v>
      </c>
      <c r="E1717" t="s">
        <v>9863</v>
      </c>
      <c r="F1717" t="s">
        <v>927</v>
      </c>
      <c r="G1717" t="s">
        <v>4418</v>
      </c>
      <c r="H1717" t="s">
        <v>126</v>
      </c>
      <c r="I1717" t="s">
        <v>16</v>
      </c>
      <c r="J1717" t="s">
        <v>7620</v>
      </c>
    </row>
    <row r="1718" spans="1:10" x14ac:dyDescent="0.3">
      <c r="A1718">
        <v>1717</v>
      </c>
      <c r="B1718" s="26">
        <v>42509</v>
      </c>
      <c r="C1718" t="s">
        <v>4419</v>
      </c>
      <c r="D1718" t="s">
        <v>551</v>
      </c>
      <c r="E1718" t="s">
        <v>9864</v>
      </c>
      <c r="F1718" t="s">
        <v>39</v>
      </c>
      <c r="G1718" t="s">
        <v>8194</v>
      </c>
      <c r="H1718" t="s">
        <v>126</v>
      </c>
      <c r="I1718" s="27">
        <v>1000000</v>
      </c>
      <c r="J1718" t="s">
        <v>7620</v>
      </c>
    </row>
    <row r="1719" spans="1:10" x14ac:dyDescent="0.3">
      <c r="A1719">
        <v>1718</v>
      </c>
      <c r="B1719" s="26">
        <v>42509</v>
      </c>
      <c r="C1719" t="s">
        <v>8598</v>
      </c>
      <c r="D1719" t="s">
        <v>53</v>
      </c>
      <c r="E1719" t="s">
        <v>3512</v>
      </c>
      <c r="F1719" t="s">
        <v>927</v>
      </c>
      <c r="G1719" t="s">
        <v>1081</v>
      </c>
      <c r="H1719" t="s">
        <v>384</v>
      </c>
      <c r="I1719" t="s">
        <v>16</v>
      </c>
      <c r="J1719" t="s">
        <v>7620</v>
      </c>
    </row>
    <row r="1720" spans="1:10" x14ac:dyDescent="0.3">
      <c r="A1720">
        <v>1719</v>
      </c>
      <c r="B1720" s="26">
        <v>42509</v>
      </c>
      <c r="C1720" t="s">
        <v>9865</v>
      </c>
      <c r="D1720" t="s">
        <v>551</v>
      </c>
      <c r="E1720" t="s">
        <v>4422</v>
      </c>
      <c r="F1720" t="s">
        <v>33</v>
      </c>
      <c r="G1720" t="s">
        <v>9454</v>
      </c>
      <c r="H1720" t="s">
        <v>126</v>
      </c>
      <c r="I1720" s="27">
        <v>500000</v>
      </c>
      <c r="J1720" t="s">
        <v>7620</v>
      </c>
    </row>
    <row r="1721" spans="1:10" x14ac:dyDescent="0.3">
      <c r="A1721">
        <v>1720</v>
      </c>
      <c r="B1721" s="26">
        <v>42509</v>
      </c>
      <c r="C1721" t="s">
        <v>4423</v>
      </c>
      <c r="D1721" t="s">
        <v>551</v>
      </c>
      <c r="E1721" t="s">
        <v>4424</v>
      </c>
      <c r="F1721" t="s">
        <v>33</v>
      </c>
      <c r="G1721" t="s">
        <v>9866</v>
      </c>
      <c r="H1721" t="s">
        <v>126</v>
      </c>
      <c r="I1721" s="27">
        <v>500000</v>
      </c>
      <c r="J1721" t="s">
        <v>7620</v>
      </c>
    </row>
    <row r="1722" spans="1:10" x14ac:dyDescent="0.3">
      <c r="A1722">
        <v>1721</v>
      </c>
      <c r="B1722" s="26">
        <v>42510</v>
      </c>
      <c r="C1722" t="s">
        <v>9867</v>
      </c>
      <c r="D1722" t="s">
        <v>551</v>
      </c>
      <c r="E1722" t="s">
        <v>9868</v>
      </c>
      <c r="F1722" t="s">
        <v>89</v>
      </c>
      <c r="G1722" t="s">
        <v>1268</v>
      </c>
      <c r="H1722" t="s">
        <v>126</v>
      </c>
      <c r="I1722" s="27">
        <v>300000</v>
      </c>
      <c r="J1722" t="s">
        <v>7620</v>
      </c>
    </row>
    <row r="1723" spans="1:10" x14ac:dyDescent="0.3">
      <c r="A1723">
        <v>1722</v>
      </c>
      <c r="B1723" s="26">
        <v>42513</v>
      </c>
      <c r="C1723" t="s">
        <v>9869</v>
      </c>
      <c r="D1723" t="s">
        <v>551</v>
      </c>
      <c r="E1723" t="s">
        <v>1629</v>
      </c>
      <c r="F1723" t="s">
        <v>21</v>
      </c>
      <c r="G1723" t="s">
        <v>4428</v>
      </c>
      <c r="H1723" t="s">
        <v>126</v>
      </c>
      <c r="I1723" t="s">
        <v>16</v>
      </c>
      <c r="J1723" t="s">
        <v>7620</v>
      </c>
    </row>
    <row r="1724" spans="1:10" x14ac:dyDescent="0.3">
      <c r="A1724">
        <v>1723</v>
      </c>
      <c r="B1724" s="26">
        <v>42513</v>
      </c>
      <c r="C1724" t="s">
        <v>4429</v>
      </c>
      <c r="D1724" t="s">
        <v>551</v>
      </c>
      <c r="E1724" t="s">
        <v>9870</v>
      </c>
      <c r="F1724" t="s">
        <v>33</v>
      </c>
      <c r="G1724" t="s">
        <v>9782</v>
      </c>
      <c r="H1724" t="s">
        <v>126</v>
      </c>
      <c r="I1724" s="27">
        <v>89000</v>
      </c>
      <c r="J1724" t="s">
        <v>7620</v>
      </c>
    </row>
    <row r="1725" spans="1:10" x14ac:dyDescent="0.3">
      <c r="A1725">
        <v>1724</v>
      </c>
      <c r="B1725" s="26">
        <v>42514</v>
      </c>
      <c r="C1725" t="s">
        <v>4431</v>
      </c>
      <c r="D1725" t="s">
        <v>551</v>
      </c>
      <c r="E1725" t="s">
        <v>1766</v>
      </c>
      <c r="F1725" t="s">
        <v>21</v>
      </c>
      <c r="G1725" t="s">
        <v>9871</v>
      </c>
      <c r="H1725" t="s">
        <v>126</v>
      </c>
      <c r="I1725" t="s">
        <v>16</v>
      </c>
      <c r="J1725" t="s">
        <v>7620</v>
      </c>
    </row>
    <row r="1726" spans="1:10" x14ac:dyDescent="0.3">
      <c r="A1726">
        <v>1725</v>
      </c>
      <c r="B1726" s="26">
        <v>42514</v>
      </c>
      <c r="C1726" t="s">
        <v>4433</v>
      </c>
      <c r="D1726" t="s">
        <v>551</v>
      </c>
      <c r="E1726" t="s">
        <v>9872</v>
      </c>
      <c r="F1726" t="s">
        <v>927</v>
      </c>
      <c r="G1726" t="s">
        <v>9454</v>
      </c>
      <c r="H1726" t="s">
        <v>126</v>
      </c>
      <c r="I1726" s="27">
        <v>1000000</v>
      </c>
      <c r="J1726" t="s">
        <v>7620</v>
      </c>
    </row>
    <row r="1727" spans="1:10" x14ac:dyDescent="0.3">
      <c r="A1727">
        <v>1726</v>
      </c>
      <c r="B1727" s="26">
        <v>42515</v>
      </c>
      <c r="C1727" t="s">
        <v>4435</v>
      </c>
      <c r="D1727" t="s">
        <v>551</v>
      </c>
      <c r="E1727" t="s">
        <v>9873</v>
      </c>
      <c r="F1727" t="s">
        <v>33</v>
      </c>
      <c r="G1727" t="s">
        <v>1960</v>
      </c>
      <c r="H1727" t="s">
        <v>126</v>
      </c>
      <c r="I1727" t="s">
        <v>16</v>
      </c>
      <c r="J1727" t="s">
        <v>7620</v>
      </c>
    </row>
    <row r="1728" spans="1:10" x14ac:dyDescent="0.3">
      <c r="A1728">
        <v>1727</v>
      </c>
      <c r="B1728" s="26">
        <v>42515</v>
      </c>
      <c r="C1728" t="s">
        <v>4437</v>
      </c>
      <c r="D1728" t="s">
        <v>142</v>
      </c>
      <c r="E1728" t="s">
        <v>4438</v>
      </c>
      <c r="F1728" t="s">
        <v>927</v>
      </c>
      <c r="G1728" t="s">
        <v>3413</v>
      </c>
      <c r="H1728" t="s">
        <v>384</v>
      </c>
      <c r="I1728" s="27">
        <v>1500000</v>
      </c>
      <c r="J1728" t="s">
        <v>7620</v>
      </c>
    </row>
    <row r="1729" spans="1:10" x14ac:dyDescent="0.3">
      <c r="A1729">
        <v>1728</v>
      </c>
      <c r="B1729" s="26">
        <v>42515</v>
      </c>
      <c r="C1729" t="s">
        <v>4439</v>
      </c>
      <c r="D1729" t="s">
        <v>53</v>
      </c>
      <c r="E1729" t="s">
        <v>9874</v>
      </c>
      <c r="F1729" t="s">
        <v>55</v>
      </c>
      <c r="G1729" t="s">
        <v>4441</v>
      </c>
      <c r="H1729" t="s">
        <v>126</v>
      </c>
      <c r="I1729" s="27">
        <v>100000</v>
      </c>
      <c r="J1729" t="s">
        <v>7620</v>
      </c>
    </row>
    <row r="1730" spans="1:10" x14ac:dyDescent="0.3">
      <c r="A1730">
        <v>1729</v>
      </c>
      <c r="B1730" s="26">
        <v>42515</v>
      </c>
      <c r="C1730" t="s">
        <v>9875</v>
      </c>
      <c r="D1730" t="s">
        <v>551</v>
      </c>
      <c r="E1730" t="s">
        <v>9876</v>
      </c>
      <c r="F1730" t="s">
        <v>33</v>
      </c>
      <c r="G1730" t="s">
        <v>9877</v>
      </c>
      <c r="H1730" t="s">
        <v>126</v>
      </c>
      <c r="I1730" t="s">
        <v>16</v>
      </c>
      <c r="J1730" t="s">
        <v>7620</v>
      </c>
    </row>
    <row r="1731" spans="1:10" x14ac:dyDescent="0.3">
      <c r="A1731">
        <v>1730</v>
      </c>
      <c r="B1731" s="26">
        <v>42516</v>
      </c>
      <c r="C1731" t="s">
        <v>4181</v>
      </c>
      <c r="D1731" t="s">
        <v>551</v>
      </c>
      <c r="E1731" t="s">
        <v>9878</v>
      </c>
      <c r="F1731" t="s">
        <v>927</v>
      </c>
      <c r="G1731" t="s">
        <v>9879</v>
      </c>
      <c r="H1731" t="s">
        <v>384</v>
      </c>
      <c r="I1731" s="27">
        <v>2000000</v>
      </c>
      <c r="J1731" t="s">
        <v>7620</v>
      </c>
    </row>
    <row r="1732" spans="1:10" x14ac:dyDescent="0.3">
      <c r="A1732">
        <v>1731</v>
      </c>
      <c r="B1732" s="26">
        <v>42516</v>
      </c>
      <c r="C1732" t="s">
        <v>4446</v>
      </c>
      <c r="D1732" t="s">
        <v>142</v>
      </c>
      <c r="E1732" t="s">
        <v>9880</v>
      </c>
      <c r="F1732" t="s">
        <v>33</v>
      </c>
      <c r="G1732" t="s">
        <v>4448</v>
      </c>
      <c r="H1732" t="s">
        <v>384</v>
      </c>
      <c r="I1732" t="s">
        <v>16</v>
      </c>
      <c r="J1732" t="s">
        <v>7620</v>
      </c>
    </row>
    <row r="1733" spans="1:10" x14ac:dyDescent="0.3">
      <c r="A1733">
        <v>1732</v>
      </c>
      <c r="B1733" s="26">
        <v>42516</v>
      </c>
      <c r="C1733" t="s">
        <v>9881</v>
      </c>
      <c r="D1733" t="s">
        <v>551</v>
      </c>
      <c r="E1733" t="s">
        <v>4450</v>
      </c>
      <c r="F1733" t="s">
        <v>33</v>
      </c>
      <c r="G1733" t="s">
        <v>9821</v>
      </c>
      <c r="H1733" t="s">
        <v>126</v>
      </c>
      <c r="I1733" s="27">
        <v>475000</v>
      </c>
      <c r="J1733" t="s">
        <v>7620</v>
      </c>
    </row>
    <row r="1734" spans="1:10" x14ac:dyDescent="0.3">
      <c r="A1734">
        <v>1733</v>
      </c>
      <c r="B1734" s="26">
        <v>42517</v>
      </c>
      <c r="C1734" t="s">
        <v>4451</v>
      </c>
      <c r="D1734" t="s">
        <v>551</v>
      </c>
      <c r="E1734" t="s">
        <v>9882</v>
      </c>
      <c r="F1734" t="s">
        <v>927</v>
      </c>
      <c r="G1734" t="s">
        <v>4453</v>
      </c>
      <c r="H1734" t="s">
        <v>126</v>
      </c>
      <c r="I1734" t="s">
        <v>16</v>
      </c>
      <c r="J1734" t="s">
        <v>7620</v>
      </c>
    </row>
    <row r="1735" spans="1:10" x14ac:dyDescent="0.3">
      <c r="A1735">
        <v>1734</v>
      </c>
      <c r="B1735" s="26">
        <v>42520</v>
      </c>
      <c r="C1735" t="s">
        <v>4454</v>
      </c>
      <c r="D1735" t="s">
        <v>53</v>
      </c>
      <c r="E1735" t="s">
        <v>9883</v>
      </c>
      <c r="F1735" t="s">
        <v>39</v>
      </c>
      <c r="G1735" t="s">
        <v>4456</v>
      </c>
      <c r="H1735" t="s">
        <v>126</v>
      </c>
      <c r="I1735" s="27">
        <v>200000</v>
      </c>
      <c r="J1735" t="s">
        <v>7620</v>
      </c>
    </row>
    <row r="1736" spans="1:10" x14ac:dyDescent="0.3">
      <c r="A1736">
        <v>1735</v>
      </c>
      <c r="B1736" s="26">
        <v>42521</v>
      </c>
      <c r="C1736" t="s">
        <v>4457</v>
      </c>
      <c r="D1736" t="s">
        <v>551</v>
      </c>
      <c r="E1736" t="s">
        <v>9884</v>
      </c>
      <c r="F1736" t="s">
        <v>33</v>
      </c>
      <c r="G1736" t="s">
        <v>9885</v>
      </c>
      <c r="H1736" t="s">
        <v>126</v>
      </c>
      <c r="I1736" t="s">
        <v>16</v>
      </c>
      <c r="J1736" t="s">
        <v>7620</v>
      </c>
    </row>
    <row r="1737" spans="1:10" x14ac:dyDescent="0.3">
      <c r="A1737">
        <v>1736</v>
      </c>
      <c r="B1737" s="26">
        <v>42521</v>
      </c>
      <c r="C1737" t="s">
        <v>3215</v>
      </c>
      <c r="D1737" t="s">
        <v>7701</v>
      </c>
      <c r="E1737" t="s">
        <v>9886</v>
      </c>
      <c r="F1737" t="s">
        <v>33</v>
      </c>
      <c r="G1737" t="s">
        <v>9887</v>
      </c>
      <c r="H1737" t="s">
        <v>384</v>
      </c>
      <c r="I1737" s="27">
        <v>4400000</v>
      </c>
      <c r="J1737" t="s">
        <v>7620</v>
      </c>
    </row>
    <row r="1738" spans="1:10" x14ac:dyDescent="0.3">
      <c r="A1738">
        <v>1737</v>
      </c>
      <c r="B1738" s="26">
        <v>42521</v>
      </c>
      <c r="C1738" t="s">
        <v>9888</v>
      </c>
      <c r="D1738" t="s">
        <v>551</v>
      </c>
      <c r="E1738" t="s">
        <v>1215</v>
      </c>
      <c r="F1738" t="s">
        <v>39</v>
      </c>
      <c r="G1738" t="s">
        <v>9889</v>
      </c>
      <c r="H1738" t="s">
        <v>384</v>
      </c>
      <c r="I1738" s="27">
        <v>8900000</v>
      </c>
      <c r="J1738" t="s">
        <v>7620</v>
      </c>
    </row>
    <row r="1739" spans="1:10" x14ac:dyDescent="0.3">
      <c r="A1739">
        <v>1738</v>
      </c>
      <c r="B1739" s="26">
        <v>42521</v>
      </c>
      <c r="C1739" t="s">
        <v>7536</v>
      </c>
      <c r="D1739" t="s">
        <v>7701</v>
      </c>
      <c r="E1739" t="s">
        <v>1652</v>
      </c>
      <c r="F1739" t="s">
        <v>21</v>
      </c>
      <c r="G1739" t="s">
        <v>9890</v>
      </c>
      <c r="H1739" t="s">
        <v>384</v>
      </c>
      <c r="I1739" t="s">
        <v>16</v>
      </c>
      <c r="J1739" t="s">
        <v>7620</v>
      </c>
    </row>
    <row r="1740" spans="1:10" x14ac:dyDescent="0.3">
      <c r="A1740">
        <v>1739</v>
      </c>
      <c r="B1740" s="26">
        <v>42521</v>
      </c>
      <c r="C1740" t="s">
        <v>4464</v>
      </c>
      <c r="D1740" t="s">
        <v>1612</v>
      </c>
      <c r="E1740" t="s">
        <v>9791</v>
      </c>
      <c r="F1740" t="s">
        <v>21</v>
      </c>
      <c r="G1740" t="s">
        <v>4465</v>
      </c>
      <c r="H1740" t="s">
        <v>126</v>
      </c>
      <c r="I1740" t="s">
        <v>16</v>
      </c>
      <c r="J1740" t="s">
        <v>7620</v>
      </c>
    </row>
    <row r="1741" spans="1:10" x14ac:dyDescent="0.3">
      <c r="A1741">
        <v>1740</v>
      </c>
      <c r="B1741" s="26">
        <v>42521</v>
      </c>
      <c r="C1741" t="s">
        <v>9891</v>
      </c>
      <c r="D1741" t="s">
        <v>551</v>
      </c>
      <c r="E1741" t="s">
        <v>4467</v>
      </c>
      <c r="F1741" t="s">
        <v>39</v>
      </c>
      <c r="G1741" t="s">
        <v>1268</v>
      </c>
      <c r="H1741" t="s">
        <v>126</v>
      </c>
      <c r="I1741" s="27">
        <v>175000</v>
      </c>
      <c r="J1741" t="s">
        <v>7620</v>
      </c>
    </row>
    <row r="1742" spans="1:10" x14ac:dyDescent="0.3">
      <c r="A1742">
        <v>1741</v>
      </c>
      <c r="B1742" s="26">
        <v>42461</v>
      </c>
      <c r="C1742" t="s">
        <v>4468</v>
      </c>
      <c r="D1742" t="s">
        <v>551</v>
      </c>
      <c r="E1742" t="s">
        <v>4469</v>
      </c>
      <c r="F1742" t="s">
        <v>9892</v>
      </c>
      <c r="G1742" t="s">
        <v>9893</v>
      </c>
      <c r="H1742" t="s">
        <v>384</v>
      </c>
      <c r="I1742" s="27">
        <v>2700000</v>
      </c>
      <c r="J1742" t="s">
        <v>7620</v>
      </c>
    </row>
    <row r="1743" spans="1:10" x14ac:dyDescent="0.3">
      <c r="A1743">
        <v>1742</v>
      </c>
      <c r="B1743" s="26">
        <v>42461</v>
      </c>
      <c r="C1743" t="s">
        <v>9894</v>
      </c>
      <c r="D1743" t="s">
        <v>551</v>
      </c>
      <c r="E1743" t="s">
        <v>9895</v>
      </c>
      <c r="F1743" t="s">
        <v>139</v>
      </c>
      <c r="G1743" t="s">
        <v>4474</v>
      </c>
      <c r="H1743" t="s">
        <v>126</v>
      </c>
      <c r="I1743" t="s">
        <v>16</v>
      </c>
      <c r="J1743" t="s">
        <v>7620</v>
      </c>
    </row>
    <row r="1744" spans="1:10" x14ac:dyDescent="0.3">
      <c r="A1744">
        <v>1743</v>
      </c>
      <c r="B1744" s="26">
        <v>42461</v>
      </c>
      <c r="C1744" t="s">
        <v>4475</v>
      </c>
      <c r="D1744" t="s">
        <v>551</v>
      </c>
      <c r="E1744" t="s">
        <v>9896</v>
      </c>
      <c r="F1744" t="s">
        <v>21</v>
      </c>
      <c r="G1744" t="s">
        <v>9897</v>
      </c>
      <c r="H1744" t="s">
        <v>126</v>
      </c>
      <c r="I1744" t="s">
        <v>16</v>
      </c>
      <c r="J1744" t="s">
        <v>7620</v>
      </c>
    </row>
    <row r="1745" spans="1:10" x14ac:dyDescent="0.3">
      <c r="A1745">
        <v>1744</v>
      </c>
      <c r="B1745" s="26">
        <v>42464</v>
      </c>
      <c r="C1745" t="s">
        <v>4477</v>
      </c>
      <c r="D1745" t="s">
        <v>551</v>
      </c>
      <c r="E1745" t="s">
        <v>3239</v>
      </c>
      <c r="F1745" t="s">
        <v>39</v>
      </c>
      <c r="G1745" t="s">
        <v>4478</v>
      </c>
      <c r="H1745" t="s">
        <v>384</v>
      </c>
      <c r="I1745" t="s">
        <v>16</v>
      </c>
      <c r="J1745" t="s">
        <v>7620</v>
      </c>
    </row>
    <row r="1746" spans="1:10" x14ac:dyDescent="0.3">
      <c r="A1746">
        <v>1745</v>
      </c>
      <c r="B1746" s="26">
        <v>42464</v>
      </c>
      <c r="C1746" t="s">
        <v>4479</v>
      </c>
      <c r="D1746" t="s">
        <v>1612</v>
      </c>
      <c r="E1746" t="s">
        <v>9898</v>
      </c>
      <c r="F1746" t="s">
        <v>55</v>
      </c>
      <c r="G1746" t="s">
        <v>9899</v>
      </c>
      <c r="H1746" t="s">
        <v>126</v>
      </c>
      <c r="I1746" t="s">
        <v>16</v>
      </c>
      <c r="J1746" t="s">
        <v>7620</v>
      </c>
    </row>
    <row r="1747" spans="1:10" x14ac:dyDescent="0.3">
      <c r="A1747">
        <v>1746</v>
      </c>
      <c r="B1747" s="26">
        <v>42464</v>
      </c>
      <c r="C1747" t="s">
        <v>4482</v>
      </c>
      <c r="D1747" t="s">
        <v>551</v>
      </c>
      <c r="E1747" t="s">
        <v>4483</v>
      </c>
      <c r="F1747" t="s">
        <v>39</v>
      </c>
      <c r="G1747" t="s">
        <v>4484</v>
      </c>
      <c r="H1747" t="s">
        <v>384</v>
      </c>
      <c r="I1747" s="27">
        <v>25000000</v>
      </c>
      <c r="J1747" t="s">
        <v>7620</v>
      </c>
    </row>
    <row r="1748" spans="1:10" x14ac:dyDescent="0.3">
      <c r="A1748">
        <v>1747</v>
      </c>
      <c r="B1748" s="26">
        <v>42464</v>
      </c>
      <c r="C1748" t="s">
        <v>4485</v>
      </c>
      <c r="D1748" t="s">
        <v>551</v>
      </c>
      <c r="E1748" t="s">
        <v>4486</v>
      </c>
      <c r="F1748" t="s">
        <v>927</v>
      </c>
      <c r="G1748" t="s">
        <v>9900</v>
      </c>
      <c r="H1748" t="s">
        <v>126</v>
      </c>
      <c r="I1748" t="s">
        <v>16</v>
      </c>
      <c r="J1748" t="s">
        <v>7620</v>
      </c>
    </row>
    <row r="1749" spans="1:10" x14ac:dyDescent="0.3">
      <c r="A1749">
        <v>1748</v>
      </c>
      <c r="B1749" s="26">
        <v>42465</v>
      </c>
      <c r="C1749" t="s">
        <v>4488</v>
      </c>
      <c r="D1749" t="s">
        <v>142</v>
      </c>
      <c r="E1749" t="s">
        <v>9901</v>
      </c>
      <c r="F1749" t="s">
        <v>927</v>
      </c>
      <c r="G1749" t="s">
        <v>4490</v>
      </c>
      <c r="H1749" t="s">
        <v>126</v>
      </c>
      <c r="I1749" t="s">
        <v>16</v>
      </c>
      <c r="J1749" t="s">
        <v>7620</v>
      </c>
    </row>
    <row r="1750" spans="1:10" x14ac:dyDescent="0.3">
      <c r="A1750">
        <v>1749</v>
      </c>
      <c r="B1750" s="26">
        <v>42465</v>
      </c>
      <c r="C1750" t="s">
        <v>4491</v>
      </c>
      <c r="D1750" t="s">
        <v>53</v>
      </c>
      <c r="E1750" t="s">
        <v>4492</v>
      </c>
      <c r="F1750" t="s">
        <v>39</v>
      </c>
      <c r="G1750" t="s">
        <v>2577</v>
      </c>
      <c r="H1750" t="s">
        <v>384</v>
      </c>
      <c r="I1750" t="s">
        <v>16</v>
      </c>
      <c r="J1750" t="s">
        <v>7620</v>
      </c>
    </row>
    <row r="1751" spans="1:10" x14ac:dyDescent="0.3">
      <c r="A1751">
        <v>1750</v>
      </c>
      <c r="B1751" s="26">
        <v>42465</v>
      </c>
      <c r="C1751" t="s">
        <v>3270</v>
      </c>
      <c r="D1751" t="s">
        <v>551</v>
      </c>
      <c r="E1751" t="s">
        <v>4493</v>
      </c>
      <c r="F1751" t="s">
        <v>39</v>
      </c>
      <c r="G1751" t="s">
        <v>9902</v>
      </c>
      <c r="H1751" t="s">
        <v>384</v>
      </c>
      <c r="I1751" t="s">
        <v>16</v>
      </c>
      <c r="J1751" t="s">
        <v>7620</v>
      </c>
    </row>
    <row r="1752" spans="1:10" x14ac:dyDescent="0.3">
      <c r="A1752">
        <v>1751</v>
      </c>
      <c r="B1752" s="26">
        <v>42466</v>
      </c>
      <c r="C1752" t="s">
        <v>4495</v>
      </c>
      <c r="D1752" t="s">
        <v>43</v>
      </c>
      <c r="E1752" t="s">
        <v>4496</v>
      </c>
      <c r="F1752" t="s">
        <v>21</v>
      </c>
      <c r="G1752" t="s">
        <v>9903</v>
      </c>
      <c r="H1752" t="s">
        <v>384</v>
      </c>
      <c r="I1752" s="27">
        <v>1000000</v>
      </c>
      <c r="J1752" t="s">
        <v>7620</v>
      </c>
    </row>
    <row r="1753" spans="1:10" x14ac:dyDescent="0.3">
      <c r="A1753">
        <v>1752</v>
      </c>
      <c r="B1753" s="26">
        <v>42466</v>
      </c>
      <c r="C1753" t="s">
        <v>9904</v>
      </c>
      <c r="D1753" t="s">
        <v>551</v>
      </c>
      <c r="E1753" t="s">
        <v>9905</v>
      </c>
      <c r="F1753" t="s">
        <v>927</v>
      </c>
      <c r="G1753" t="s">
        <v>4500</v>
      </c>
      <c r="H1753" t="s">
        <v>126</v>
      </c>
      <c r="I1753" s="27">
        <v>500000</v>
      </c>
      <c r="J1753" t="s">
        <v>7620</v>
      </c>
    </row>
    <row r="1754" spans="1:10" x14ac:dyDescent="0.3">
      <c r="A1754">
        <v>1753</v>
      </c>
      <c r="B1754" s="26">
        <v>42466</v>
      </c>
      <c r="C1754" t="s">
        <v>8861</v>
      </c>
      <c r="D1754" t="s">
        <v>551</v>
      </c>
      <c r="E1754" t="s">
        <v>9906</v>
      </c>
      <c r="F1754" t="s">
        <v>39</v>
      </c>
      <c r="G1754" t="s">
        <v>8862</v>
      </c>
      <c r="H1754" t="s">
        <v>384</v>
      </c>
      <c r="I1754" s="27">
        <v>6000000</v>
      </c>
      <c r="J1754" t="s">
        <v>7620</v>
      </c>
    </row>
    <row r="1755" spans="1:10" x14ac:dyDescent="0.3">
      <c r="A1755">
        <v>1754</v>
      </c>
      <c r="B1755" s="26">
        <v>42466</v>
      </c>
      <c r="C1755" t="s">
        <v>3712</v>
      </c>
      <c r="D1755" t="s">
        <v>551</v>
      </c>
      <c r="E1755" t="s">
        <v>50</v>
      </c>
      <c r="F1755" t="s">
        <v>927</v>
      </c>
      <c r="G1755" t="s">
        <v>1494</v>
      </c>
      <c r="H1755" t="s">
        <v>384</v>
      </c>
      <c r="I1755" s="27">
        <v>1000000</v>
      </c>
      <c r="J1755" t="s">
        <v>7620</v>
      </c>
    </row>
    <row r="1756" spans="1:10" x14ac:dyDescent="0.3">
      <c r="A1756">
        <v>1755</v>
      </c>
      <c r="B1756" s="26">
        <v>42467</v>
      </c>
      <c r="C1756" t="s">
        <v>4502</v>
      </c>
      <c r="D1756" t="s">
        <v>551</v>
      </c>
      <c r="E1756" t="s">
        <v>4503</v>
      </c>
      <c r="F1756" t="s">
        <v>4504</v>
      </c>
      <c r="G1756" t="s">
        <v>4505</v>
      </c>
      <c r="H1756" t="s">
        <v>384</v>
      </c>
      <c r="I1756" t="s">
        <v>16</v>
      </c>
      <c r="J1756" t="s">
        <v>7620</v>
      </c>
    </row>
    <row r="1757" spans="1:10" x14ac:dyDescent="0.3">
      <c r="A1757">
        <v>1756</v>
      </c>
      <c r="B1757" s="26">
        <v>42468</v>
      </c>
      <c r="C1757" t="s">
        <v>1537</v>
      </c>
      <c r="D1757" t="s">
        <v>551</v>
      </c>
      <c r="E1757" t="s">
        <v>9907</v>
      </c>
      <c r="F1757" t="s">
        <v>33</v>
      </c>
      <c r="G1757" t="s">
        <v>9908</v>
      </c>
      <c r="H1757" t="s">
        <v>126</v>
      </c>
      <c r="I1757" t="s">
        <v>16</v>
      </c>
      <c r="J1757" t="s">
        <v>7620</v>
      </c>
    </row>
    <row r="1758" spans="1:10" x14ac:dyDescent="0.3">
      <c r="A1758">
        <v>1757</v>
      </c>
      <c r="B1758" s="26">
        <v>42468</v>
      </c>
      <c r="C1758" t="s">
        <v>4508</v>
      </c>
      <c r="D1758" t="s">
        <v>108</v>
      </c>
      <c r="E1758" t="s">
        <v>4509</v>
      </c>
      <c r="F1758" t="s">
        <v>45</v>
      </c>
      <c r="G1758" t="s">
        <v>4510</v>
      </c>
      <c r="H1758" t="s">
        <v>126</v>
      </c>
      <c r="I1758" t="s">
        <v>16</v>
      </c>
      <c r="J1758" t="s">
        <v>7620</v>
      </c>
    </row>
    <row r="1759" spans="1:10" x14ac:dyDescent="0.3">
      <c r="A1759">
        <v>1758</v>
      </c>
      <c r="B1759" s="26">
        <v>42468</v>
      </c>
      <c r="C1759" t="s">
        <v>9909</v>
      </c>
      <c r="D1759" t="s">
        <v>551</v>
      </c>
      <c r="E1759" t="s">
        <v>9910</v>
      </c>
      <c r="F1759" t="s">
        <v>33</v>
      </c>
      <c r="G1759" t="s">
        <v>4513</v>
      </c>
      <c r="H1759" t="s">
        <v>126</v>
      </c>
      <c r="I1759" s="27">
        <v>40000</v>
      </c>
      <c r="J1759" t="s">
        <v>7620</v>
      </c>
    </row>
    <row r="1760" spans="1:10" x14ac:dyDescent="0.3">
      <c r="A1760">
        <v>1759</v>
      </c>
      <c r="B1760" s="26">
        <v>42471</v>
      </c>
      <c r="C1760" t="s">
        <v>4514</v>
      </c>
      <c r="D1760" t="s">
        <v>551</v>
      </c>
      <c r="E1760" t="s">
        <v>9911</v>
      </c>
      <c r="F1760" t="s">
        <v>39</v>
      </c>
      <c r="G1760" t="s">
        <v>4516</v>
      </c>
      <c r="H1760" t="s">
        <v>126</v>
      </c>
      <c r="I1760" s="27">
        <v>200000</v>
      </c>
      <c r="J1760" t="s">
        <v>7620</v>
      </c>
    </row>
    <row r="1761" spans="1:10" x14ac:dyDescent="0.3">
      <c r="A1761">
        <v>1760</v>
      </c>
      <c r="B1761" s="26">
        <v>42471</v>
      </c>
      <c r="C1761" t="s">
        <v>4517</v>
      </c>
      <c r="D1761" t="s">
        <v>7701</v>
      </c>
      <c r="E1761" t="s">
        <v>4518</v>
      </c>
      <c r="F1761" t="s">
        <v>33</v>
      </c>
      <c r="G1761" t="s">
        <v>4519</v>
      </c>
      <c r="H1761" t="s">
        <v>126</v>
      </c>
      <c r="I1761" t="s">
        <v>16</v>
      </c>
      <c r="J1761" t="s">
        <v>7620</v>
      </c>
    </row>
    <row r="1762" spans="1:10" x14ac:dyDescent="0.3">
      <c r="A1762">
        <v>1761</v>
      </c>
      <c r="B1762" s="26">
        <v>42471</v>
      </c>
      <c r="C1762" t="s">
        <v>4520</v>
      </c>
      <c r="D1762" t="s">
        <v>551</v>
      </c>
      <c r="E1762" t="s">
        <v>4521</v>
      </c>
      <c r="F1762" t="s">
        <v>33</v>
      </c>
      <c r="G1762" t="s">
        <v>9912</v>
      </c>
      <c r="H1762" t="s">
        <v>384</v>
      </c>
      <c r="I1762" s="27">
        <v>100000000</v>
      </c>
      <c r="J1762" t="s">
        <v>7620</v>
      </c>
    </row>
    <row r="1763" spans="1:10" x14ac:dyDescent="0.3">
      <c r="A1763">
        <v>1762</v>
      </c>
      <c r="B1763" s="26">
        <v>42471</v>
      </c>
      <c r="C1763" t="s">
        <v>9913</v>
      </c>
      <c r="D1763" t="s">
        <v>551</v>
      </c>
      <c r="E1763" t="s">
        <v>4524</v>
      </c>
      <c r="F1763" t="s">
        <v>21</v>
      </c>
      <c r="G1763" t="s">
        <v>4525</v>
      </c>
      <c r="H1763" t="s">
        <v>126</v>
      </c>
      <c r="I1763" s="27">
        <v>300000</v>
      </c>
      <c r="J1763" t="s">
        <v>7620</v>
      </c>
    </row>
    <row r="1764" spans="1:10" x14ac:dyDescent="0.3">
      <c r="A1764">
        <v>1763</v>
      </c>
      <c r="B1764" s="26">
        <v>42472</v>
      </c>
      <c r="C1764" t="s">
        <v>9914</v>
      </c>
      <c r="D1764" t="s">
        <v>551</v>
      </c>
      <c r="E1764" t="s">
        <v>4527</v>
      </c>
      <c r="F1764" t="s">
        <v>927</v>
      </c>
      <c r="G1764" t="s">
        <v>9915</v>
      </c>
      <c r="H1764" t="s">
        <v>126</v>
      </c>
      <c r="I1764" s="27">
        <v>1000000</v>
      </c>
      <c r="J1764" t="s">
        <v>7620</v>
      </c>
    </row>
    <row r="1765" spans="1:10" x14ac:dyDescent="0.3">
      <c r="A1765">
        <v>1764</v>
      </c>
      <c r="B1765" s="26">
        <v>42472</v>
      </c>
      <c r="C1765" t="s">
        <v>4528</v>
      </c>
      <c r="D1765" t="s">
        <v>551</v>
      </c>
      <c r="E1765" t="s">
        <v>9916</v>
      </c>
      <c r="F1765" t="s">
        <v>39</v>
      </c>
      <c r="G1765" t="s">
        <v>4530</v>
      </c>
      <c r="H1765" t="s">
        <v>126</v>
      </c>
      <c r="I1765" t="s">
        <v>16</v>
      </c>
      <c r="J1765" t="s">
        <v>7620</v>
      </c>
    </row>
    <row r="1766" spans="1:10" x14ac:dyDescent="0.3">
      <c r="A1766">
        <v>1765</v>
      </c>
      <c r="B1766" s="26">
        <v>42472</v>
      </c>
      <c r="C1766" t="s">
        <v>9917</v>
      </c>
      <c r="D1766" t="s">
        <v>7570</v>
      </c>
      <c r="E1766" t="s">
        <v>9918</v>
      </c>
      <c r="F1766" t="s">
        <v>39</v>
      </c>
      <c r="G1766" t="s">
        <v>4532</v>
      </c>
      <c r="H1766" t="s">
        <v>126</v>
      </c>
      <c r="I1766" t="s">
        <v>16</v>
      </c>
      <c r="J1766" t="s">
        <v>7620</v>
      </c>
    </row>
    <row r="1767" spans="1:10" x14ac:dyDescent="0.3">
      <c r="A1767">
        <v>1766</v>
      </c>
      <c r="B1767" s="26">
        <v>42472</v>
      </c>
      <c r="C1767" t="s">
        <v>9919</v>
      </c>
      <c r="D1767" t="s">
        <v>551</v>
      </c>
      <c r="E1767" t="s">
        <v>4534</v>
      </c>
      <c r="F1767" t="s">
        <v>16</v>
      </c>
      <c r="G1767" t="s">
        <v>4535</v>
      </c>
      <c r="H1767" t="s">
        <v>126</v>
      </c>
      <c r="I1767" t="s">
        <v>16</v>
      </c>
      <c r="J1767" t="s">
        <v>7620</v>
      </c>
    </row>
    <row r="1768" spans="1:10" x14ac:dyDescent="0.3">
      <c r="A1768">
        <v>1767</v>
      </c>
      <c r="B1768" s="26">
        <v>42473</v>
      </c>
      <c r="C1768" t="s">
        <v>4536</v>
      </c>
      <c r="D1768" t="s">
        <v>551</v>
      </c>
      <c r="E1768" t="s">
        <v>9920</v>
      </c>
      <c r="F1768" t="s">
        <v>33</v>
      </c>
      <c r="G1768" t="s">
        <v>4538</v>
      </c>
      <c r="H1768" t="s">
        <v>126</v>
      </c>
      <c r="I1768" s="27">
        <v>1000000</v>
      </c>
      <c r="J1768" t="s">
        <v>7620</v>
      </c>
    </row>
    <row r="1769" spans="1:10" x14ac:dyDescent="0.3">
      <c r="A1769">
        <v>1768</v>
      </c>
      <c r="B1769" s="26">
        <v>42473</v>
      </c>
      <c r="C1769" t="s">
        <v>9921</v>
      </c>
      <c r="D1769" t="s">
        <v>551</v>
      </c>
      <c r="E1769" t="s">
        <v>9922</v>
      </c>
      <c r="F1769" t="s">
        <v>55</v>
      </c>
      <c r="G1769" t="s">
        <v>4541</v>
      </c>
      <c r="H1769" t="s">
        <v>126</v>
      </c>
      <c r="I1769" s="27">
        <v>150000</v>
      </c>
      <c r="J1769" t="s">
        <v>7620</v>
      </c>
    </row>
    <row r="1770" spans="1:10" x14ac:dyDescent="0.3">
      <c r="A1770">
        <v>1769</v>
      </c>
      <c r="B1770" s="26">
        <v>42473</v>
      </c>
      <c r="C1770" t="s">
        <v>4542</v>
      </c>
      <c r="D1770" t="s">
        <v>7701</v>
      </c>
      <c r="E1770" t="s">
        <v>9923</v>
      </c>
      <c r="F1770" t="s">
        <v>39</v>
      </c>
      <c r="G1770" t="s">
        <v>4544</v>
      </c>
      <c r="H1770" t="s">
        <v>126</v>
      </c>
      <c r="I1770" s="27">
        <v>250000</v>
      </c>
      <c r="J1770" t="s">
        <v>7620</v>
      </c>
    </row>
    <row r="1771" spans="1:10" x14ac:dyDescent="0.3">
      <c r="A1771">
        <v>1770</v>
      </c>
      <c r="B1771" s="26">
        <v>42473</v>
      </c>
      <c r="C1771" t="s">
        <v>9924</v>
      </c>
      <c r="D1771" t="s">
        <v>7701</v>
      </c>
      <c r="E1771" t="s">
        <v>9925</v>
      </c>
      <c r="F1771" t="s">
        <v>927</v>
      </c>
      <c r="G1771" t="s">
        <v>4545</v>
      </c>
      <c r="H1771" t="s">
        <v>126</v>
      </c>
      <c r="I1771" s="27">
        <v>750000</v>
      </c>
      <c r="J1771" t="s">
        <v>7620</v>
      </c>
    </row>
    <row r="1772" spans="1:10" x14ac:dyDescent="0.3">
      <c r="A1772">
        <v>1771</v>
      </c>
      <c r="B1772" s="26">
        <v>42474</v>
      </c>
      <c r="C1772" t="s">
        <v>4546</v>
      </c>
      <c r="D1772" t="s">
        <v>551</v>
      </c>
      <c r="E1772" t="s">
        <v>9926</v>
      </c>
      <c r="F1772" t="s">
        <v>33</v>
      </c>
      <c r="G1772" t="s">
        <v>9927</v>
      </c>
      <c r="H1772" t="s">
        <v>126</v>
      </c>
      <c r="I1772" t="s">
        <v>16</v>
      </c>
      <c r="J1772" t="s">
        <v>7620</v>
      </c>
    </row>
    <row r="1773" spans="1:10" x14ac:dyDescent="0.3">
      <c r="A1773">
        <v>1772</v>
      </c>
      <c r="B1773" s="26">
        <v>42474</v>
      </c>
      <c r="C1773" t="s">
        <v>9928</v>
      </c>
      <c r="D1773" t="s">
        <v>53</v>
      </c>
      <c r="E1773" t="s">
        <v>9929</v>
      </c>
      <c r="F1773" t="s">
        <v>39</v>
      </c>
      <c r="G1773" t="s">
        <v>4551</v>
      </c>
      <c r="H1773" t="s">
        <v>126</v>
      </c>
      <c r="I1773" s="27">
        <v>100000</v>
      </c>
      <c r="J1773" t="s">
        <v>7620</v>
      </c>
    </row>
    <row r="1774" spans="1:10" x14ac:dyDescent="0.3">
      <c r="A1774">
        <v>1773</v>
      </c>
      <c r="B1774" s="26">
        <v>42475</v>
      </c>
      <c r="C1774" t="s">
        <v>4552</v>
      </c>
      <c r="D1774" t="s">
        <v>551</v>
      </c>
      <c r="E1774" t="s">
        <v>4553</v>
      </c>
      <c r="F1774" t="s">
        <v>89</v>
      </c>
      <c r="G1774" t="s">
        <v>4554</v>
      </c>
      <c r="H1774" t="s">
        <v>126</v>
      </c>
      <c r="I1774" t="s">
        <v>16</v>
      </c>
      <c r="J1774" t="s">
        <v>7620</v>
      </c>
    </row>
    <row r="1775" spans="1:10" x14ac:dyDescent="0.3">
      <c r="A1775">
        <v>1774</v>
      </c>
      <c r="B1775" s="26">
        <v>42475</v>
      </c>
      <c r="C1775" t="s">
        <v>7635</v>
      </c>
      <c r="D1775" t="s">
        <v>551</v>
      </c>
      <c r="E1775" t="s">
        <v>9930</v>
      </c>
      <c r="F1775" t="s">
        <v>33</v>
      </c>
      <c r="G1775" t="s">
        <v>4556</v>
      </c>
      <c r="H1775" t="s">
        <v>126</v>
      </c>
      <c r="I1775" s="27">
        <v>1000000</v>
      </c>
      <c r="J1775" t="s">
        <v>7620</v>
      </c>
    </row>
    <row r="1776" spans="1:10" x14ac:dyDescent="0.3">
      <c r="A1776">
        <v>1775</v>
      </c>
      <c r="B1776" s="26">
        <v>42475</v>
      </c>
      <c r="C1776" t="s">
        <v>4557</v>
      </c>
      <c r="D1776" t="s">
        <v>551</v>
      </c>
      <c r="E1776" t="s">
        <v>4558</v>
      </c>
      <c r="F1776" t="s">
        <v>438</v>
      </c>
      <c r="G1776" t="s">
        <v>4559</v>
      </c>
      <c r="H1776" t="s">
        <v>126</v>
      </c>
      <c r="I1776" t="s">
        <v>16</v>
      </c>
      <c r="J1776" t="s">
        <v>7620</v>
      </c>
    </row>
    <row r="1777" spans="1:10" x14ac:dyDescent="0.3">
      <c r="A1777">
        <v>1776</v>
      </c>
      <c r="B1777" s="26">
        <v>42475</v>
      </c>
      <c r="C1777" t="s">
        <v>4560</v>
      </c>
      <c r="D1777" t="s">
        <v>551</v>
      </c>
      <c r="E1777" t="s">
        <v>9931</v>
      </c>
      <c r="F1777" t="s">
        <v>33</v>
      </c>
      <c r="G1777" t="s">
        <v>4562</v>
      </c>
      <c r="H1777" t="s">
        <v>384</v>
      </c>
      <c r="I1777" s="27">
        <v>15000000</v>
      </c>
      <c r="J1777" t="s">
        <v>7620</v>
      </c>
    </row>
    <row r="1778" spans="1:10" x14ac:dyDescent="0.3">
      <c r="A1778">
        <v>1777</v>
      </c>
      <c r="B1778" s="26">
        <v>42475</v>
      </c>
      <c r="C1778" t="s">
        <v>4563</v>
      </c>
      <c r="D1778" t="s">
        <v>7701</v>
      </c>
      <c r="E1778" t="s">
        <v>9932</v>
      </c>
      <c r="F1778" t="s">
        <v>438</v>
      </c>
      <c r="G1778" t="s">
        <v>4565</v>
      </c>
      <c r="H1778" t="s">
        <v>126</v>
      </c>
      <c r="I1778" t="s">
        <v>16</v>
      </c>
      <c r="J1778" t="s">
        <v>7620</v>
      </c>
    </row>
    <row r="1779" spans="1:10" x14ac:dyDescent="0.3">
      <c r="A1779">
        <v>1778</v>
      </c>
      <c r="B1779" s="26">
        <v>42475</v>
      </c>
      <c r="C1779" t="s">
        <v>9933</v>
      </c>
      <c r="D1779" t="s">
        <v>551</v>
      </c>
      <c r="E1779" t="s">
        <v>4567</v>
      </c>
      <c r="F1779" t="s">
        <v>89</v>
      </c>
      <c r="G1779" t="s">
        <v>1268</v>
      </c>
      <c r="H1779" t="s">
        <v>126</v>
      </c>
      <c r="I1779" t="s">
        <v>16</v>
      </c>
      <c r="J1779" t="s">
        <v>7620</v>
      </c>
    </row>
    <row r="1780" spans="1:10" x14ac:dyDescent="0.3">
      <c r="A1780">
        <v>1779</v>
      </c>
      <c r="B1780" s="26">
        <v>42475</v>
      </c>
      <c r="C1780" t="s">
        <v>9934</v>
      </c>
      <c r="D1780" t="s">
        <v>551</v>
      </c>
      <c r="E1780" t="s">
        <v>4569</v>
      </c>
      <c r="F1780" t="s">
        <v>927</v>
      </c>
      <c r="G1780" t="s">
        <v>485</v>
      </c>
      <c r="H1780" t="s">
        <v>384</v>
      </c>
      <c r="I1780" s="27">
        <v>30000000</v>
      </c>
      <c r="J1780" t="s">
        <v>7620</v>
      </c>
    </row>
    <row r="1781" spans="1:10" x14ac:dyDescent="0.3">
      <c r="A1781">
        <v>1780</v>
      </c>
      <c r="B1781" s="26">
        <v>42475</v>
      </c>
      <c r="C1781" t="s">
        <v>3279</v>
      </c>
      <c r="D1781" t="s">
        <v>551</v>
      </c>
      <c r="E1781" t="s">
        <v>4570</v>
      </c>
      <c r="F1781" t="s">
        <v>927</v>
      </c>
      <c r="G1781" t="s">
        <v>155</v>
      </c>
      <c r="H1781" t="s">
        <v>126</v>
      </c>
      <c r="I1781" s="27">
        <v>150000</v>
      </c>
      <c r="J1781" t="s">
        <v>7620</v>
      </c>
    </row>
    <row r="1782" spans="1:10" x14ac:dyDescent="0.3">
      <c r="A1782">
        <v>1781</v>
      </c>
      <c r="B1782" s="26">
        <v>42478</v>
      </c>
      <c r="C1782" t="s">
        <v>1472</v>
      </c>
      <c r="D1782" t="s">
        <v>551</v>
      </c>
      <c r="E1782" t="s">
        <v>4571</v>
      </c>
      <c r="F1782" t="s">
        <v>927</v>
      </c>
      <c r="G1782" t="s">
        <v>9935</v>
      </c>
      <c r="H1782" t="s">
        <v>384</v>
      </c>
      <c r="I1782" t="s">
        <v>16</v>
      </c>
      <c r="J1782" t="s">
        <v>7620</v>
      </c>
    </row>
    <row r="1783" spans="1:10" x14ac:dyDescent="0.3">
      <c r="A1783">
        <v>1782</v>
      </c>
      <c r="B1783" s="26">
        <v>42478</v>
      </c>
      <c r="C1783" t="s">
        <v>4573</v>
      </c>
      <c r="D1783" t="s">
        <v>7701</v>
      </c>
      <c r="E1783" t="s">
        <v>9936</v>
      </c>
      <c r="F1783" t="s">
        <v>927</v>
      </c>
      <c r="G1783" t="s">
        <v>9937</v>
      </c>
      <c r="H1783" t="s">
        <v>126</v>
      </c>
      <c r="I1783" t="s">
        <v>16</v>
      </c>
      <c r="J1783" t="s">
        <v>7620</v>
      </c>
    </row>
    <row r="1784" spans="1:10" x14ac:dyDescent="0.3">
      <c r="A1784">
        <v>1783</v>
      </c>
      <c r="B1784" s="26">
        <v>42478</v>
      </c>
      <c r="C1784" t="s">
        <v>4576</v>
      </c>
      <c r="D1784" t="s">
        <v>7701</v>
      </c>
      <c r="E1784" t="s">
        <v>9938</v>
      </c>
      <c r="F1784" t="s">
        <v>21</v>
      </c>
      <c r="G1784" t="s">
        <v>9295</v>
      </c>
      <c r="H1784" t="s">
        <v>126</v>
      </c>
      <c r="I1784" t="s">
        <v>16</v>
      </c>
      <c r="J1784" t="s">
        <v>7620</v>
      </c>
    </row>
    <row r="1785" spans="1:10" x14ac:dyDescent="0.3">
      <c r="A1785">
        <v>1784</v>
      </c>
      <c r="B1785" s="26">
        <v>42478</v>
      </c>
      <c r="C1785" t="s">
        <v>4578</v>
      </c>
      <c r="D1785" t="s">
        <v>551</v>
      </c>
      <c r="E1785" t="s">
        <v>9939</v>
      </c>
      <c r="F1785" t="s">
        <v>438</v>
      </c>
      <c r="G1785" t="s">
        <v>4580</v>
      </c>
      <c r="H1785" t="s">
        <v>126</v>
      </c>
      <c r="I1785" t="s">
        <v>16</v>
      </c>
      <c r="J1785" t="s">
        <v>7620</v>
      </c>
    </row>
    <row r="1786" spans="1:10" x14ac:dyDescent="0.3">
      <c r="A1786">
        <v>1785</v>
      </c>
      <c r="B1786" s="26">
        <v>42478</v>
      </c>
      <c r="C1786" t="s">
        <v>4581</v>
      </c>
      <c r="D1786" t="s">
        <v>551</v>
      </c>
      <c r="E1786" t="s">
        <v>9940</v>
      </c>
      <c r="F1786" t="s">
        <v>806</v>
      </c>
      <c r="G1786" t="s">
        <v>9941</v>
      </c>
      <c r="H1786" t="s">
        <v>384</v>
      </c>
      <c r="I1786" s="27">
        <v>10000000</v>
      </c>
      <c r="J1786" t="s">
        <v>7620</v>
      </c>
    </row>
    <row r="1787" spans="1:10" x14ac:dyDescent="0.3">
      <c r="A1787">
        <v>1786</v>
      </c>
      <c r="B1787" s="26">
        <v>42478</v>
      </c>
      <c r="C1787" t="s">
        <v>4584</v>
      </c>
      <c r="D1787" t="s">
        <v>4585</v>
      </c>
      <c r="E1787" t="s">
        <v>2656</v>
      </c>
      <c r="F1787" t="s">
        <v>55</v>
      </c>
      <c r="G1787" t="s">
        <v>4586</v>
      </c>
      <c r="H1787" t="s">
        <v>126</v>
      </c>
      <c r="I1787" t="s">
        <v>16</v>
      </c>
      <c r="J1787" t="s">
        <v>7620</v>
      </c>
    </row>
    <row r="1788" spans="1:10" x14ac:dyDescent="0.3">
      <c r="A1788">
        <v>1787</v>
      </c>
      <c r="B1788" s="26">
        <v>42479</v>
      </c>
      <c r="C1788" t="s">
        <v>2933</v>
      </c>
      <c r="D1788" t="s">
        <v>7701</v>
      </c>
      <c r="E1788" t="s">
        <v>9942</v>
      </c>
      <c r="F1788" t="s">
        <v>89</v>
      </c>
      <c r="G1788" t="s">
        <v>9943</v>
      </c>
      <c r="H1788" t="s">
        <v>384</v>
      </c>
      <c r="I1788" s="27">
        <v>1500000</v>
      </c>
      <c r="J1788" t="s">
        <v>7620</v>
      </c>
    </row>
    <row r="1789" spans="1:10" x14ac:dyDescent="0.3">
      <c r="A1789">
        <v>1788</v>
      </c>
      <c r="B1789" s="26">
        <v>42479</v>
      </c>
      <c r="C1789" t="s">
        <v>9944</v>
      </c>
      <c r="D1789" t="s">
        <v>551</v>
      </c>
      <c r="E1789" t="s">
        <v>9945</v>
      </c>
      <c r="F1789" t="s">
        <v>45</v>
      </c>
      <c r="G1789" t="s">
        <v>9843</v>
      </c>
      <c r="H1789" t="s">
        <v>126</v>
      </c>
      <c r="I1789" s="27">
        <v>450000</v>
      </c>
      <c r="J1789" t="s">
        <v>7620</v>
      </c>
    </row>
    <row r="1790" spans="1:10" x14ac:dyDescent="0.3">
      <c r="A1790">
        <v>1789</v>
      </c>
      <c r="B1790" s="26">
        <v>42479</v>
      </c>
      <c r="C1790" t="s">
        <v>8970</v>
      </c>
      <c r="D1790" t="s">
        <v>7701</v>
      </c>
      <c r="E1790" t="s">
        <v>9946</v>
      </c>
      <c r="F1790" t="s">
        <v>33</v>
      </c>
      <c r="G1790" t="s">
        <v>1081</v>
      </c>
      <c r="H1790" t="s">
        <v>384</v>
      </c>
      <c r="I1790" t="s">
        <v>16</v>
      </c>
      <c r="J1790" t="s">
        <v>7620</v>
      </c>
    </row>
    <row r="1791" spans="1:10" x14ac:dyDescent="0.3">
      <c r="A1791">
        <v>1790</v>
      </c>
      <c r="B1791" s="26">
        <v>42479</v>
      </c>
      <c r="C1791" t="s">
        <v>8021</v>
      </c>
      <c r="D1791" t="s">
        <v>551</v>
      </c>
      <c r="E1791" t="s">
        <v>9947</v>
      </c>
      <c r="F1791" t="s">
        <v>33</v>
      </c>
      <c r="G1791" t="s">
        <v>4593</v>
      </c>
      <c r="H1791" t="s">
        <v>384</v>
      </c>
      <c r="I1791" s="27">
        <v>2000000</v>
      </c>
      <c r="J1791" t="s">
        <v>7620</v>
      </c>
    </row>
    <row r="1792" spans="1:10" x14ac:dyDescent="0.3">
      <c r="A1792">
        <v>1791</v>
      </c>
      <c r="B1792" s="26">
        <v>42479</v>
      </c>
      <c r="C1792" t="s">
        <v>9948</v>
      </c>
      <c r="D1792" t="s">
        <v>551</v>
      </c>
      <c r="E1792" t="s">
        <v>9949</v>
      </c>
      <c r="F1792" t="s">
        <v>927</v>
      </c>
      <c r="G1792" t="s">
        <v>9950</v>
      </c>
      <c r="H1792" t="s">
        <v>126</v>
      </c>
      <c r="I1792" t="s">
        <v>16</v>
      </c>
      <c r="J1792" t="s">
        <v>7620</v>
      </c>
    </row>
    <row r="1793" spans="1:10" x14ac:dyDescent="0.3">
      <c r="A1793">
        <v>1792</v>
      </c>
      <c r="B1793" s="26">
        <v>42479</v>
      </c>
      <c r="C1793" t="s">
        <v>4597</v>
      </c>
      <c r="D1793" t="s">
        <v>551</v>
      </c>
      <c r="E1793" t="s">
        <v>9951</v>
      </c>
      <c r="F1793" t="s">
        <v>927</v>
      </c>
      <c r="G1793" t="s">
        <v>2921</v>
      </c>
      <c r="H1793" t="s">
        <v>384</v>
      </c>
      <c r="I1793" t="s">
        <v>16</v>
      </c>
      <c r="J1793" t="s">
        <v>7620</v>
      </c>
    </row>
    <row r="1794" spans="1:10" x14ac:dyDescent="0.3">
      <c r="A1794">
        <v>1793</v>
      </c>
      <c r="B1794" s="26">
        <v>42479</v>
      </c>
      <c r="C1794" t="s">
        <v>3538</v>
      </c>
      <c r="D1794" t="s">
        <v>551</v>
      </c>
      <c r="E1794" t="s">
        <v>9952</v>
      </c>
      <c r="F1794" t="s">
        <v>927</v>
      </c>
      <c r="G1794" t="s">
        <v>800</v>
      </c>
      <c r="H1794" t="s">
        <v>384</v>
      </c>
      <c r="I1794" t="s">
        <v>16</v>
      </c>
      <c r="J1794" t="s">
        <v>7620</v>
      </c>
    </row>
    <row r="1795" spans="1:10" x14ac:dyDescent="0.3">
      <c r="A1795">
        <v>1794</v>
      </c>
      <c r="B1795" s="26">
        <v>42480</v>
      </c>
      <c r="C1795" t="s">
        <v>7536</v>
      </c>
      <c r="D1795" t="s">
        <v>7701</v>
      </c>
      <c r="E1795" t="s">
        <v>1652</v>
      </c>
      <c r="F1795" t="s">
        <v>21</v>
      </c>
      <c r="G1795" t="s">
        <v>4600</v>
      </c>
      <c r="H1795" t="s">
        <v>384</v>
      </c>
      <c r="I1795" s="27">
        <v>15000000</v>
      </c>
      <c r="J1795" t="s">
        <v>7620</v>
      </c>
    </row>
    <row r="1796" spans="1:10" x14ac:dyDescent="0.3">
      <c r="A1796">
        <v>1795</v>
      </c>
      <c r="B1796" s="26">
        <v>42480</v>
      </c>
      <c r="C1796" t="s">
        <v>1786</v>
      </c>
      <c r="D1796" t="s">
        <v>551</v>
      </c>
      <c r="E1796" t="s">
        <v>9953</v>
      </c>
      <c r="F1796" t="s">
        <v>33</v>
      </c>
      <c r="G1796" t="s">
        <v>9954</v>
      </c>
      <c r="H1796" t="s">
        <v>126</v>
      </c>
      <c r="I1796" t="s">
        <v>16</v>
      </c>
      <c r="J1796" t="s">
        <v>7620</v>
      </c>
    </row>
    <row r="1797" spans="1:10" x14ac:dyDescent="0.3">
      <c r="A1797">
        <v>1796</v>
      </c>
      <c r="B1797" s="26">
        <v>42480</v>
      </c>
      <c r="C1797" t="s">
        <v>4603</v>
      </c>
      <c r="D1797" t="s">
        <v>551</v>
      </c>
      <c r="E1797" t="s">
        <v>4604</v>
      </c>
      <c r="F1797" t="s">
        <v>33</v>
      </c>
      <c r="G1797" t="s">
        <v>9955</v>
      </c>
      <c r="H1797" t="s">
        <v>126</v>
      </c>
      <c r="I1797" t="s">
        <v>16</v>
      </c>
      <c r="J1797" t="s">
        <v>7620</v>
      </c>
    </row>
    <row r="1798" spans="1:10" x14ac:dyDescent="0.3">
      <c r="A1798">
        <v>1797</v>
      </c>
      <c r="B1798" s="26">
        <v>42481</v>
      </c>
      <c r="C1798" t="s">
        <v>9956</v>
      </c>
      <c r="D1798" t="s">
        <v>551</v>
      </c>
      <c r="E1798" t="s">
        <v>9957</v>
      </c>
      <c r="F1798" t="s">
        <v>39</v>
      </c>
      <c r="G1798" t="s">
        <v>4608</v>
      </c>
      <c r="H1798" t="s">
        <v>126</v>
      </c>
      <c r="I1798" t="s">
        <v>16</v>
      </c>
      <c r="J1798" t="s">
        <v>7620</v>
      </c>
    </row>
    <row r="1799" spans="1:10" x14ac:dyDescent="0.3">
      <c r="A1799">
        <v>1798</v>
      </c>
      <c r="B1799" s="26">
        <v>42481</v>
      </c>
      <c r="C1799" t="s">
        <v>4573</v>
      </c>
      <c r="D1799" t="s">
        <v>7701</v>
      </c>
      <c r="E1799" t="s">
        <v>9958</v>
      </c>
      <c r="F1799" t="s">
        <v>438</v>
      </c>
      <c r="G1799" t="s">
        <v>9959</v>
      </c>
      <c r="H1799" t="s">
        <v>126</v>
      </c>
      <c r="I1799" t="s">
        <v>16</v>
      </c>
      <c r="J1799" t="s">
        <v>7620</v>
      </c>
    </row>
    <row r="1800" spans="1:10" x14ac:dyDescent="0.3">
      <c r="A1800">
        <v>1799</v>
      </c>
      <c r="B1800" s="26">
        <v>42481</v>
      </c>
      <c r="C1800" t="s">
        <v>9960</v>
      </c>
      <c r="D1800" t="s">
        <v>551</v>
      </c>
      <c r="E1800" t="s">
        <v>9961</v>
      </c>
      <c r="F1800" t="s">
        <v>33</v>
      </c>
      <c r="G1800" t="s">
        <v>9962</v>
      </c>
      <c r="H1800" t="s">
        <v>126</v>
      </c>
      <c r="I1800" t="s">
        <v>16</v>
      </c>
      <c r="J1800" t="s">
        <v>7620</v>
      </c>
    </row>
    <row r="1801" spans="1:10" x14ac:dyDescent="0.3">
      <c r="A1801">
        <v>1800</v>
      </c>
      <c r="B1801" s="26">
        <v>42481</v>
      </c>
      <c r="C1801" t="s">
        <v>4614</v>
      </c>
      <c r="D1801" t="s">
        <v>4585</v>
      </c>
      <c r="E1801" t="s">
        <v>9963</v>
      </c>
      <c r="F1801" t="s">
        <v>927</v>
      </c>
      <c r="G1801" t="s">
        <v>9964</v>
      </c>
      <c r="H1801" t="s">
        <v>384</v>
      </c>
      <c r="I1801" t="s">
        <v>16</v>
      </c>
      <c r="J1801" t="s">
        <v>7620</v>
      </c>
    </row>
    <row r="1802" spans="1:10" x14ac:dyDescent="0.3">
      <c r="A1802">
        <v>1801</v>
      </c>
      <c r="B1802" s="26">
        <v>42482</v>
      </c>
      <c r="C1802" t="s">
        <v>74</v>
      </c>
      <c r="D1802" t="s">
        <v>7701</v>
      </c>
      <c r="E1802" t="s">
        <v>9965</v>
      </c>
      <c r="F1802" t="s">
        <v>927</v>
      </c>
      <c r="G1802" t="s">
        <v>9966</v>
      </c>
      <c r="H1802" t="s">
        <v>384</v>
      </c>
      <c r="I1802" s="27">
        <v>3000000</v>
      </c>
      <c r="J1802" t="s">
        <v>7620</v>
      </c>
    </row>
    <row r="1803" spans="1:10" x14ac:dyDescent="0.3">
      <c r="A1803">
        <v>1802</v>
      </c>
      <c r="B1803" s="26">
        <v>42482</v>
      </c>
      <c r="C1803" t="s">
        <v>4619</v>
      </c>
      <c r="D1803" t="s">
        <v>551</v>
      </c>
      <c r="E1803" t="s">
        <v>9967</v>
      </c>
      <c r="F1803" t="s">
        <v>927</v>
      </c>
      <c r="G1803" t="s">
        <v>9968</v>
      </c>
      <c r="H1803" t="s">
        <v>384</v>
      </c>
      <c r="I1803" t="s">
        <v>16</v>
      </c>
      <c r="J1803" t="s">
        <v>7620</v>
      </c>
    </row>
    <row r="1804" spans="1:10" x14ac:dyDescent="0.3">
      <c r="A1804">
        <v>1803</v>
      </c>
      <c r="B1804" s="26">
        <v>42482</v>
      </c>
      <c r="C1804" t="s">
        <v>3668</v>
      </c>
      <c r="D1804" t="s">
        <v>53</v>
      </c>
      <c r="E1804" t="s">
        <v>9969</v>
      </c>
      <c r="F1804" t="s">
        <v>55</v>
      </c>
      <c r="G1804" t="s">
        <v>9970</v>
      </c>
      <c r="H1804" t="s">
        <v>384</v>
      </c>
      <c r="I1804" t="s">
        <v>16</v>
      </c>
      <c r="J1804" t="s">
        <v>7620</v>
      </c>
    </row>
    <row r="1805" spans="1:10" x14ac:dyDescent="0.3">
      <c r="A1805">
        <v>1804</v>
      </c>
      <c r="B1805" s="26">
        <v>42482</v>
      </c>
      <c r="C1805" t="s">
        <v>9971</v>
      </c>
      <c r="D1805" t="s">
        <v>551</v>
      </c>
      <c r="E1805" t="s">
        <v>9972</v>
      </c>
      <c r="F1805" t="s">
        <v>33</v>
      </c>
      <c r="G1805" t="s">
        <v>9973</v>
      </c>
      <c r="H1805" t="s">
        <v>126</v>
      </c>
      <c r="I1805" s="27">
        <v>450000</v>
      </c>
      <c r="J1805" t="s">
        <v>7620</v>
      </c>
    </row>
    <row r="1806" spans="1:10" x14ac:dyDescent="0.3">
      <c r="A1806">
        <v>1805</v>
      </c>
      <c r="B1806" s="26">
        <v>42485</v>
      </c>
      <c r="C1806" t="s">
        <v>4625</v>
      </c>
      <c r="D1806" t="s">
        <v>551</v>
      </c>
      <c r="E1806" t="s">
        <v>4626</v>
      </c>
      <c r="F1806" t="s">
        <v>183</v>
      </c>
      <c r="G1806" t="s">
        <v>2209</v>
      </c>
      <c r="H1806" t="s">
        <v>126</v>
      </c>
      <c r="I1806" s="27">
        <v>200000</v>
      </c>
      <c r="J1806" t="s">
        <v>7620</v>
      </c>
    </row>
    <row r="1807" spans="1:10" x14ac:dyDescent="0.3">
      <c r="A1807">
        <v>1806</v>
      </c>
      <c r="B1807" s="26">
        <v>42485</v>
      </c>
      <c r="C1807" t="s">
        <v>9974</v>
      </c>
      <c r="D1807" t="s">
        <v>551</v>
      </c>
      <c r="E1807" t="s">
        <v>4168</v>
      </c>
      <c r="F1807" t="s">
        <v>55</v>
      </c>
      <c r="G1807" t="s">
        <v>301</v>
      </c>
      <c r="H1807" t="s">
        <v>126</v>
      </c>
      <c r="I1807" t="s">
        <v>16</v>
      </c>
      <c r="J1807" t="s">
        <v>7620</v>
      </c>
    </row>
    <row r="1808" spans="1:10" x14ac:dyDescent="0.3">
      <c r="A1808">
        <v>1807</v>
      </c>
      <c r="B1808" s="26">
        <v>42485</v>
      </c>
      <c r="C1808" t="s">
        <v>4628</v>
      </c>
      <c r="D1808" t="s">
        <v>1612</v>
      </c>
      <c r="E1808" t="s">
        <v>9975</v>
      </c>
      <c r="F1808" t="s">
        <v>927</v>
      </c>
      <c r="G1808" t="s">
        <v>9976</v>
      </c>
      <c r="H1808" t="s">
        <v>126</v>
      </c>
      <c r="I1808" s="27">
        <v>550000</v>
      </c>
      <c r="J1808" t="s">
        <v>7620</v>
      </c>
    </row>
    <row r="1809" spans="1:10" x14ac:dyDescent="0.3">
      <c r="A1809">
        <v>1808</v>
      </c>
      <c r="B1809" s="26">
        <v>42486</v>
      </c>
      <c r="C1809" t="s">
        <v>4631</v>
      </c>
      <c r="D1809" t="s">
        <v>551</v>
      </c>
      <c r="E1809" t="s">
        <v>9977</v>
      </c>
      <c r="F1809" t="s">
        <v>39</v>
      </c>
      <c r="G1809" t="s">
        <v>9978</v>
      </c>
      <c r="H1809" t="s">
        <v>384</v>
      </c>
      <c r="I1809" s="27">
        <v>15000000</v>
      </c>
      <c r="J1809" t="s">
        <v>7620</v>
      </c>
    </row>
    <row r="1810" spans="1:10" x14ac:dyDescent="0.3">
      <c r="A1810">
        <v>1809</v>
      </c>
      <c r="B1810" s="26">
        <v>42486</v>
      </c>
      <c r="C1810" t="s">
        <v>9979</v>
      </c>
      <c r="D1810" t="s">
        <v>551</v>
      </c>
      <c r="E1810" t="s">
        <v>9980</v>
      </c>
      <c r="F1810" t="s">
        <v>927</v>
      </c>
      <c r="G1810" t="s">
        <v>4635</v>
      </c>
      <c r="H1810" t="s">
        <v>384</v>
      </c>
      <c r="I1810" s="27">
        <v>1300000</v>
      </c>
      <c r="J1810" t="s">
        <v>7620</v>
      </c>
    </row>
    <row r="1811" spans="1:10" x14ac:dyDescent="0.3">
      <c r="A1811">
        <v>1810</v>
      </c>
      <c r="B1811" s="26">
        <v>42486</v>
      </c>
      <c r="C1811" t="s">
        <v>524</v>
      </c>
      <c r="D1811" t="s">
        <v>7701</v>
      </c>
      <c r="E1811" t="s">
        <v>9981</v>
      </c>
      <c r="F1811" t="s">
        <v>21</v>
      </c>
      <c r="G1811" t="s">
        <v>526</v>
      </c>
      <c r="H1811" t="s">
        <v>384</v>
      </c>
      <c r="I1811" s="27">
        <v>15000000</v>
      </c>
      <c r="J1811" t="s">
        <v>7620</v>
      </c>
    </row>
    <row r="1812" spans="1:10" x14ac:dyDescent="0.3">
      <c r="A1812">
        <v>1811</v>
      </c>
      <c r="B1812" s="26">
        <v>42487</v>
      </c>
      <c r="C1812" t="s">
        <v>7902</v>
      </c>
      <c r="D1812" t="s">
        <v>551</v>
      </c>
      <c r="E1812" t="s">
        <v>4637</v>
      </c>
      <c r="F1812" t="s">
        <v>21</v>
      </c>
      <c r="G1812" t="s">
        <v>9713</v>
      </c>
      <c r="H1812" t="s">
        <v>126</v>
      </c>
      <c r="I1812" s="27">
        <v>500000</v>
      </c>
      <c r="J1812" t="s">
        <v>7620</v>
      </c>
    </row>
    <row r="1813" spans="1:10" x14ac:dyDescent="0.3">
      <c r="A1813">
        <v>1812</v>
      </c>
      <c r="B1813" s="26">
        <v>42487</v>
      </c>
      <c r="C1813" t="s">
        <v>9982</v>
      </c>
      <c r="D1813" t="s">
        <v>551</v>
      </c>
      <c r="E1813" t="s">
        <v>1652</v>
      </c>
      <c r="G1813" t="s">
        <v>9983</v>
      </c>
      <c r="H1813" t="s">
        <v>126</v>
      </c>
      <c r="I1813" t="s">
        <v>16</v>
      </c>
      <c r="J1813" t="s">
        <v>7620</v>
      </c>
    </row>
    <row r="1814" spans="1:10" x14ac:dyDescent="0.3">
      <c r="A1814">
        <v>1813</v>
      </c>
      <c r="B1814" s="26">
        <v>42487</v>
      </c>
      <c r="C1814" t="s">
        <v>7958</v>
      </c>
      <c r="D1814" t="s">
        <v>551</v>
      </c>
      <c r="E1814" t="s">
        <v>9984</v>
      </c>
      <c r="F1814" t="s">
        <v>89</v>
      </c>
      <c r="G1814" t="s">
        <v>9985</v>
      </c>
      <c r="H1814" t="s">
        <v>384</v>
      </c>
      <c r="I1814" t="s">
        <v>16</v>
      </c>
      <c r="J1814" t="s">
        <v>7620</v>
      </c>
    </row>
    <row r="1815" spans="1:10" x14ac:dyDescent="0.3">
      <c r="A1815">
        <v>1814</v>
      </c>
      <c r="B1815" s="26">
        <v>42487</v>
      </c>
      <c r="C1815" t="s">
        <v>9986</v>
      </c>
      <c r="D1815" t="s">
        <v>551</v>
      </c>
      <c r="E1815" t="s">
        <v>9987</v>
      </c>
      <c r="F1815" t="s">
        <v>33</v>
      </c>
      <c r="G1815" t="s">
        <v>293</v>
      </c>
      <c r="H1815" t="s">
        <v>126</v>
      </c>
      <c r="I1815" s="27">
        <v>450000</v>
      </c>
      <c r="J1815" t="s">
        <v>7620</v>
      </c>
    </row>
    <row r="1816" spans="1:10" x14ac:dyDescent="0.3">
      <c r="A1816">
        <v>1815</v>
      </c>
      <c r="B1816" s="26">
        <v>42487</v>
      </c>
      <c r="C1816" t="s">
        <v>4396</v>
      </c>
      <c r="D1816" t="s">
        <v>551</v>
      </c>
      <c r="E1816" t="s">
        <v>4397</v>
      </c>
      <c r="F1816" t="s">
        <v>39</v>
      </c>
      <c r="G1816" t="s">
        <v>1494</v>
      </c>
      <c r="H1816" t="s">
        <v>384</v>
      </c>
      <c r="I1816" t="s">
        <v>16</v>
      </c>
      <c r="J1816" t="s">
        <v>7620</v>
      </c>
    </row>
    <row r="1817" spans="1:10" x14ac:dyDescent="0.3">
      <c r="A1817">
        <v>1816</v>
      </c>
      <c r="B1817" s="26">
        <v>42488</v>
      </c>
      <c r="C1817" t="s">
        <v>1257</v>
      </c>
      <c r="D1817" t="s">
        <v>551</v>
      </c>
      <c r="E1817" t="s">
        <v>4642</v>
      </c>
      <c r="F1817" t="s">
        <v>39</v>
      </c>
      <c r="G1817" t="s">
        <v>9988</v>
      </c>
      <c r="H1817" t="s">
        <v>126</v>
      </c>
      <c r="I1817" s="27">
        <v>600000</v>
      </c>
      <c r="J1817" t="s">
        <v>7620</v>
      </c>
    </row>
    <row r="1818" spans="1:10" x14ac:dyDescent="0.3">
      <c r="A1818">
        <v>1817</v>
      </c>
      <c r="B1818" s="26">
        <v>42488</v>
      </c>
      <c r="C1818" t="s">
        <v>8109</v>
      </c>
      <c r="D1818" t="s">
        <v>551</v>
      </c>
      <c r="E1818" t="s">
        <v>9989</v>
      </c>
      <c r="F1818" t="s">
        <v>927</v>
      </c>
      <c r="G1818" t="s">
        <v>9990</v>
      </c>
      <c r="H1818" t="s">
        <v>384</v>
      </c>
      <c r="I1818" s="27">
        <v>1200000</v>
      </c>
      <c r="J1818" t="s">
        <v>7620</v>
      </c>
    </row>
    <row r="1819" spans="1:10" x14ac:dyDescent="0.3">
      <c r="A1819">
        <v>1818</v>
      </c>
      <c r="B1819" s="26">
        <v>42489</v>
      </c>
      <c r="C1819" t="s">
        <v>4645</v>
      </c>
      <c r="D1819" t="s">
        <v>551</v>
      </c>
      <c r="E1819" t="s">
        <v>9991</v>
      </c>
      <c r="F1819" t="s">
        <v>39</v>
      </c>
      <c r="G1819" t="s">
        <v>9992</v>
      </c>
      <c r="H1819" t="s">
        <v>126</v>
      </c>
      <c r="I1819" s="27">
        <v>500000</v>
      </c>
      <c r="J1819" t="s">
        <v>7620</v>
      </c>
    </row>
    <row r="1820" spans="1:10" x14ac:dyDescent="0.3">
      <c r="A1820">
        <v>1819</v>
      </c>
      <c r="B1820" s="26">
        <v>42489</v>
      </c>
      <c r="C1820" t="s">
        <v>9780</v>
      </c>
      <c r="D1820" t="s">
        <v>7701</v>
      </c>
      <c r="E1820" t="s">
        <v>9781</v>
      </c>
      <c r="F1820" t="s">
        <v>33</v>
      </c>
      <c r="G1820" t="s">
        <v>9782</v>
      </c>
      <c r="H1820" t="s">
        <v>384</v>
      </c>
      <c r="I1820" s="27">
        <v>100000</v>
      </c>
      <c r="J1820" t="s">
        <v>7620</v>
      </c>
    </row>
    <row r="1821" spans="1:10" x14ac:dyDescent="0.3">
      <c r="A1821">
        <v>1820</v>
      </c>
      <c r="B1821" s="26">
        <v>42430</v>
      </c>
      <c r="C1821" t="s">
        <v>7720</v>
      </c>
      <c r="D1821" t="s">
        <v>551</v>
      </c>
      <c r="E1821" t="s">
        <v>9993</v>
      </c>
      <c r="F1821" t="s">
        <v>927</v>
      </c>
      <c r="G1821" t="s">
        <v>1186</v>
      </c>
      <c r="H1821" t="s">
        <v>126</v>
      </c>
      <c r="I1821" t="s">
        <v>16</v>
      </c>
      <c r="J1821" t="s">
        <v>7620</v>
      </c>
    </row>
    <row r="1822" spans="1:10" x14ac:dyDescent="0.3">
      <c r="A1822">
        <v>1821</v>
      </c>
      <c r="B1822" s="26">
        <v>42430</v>
      </c>
      <c r="C1822" t="s">
        <v>4649</v>
      </c>
      <c r="D1822" t="s">
        <v>551</v>
      </c>
      <c r="E1822" t="s">
        <v>9994</v>
      </c>
      <c r="F1822" t="s">
        <v>927</v>
      </c>
      <c r="G1822" t="s">
        <v>8498</v>
      </c>
      <c r="H1822" t="s">
        <v>384</v>
      </c>
      <c r="I1822" t="s">
        <v>16</v>
      </c>
      <c r="J1822" t="s">
        <v>7620</v>
      </c>
    </row>
    <row r="1823" spans="1:10" x14ac:dyDescent="0.3">
      <c r="A1823">
        <v>1822</v>
      </c>
      <c r="B1823" s="26">
        <v>42430</v>
      </c>
      <c r="C1823" t="s">
        <v>2337</v>
      </c>
      <c r="D1823" t="s">
        <v>551</v>
      </c>
      <c r="E1823" t="s">
        <v>2338</v>
      </c>
      <c r="F1823" t="s">
        <v>39</v>
      </c>
      <c r="G1823" t="s">
        <v>4651</v>
      </c>
      <c r="H1823" t="s">
        <v>384</v>
      </c>
      <c r="I1823" t="s">
        <v>16</v>
      </c>
      <c r="J1823" t="s">
        <v>7620</v>
      </c>
    </row>
    <row r="1824" spans="1:10" x14ac:dyDescent="0.3">
      <c r="A1824">
        <v>1823</v>
      </c>
      <c r="B1824" s="26">
        <v>42430</v>
      </c>
      <c r="C1824" t="s">
        <v>9995</v>
      </c>
      <c r="D1824" t="s">
        <v>53</v>
      </c>
      <c r="E1824" t="s">
        <v>1476</v>
      </c>
      <c r="F1824" t="s">
        <v>927</v>
      </c>
      <c r="G1824" t="s">
        <v>4652</v>
      </c>
      <c r="H1824" t="s">
        <v>384</v>
      </c>
      <c r="I1824" t="s">
        <v>16</v>
      </c>
      <c r="J1824" t="s">
        <v>7620</v>
      </c>
    </row>
    <row r="1825" spans="1:10" x14ac:dyDescent="0.3">
      <c r="A1825">
        <v>1824</v>
      </c>
      <c r="B1825" s="26">
        <v>42431</v>
      </c>
      <c r="C1825" t="s">
        <v>9996</v>
      </c>
      <c r="D1825" t="s">
        <v>551</v>
      </c>
      <c r="E1825" t="s">
        <v>9997</v>
      </c>
      <c r="F1825" t="s">
        <v>89</v>
      </c>
      <c r="G1825" t="s">
        <v>8288</v>
      </c>
      <c r="H1825" t="s">
        <v>384</v>
      </c>
      <c r="I1825" s="27">
        <v>600000</v>
      </c>
      <c r="J1825" t="s">
        <v>7620</v>
      </c>
    </row>
    <row r="1826" spans="1:10" x14ac:dyDescent="0.3">
      <c r="A1826">
        <v>1825</v>
      </c>
      <c r="B1826" s="26">
        <v>42431</v>
      </c>
      <c r="C1826" t="s">
        <v>4655</v>
      </c>
      <c r="D1826" t="s">
        <v>551</v>
      </c>
      <c r="E1826" t="s">
        <v>9998</v>
      </c>
      <c r="F1826" t="s">
        <v>4657</v>
      </c>
      <c r="G1826" t="s">
        <v>9999</v>
      </c>
      <c r="H1826" t="s">
        <v>126</v>
      </c>
      <c r="I1826" t="s">
        <v>16</v>
      </c>
      <c r="J1826" t="s">
        <v>7620</v>
      </c>
    </row>
    <row r="1827" spans="1:10" x14ac:dyDescent="0.3">
      <c r="A1827">
        <v>1826</v>
      </c>
      <c r="B1827" s="26">
        <v>42431</v>
      </c>
      <c r="C1827" t="s">
        <v>4659</v>
      </c>
      <c r="D1827" t="s">
        <v>53</v>
      </c>
      <c r="E1827" t="s">
        <v>10000</v>
      </c>
      <c r="F1827" t="s">
        <v>927</v>
      </c>
      <c r="G1827" t="s">
        <v>10001</v>
      </c>
      <c r="H1827" t="s">
        <v>384</v>
      </c>
      <c r="I1827" s="27">
        <v>1400000</v>
      </c>
      <c r="J1827" t="s">
        <v>7620</v>
      </c>
    </row>
    <row r="1828" spans="1:10" x14ac:dyDescent="0.3">
      <c r="A1828">
        <v>1827</v>
      </c>
      <c r="B1828" s="26">
        <v>42432</v>
      </c>
      <c r="C1828" t="s">
        <v>4661</v>
      </c>
      <c r="D1828" t="s">
        <v>53</v>
      </c>
      <c r="E1828" t="s">
        <v>10002</v>
      </c>
      <c r="F1828" t="s">
        <v>39</v>
      </c>
      <c r="G1828" t="s">
        <v>4663</v>
      </c>
      <c r="H1828" t="s">
        <v>126</v>
      </c>
      <c r="I1828" t="s">
        <v>16</v>
      </c>
      <c r="J1828" t="s">
        <v>7620</v>
      </c>
    </row>
    <row r="1829" spans="1:10" x14ac:dyDescent="0.3">
      <c r="A1829">
        <v>1828</v>
      </c>
      <c r="B1829" s="26">
        <v>42432</v>
      </c>
      <c r="C1829" t="s">
        <v>4664</v>
      </c>
      <c r="D1829" t="s">
        <v>108</v>
      </c>
      <c r="E1829" t="s">
        <v>10003</v>
      </c>
      <c r="F1829" t="s">
        <v>39</v>
      </c>
      <c r="G1829" t="s">
        <v>10004</v>
      </c>
      <c r="H1829" t="s">
        <v>384</v>
      </c>
      <c r="I1829" s="27">
        <v>1000000</v>
      </c>
      <c r="J1829" t="s">
        <v>7620</v>
      </c>
    </row>
    <row r="1830" spans="1:10" x14ac:dyDescent="0.3">
      <c r="A1830">
        <v>1829</v>
      </c>
      <c r="B1830" s="26">
        <v>42432</v>
      </c>
      <c r="C1830" t="s">
        <v>4666</v>
      </c>
      <c r="D1830" t="s">
        <v>551</v>
      </c>
      <c r="E1830" t="s">
        <v>10005</v>
      </c>
      <c r="F1830" t="s">
        <v>33</v>
      </c>
      <c r="G1830" t="s">
        <v>9011</v>
      </c>
      <c r="H1830" t="s">
        <v>126</v>
      </c>
      <c r="I1830" s="27">
        <v>500000</v>
      </c>
      <c r="J1830" t="s">
        <v>7620</v>
      </c>
    </row>
    <row r="1831" spans="1:10" x14ac:dyDescent="0.3">
      <c r="A1831">
        <v>1830</v>
      </c>
      <c r="B1831" s="26">
        <v>42433</v>
      </c>
      <c r="C1831" t="s">
        <v>8989</v>
      </c>
      <c r="D1831" t="s">
        <v>551</v>
      </c>
      <c r="E1831" t="s">
        <v>4668</v>
      </c>
      <c r="F1831" t="s">
        <v>927</v>
      </c>
      <c r="G1831" t="s">
        <v>4669</v>
      </c>
      <c r="H1831" t="s">
        <v>384</v>
      </c>
      <c r="I1831" t="s">
        <v>16</v>
      </c>
      <c r="J1831" t="s">
        <v>7620</v>
      </c>
    </row>
    <row r="1832" spans="1:10" x14ac:dyDescent="0.3">
      <c r="A1832">
        <v>1831</v>
      </c>
      <c r="B1832" s="26">
        <v>42433</v>
      </c>
      <c r="C1832" t="s">
        <v>4670</v>
      </c>
      <c r="D1832" t="s">
        <v>8138</v>
      </c>
      <c r="E1832" t="s">
        <v>4671</v>
      </c>
      <c r="F1832" t="s">
        <v>45</v>
      </c>
      <c r="G1832" t="s">
        <v>10006</v>
      </c>
      <c r="H1832" t="s">
        <v>384</v>
      </c>
      <c r="I1832" s="27">
        <v>1000000</v>
      </c>
      <c r="J1832" t="s">
        <v>7620</v>
      </c>
    </row>
    <row r="1833" spans="1:10" x14ac:dyDescent="0.3">
      <c r="A1833">
        <v>1832</v>
      </c>
      <c r="B1833" s="26">
        <v>42433</v>
      </c>
      <c r="C1833" t="s">
        <v>4439</v>
      </c>
      <c r="D1833" t="s">
        <v>53</v>
      </c>
      <c r="E1833" t="s">
        <v>10007</v>
      </c>
      <c r="F1833" t="s">
        <v>55</v>
      </c>
      <c r="G1833" t="s">
        <v>4674</v>
      </c>
      <c r="H1833" t="s">
        <v>126</v>
      </c>
      <c r="I1833" t="s">
        <v>16</v>
      </c>
      <c r="J1833" t="s">
        <v>7620</v>
      </c>
    </row>
    <row r="1834" spans="1:10" x14ac:dyDescent="0.3">
      <c r="A1834">
        <v>1833</v>
      </c>
      <c r="B1834" s="26">
        <v>42433</v>
      </c>
      <c r="C1834" t="s">
        <v>10008</v>
      </c>
      <c r="D1834" t="s">
        <v>551</v>
      </c>
      <c r="E1834" t="s">
        <v>2044</v>
      </c>
      <c r="F1834" t="s">
        <v>881</v>
      </c>
      <c r="G1834" t="s">
        <v>9034</v>
      </c>
      <c r="H1834" t="s">
        <v>126</v>
      </c>
      <c r="I1834" s="27">
        <v>150000</v>
      </c>
      <c r="J1834" t="s">
        <v>7620</v>
      </c>
    </row>
    <row r="1835" spans="1:10" x14ac:dyDescent="0.3">
      <c r="A1835">
        <v>1834</v>
      </c>
      <c r="B1835" s="26">
        <v>42433</v>
      </c>
      <c r="C1835" t="s">
        <v>4675</v>
      </c>
      <c r="D1835" t="s">
        <v>551</v>
      </c>
      <c r="E1835" t="s">
        <v>4676</v>
      </c>
      <c r="F1835" t="s">
        <v>33</v>
      </c>
      <c r="G1835" t="s">
        <v>10009</v>
      </c>
      <c r="H1835" t="s">
        <v>126</v>
      </c>
      <c r="I1835" t="s">
        <v>16</v>
      </c>
      <c r="J1835" t="s">
        <v>7620</v>
      </c>
    </row>
    <row r="1836" spans="1:10" x14ac:dyDescent="0.3">
      <c r="A1836">
        <v>1835</v>
      </c>
      <c r="B1836" s="26">
        <v>42433</v>
      </c>
      <c r="C1836" t="s">
        <v>4678</v>
      </c>
      <c r="D1836" t="s">
        <v>551</v>
      </c>
      <c r="E1836" t="s">
        <v>10010</v>
      </c>
      <c r="F1836" t="s">
        <v>21</v>
      </c>
      <c r="G1836" t="s">
        <v>4680</v>
      </c>
      <c r="H1836" t="s">
        <v>126</v>
      </c>
      <c r="I1836" s="27">
        <v>100000</v>
      </c>
      <c r="J1836" t="s">
        <v>7620</v>
      </c>
    </row>
    <row r="1837" spans="1:10" x14ac:dyDescent="0.3">
      <c r="A1837">
        <v>1836</v>
      </c>
      <c r="B1837" s="26">
        <v>42433</v>
      </c>
      <c r="C1837" t="s">
        <v>4681</v>
      </c>
      <c r="D1837" t="s">
        <v>8138</v>
      </c>
      <c r="E1837" t="s">
        <v>10011</v>
      </c>
      <c r="F1837" t="s">
        <v>39</v>
      </c>
      <c r="G1837" t="s">
        <v>4683</v>
      </c>
      <c r="H1837" t="s">
        <v>126</v>
      </c>
      <c r="I1837" t="s">
        <v>16</v>
      </c>
      <c r="J1837" t="s">
        <v>7620</v>
      </c>
    </row>
    <row r="1838" spans="1:10" x14ac:dyDescent="0.3">
      <c r="A1838">
        <v>1837</v>
      </c>
      <c r="B1838" s="26">
        <v>42433</v>
      </c>
      <c r="C1838" t="s">
        <v>10012</v>
      </c>
      <c r="D1838" t="s">
        <v>142</v>
      </c>
      <c r="E1838" t="s">
        <v>10013</v>
      </c>
      <c r="F1838" t="s">
        <v>21</v>
      </c>
      <c r="G1838" t="s">
        <v>4686</v>
      </c>
      <c r="H1838" t="s">
        <v>384</v>
      </c>
      <c r="I1838" s="27">
        <v>4000000</v>
      </c>
      <c r="J1838" t="s">
        <v>7620</v>
      </c>
    </row>
    <row r="1839" spans="1:10" x14ac:dyDescent="0.3">
      <c r="A1839">
        <v>1838</v>
      </c>
      <c r="B1839" s="26">
        <v>42436</v>
      </c>
      <c r="C1839" t="s">
        <v>4687</v>
      </c>
      <c r="D1839" t="s">
        <v>551</v>
      </c>
      <c r="E1839" t="s">
        <v>4688</v>
      </c>
      <c r="F1839" t="s">
        <v>89</v>
      </c>
      <c r="G1839" t="s">
        <v>4689</v>
      </c>
      <c r="H1839" t="s">
        <v>126</v>
      </c>
      <c r="I1839" s="27">
        <v>500000</v>
      </c>
      <c r="J1839" t="s">
        <v>7620</v>
      </c>
    </row>
    <row r="1840" spans="1:10" x14ac:dyDescent="0.3">
      <c r="A1840">
        <v>1839</v>
      </c>
      <c r="B1840" s="26">
        <v>42436</v>
      </c>
      <c r="C1840" t="s">
        <v>118</v>
      </c>
      <c r="D1840" t="s">
        <v>8138</v>
      </c>
      <c r="E1840" t="s">
        <v>10014</v>
      </c>
      <c r="F1840" t="s">
        <v>927</v>
      </c>
      <c r="G1840" t="s">
        <v>4691</v>
      </c>
      <c r="H1840" t="s">
        <v>384</v>
      </c>
      <c r="I1840" s="27">
        <v>3000000</v>
      </c>
      <c r="J1840" t="s">
        <v>7620</v>
      </c>
    </row>
    <row r="1841" spans="1:10" x14ac:dyDescent="0.3">
      <c r="A1841">
        <v>1840</v>
      </c>
      <c r="B1841" s="26">
        <v>42436</v>
      </c>
      <c r="C1841" t="s">
        <v>4692</v>
      </c>
      <c r="D1841" t="s">
        <v>551</v>
      </c>
      <c r="E1841" t="s">
        <v>10015</v>
      </c>
      <c r="F1841" t="s">
        <v>927</v>
      </c>
      <c r="G1841" t="s">
        <v>10016</v>
      </c>
      <c r="H1841" t="s">
        <v>126</v>
      </c>
      <c r="I1841" s="27">
        <v>500000</v>
      </c>
      <c r="J1841" t="s">
        <v>7620</v>
      </c>
    </row>
    <row r="1842" spans="1:10" x14ac:dyDescent="0.3">
      <c r="A1842">
        <v>1841</v>
      </c>
      <c r="B1842" s="26">
        <v>42436</v>
      </c>
      <c r="C1842" t="s">
        <v>4694</v>
      </c>
      <c r="D1842" t="s">
        <v>551</v>
      </c>
      <c r="E1842" t="s">
        <v>10017</v>
      </c>
      <c r="F1842" t="s">
        <v>33</v>
      </c>
      <c r="G1842" t="s">
        <v>4696</v>
      </c>
      <c r="H1842" t="s">
        <v>126</v>
      </c>
      <c r="I1842" s="27">
        <v>250000</v>
      </c>
      <c r="J1842" t="s">
        <v>7620</v>
      </c>
    </row>
    <row r="1843" spans="1:10" x14ac:dyDescent="0.3">
      <c r="A1843">
        <v>1842</v>
      </c>
      <c r="B1843" s="26">
        <v>42436</v>
      </c>
      <c r="C1843" t="s">
        <v>2449</v>
      </c>
      <c r="D1843" t="s">
        <v>8138</v>
      </c>
      <c r="E1843" t="s">
        <v>10018</v>
      </c>
      <c r="F1843" t="s">
        <v>927</v>
      </c>
      <c r="G1843" t="s">
        <v>10019</v>
      </c>
      <c r="H1843" t="s">
        <v>126</v>
      </c>
      <c r="I1843" t="s">
        <v>16</v>
      </c>
      <c r="J1843" t="s">
        <v>7620</v>
      </c>
    </row>
    <row r="1844" spans="1:10" x14ac:dyDescent="0.3">
      <c r="A1844">
        <v>1843</v>
      </c>
      <c r="B1844" s="26">
        <v>42436</v>
      </c>
      <c r="C1844" t="s">
        <v>4698</v>
      </c>
      <c r="D1844" t="s">
        <v>551</v>
      </c>
      <c r="E1844" t="s">
        <v>10020</v>
      </c>
      <c r="F1844" t="s">
        <v>927</v>
      </c>
      <c r="G1844" t="s">
        <v>10021</v>
      </c>
      <c r="H1844" t="s">
        <v>126</v>
      </c>
      <c r="I1844" s="27">
        <v>100000</v>
      </c>
      <c r="J1844" t="s">
        <v>7620</v>
      </c>
    </row>
    <row r="1845" spans="1:10" x14ac:dyDescent="0.3">
      <c r="A1845">
        <v>1844</v>
      </c>
      <c r="B1845" s="26">
        <v>42437</v>
      </c>
      <c r="C1845" t="s">
        <v>4701</v>
      </c>
      <c r="D1845" t="s">
        <v>53</v>
      </c>
      <c r="E1845" t="s">
        <v>4702</v>
      </c>
      <c r="F1845" t="s">
        <v>33</v>
      </c>
      <c r="G1845" t="s">
        <v>2339</v>
      </c>
      <c r="H1845" t="s">
        <v>384</v>
      </c>
      <c r="I1845" t="s">
        <v>16</v>
      </c>
      <c r="J1845" t="s">
        <v>7620</v>
      </c>
    </row>
    <row r="1846" spans="1:10" x14ac:dyDescent="0.3">
      <c r="A1846">
        <v>1845</v>
      </c>
      <c r="B1846" s="26">
        <v>42437</v>
      </c>
      <c r="C1846" t="s">
        <v>4703</v>
      </c>
      <c r="D1846" t="s">
        <v>551</v>
      </c>
      <c r="E1846" t="s">
        <v>1766</v>
      </c>
      <c r="F1846" t="s">
        <v>927</v>
      </c>
      <c r="G1846" t="s">
        <v>4704</v>
      </c>
      <c r="H1846" t="s">
        <v>126</v>
      </c>
      <c r="I1846" t="s">
        <v>16</v>
      </c>
      <c r="J1846" t="s">
        <v>7620</v>
      </c>
    </row>
    <row r="1847" spans="1:10" x14ac:dyDescent="0.3">
      <c r="A1847">
        <v>1846</v>
      </c>
      <c r="B1847" s="26">
        <v>42437</v>
      </c>
      <c r="C1847" t="s">
        <v>10022</v>
      </c>
      <c r="D1847" t="s">
        <v>53</v>
      </c>
      <c r="E1847" t="s">
        <v>10023</v>
      </c>
      <c r="F1847" t="s">
        <v>39</v>
      </c>
      <c r="G1847" t="s">
        <v>10024</v>
      </c>
      <c r="H1847" t="s">
        <v>126</v>
      </c>
      <c r="I1847" t="s">
        <v>16</v>
      </c>
      <c r="J1847" t="s">
        <v>7620</v>
      </c>
    </row>
    <row r="1848" spans="1:10" x14ac:dyDescent="0.3">
      <c r="A1848">
        <v>1847</v>
      </c>
      <c r="B1848" s="26">
        <v>42437</v>
      </c>
      <c r="C1848" t="s">
        <v>10025</v>
      </c>
      <c r="D1848" t="s">
        <v>551</v>
      </c>
      <c r="E1848" t="s">
        <v>10026</v>
      </c>
      <c r="F1848" t="s">
        <v>927</v>
      </c>
      <c r="G1848" t="s">
        <v>4032</v>
      </c>
      <c r="H1848" t="s">
        <v>126</v>
      </c>
      <c r="I1848" s="27">
        <v>750000</v>
      </c>
      <c r="J1848" t="s">
        <v>7620</v>
      </c>
    </row>
    <row r="1849" spans="1:10" x14ac:dyDescent="0.3">
      <c r="A1849">
        <v>1848</v>
      </c>
      <c r="B1849" s="26">
        <v>42437</v>
      </c>
      <c r="C1849" t="s">
        <v>4710</v>
      </c>
      <c r="D1849" t="s">
        <v>8138</v>
      </c>
      <c r="E1849" t="s">
        <v>10027</v>
      </c>
      <c r="F1849" t="s">
        <v>33</v>
      </c>
      <c r="G1849" t="s">
        <v>10028</v>
      </c>
      <c r="H1849" t="s">
        <v>384</v>
      </c>
      <c r="I1849" s="27">
        <v>8000000</v>
      </c>
      <c r="J1849" t="s">
        <v>7620</v>
      </c>
    </row>
    <row r="1850" spans="1:10" x14ac:dyDescent="0.3">
      <c r="A1850">
        <v>1849</v>
      </c>
      <c r="B1850" s="26">
        <v>42437</v>
      </c>
      <c r="C1850" t="s">
        <v>10029</v>
      </c>
      <c r="D1850" t="s">
        <v>551</v>
      </c>
      <c r="E1850" t="s">
        <v>4713</v>
      </c>
      <c r="F1850" t="s">
        <v>927</v>
      </c>
      <c r="G1850" t="s">
        <v>4714</v>
      </c>
      <c r="H1850" t="s">
        <v>126</v>
      </c>
      <c r="I1850" s="27">
        <v>650000</v>
      </c>
      <c r="J1850" t="s">
        <v>7620</v>
      </c>
    </row>
    <row r="1851" spans="1:10" x14ac:dyDescent="0.3">
      <c r="A1851">
        <v>1850</v>
      </c>
      <c r="B1851" s="26">
        <v>42438</v>
      </c>
      <c r="C1851" t="s">
        <v>4211</v>
      </c>
      <c r="D1851" t="s">
        <v>8138</v>
      </c>
      <c r="E1851" t="s">
        <v>10030</v>
      </c>
      <c r="F1851" t="s">
        <v>89</v>
      </c>
      <c r="G1851" t="s">
        <v>4716</v>
      </c>
      <c r="H1851" t="s">
        <v>384</v>
      </c>
      <c r="I1851" t="s">
        <v>16</v>
      </c>
      <c r="J1851" t="s">
        <v>7620</v>
      </c>
    </row>
    <row r="1852" spans="1:10" x14ac:dyDescent="0.3">
      <c r="A1852">
        <v>1851</v>
      </c>
      <c r="B1852" s="26">
        <v>42438</v>
      </c>
      <c r="C1852" t="s">
        <v>10031</v>
      </c>
      <c r="D1852" t="s">
        <v>53</v>
      </c>
      <c r="E1852" t="s">
        <v>4718</v>
      </c>
      <c r="F1852" t="s">
        <v>89</v>
      </c>
      <c r="G1852" t="s">
        <v>4719</v>
      </c>
      <c r="H1852" t="s">
        <v>126</v>
      </c>
      <c r="I1852" s="27">
        <v>500000</v>
      </c>
      <c r="J1852" t="s">
        <v>7620</v>
      </c>
    </row>
    <row r="1853" spans="1:10" x14ac:dyDescent="0.3">
      <c r="A1853">
        <v>1852</v>
      </c>
      <c r="B1853" s="26">
        <v>42438</v>
      </c>
      <c r="C1853" t="s">
        <v>8225</v>
      </c>
      <c r="D1853" t="s">
        <v>312</v>
      </c>
      <c r="E1853" t="s">
        <v>10032</v>
      </c>
      <c r="F1853" t="s">
        <v>927</v>
      </c>
      <c r="G1853" t="s">
        <v>10033</v>
      </c>
      <c r="H1853" t="s">
        <v>126</v>
      </c>
      <c r="I1853" s="27">
        <v>2500000</v>
      </c>
      <c r="J1853" t="s">
        <v>7620</v>
      </c>
    </row>
    <row r="1854" spans="1:10" x14ac:dyDescent="0.3">
      <c r="A1854">
        <v>1853</v>
      </c>
      <c r="B1854" s="26">
        <v>42438</v>
      </c>
      <c r="C1854" t="s">
        <v>4722</v>
      </c>
      <c r="D1854" t="s">
        <v>551</v>
      </c>
      <c r="E1854" t="s">
        <v>4723</v>
      </c>
      <c r="F1854" t="s">
        <v>183</v>
      </c>
      <c r="G1854" t="s">
        <v>10034</v>
      </c>
      <c r="H1854" t="s">
        <v>126</v>
      </c>
      <c r="I1854" s="27">
        <v>1000000</v>
      </c>
      <c r="J1854" t="s">
        <v>7620</v>
      </c>
    </row>
    <row r="1855" spans="1:10" x14ac:dyDescent="0.3">
      <c r="A1855">
        <v>1854</v>
      </c>
      <c r="B1855" s="26">
        <v>42438</v>
      </c>
      <c r="C1855" t="s">
        <v>4725</v>
      </c>
      <c r="D1855" t="s">
        <v>551</v>
      </c>
      <c r="E1855" t="s">
        <v>4726</v>
      </c>
      <c r="F1855" t="s">
        <v>55</v>
      </c>
      <c r="G1855" t="s">
        <v>4727</v>
      </c>
      <c r="H1855" t="s">
        <v>126</v>
      </c>
      <c r="I1855" t="s">
        <v>16</v>
      </c>
      <c r="J1855" t="s">
        <v>7620</v>
      </c>
    </row>
    <row r="1856" spans="1:10" x14ac:dyDescent="0.3">
      <c r="A1856">
        <v>1855</v>
      </c>
      <c r="B1856" s="26">
        <v>42438</v>
      </c>
      <c r="C1856" t="s">
        <v>3182</v>
      </c>
      <c r="D1856" t="s">
        <v>551</v>
      </c>
      <c r="E1856" t="s">
        <v>4728</v>
      </c>
      <c r="F1856" t="s">
        <v>39</v>
      </c>
      <c r="G1856" t="s">
        <v>10035</v>
      </c>
      <c r="H1856" t="s">
        <v>126</v>
      </c>
      <c r="I1856" s="27">
        <v>400000</v>
      </c>
      <c r="J1856" t="s">
        <v>7620</v>
      </c>
    </row>
    <row r="1857" spans="1:10" x14ac:dyDescent="0.3">
      <c r="A1857">
        <v>1856</v>
      </c>
      <c r="B1857" s="26">
        <v>42438</v>
      </c>
      <c r="C1857" t="s">
        <v>4730</v>
      </c>
      <c r="D1857" t="s">
        <v>551</v>
      </c>
      <c r="E1857" t="s">
        <v>10036</v>
      </c>
      <c r="F1857" t="s">
        <v>21</v>
      </c>
      <c r="G1857" t="s">
        <v>4732</v>
      </c>
      <c r="H1857" t="s">
        <v>126</v>
      </c>
      <c r="I1857" t="s">
        <v>16</v>
      </c>
      <c r="J1857" t="s">
        <v>7620</v>
      </c>
    </row>
    <row r="1858" spans="1:10" x14ac:dyDescent="0.3">
      <c r="A1858">
        <v>1857</v>
      </c>
      <c r="B1858" s="26">
        <v>42439</v>
      </c>
      <c r="C1858" t="s">
        <v>4733</v>
      </c>
      <c r="D1858" t="s">
        <v>1612</v>
      </c>
      <c r="E1858" t="s">
        <v>10037</v>
      </c>
      <c r="F1858" t="s">
        <v>33</v>
      </c>
      <c r="G1858" t="s">
        <v>8194</v>
      </c>
      <c r="H1858" t="s">
        <v>384</v>
      </c>
      <c r="I1858" s="27">
        <v>11100000</v>
      </c>
      <c r="J1858" t="s">
        <v>7620</v>
      </c>
    </row>
    <row r="1859" spans="1:10" x14ac:dyDescent="0.3">
      <c r="A1859">
        <v>1858</v>
      </c>
      <c r="B1859" s="26">
        <v>42439</v>
      </c>
      <c r="C1859" t="s">
        <v>4735</v>
      </c>
      <c r="D1859" t="s">
        <v>8138</v>
      </c>
      <c r="E1859" t="s">
        <v>10038</v>
      </c>
      <c r="F1859" t="s">
        <v>39</v>
      </c>
      <c r="G1859" t="s">
        <v>4737</v>
      </c>
      <c r="H1859" t="s">
        <v>126</v>
      </c>
      <c r="I1859" t="s">
        <v>16</v>
      </c>
      <c r="J1859" t="s">
        <v>7620</v>
      </c>
    </row>
    <row r="1860" spans="1:10" x14ac:dyDescent="0.3">
      <c r="A1860">
        <v>1859</v>
      </c>
      <c r="B1860" s="26">
        <v>42439</v>
      </c>
      <c r="C1860" t="s">
        <v>1110</v>
      </c>
      <c r="D1860" t="s">
        <v>53</v>
      </c>
      <c r="E1860" t="s">
        <v>10039</v>
      </c>
      <c r="F1860" t="s">
        <v>4739</v>
      </c>
      <c r="G1860" t="s">
        <v>4740</v>
      </c>
      <c r="H1860" t="s">
        <v>384</v>
      </c>
      <c r="I1860" s="27">
        <v>15000000</v>
      </c>
      <c r="J1860" t="s">
        <v>7620</v>
      </c>
    </row>
    <row r="1861" spans="1:10" x14ac:dyDescent="0.3">
      <c r="A1861">
        <v>1860</v>
      </c>
      <c r="B1861" s="26">
        <v>42439</v>
      </c>
      <c r="C1861" t="s">
        <v>4741</v>
      </c>
      <c r="D1861" t="s">
        <v>8138</v>
      </c>
      <c r="E1861" t="s">
        <v>10040</v>
      </c>
      <c r="F1861" t="s">
        <v>33</v>
      </c>
      <c r="G1861" t="s">
        <v>4743</v>
      </c>
      <c r="H1861" t="s">
        <v>126</v>
      </c>
      <c r="I1861" s="27">
        <v>1000000</v>
      </c>
      <c r="J1861" t="s">
        <v>7620</v>
      </c>
    </row>
    <row r="1862" spans="1:10" x14ac:dyDescent="0.3">
      <c r="A1862">
        <v>1861</v>
      </c>
      <c r="B1862" s="26">
        <v>42440</v>
      </c>
      <c r="C1862" t="s">
        <v>10041</v>
      </c>
      <c r="D1862" t="s">
        <v>53</v>
      </c>
      <c r="E1862" t="s">
        <v>10042</v>
      </c>
      <c r="F1862" t="s">
        <v>8037</v>
      </c>
      <c r="G1862" t="s">
        <v>4746</v>
      </c>
      <c r="H1862" t="s">
        <v>126</v>
      </c>
      <c r="I1862" t="s">
        <v>16</v>
      </c>
      <c r="J1862" t="s">
        <v>7620</v>
      </c>
    </row>
    <row r="1863" spans="1:10" x14ac:dyDescent="0.3">
      <c r="A1863">
        <v>1862</v>
      </c>
      <c r="B1863" s="26">
        <v>42443</v>
      </c>
      <c r="C1863" t="s">
        <v>10043</v>
      </c>
      <c r="D1863" t="s">
        <v>8138</v>
      </c>
      <c r="E1863" t="s">
        <v>9812</v>
      </c>
      <c r="F1863" t="s">
        <v>927</v>
      </c>
      <c r="G1863" t="s">
        <v>4748</v>
      </c>
      <c r="H1863" t="s">
        <v>126</v>
      </c>
      <c r="I1863" s="27">
        <v>223608</v>
      </c>
      <c r="J1863" t="s">
        <v>7620</v>
      </c>
    </row>
    <row r="1864" spans="1:10" x14ac:dyDescent="0.3">
      <c r="A1864">
        <v>1863</v>
      </c>
      <c r="B1864" s="26">
        <v>42443</v>
      </c>
      <c r="C1864" t="s">
        <v>10044</v>
      </c>
      <c r="D1864" t="s">
        <v>43</v>
      </c>
      <c r="E1864" t="s">
        <v>10045</v>
      </c>
      <c r="F1864" t="s">
        <v>33</v>
      </c>
      <c r="G1864" t="s">
        <v>4751</v>
      </c>
      <c r="H1864" t="s">
        <v>384</v>
      </c>
      <c r="I1864" s="27">
        <v>14900000</v>
      </c>
      <c r="J1864" t="s">
        <v>7620</v>
      </c>
    </row>
    <row r="1865" spans="1:10" x14ac:dyDescent="0.3">
      <c r="A1865">
        <v>1864</v>
      </c>
      <c r="B1865" s="26">
        <v>42443</v>
      </c>
      <c r="C1865" t="s">
        <v>10046</v>
      </c>
      <c r="D1865" t="s">
        <v>551</v>
      </c>
      <c r="E1865" t="s">
        <v>4753</v>
      </c>
      <c r="F1865" t="s">
        <v>8037</v>
      </c>
      <c r="G1865" t="s">
        <v>4754</v>
      </c>
      <c r="H1865" t="s">
        <v>126</v>
      </c>
      <c r="I1865" t="s">
        <v>16</v>
      </c>
      <c r="J1865" t="s">
        <v>7620</v>
      </c>
    </row>
    <row r="1866" spans="1:10" x14ac:dyDescent="0.3">
      <c r="A1866">
        <v>1865</v>
      </c>
      <c r="B1866" s="26">
        <v>42444</v>
      </c>
      <c r="C1866" t="s">
        <v>10047</v>
      </c>
      <c r="D1866" t="s">
        <v>551</v>
      </c>
      <c r="E1866" t="s">
        <v>4756</v>
      </c>
      <c r="F1866" t="s">
        <v>927</v>
      </c>
      <c r="G1866" t="s">
        <v>10048</v>
      </c>
      <c r="H1866" t="s">
        <v>384</v>
      </c>
      <c r="I1866" s="27">
        <v>1000000</v>
      </c>
      <c r="J1866" t="s">
        <v>7620</v>
      </c>
    </row>
    <row r="1867" spans="1:10" x14ac:dyDescent="0.3">
      <c r="A1867">
        <v>1866</v>
      </c>
      <c r="B1867" s="26">
        <v>42444</v>
      </c>
      <c r="C1867" t="s">
        <v>4758</v>
      </c>
      <c r="D1867" t="s">
        <v>53</v>
      </c>
      <c r="E1867" t="s">
        <v>4759</v>
      </c>
      <c r="F1867" t="s">
        <v>55</v>
      </c>
      <c r="G1867" t="s">
        <v>10049</v>
      </c>
      <c r="H1867" t="s">
        <v>126</v>
      </c>
      <c r="I1867" s="27">
        <v>150000</v>
      </c>
      <c r="J1867" t="s">
        <v>7620</v>
      </c>
    </row>
    <row r="1868" spans="1:10" x14ac:dyDescent="0.3">
      <c r="A1868">
        <v>1867</v>
      </c>
      <c r="B1868" s="26">
        <v>42444</v>
      </c>
      <c r="C1868" t="s">
        <v>10050</v>
      </c>
      <c r="D1868" t="s">
        <v>551</v>
      </c>
      <c r="E1868" t="s">
        <v>4762</v>
      </c>
      <c r="F1868" t="s">
        <v>21</v>
      </c>
      <c r="G1868" t="s">
        <v>4763</v>
      </c>
      <c r="H1868" t="s">
        <v>126</v>
      </c>
      <c r="I1868" s="27">
        <v>250000</v>
      </c>
      <c r="J1868" t="s">
        <v>7620</v>
      </c>
    </row>
    <row r="1869" spans="1:10" x14ac:dyDescent="0.3">
      <c r="A1869">
        <v>1868</v>
      </c>
      <c r="B1869" s="26">
        <v>42445</v>
      </c>
      <c r="C1869" t="s">
        <v>1590</v>
      </c>
      <c r="D1869" t="s">
        <v>551</v>
      </c>
      <c r="E1869" t="s">
        <v>10051</v>
      </c>
      <c r="F1869" t="s">
        <v>927</v>
      </c>
      <c r="G1869" t="s">
        <v>4764</v>
      </c>
      <c r="H1869" t="s">
        <v>126</v>
      </c>
      <c r="I1869" s="27">
        <v>180000</v>
      </c>
      <c r="J1869" t="s">
        <v>7620</v>
      </c>
    </row>
    <row r="1870" spans="1:10" x14ac:dyDescent="0.3">
      <c r="A1870">
        <v>1869</v>
      </c>
      <c r="B1870" s="26">
        <v>42445</v>
      </c>
      <c r="C1870" t="s">
        <v>4765</v>
      </c>
      <c r="D1870" t="s">
        <v>551</v>
      </c>
      <c r="E1870" t="s">
        <v>2702</v>
      </c>
      <c r="F1870" t="s">
        <v>927</v>
      </c>
      <c r="G1870" t="s">
        <v>10052</v>
      </c>
      <c r="H1870" t="s">
        <v>126</v>
      </c>
      <c r="I1870" t="s">
        <v>16</v>
      </c>
      <c r="J1870" t="s">
        <v>7620</v>
      </c>
    </row>
    <row r="1871" spans="1:10" x14ac:dyDescent="0.3">
      <c r="A1871">
        <v>1870</v>
      </c>
      <c r="B1871" s="26">
        <v>42445</v>
      </c>
      <c r="C1871" t="s">
        <v>9211</v>
      </c>
      <c r="D1871" t="s">
        <v>551</v>
      </c>
      <c r="E1871" t="s">
        <v>4766</v>
      </c>
      <c r="F1871" t="s">
        <v>39</v>
      </c>
      <c r="G1871" t="s">
        <v>1770</v>
      </c>
      <c r="H1871" t="s">
        <v>126</v>
      </c>
      <c r="I1871" t="s">
        <v>16</v>
      </c>
      <c r="J1871" t="s">
        <v>7620</v>
      </c>
    </row>
    <row r="1872" spans="1:10" x14ac:dyDescent="0.3">
      <c r="A1872">
        <v>1871</v>
      </c>
      <c r="B1872" s="26">
        <v>42445</v>
      </c>
      <c r="C1872" t="s">
        <v>4767</v>
      </c>
      <c r="D1872" t="s">
        <v>551</v>
      </c>
      <c r="E1872" t="s">
        <v>10053</v>
      </c>
      <c r="F1872" t="s">
        <v>927</v>
      </c>
      <c r="G1872" t="s">
        <v>10054</v>
      </c>
      <c r="H1872" t="s">
        <v>126</v>
      </c>
      <c r="I1872" s="27">
        <v>250000</v>
      </c>
      <c r="J1872" t="s">
        <v>7620</v>
      </c>
    </row>
    <row r="1873" spans="1:10" x14ac:dyDescent="0.3">
      <c r="A1873">
        <v>1872</v>
      </c>
      <c r="B1873" s="26">
        <v>42446</v>
      </c>
      <c r="C1873" t="s">
        <v>4770</v>
      </c>
      <c r="D1873" t="s">
        <v>142</v>
      </c>
      <c r="E1873" t="s">
        <v>10055</v>
      </c>
      <c r="F1873" t="s">
        <v>89</v>
      </c>
      <c r="G1873" t="s">
        <v>8194</v>
      </c>
      <c r="H1873" t="s">
        <v>126</v>
      </c>
      <c r="I1873" s="27">
        <v>200000</v>
      </c>
      <c r="J1873" t="s">
        <v>7620</v>
      </c>
    </row>
    <row r="1874" spans="1:10" x14ac:dyDescent="0.3">
      <c r="A1874">
        <v>1873</v>
      </c>
      <c r="B1874" s="26">
        <v>42446</v>
      </c>
      <c r="C1874" t="s">
        <v>4772</v>
      </c>
      <c r="D1874" t="s">
        <v>551</v>
      </c>
      <c r="E1874" t="s">
        <v>4773</v>
      </c>
      <c r="F1874" t="s">
        <v>21</v>
      </c>
      <c r="G1874" t="s">
        <v>3480</v>
      </c>
      <c r="H1874" t="s">
        <v>126</v>
      </c>
      <c r="I1874" s="27">
        <v>230000</v>
      </c>
      <c r="J1874" t="s">
        <v>7620</v>
      </c>
    </row>
    <row r="1875" spans="1:10" x14ac:dyDescent="0.3">
      <c r="A1875">
        <v>1874</v>
      </c>
      <c r="B1875" s="26">
        <v>42446</v>
      </c>
      <c r="C1875" t="s">
        <v>10056</v>
      </c>
      <c r="D1875" t="s">
        <v>551</v>
      </c>
      <c r="E1875" t="s">
        <v>10057</v>
      </c>
      <c r="F1875" t="s">
        <v>39</v>
      </c>
      <c r="G1875" t="s">
        <v>8194</v>
      </c>
      <c r="H1875" t="s">
        <v>126</v>
      </c>
      <c r="I1875" s="27">
        <v>800000</v>
      </c>
      <c r="J1875" t="s">
        <v>7620</v>
      </c>
    </row>
    <row r="1876" spans="1:10" x14ac:dyDescent="0.3">
      <c r="A1876">
        <v>1875</v>
      </c>
      <c r="B1876" s="26">
        <v>42446</v>
      </c>
      <c r="C1876" t="s">
        <v>4776</v>
      </c>
      <c r="D1876" t="s">
        <v>551</v>
      </c>
      <c r="E1876" t="s">
        <v>10058</v>
      </c>
      <c r="F1876" t="s">
        <v>39</v>
      </c>
      <c r="G1876" t="s">
        <v>10059</v>
      </c>
      <c r="H1876" t="s">
        <v>126</v>
      </c>
      <c r="I1876" s="27">
        <v>108000</v>
      </c>
      <c r="J1876" t="s">
        <v>7620</v>
      </c>
    </row>
    <row r="1877" spans="1:10" x14ac:dyDescent="0.3">
      <c r="A1877">
        <v>1876</v>
      </c>
      <c r="B1877" s="26">
        <v>42447</v>
      </c>
      <c r="C1877" t="s">
        <v>4778</v>
      </c>
      <c r="D1877" t="s">
        <v>1612</v>
      </c>
      <c r="E1877" t="s">
        <v>4779</v>
      </c>
      <c r="F1877" t="s">
        <v>183</v>
      </c>
      <c r="G1877" t="s">
        <v>10060</v>
      </c>
      <c r="H1877" t="s">
        <v>384</v>
      </c>
      <c r="I1877" s="27">
        <v>1500000</v>
      </c>
      <c r="J1877" t="s">
        <v>7620</v>
      </c>
    </row>
    <row r="1878" spans="1:10" x14ac:dyDescent="0.3">
      <c r="A1878">
        <v>1877</v>
      </c>
      <c r="B1878" s="26">
        <v>42448</v>
      </c>
      <c r="C1878" t="s">
        <v>10061</v>
      </c>
      <c r="D1878" t="s">
        <v>551</v>
      </c>
      <c r="E1878" t="s">
        <v>10062</v>
      </c>
      <c r="F1878" t="s">
        <v>33</v>
      </c>
      <c r="G1878" t="s">
        <v>4783</v>
      </c>
      <c r="H1878" t="s">
        <v>126</v>
      </c>
      <c r="I1878" s="27">
        <v>30000</v>
      </c>
      <c r="J1878" t="s">
        <v>7620</v>
      </c>
    </row>
    <row r="1879" spans="1:10" x14ac:dyDescent="0.3">
      <c r="A1879">
        <v>1878</v>
      </c>
      <c r="B1879" s="26">
        <v>42450</v>
      </c>
      <c r="C1879" t="s">
        <v>10063</v>
      </c>
      <c r="D1879" t="s">
        <v>551</v>
      </c>
      <c r="E1879" t="s">
        <v>10064</v>
      </c>
      <c r="F1879" t="s">
        <v>21</v>
      </c>
      <c r="G1879" t="s">
        <v>1186</v>
      </c>
      <c r="H1879" t="s">
        <v>126</v>
      </c>
      <c r="I1879" t="s">
        <v>16</v>
      </c>
      <c r="J1879" t="s">
        <v>7620</v>
      </c>
    </row>
    <row r="1880" spans="1:10" x14ac:dyDescent="0.3">
      <c r="A1880">
        <v>1879</v>
      </c>
      <c r="B1880" s="26">
        <v>42450</v>
      </c>
      <c r="C1880" t="s">
        <v>4786</v>
      </c>
      <c r="D1880" t="s">
        <v>551</v>
      </c>
      <c r="E1880" t="s">
        <v>4787</v>
      </c>
      <c r="F1880" t="s">
        <v>438</v>
      </c>
      <c r="G1880" t="s">
        <v>4788</v>
      </c>
      <c r="H1880" t="s">
        <v>384</v>
      </c>
      <c r="I1880" t="s">
        <v>16</v>
      </c>
      <c r="J1880" t="s">
        <v>7620</v>
      </c>
    </row>
    <row r="1881" spans="1:10" x14ac:dyDescent="0.3">
      <c r="A1881">
        <v>1880</v>
      </c>
      <c r="B1881" s="26">
        <v>42450</v>
      </c>
      <c r="C1881" t="s">
        <v>4789</v>
      </c>
      <c r="D1881" t="s">
        <v>551</v>
      </c>
      <c r="E1881" t="s">
        <v>10065</v>
      </c>
      <c r="F1881" t="s">
        <v>21</v>
      </c>
      <c r="G1881" t="s">
        <v>10066</v>
      </c>
      <c r="H1881" t="s">
        <v>384</v>
      </c>
      <c r="I1881" s="27">
        <v>2000000</v>
      </c>
      <c r="J1881" t="s">
        <v>7620</v>
      </c>
    </row>
    <row r="1882" spans="1:10" x14ac:dyDescent="0.3">
      <c r="A1882">
        <v>1881</v>
      </c>
      <c r="B1882" s="26">
        <v>42451</v>
      </c>
      <c r="C1882" t="s">
        <v>8488</v>
      </c>
      <c r="D1882" t="s">
        <v>551</v>
      </c>
      <c r="E1882" t="s">
        <v>4792</v>
      </c>
      <c r="F1882" t="s">
        <v>927</v>
      </c>
      <c r="G1882" t="s">
        <v>4793</v>
      </c>
      <c r="H1882" t="s">
        <v>384</v>
      </c>
      <c r="I1882" s="27">
        <v>75000000</v>
      </c>
      <c r="J1882" t="s">
        <v>7620</v>
      </c>
    </row>
    <row r="1883" spans="1:10" x14ac:dyDescent="0.3">
      <c r="A1883">
        <v>1882</v>
      </c>
      <c r="B1883" s="26">
        <v>42451</v>
      </c>
      <c r="C1883" t="s">
        <v>7531</v>
      </c>
      <c r="D1883" t="s">
        <v>7701</v>
      </c>
      <c r="E1883" t="s">
        <v>1039</v>
      </c>
      <c r="F1883" t="s">
        <v>927</v>
      </c>
      <c r="G1883" t="s">
        <v>4794</v>
      </c>
      <c r="H1883" t="s">
        <v>384</v>
      </c>
      <c r="I1883" s="27">
        <v>150000000</v>
      </c>
      <c r="J1883" t="s">
        <v>7620</v>
      </c>
    </row>
    <row r="1884" spans="1:10" x14ac:dyDescent="0.3">
      <c r="A1884">
        <v>1883</v>
      </c>
      <c r="B1884" s="26">
        <v>42451</v>
      </c>
      <c r="C1884" t="s">
        <v>10067</v>
      </c>
      <c r="D1884" t="s">
        <v>551</v>
      </c>
      <c r="E1884" t="s">
        <v>10068</v>
      </c>
      <c r="F1884" t="s">
        <v>927</v>
      </c>
      <c r="G1884" t="s">
        <v>4797</v>
      </c>
      <c r="H1884" t="s">
        <v>126</v>
      </c>
      <c r="I1884" s="27">
        <v>600000</v>
      </c>
      <c r="J1884" t="s">
        <v>7620</v>
      </c>
    </row>
    <row r="1885" spans="1:10" x14ac:dyDescent="0.3">
      <c r="A1885">
        <v>1884</v>
      </c>
      <c r="B1885" s="26">
        <v>42451</v>
      </c>
      <c r="C1885" t="s">
        <v>4798</v>
      </c>
      <c r="D1885" t="s">
        <v>53</v>
      </c>
      <c r="E1885" t="s">
        <v>10069</v>
      </c>
      <c r="F1885" t="s">
        <v>927</v>
      </c>
      <c r="G1885" t="s">
        <v>4800</v>
      </c>
      <c r="H1885" t="s">
        <v>384</v>
      </c>
      <c r="I1885" t="s">
        <v>16</v>
      </c>
      <c r="J1885" t="s">
        <v>7620</v>
      </c>
    </row>
    <row r="1886" spans="1:10" x14ac:dyDescent="0.3">
      <c r="A1886">
        <v>1885</v>
      </c>
      <c r="B1886" s="26">
        <v>42451</v>
      </c>
      <c r="C1886" t="s">
        <v>10070</v>
      </c>
      <c r="D1886" t="s">
        <v>551</v>
      </c>
      <c r="E1886" t="s">
        <v>10071</v>
      </c>
      <c r="F1886" t="s">
        <v>438</v>
      </c>
      <c r="G1886" t="s">
        <v>4803</v>
      </c>
      <c r="H1886" t="s">
        <v>126</v>
      </c>
      <c r="I1886" t="s">
        <v>16</v>
      </c>
      <c r="J1886" t="s">
        <v>7620</v>
      </c>
    </row>
    <row r="1887" spans="1:10" x14ac:dyDescent="0.3">
      <c r="A1887">
        <v>1886</v>
      </c>
      <c r="B1887" s="26">
        <v>42451</v>
      </c>
      <c r="C1887" t="s">
        <v>10072</v>
      </c>
      <c r="D1887" t="s">
        <v>551</v>
      </c>
      <c r="E1887" t="s">
        <v>10073</v>
      </c>
      <c r="F1887" t="s">
        <v>183</v>
      </c>
      <c r="G1887" t="s">
        <v>10074</v>
      </c>
      <c r="H1887" t="s">
        <v>126</v>
      </c>
      <c r="I1887" s="27">
        <v>360000</v>
      </c>
      <c r="J1887" t="s">
        <v>7620</v>
      </c>
    </row>
    <row r="1888" spans="1:10" x14ac:dyDescent="0.3">
      <c r="A1888">
        <v>1887</v>
      </c>
      <c r="B1888" s="26">
        <v>42451</v>
      </c>
      <c r="C1888" t="s">
        <v>10075</v>
      </c>
      <c r="D1888" t="s">
        <v>551</v>
      </c>
      <c r="E1888" t="s">
        <v>10076</v>
      </c>
      <c r="F1888" t="s">
        <v>8037</v>
      </c>
      <c r="G1888" t="s">
        <v>10077</v>
      </c>
      <c r="H1888" t="s">
        <v>126</v>
      </c>
      <c r="I1888" t="s">
        <v>16</v>
      </c>
      <c r="J1888" t="s">
        <v>7620</v>
      </c>
    </row>
    <row r="1889" spans="1:10" x14ac:dyDescent="0.3">
      <c r="A1889">
        <v>1888</v>
      </c>
      <c r="B1889" s="26">
        <v>42452</v>
      </c>
      <c r="C1889" t="s">
        <v>4810</v>
      </c>
      <c r="D1889" t="s">
        <v>53</v>
      </c>
      <c r="E1889" t="s">
        <v>4811</v>
      </c>
      <c r="F1889" t="s">
        <v>183</v>
      </c>
      <c r="G1889" t="s">
        <v>4812</v>
      </c>
      <c r="H1889" t="s">
        <v>126</v>
      </c>
      <c r="I1889" s="27">
        <v>100000</v>
      </c>
      <c r="J1889" t="s">
        <v>7620</v>
      </c>
    </row>
    <row r="1890" spans="1:10" x14ac:dyDescent="0.3">
      <c r="A1890">
        <v>1889</v>
      </c>
      <c r="B1890" s="26">
        <v>42452</v>
      </c>
      <c r="C1890" t="s">
        <v>10078</v>
      </c>
      <c r="D1890" t="s">
        <v>53</v>
      </c>
      <c r="E1890" t="s">
        <v>10079</v>
      </c>
      <c r="F1890" t="s">
        <v>45</v>
      </c>
      <c r="G1890" t="s">
        <v>4815</v>
      </c>
      <c r="H1890" t="s">
        <v>126</v>
      </c>
      <c r="I1890" s="27">
        <v>300000</v>
      </c>
      <c r="J1890" t="s">
        <v>7620</v>
      </c>
    </row>
    <row r="1891" spans="1:10" x14ac:dyDescent="0.3">
      <c r="A1891">
        <v>1890</v>
      </c>
      <c r="B1891" s="26">
        <v>42452</v>
      </c>
      <c r="C1891" t="s">
        <v>8783</v>
      </c>
      <c r="D1891" t="s">
        <v>7701</v>
      </c>
      <c r="E1891" t="s">
        <v>9206</v>
      </c>
      <c r="F1891" t="s">
        <v>33</v>
      </c>
      <c r="G1891" t="s">
        <v>4816</v>
      </c>
      <c r="H1891" t="s">
        <v>126</v>
      </c>
      <c r="I1891" t="s">
        <v>16</v>
      </c>
      <c r="J1891" t="s">
        <v>7620</v>
      </c>
    </row>
    <row r="1892" spans="1:10" x14ac:dyDescent="0.3">
      <c r="A1892">
        <v>1891</v>
      </c>
      <c r="B1892" s="26">
        <v>42452</v>
      </c>
      <c r="C1892" t="s">
        <v>8083</v>
      </c>
      <c r="D1892" t="s">
        <v>551</v>
      </c>
      <c r="E1892" t="s">
        <v>10080</v>
      </c>
      <c r="F1892" t="s">
        <v>183</v>
      </c>
      <c r="G1892" t="s">
        <v>10081</v>
      </c>
      <c r="H1892" t="s">
        <v>384</v>
      </c>
      <c r="I1892" s="27">
        <v>330000</v>
      </c>
      <c r="J1892" t="s">
        <v>7620</v>
      </c>
    </row>
    <row r="1893" spans="1:10" x14ac:dyDescent="0.3">
      <c r="A1893">
        <v>1892</v>
      </c>
      <c r="B1893" s="26">
        <v>42452</v>
      </c>
      <c r="C1893" t="s">
        <v>10082</v>
      </c>
      <c r="D1893" t="s">
        <v>551</v>
      </c>
      <c r="E1893" t="s">
        <v>10083</v>
      </c>
      <c r="G1893" t="s">
        <v>10084</v>
      </c>
      <c r="H1893" t="s">
        <v>126</v>
      </c>
      <c r="I1893" t="s">
        <v>16</v>
      </c>
      <c r="J1893" t="s">
        <v>7620</v>
      </c>
    </row>
    <row r="1894" spans="1:10" x14ac:dyDescent="0.3">
      <c r="A1894">
        <v>1893</v>
      </c>
      <c r="B1894" s="26">
        <v>42452</v>
      </c>
      <c r="C1894" t="s">
        <v>1725</v>
      </c>
      <c r="D1894" t="s">
        <v>551</v>
      </c>
      <c r="E1894" t="s">
        <v>10085</v>
      </c>
      <c r="F1894" t="s">
        <v>927</v>
      </c>
      <c r="G1894" t="s">
        <v>10086</v>
      </c>
      <c r="H1894" t="s">
        <v>384</v>
      </c>
      <c r="I1894" s="27">
        <v>500000</v>
      </c>
      <c r="J1894" t="s">
        <v>7620</v>
      </c>
    </row>
    <row r="1895" spans="1:10" x14ac:dyDescent="0.3">
      <c r="A1895">
        <v>1894</v>
      </c>
      <c r="B1895" s="26">
        <v>42453</v>
      </c>
      <c r="C1895" t="s">
        <v>4823</v>
      </c>
      <c r="D1895" t="s">
        <v>551</v>
      </c>
      <c r="E1895" t="s">
        <v>10087</v>
      </c>
      <c r="F1895" t="s">
        <v>21</v>
      </c>
      <c r="G1895" t="s">
        <v>4825</v>
      </c>
      <c r="H1895" t="s">
        <v>126</v>
      </c>
      <c r="I1895" s="27">
        <v>150000</v>
      </c>
      <c r="J1895" t="s">
        <v>7620</v>
      </c>
    </row>
    <row r="1896" spans="1:10" x14ac:dyDescent="0.3">
      <c r="A1896">
        <v>1895</v>
      </c>
      <c r="B1896" s="26">
        <v>42457</v>
      </c>
      <c r="C1896" t="s">
        <v>4826</v>
      </c>
      <c r="D1896" t="s">
        <v>7701</v>
      </c>
      <c r="E1896" t="s">
        <v>10088</v>
      </c>
      <c r="F1896" t="s">
        <v>89</v>
      </c>
      <c r="G1896" t="s">
        <v>8194</v>
      </c>
      <c r="H1896" t="s">
        <v>126</v>
      </c>
      <c r="I1896" s="27">
        <v>300000</v>
      </c>
      <c r="J1896" t="s">
        <v>7620</v>
      </c>
    </row>
    <row r="1897" spans="1:10" x14ac:dyDescent="0.3">
      <c r="A1897">
        <v>1896</v>
      </c>
      <c r="B1897" s="26">
        <v>42458</v>
      </c>
      <c r="C1897" t="s">
        <v>10089</v>
      </c>
      <c r="D1897" t="s">
        <v>551</v>
      </c>
      <c r="E1897" t="s">
        <v>10090</v>
      </c>
      <c r="F1897" t="s">
        <v>927</v>
      </c>
      <c r="G1897" t="s">
        <v>4830</v>
      </c>
      <c r="H1897" t="s">
        <v>126</v>
      </c>
      <c r="I1897" t="s">
        <v>16</v>
      </c>
      <c r="J1897" t="s">
        <v>7620</v>
      </c>
    </row>
    <row r="1898" spans="1:10" x14ac:dyDescent="0.3">
      <c r="A1898">
        <v>1897</v>
      </c>
      <c r="B1898" s="26">
        <v>42458</v>
      </c>
      <c r="C1898" t="s">
        <v>4831</v>
      </c>
      <c r="D1898" t="s">
        <v>551</v>
      </c>
      <c r="E1898" t="s">
        <v>10091</v>
      </c>
      <c r="F1898" t="s">
        <v>33</v>
      </c>
      <c r="G1898" t="s">
        <v>4833</v>
      </c>
      <c r="H1898" t="s">
        <v>126</v>
      </c>
      <c r="I1898" s="27">
        <v>300000</v>
      </c>
      <c r="J1898" t="s">
        <v>7620</v>
      </c>
    </row>
    <row r="1899" spans="1:10" x14ac:dyDescent="0.3">
      <c r="A1899">
        <v>1898</v>
      </c>
      <c r="B1899" s="26">
        <v>42458</v>
      </c>
      <c r="C1899" t="s">
        <v>10092</v>
      </c>
      <c r="D1899" t="s">
        <v>7570</v>
      </c>
      <c r="E1899" t="s">
        <v>10093</v>
      </c>
      <c r="F1899" t="s">
        <v>45</v>
      </c>
      <c r="G1899" t="s">
        <v>4835</v>
      </c>
      <c r="H1899" t="s">
        <v>384</v>
      </c>
      <c r="I1899" s="27">
        <v>4700000</v>
      </c>
      <c r="J1899" t="s">
        <v>7620</v>
      </c>
    </row>
    <row r="1900" spans="1:10" x14ac:dyDescent="0.3">
      <c r="A1900">
        <v>1899</v>
      </c>
      <c r="B1900" s="26">
        <v>42458</v>
      </c>
      <c r="C1900" t="s">
        <v>10094</v>
      </c>
      <c r="D1900" t="s">
        <v>551</v>
      </c>
      <c r="E1900" t="s">
        <v>10095</v>
      </c>
      <c r="F1900" t="s">
        <v>33</v>
      </c>
      <c r="G1900" t="s">
        <v>8548</v>
      </c>
      <c r="H1900" t="s">
        <v>126</v>
      </c>
      <c r="I1900" s="27">
        <v>200000</v>
      </c>
      <c r="J1900" t="s">
        <v>7620</v>
      </c>
    </row>
    <row r="1901" spans="1:10" x14ac:dyDescent="0.3">
      <c r="A1901">
        <v>1900</v>
      </c>
      <c r="B1901" s="26">
        <v>42458</v>
      </c>
      <c r="C1901" t="s">
        <v>10096</v>
      </c>
      <c r="D1901" t="s">
        <v>551</v>
      </c>
      <c r="E1901" t="s">
        <v>10097</v>
      </c>
      <c r="F1901" t="s">
        <v>45</v>
      </c>
      <c r="G1901" t="s">
        <v>4840</v>
      </c>
      <c r="H1901" t="s">
        <v>126</v>
      </c>
      <c r="I1901" s="27">
        <v>500000</v>
      </c>
      <c r="J1901" t="s">
        <v>7620</v>
      </c>
    </row>
    <row r="1902" spans="1:10" x14ac:dyDescent="0.3">
      <c r="A1902">
        <v>1901</v>
      </c>
      <c r="B1902" s="26">
        <v>42459</v>
      </c>
      <c r="C1902" t="s">
        <v>964</v>
      </c>
      <c r="D1902" t="s">
        <v>53</v>
      </c>
      <c r="E1902" t="s">
        <v>4841</v>
      </c>
      <c r="F1902" t="s">
        <v>21</v>
      </c>
      <c r="G1902" t="s">
        <v>10098</v>
      </c>
      <c r="H1902" t="s">
        <v>384</v>
      </c>
      <c r="I1902" t="s">
        <v>16</v>
      </c>
      <c r="J1902" t="s">
        <v>7620</v>
      </c>
    </row>
    <row r="1903" spans="1:10" x14ac:dyDescent="0.3">
      <c r="A1903">
        <v>1902</v>
      </c>
      <c r="B1903" s="26">
        <v>42459</v>
      </c>
      <c r="C1903" t="s">
        <v>1798</v>
      </c>
      <c r="D1903" t="s">
        <v>142</v>
      </c>
      <c r="E1903" t="s">
        <v>10099</v>
      </c>
      <c r="F1903" t="s">
        <v>927</v>
      </c>
      <c r="G1903" t="s">
        <v>10100</v>
      </c>
      <c r="H1903" t="s">
        <v>126</v>
      </c>
      <c r="I1903" s="27">
        <v>400000</v>
      </c>
      <c r="J1903" t="s">
        <v>7620</v>
      </c>
    </row>
    <row r="1904" spans="1:10" x14ac:dyDescent="0.3">
      <c r="A1904">
        <v>1903</v>
      </c>
      <c r="B1904" s="26">
        <v>42460</v>
      </c>
      <c r="C1904" t="s">
        <v>10101</v>
      </c>
      <c r="D1904" t="s">
        <v>551</v>
      </c>
      <c r="E1904" t="s">
        <v>10102</v>
      </c>
      <c r="F1904" t="s">
        <v>39</v>
      </c>
      <c r="G1904" t="s">
        <v>10103</v>
      </c>
      <c r="H1904" t="s">
        <v>126</v>
      </c>
      <c r="I1904" t="s">
        <v>16</v>
      </c>
      <c r="J1904" t="s">
        <v>7620</v>
      </c>
    </row>
    <row r="1905" spans="1:10" x14ac:dyDescent="0.3">
      <c r="A1905">
        <v>1904</v>
      </c>
      <c r="B1905" s="26">
        <v>42460</v>
      </c>
      <c r="C1905" t="s">
        <v>4846</v>
      </c>
      <c r="D1905" t="s">
        <v>142</v>
      </c>
      <c r="E1905" t="s">
        <v>4847</v>
      </c>
      <c r="F1905" t="s">
        <v>183</v>
      </c>
      <c r="G1905" t="s">
        <v>1960</v>
      </c>
      <c r="H1905" t="s">
        <v>126</v>
      </c>
      <c r="I1905" t="s">
        <v>16</v>
      </c>
      <c r="J1905" t="s">
        <v>7620</v>
      </c>
    </row>
    <row r="1906" spans="1:10" x14ac:dyDescent="0.3">
      <c r="A1906">
        <v>1905</v>
      </c>
      <c r="B1906" s="26">
        <v>42401</v>
      </c>
      <c r="C1906" t="s">
        <v>4848</v>
      </c>
      <c r="D1906" t="s">
        <v>8138</v>
      </c>
      <c r="E1906" t="s">
        <v>4849</v>
      </c>
      <c r="F1906" t="s">
        <v>33</v>
      </c>
      <c r="G1906" t="s">
        <v>4850</v>
      </c>
      <c r="H1906" t="s">
        <v>126</v>
      </c>
      <c r="I1906" t="s">
        <v>16</v>
      </c>
      <c r="J1906" t="s">
        <v>7620</v>
      </c>
    </row>
    <row r="1907" spans="1:10" x14ac:dyDescent="0.3">
      <c r="A1907">
        <v>1906</v>
      </c>
      <c r="B1907" s="26">
        <v>42402</v>
      </c>
      <c r="C1907" t="s">
        <v>4851</v>
      </c>
      <c r="D1907" t="s">
        <v>53</v>
      </c>
      <c r="E1907" t="s">
        <v>10104</v>
      </c>
      <c r="F1907" t="s">
        <v>55</v>
      </c>
      <c r="G1907" t="s">
        <v>10105</v>
      </c>
      <c r="H1907" t="s">
        <v>384</v>
      </c>
      <c r="I1907" s="27">
        <v>4000000</v>
      </c>
      <c r="J1907" t="s">
        <v>7620</v>
      </c>
    </row>
    <row r="1908" spans="1:10" x14ac:dyDescent="0.3">
      <c r="A1908">
        <v>1907</v>
      </c>
      <c r="B1908" s="26">
        <v>42402</v>
      </c>
      <c r="C1908" t="s">
        <v>4854</v>
      </c>
      <c r="D1908" t="s">
        <v>551</v>
      </c>
      <c r="E1908" t="s">
        <v>4855</v>
      </c>
      <c r="F1908" t="s">
        <v>927</v>
      </c>
      <c r="G1908" t="s">
        <v>10106</v>
      </c>
      <c r="H1908" t="s">
        <v>126</v>
      </c>
      <c r="I1908" t="s">
        <v>16</v>
      </c>
      <c r="J1908" t="s">
        <v>7620</v>
      </c>
    </row>
    <row r="1909" spans="1:10" x14ac:dyDescent="0.3">
      <c r="A1909">
        <v>1908</v>
      </c>
      <c r="B1909" s="26">
        <v>42402</v>
      </c>
      <c r="C1909" t="s">
        <v>4857</v>
      </c>
      <c r="D1909" t="s">
        <v>551</v>
      </c>
      <c r="E1909" t="s">
        <v>10107</v>
      </c>
      <c r="F1909" t="s">
        <v>927</v>
      </c>
      <c r="G1909" t="s">
        <v>10108</v>
      </c>
      <c r="H1909" t="s">
        <v>126</v>
      </c>
      <c r="I1909" s="27">
        <v>22500</v>
      </c>
      <c r="J1909" t="s">
        <v>7620</v>
      </c>
    </row>
    <row r="1910" spans="1:10" x14ac:dyDescent="0.3">
      <c r="A1910">
        <v>1909</v>
      </c>
      <c r="B1910" s="26">
        <v>42402</v>
      </c>
      <c r="C1910" t="s">
        <v>10109</v>
      </c>
      <c r="D1910" t="s">
        <v>551</v>
      </c>
      <c r="E1910" t="s">
        <v>10110</v>
      </c>
      <c r="F1910" t="s">
        <v>16</v>
      </c>
      <c r="G1910" t="s">
        <v>10108</v>
      </c>
      <c r="H1910" t="s">
        <v>126</v>
      </c>
      <c r="I1910" s="27">
        <v>22500</v>
      </c>
      <c r="J1910" t="s">
        <v>7620</v>
      </c>
    </row>
    <row r="1911" spans="1:10" x14ac:dyDescent="0.3">
      <c r="A1911">
        <v>1910</v>
      </c>
      <c r="B1911" s="26">
        <v>42402</v>
      </c>
      <c r="C1911" t="s">
        <v>4862</v>
      </c>
      <c r="D1911" t="s">
        <v>53</v>
      </c>
      <c r="E1911" t="s">
        <v>4863</v>
      </c>
      <c r="F1911" t="s">
        <v>21</v>
      </c>
      <c r="G1911" t="s">
        <v>10108</v>
      </c>
      <c r="H1911" t="s">
        <v>126</v>
      </c>
      <c r="I1911" s="27">
        <v>22500</v>
      </c>
      <c r="J1911" t="s">
        <v>7620</v>
      </c>
    </row>
    <row r="1912" spans="1:10" x14ac:dyDescent="0.3">
      <c r="A1912">
        <v>1911</v>
      </c>
      <c r="B1912" s="26">
        <v>42402</v>
      </c>
      <c r="C1912" t="s">
        <v>10111</v>
      </c>
      <c r="D1912" t="s">
        <v>53</v>
      </c>
      <c r="E1912" t="s">
        <v>4865</v>
      </c>
      <c r="F1912" t="s">
        <v>39</v>
      </c>
      <c r="G1912" t="s">
        <v>10108</v>
      </c>
      <c r="H1912" t="s">
        <v>126</v>
      </c>
      <c r="I1912" s="27">
        <v>22500</v>
      </c>
      <c r="J1912" t="s">
        <v>7620</v>
      </c>
    </row>
    <row r="1913" spans="1:10" x14ac:dyDescent="0.3">
      <c r="A1913">
        <v>1912</v>
      </c>
      <c r="B1913" s="26">
        <v>42403</v>
      </c>
      <c r="C1913" t="s">
        <v>4866</v>
      </c>
      <c r="D1913" t="s">
        <v>551</v>
      </c>
      <c r="E1913" t="s">
        <v>4867</v>
      </c>
      <c r="F1913" t="s">
        <v>4868</v>
      </c>
      <c r="G1913" t="s">
        <v>4869</v>
      </c>
      <c r="H1913" t="s">
        <v>126</v>
      </c>
      <c r="I1913" s="27">
        <v>1000000</v>
      </c>
      <c r="J1913" t="s">
        <v>7620</v>
      </c>
    </row>
    <row r="1914" spans="1:10" x14ac:dyDescent="0.3">
      <c r="A1914">
        <v>1913</v>
      </c>
      <c r="B1914" s="26">
        <v>42403</v>
      </c>
      <c r="C1914" t="s">
        <v>10112</v>
      </c>
      <c r="D1914" t="s">
        <v>8138</v>
      </c>
      <c r="E1914" t="s">
        <v>10113</v>
      </c>
      <c r="F1914" t="s">
        <v>33</v>
      </c>
      <c r="G1914" t="s">
        <v>10114</v>
      </c>
      <c r="H1914" t="s">
        <v>126</v>
      </c>
      <c r="I1914" s="27">
        <v>100000</v>
      </c>
      <c r="J1914" t="s">
        <v>7620</v>
      </c>
    </row>
    <row r="1915" spans="1:10" x14ac:dyDescent="0.3">
      <c r="A1915">
        <v>1914</v>
      </c>
      <c r="B1915" s="26">
        <v>42403</v>
      </c>
      <c r="C1915" t="s">
        <v>4873</v>
      </c>
      <c r="D1915" t="s">
        <v>551</v>
      </c>
      <c r="E1915" t="s">
        <v>4874</v>
      </c>
      <c r="F1915" t="s">
        <v>89</v>
      </c>
      <c r="G1915" t="s">
        <v>10114</v>
      </c>
      <c r="H1915" t="s">
        <v>126</v>
      </c>
      <c r="I1915" s="27">
        <v>100000</v>
      </c>
      <c r="J1915" t="s">
        <v>7620</v>
      </c>
    </row>
    <row r="1916" spans="1:10" x14ac:dyDescent="0.3">
      <c r="A1916">
        <v>1915</v>
      </c>
      <c r="B1916" s="26">
        <v>42403</v>
      </c>
      <c r="C1916" t="s">
        <v>4875</v>
      </c>
      <c r="D1916" t="s">
        <v>551</v>
      </c>
      <c r="E1916" t="s">
        <v>4876</v>
      </c>
      <c r="F1916" t="s">
        <v>927</v>
      </c>
      <c r="G1916" t="s">
        <v>4877</v>
      </c>
      <c r="H1916" t="s">
        <v>126</v>
      </c>
      <c r="I1916" s="27">
        <v>30000</v>
      </c>
      <c r="J1916" t="s">
        <v>7620</v>
      </c>
    </row>
    <row r="1917" spans="1:10" x14ac:dyDescent="0.3">
      <c r="A1917">
        <v>1916</v>
      </c>
      <c r="B1917" s="26">
        <v>42404</v>
      </c>
      <c r="C1917" t="s">
        <v>4878</v>
      </c>
      <c r="D1917" t="s">
        <v>8138</v>
      </c>
      <c r="E1917" t="s">
        <v>10115</v>
      </c>
      <c r="F1917" t="s">
        <v>33</v>
      </c>
      <c r="G1917" t="s">
        <v>4880</v>
      </c>
      <c r="H1917" t="s">
        <v>126</v>
      </c>
      <c r="I1917" s="27">
        <v>30000</v>
      </c>
      <c r="J1917" t="s">
        <v>7620</v>
      </c>
    </row>
    <row r="1918" spans="1:10" x14ac:dyDescent="0.3">
      <c r="A1918">
        <v>1917</v>
      </c>
      <c r="B1918" s="26">
        <v>42405</v>
      </c>
      <c r="C1918" t="s">
        <v>4881</v>
      </c>
      <c r="D1918" t="s">
        <v>108</v>
      </c>
      <c r="E1918" t="s">
        <v>4882</v>
      </c>
      <c r="F1918" t="s">
        <v>927</v>
      </c>
      <c r="G1918" t="s">
        <v>10116</v>
      </c>
      <c r="H1918" t="s">
        <v>126</v>
      </c>
      <c r="I1918" t="s">
        <v>16</v>
      </c>
      <c r="J1918" t="s">
        <v>7620</v>
      </c>
    </row>
    <row r="1919" spans="1:10" x14ac:dyDescent="0.3">
      <c r="A1919">
        <v>1918</v>
      </c>
      <c r="B1919" s="26">
        <v>42405</v>
      </c>
      <c r="C1919" t="s">
        <v>10117</v>
      </c>
      <c r="D1919" t="s">
        <v>53</v>
      </c>
      <c r="E1919" t="s">
        <v>10118</v>
      </c>
      <c r="F1919" t="s">
        <v>10119</v>
      </c>
      <c r="G1919" t="s">
        <v>10120</v>
      </c>
      <c r="H1919" t="s">
        <v>384</v>
      </c>
      <c r="I1919" s="27">
        <v>13500000</v>
      </c>
      <c r="J1919" t="s">
        <v>7620</v>
      </c>
    </row>
    <row r="1920" spans="1:10" x14ac:dyDescent="0.3">
      <c r="A1920">
        <v>1919</v>
      </c>
      <c r="B1920" s="26">
        <v>42405</v>
      </c>
      <c r="C1920" t="s">
        <v>4887</v>
      </c>
      <c r="D1920" t="s">
        <v>8138</v>
      </c>
      <c r="E1920" t="s">
        <v>10121</v>
      </c>
      <c r="F1920" t="s">
        <v>33</v>
      </c>
      <c r="G1920" t="s">
        <v>4889</v>
      </c>
      <c r="H1920" t="s">
        <v>384</v>
      </c>
      <c r="I1920" t="s">
        <v>16</v>
      </c>
      <c r="J1920" t="s">
        <v>7620</v>
      </c>
    </row>
    <row r="1921" spans="1:10" x14ac:dyDescent="0.3">
      <c r="A1921">
        <v>1920</v>
      </c>
      <c r="B1921" s="26">
        <v>42405</v>
      </c>
      <c r="C1921" t="s">
        <v>4890</v>
      </c>
      <c r="D1921" t="s">
        <v>551</v>
      </c>
      <c r="E1921" t="s">
        <v>10122</v>
      </c>
      <c r="F1921" t="s">
        <v>39</v>
      </c>
      <c r="G1921" t="s">
        <v>344</v>
      </c>
      <c r="H1921" t="s">
        <v>384</v>
      </c>
      <c r="I1921" t="s">
        <v>16</v>
      </c>
      <c r="J1921" t="s">
        <v>7620</v>
      </c>
    </row>
    <row r="1922" spans="1:10" x14ac:dyDescent="0.3">
      <c r="A1922">
        <v>1921</v>
      </c>
      <c r="B1922" s="26">
        <v>42405</v>
      </c>
      <c r="C1922" t="s">
        <v>10123</v>
      </c>
      <c r="D1922" t="s">
        <v>312</v>
      </c>
      <c r="E1922" t="s">
        <v>4893</v>
      </c>
      <c r="F1922" t="s">
        <v>927</v>
      </c>
      <c r="G1922" t="s">
        <v>10124</v>
      </c>
      <c r="H1922" t="s">
        <v>126</v>
      </c>
      <c r="I1922" t="s">
        <v>16</v>
      </c>
      <c r="J1922" t="s">
        <v>7620</v>
      </c>
    </row>
    <row r="1923" spans="1:10" x14ac:dyDescent="0.3">
      <c r="A1923">
        <v>1922</v>
      </c>
      <c r="B1923" s="26">
        <v>42405</v>
      </c>
      <c r="C1923" t="s">
        <v>4894</v>
      </c>
      <c r="D1923" t="s">
        <v>427</v>
      </c>
      <c r="E1923" t="s">
        <v>10125</v>
      </c>
      <c r="F1923" t="s">
        <v>1870</v>
      </c>
      <c r="G1923" t="s">
        <v>10126</v>
      </c>
      <c r="H1923" t="s">
        <v>384</v>
      </c>
      <c r="I1923" s="27">
        <v>1000000</v>
      </c>
      <c r="J1923" t="s">
        <v>7620</v>
      </c>
    </row>
    <row r="1924" spans="1:10" x14ac:dyDescent="0.3">
      <c r="A1924">
        <v>1923</v>
      </c>
      <c r="B1924" s="26">
        <v>42405</v>
      </c>
      <c r="C1924" t="s">
        <v>4896</v>
      </c>
      <c r="D1924" t="s">
        <v>551</v>
      </c>
      <c r="E1924" t="s">
        <v>4897</v>
      </c>
      <c r="F1924" t="s">
        <v>55</v>
      </c>
      <c r="G1924" t="s">
        <v>8194</v>
      </c>
      <c r="H1924" t="s">
        <v>126</v>
      </c>
      <c r="I1924" s="27">
        <v>81000</v>
      </c>
      <c r="J1924" t="s">
        <v>7620</v>
      </c>
    </row>
    <row r="1925" spans="1:10" x14ac:dyDescent="0.3">
      <c r="A1925">
        <v>1924</v>
      </c>
      <c r="B1925" s="26">
        <v>42405</v>
      </c>
      <c r="C1925" t="s">
        <v>10127</v>
      </c>
      <c r="D1925" t="s">
        <v>551</v>
      </c>
      <c r="E1925" t="s">
        <v>4899</v>
      </c>
      <c r="F1925" t="s">
        <v>4900</v>
      </c>
      <c r="G1925" t="s">
        <v>8194</v>
      </c>
      <c r="H1925" t="s">
        <v>126</v>
      </c>
      <c r="I1925" s="27">
        <v>52000</v>
      </c>
      <c r="J1925" t="s">
        <v>7620</v>
      </c>
    </row>
    <row r="1926" spans="1:10" x14ac:dyDescent="0.3">
      <c r="A1926">
        <v>1925</v>
      </c>
      <c r="B1926" s="26">
        <v>42406</v>
      </c>
      <c r="C1926" t="s">
        <v>2969</v>
      </c>
      <c r="D1926" t="s">
        <v>427</v>
      </c>
      <c r="E1926" t="s">
        <v>10128</v>
      </c>
      <c r="F1926" t="s">
        <v>33</v>
      </c>
      <c r="G1926" t="s">
        <v>8194</v>
      </c>
      <c r="H1926" t="s">
        <v>126</v>
      </c>
      <c r="I1926" s="27">
        <v>1000000</v>
      </c>
      <c r="J1926" t="s">
        <v>7620</v>
      </c>
    </row>
    <row r="1927" spans="1:10" x14ac:dyDescent="0.3">
      <c r="A1927">
        <v>1926</v>
      </c>
      <c r="B1927" s="26">
        <v>42406</v>
      </c>
      <c r="C1927" t="s">
        <v>10129</v>
      </c>
      <c r="D1927" t="s">
        <v>142</v>
      </c>
      <c r="E1927" t="s">
        <v>10130</v>
      </c>
      <c r="F1927" t="s">
        <v>33</v>
      </c>
      <c r="G1927" t="s">
        <v>4904</v>
      </c>
      <c r="H1927" t="s">
        <v>126</v>
      </c>
      <c r="I1927" t="s">
        <v>16</v>
      </c>
      <c r="J1927" t="s">
        <v>7620</v>
      </c>
    </row>
    <row r="1928" spans="1:10" x14ac:dyDescent="0.3">
      <c r="A1928">
        <v>1927</v>
      </c>
      <c r="B1928" s="26">
        <v>42408</v>
      </c>
      <c r="C1928" t="s">
        <v>288</v>
      </c>
      <c r="D1928" t="s">
        <v>427</v>
      </c>
      <c r="E1928" t="s">
        <v>3340</v>
      </c>
      <c r="F1928" t="s">
        <v>33</v>
      </c>
      <c r="G1928" t="s">
        <v>1081</v>
      </c>
      <c r="H1928" t="s">
        <v>384</v>
      </c>
      <c r="I1928" t="s">
        <v>16</v>
      </c>
      <c r="J1928" t="s">
        <v>7620</v>
      </c>
    </row>
    <row r="1929" spans="1:10" x14ac:dyDescent="0.3">
      <c r="A1929">
        <v>1928</v>
      </c>
      <c r="B1929" s="26">
        <v>42408</v>
      </c>
      <c r="C1929" t="s">
        <v>10131</v>
      </c>
      <c r="D1929" t="s">
        <v>551</v>
      </c>
      <c r="E1929" t="s">
        <v>4906</v>
      </c>
      <c r="F1929" t="s">
        <v>21</v>
      </c>
      <c r="G1929" t="s">
        <v>10114</v>
      </c>
      <c r="H1929" t="s">
        <v>126</v>
      </c>
      <c r="I1929" s="27">
        <v>100000</v>
      </c>
      <c r="J1929" t="s">
        <v>7620</v>
      </c>
    </row>
    <row r="1930" spans="1:10" x14ac:dyDescent="0.3">
      <c r="A1930">
        <v>1929</v>
      </c>
      <c r="B1930" s="26">
        <v>42408</v>
      </c>
      <c r="C1930" t="s">
        <v>10132</v>
      </c>
      <c r="D1930" t="s">
        <v>551</v>
      </c>
      <c r="E1930" t="s">
        <v>4908</v>
      </c>
      <c r="F1930" t="s">
        <v>33</v>
      </c>
      <c r="G1930" t="s">
        <v>10114</v>
      </c>
      <c r="H1930" t="s">
        <v>126</v>
      </c>
      <c r="I1930" s="27">
        <v>100000</v>
      </c>
      <c r="J1930" t="s">
        <v>7620</v>
      </c>
    </row>
    <row r="1931" spans="1:10" x14ac:dyDescent="0.3">
      <c r="A1931">
        <v>1930</v>
      </c>
      <c r="B1931" s="26">
        <v>42408</v>
      </c>
      <c r="C1931" t="s">
        <v>4909</v>
      </c>
      <c r="D1931" t="s">
        <v>551</v>
      </c>
      <c r="E1931" t="s">
        <v>10133</v>
      </c>
      <c r="F1931" t="s">
        <v>39</v>
      </c>
      <c r="G1931" t="s">
        <v>378</v>
      </c>
      <c r="H1931" t="s">
        <v>384</v>
      </c>
      <c r="I1931" t="s">
        <v>16</v>
      </c>
      <c r="J1931" t="s">
        <v>7620</v>
      </c>
    </row>
    <row r="1932" spans="1:10" x14ac:dyDescent="0.3">
      <c r="A1932">
        <v>1931</v>
      </c>
      <c r="B1932" s="26">
        <v>42408</v>
      </c>
      <c r="C1932" t="s">
        <v>4910</v>
      </c>
      <c r="D1932" t="s">
        <v>551</v>
      </c>
      <c r="E1932" t="s">
        <v>4911</v>
      </c>
      <c r="F1932" t="s">
        <v>438</v>
      </c>
      <c r="G1932" t="s">
        <v>4912</v>
      </c>
      <c r="H1932" t="s">
        <v>126</v>
      </c>
      <c r="I1932" t="s">
        <v>16</v>
      </c>
      <c r="J1932" t="s">
        <v>7620</v>
      </c>
    </row>
    <row r="1933" spans="1:10" x14ac:dyDescent="0.3">
      <c r="A1933">
        <v>1932</v>
      </c>
      <c r="B1933" s="26">
        <v>42408</v>
      </c>
      <c r="C1933" t="s">
        <v>4913</v>
      </c>
      <c r="D1933" t="s">
        <v>551</v>
      </c>
      <c r="E1933" t="s">
        <v>10134</v>
      </c>
      <c r="F1933" t="s">
        <v>39</v>
      </c>
      <c r="G1933" t="s">
        <v>4915</v>
      </c>
      <c r="H1933" t="s">
        <v>126</v>
      </c>
      <c r="I1933" t="s">
        <v>16</v>
      </c>
      <c r="J1933" t="s">
        <v>7620</v>
      </c>
    </row>
    <row r="1934" spans="1:10" x14ac:dyDescent="0.3">
      <c r="A1934">
        <v>1933</v>
      </c>
      <c r="B1934" s="26">
        <v>42408</v>
      </c>
      <c r="C1934" t="s">
        <v>4916</v>
      </c>
      <c r="D1934" t="s">
        <v>8138</v>
      </c>
      <c r="E1934" t="s">
        <v>10135</v>
      </c>
      <c r="F1934" t="s">
        <v>55</v>
      </c>
      <c r="G1934" t="s">
        <v>10136</v>
      </c>
      <c r="H1934" t="s">
        <v>384</v>
      </c>
      <c r="I1934" s="27">
        <v>12500000</v>
      </c>
      <c r="J1934" t="s">
        <v>7620</v>
      </c>
    </row>
    <row r="1935" spans="1:10" x14ac:dyDescent="0.3">
      <c r="A1935">
        <v>1934</v>
      </c>
      <c r="B1935" s="26">
        <v>42408</v>
      </c>
      <c r="C1935" t="s">
        <v>4919</v>
      </c>
      <c r="D1935" t="s">
        <v>142</v>
      </c>
      <c r="E1935" t="s">
        <v>10137</v>
      </c>
      <c r="F1935" t="s">
        <v>33</v>
      </c>
      <c r="G1935" t="s">
        <v>1081</v>
      </c>
      <c r="H1935" t="s">
        <v>384</v>
      </c>
      <c r="I1935" t="s">
        <v>16</v>
      </c>
      <c r="J1935" t="s">
        <v>7620</v>
      </c>
    </row>
    <row r="1936" spans="1:10" x14ac:dyDescent="0.3">
      <c r="A1936">
        <v>1935</v>
      </c>
      <c r="B1936" s="26">
        <v>42408</v>
      </c>
      <c r="C1936" t="s">
        <v>8973</v>
      </c>
      <c r="D1936" t="s">
        <v>53</v>
      </c>
      <c r="E1936" t="s">
        <v>4921</v>
      </c>
      <c r="F1936" t="s">
        <v>927</v>
      </c>
      <c r="G1936" t="s">
        <v>4922</v>
      </c>
      <c r="H1936" t="s">
        <v>126</v>
      </c>
      <c r="I1936" t="s">
        <v>16</v>
      </c>
      <c r="J1936" t="s">
        <v>7620</v>
      </c>
    </row>
    <row r="1937" spans="1:10" x14ac:dyDescent="0.3">
      <c r="A1937">
        <v>1936</v>
      </c>
      <c r="B1937" s="26">
        <v>42409</v>
      </c>
      <c r="C1937" t="s">
        <v>4923</v>
      </c>
      <c r="D1937" t="s">
        <v>551</v>
      </c>
      <c r="E1937" t="s">
        <v>4924</v>
      </c>
      <c r="F1937" t="s">
        <v>33</v>
      </c>
      <c r="G1937" t="s">
        <v>4925</v>
      </c>
      <c r="H1937" t="s">
        <v>126</v>
      </c>
      <c r="I1937" t="s">
        <v>16</v>
      </c>
      <c r="J1937" t="s">
        <v>7620</v>
      </c>
    </row>
    <row r="1938" spans="1:10" x14ac:dyDescent="0.3">
      <c r="A1938">
        <v>1937</v>
      </c>
      <c r="B1938" s="26">
        <v>42409</v>
      </c>
      <c r="C1938" t="s">
        <v>7616</v>
      </c>
      <c r="D1938" t="s">
        <v>53</v>
      </c>
      <c r="E1938" t="s">
        <v>10138</v>
      </c>
      <c r="F1938" t="s">
        <v>39</v>
      </c>
      <c r="G1938" t="s">
        <v>10139</v>
      </c>
      <c r="H1938" t="s">
        <v>384</v>
      </c>
      <c r="I1938" t="s">
        <v>16</v>
      </c>
      <c r="J1938" t="s">
        <v>7620</v>
      </c>
    </row>
    <row r="1939" spans="1:10" x14ac:dyDescent="0.3">
      <c r="A1939">
        <v>1938</v>
      </c>
      <c r="B1939" s="26">
        <v>42410</v>
      </c>
      <c r="C1939" t="s">
        <v>4927</v>
      </c>
      <c r="D1939" t="s">
        <v>551</v>
      </c>
      <c r="E1939" t="s">
        <v>241</v>
      </c>
      <c r="F1939" t="s">
        <v>39</v>
      </c>
      <c r="G1939" t="s">
        <v>4928</v>
      </c>
      <c r="H1939" t="s">
        <v>126</v>
      </c>
      <c r="I1939" s="27">
        <v>200000</v>
      </c>
      <c r="J1939" t="s">
        <v>7620</v>
      </c>
    </row>
    <row r="1940" spans="1:10" x14ac:dyDescent="0.3">
      <c r="A1940">
        <v>1939</v>
      </c>
      <c r="B1940" s="26">
        <v>42410</v>
      </c>
      <c r="C1940" t="s">
        <v>10140</v>
      </c>
      <c r="D1940" t="s">
        <v>551</v>
      </c>
      <c r="E1940" t="s">
        <v>4930</v>
      </c>
      <c r="F1940" t="s">
        <v>89</v>
      </c>
      <c r="G1940" t="s">
        <v>4931</v>
      </c>
      <c r="H1940" t="s">
        <v>126</v>
      </c>
      <c r="I1940" t="s">
        <v>16</v>
      </c>
      <c r="J1940" t="s">
        <v>7620</v>
      </c>
    </row>
    <row r="1941" spans="1:10" x14ac:dyDescent="0.3">
      <c r="A1941">
        <v>1940</v>
      </c>
      <c r="B1941" s="26">
        <v>42410</v>
      </c>
      <c r="C1941" t="s">
        <v>4932</v>
      </c>
      <c r="D1941" t="s">
        <v>551</v>
      </c>
      <c r="E1941" t="s">
        <v>10141</v>
      </c>
      <c r="F1941" t="s">
        <v>927</v>
      </c>
      <c r="G1941" t="s">
        <v>8548</v>
      </c>
      <c r="H1941" t="s">
        <v>126</v>
      </c>
      <c r="I1941" s="27">
        <v>1200000</v>
      </c>
      <c r="J1941" t="s">
        <v>7620</v>
      </c>
    </row>
    <row r="1942" spans="1:10" x14ac:dyDescent="0.3">
      <c r="A1942">
        <v>1941</v>
      </c>
      <c r="B1942" s="26">
        <v>42410</v>
      </c>
      <c r="C1942" t="s">
        <v>10142</v>
      </c>
      <c r="D1942" t="s">
        <v>53</v>
      </c>
      <c r="E1942" t="s">
        <v>4934</v>
      </c>
      <c r="F1942" t="s">
        <v>55</v>
      </c>
      <c r="G1942" t="s">
        <v>8548</v>
      </c>
      <c r="H1942" t="s">
        <v>126</v>
      </c>
      <c r="I1942" s="27">
        <v>150000</v>
      </c>
      <c r="J1942" t="s">
        <v>7620</v>
      </c>
    </row>
    <row r="1943" spans="1:10" x14ac:dyDescent="0.3">
      <c r="A1943">
        <v>1942</v>
      </c>
      <c r="B1943" s="26">
        <v>42410</v>
      </c>
      <c r="C1943" t="s">
        <v>10143</v>
      </c>
      <c r="D1943" t="s">
        <v>53</v>
      </c>
      <c r="E1943" t="s">
        <v>10144</v>
      </c>
      <c r="F1943" t="s">
        <v>927</v>
      </c>
      <c r="G1943" t="s">
        <v>4937</v>
      </c>
      <c r="H1943" t="s">
        <v>126</v>
      </c>
      <c r="I1943" t="s">
        <v>16</v>
      </c>
      <c r="J1943" t="s">
        <v>7620</v>
      </c>
    </row>
    <row r="1944" spans="1:10" x14ac:dyDescent="0.3">
      <c r="A1944">
        <v>1943</v>
      </c>
      <c r="B1944" s="26">
        <v>42410</v>
      </c>
      <c r="C1944" t="s">
        <v>463</v>
      </c>
      <c r="D1944" t="s">
        <v>551</v>
      </c>
      <c r="E1944" t="s">
        <v>10145</v>
      </c>
      <c r="F1944" t="s">
        <v>464</v>
      </c>
      <c r="G1944" t="s">
        <v>4939</v>
      </c>
      <c r="H1944" t="s">
        <v>126</v>
      </c>
      <c r="I1944" t="s">
        <v>16</v>
      </c>
      <c r="J1944" t="s">
        <v>7620</v>
      </c>
    </row>
    <row r="1945" spans="1:10" x14ac:dyDescent="0.3">
      <c r="A1945">
        <v>1944</v>
      </c>
      <c r="B1945" s="26">
        <v>42410</v>
      </c>
      <c r="C1945" t="s">
        <v>4940</v>
      </c>
      <c r="D1945" t="s">
        <v>551</v>
      </c>
      <c r="E1945" t="s">
        <v>10146</v>
      </c>
      <c r="F1945" t="s">
        <v>21</v>
      </c>
      <c r="G1945" t="s">
        <v>4942</v>
      </c>
      <c r="H1945" t="s">
        <v>126</v>
      </c>
      <c r="I1945" t="s">
        <v>16</v>
      </c>
      <c r="J1945" t="s">
        <v>7620</v>
      </c>
    </row>
    <row r="1946" spans="1:10" x14ac:dyDescent="0.3">
      <c r="A1946">
        <v>1945</v>
      </c>
      <c r="B1946" s="26">
        <v>42410</v>
      </c>
      <c r="C1946" t="s">
        <v>10147</v>
      </c>
      <c r="D1946" t="s">
        <v>7701</v>
      </c>
      <c r="E1946" t="s">
        <v>10148</v>
      </c>
      <c r="F1946" t="s">
        <v>21</v>
      </c>
      <c r="G1946" t="s">
        <v>4945</v>
      </c>
      <c r="H1946" t="s">
        <v>126</v>
      </c>
      <c r="I1946" t="s">
        <v>16</v>
      </c>
      <c r="J1946" t="s">
        <v>7620</v>
      </c>
    </row>
    <row r="1947" spans="1:10" x14ac:dyDescent="0.3">
      <c r="A1947">
        <v>1946</v>
      </c>
      <c r="B1947" s="26">
        <v>42412</v>
      </c>
      <c r="C1947" t="s">
        <v>10149</v>
      </c>
      <c r="D1947" t="s">
        <v>53</v>
      </c>
      <c r="E1947" t="s">
        <v>10150</v>
      </c>
      <c r="F1947" t="s">
        <v>927</v>
      </c>
      <c r="G1947" t="s">
        <v>4948</v>
      </c>
      <c r="H1947" t="s">
        <v>126</v>
      </c>
      <c r="I1947" s="27">
        <v>125000</v>
      </c>
      <c r="J1947" t="s">
        <v>7620</v>
      </c>
    </row>
    <row r="1948" spans="1:10" x14ac:dyDescent="0.3">
      <c r="A1948">
        <v>1947</v>
      </c>
      <c r="B1948" s="26">
        <v>42412</v>
      </c>
      <c r="C1948" t="s">
        <v>4149</v>
      </c>
      <c r="D1948" t="s">
        <v>1612</v>
      </c>
      <c r="E1948" t="s">
        <v>10151</v>
      </c>
      <c r="F1948" t="s">
        <v>33</v>
      </c>
      <c r="G1948" t="s">
        <v>4950</v>
      </c>
      <c r="H1948" t="s">
        <v>126</v>
      </c>
      <c r="I1948" s="27">
        <v>1000000</v>
      </c>
      <c r="J1948" t="s">
        <v>7620</v>
      </c>
    </row>
    <row r="1949" spans="1:10" x14ac:dyDescent="0.3">
      <c r="A1949">
        <v>1948</v>
      </c>
      <c r="B1949" s="26">
        <v>42412</v>
      </c>
      <c r="C1949" t="s">
        <v>10152</v>
      </c>
      <c r="D1949" t="s">
        <v>53</v>
      </c>
      <c r="E1949" t="s">
        <v>4952</v>
      </c>
      <c r="F1949" t="s">
        <v>39</v>
      </c>
      <c r="G1949" t="s">
        <v>4953</v>
      </c>
      <c r="H1949" t="s">
        <v>126</v>
      </c>
      <c r="I1949" s="27">
        <v>1000000</v>
      </c>
      <c r="J1949" t="s">
        <v>7620</v>
      </c>
    </row>
    <row r="1950" spans="1:10" x14ac:dyDescent="0.3">
      <c r="A1950">
        <v>1949</v>
      </c>
      <c r="B1950" s="26">
        <v>42412</v>
      </c>
      <c r="C1950" t="s">
        <v>10153</v>
      </c>
      <c r="D1950" t="s">
        <v>551</v>
      </c>
      <c r="E1950" t="s">
        <v>4955</v>
      </c>
      <c r="F1950" t="s">
        <v>39</v>
      </c>
      <c r="G1950" t="s">
        <v>3025</v>
      </c>
      <c r="H1950" t="s">
        <v>384</v>
      </c>
      <c r="I1950" s="27">
        <v>4000000</v>
      </c>
      <c r="J1950" t="s">
        <v>7620</v>
      </c>
    </row>
    <row r="1951" spans="1:10" x14ac:dyDescent="0.3">
      <c r="A1951">
        <v>1950</v>
      </c>
      <c r="B1951" s="26">
        <v>42415</v>
      </c>
      <c r="C1951" t="s">
        <v>4956</v>
      </c>
      <c r="D1951" t="s">
        <v>551</v>
      </c>
      <c r="E1951" t="s">
        <v>4957</v>
      </c>
      <c r="F1951" t="s">
        <v>39</v>
      </c>
      <c r="G1951" t="s">
        <v>10154</v>
      </c>
      <c r="H1951" t="s">
        <v>384</v>
      </c>
      <c r="I1951" s="27">
        <v>5000000</v>
      </c>
      <c r="J1951" t="s">
        <v>7620</v>
      </c>
    </row>
    <row r="1952" spans="1:10" x14ac:dyDescent="0.3">
      <c r="A1952">
        <v>1951</v>
      </c>
      <c r="B1952" s="26">
        <v>42415</v>
      </c>
      <c r="C1952" t="s">
        <v>4959</v>
      </c>
      <c r="D1952" t="s">
        <v>7701</v>
      </c>
      <c r="E1952" t="s">
        <v>4960</v>
      </c>
      <c r="F1952" t="s">
        <v>33</v>
      </c>
      <c r="G1952" t="s">
        <v>10155</v>
      </c>
      <c r="H1952" t="s">
        <v>384</v>
      </c>
      <c r="I1952" s="27">
        <v>200000000</v>
      </c>
      <c r="J1952" t="s">
        <v>7620</v>
      </c>
    </row>
    <row r="1953" spans="1:10" x14ac:dyDescent="0.3">
      <c r="A1953">
        <v>1952</v>
      </c>
      <c r="B1953" s="26">
        <v>42415</v>
      </c>
      <c r="C1953" t="s">
        <v>4581</v>
      </c>
      <c r="D1953" t="s">
        <v>551</v>
      </c>
      <c r="E1953" t="s">
        <v>10156</v>
      </c>
      <c r="F1953" t="s">
        <v>806</v>
      </c>
      <c r="G1953" t="s">
        <v>4963</v>
      </c>
      <c r="H1953" t="s">
        <v>384</v>
      </c>
      <c r="I1953" t="s">
        <v>16</v>
      </c>
      <c r="J1953" t="s">
        <v>7620</v>
      </c>
    </row>
    <row r="1954" spans="1:10" x14ac:dyDescent="0.3">
      <c r="A1954">
        <v>1953</v>
      </c>
      <c r="B1954" s="26">
        <v>42415</v>
      </c>
      <c r="C1954" t="s">
        <v>4964</v>
      </c>
      <c r="D1954" t="s">
        <v>53</v>
      </c>
      <c r="E1954" t="s">
        <v>10157</v>
      </c>
      <c r="F1954" t="s">
        <v>927</v>
      </c>
      <c r="G1954" t="s">
        <v>1081</v>
      </c>
      <c r="H1954" t="s">
        <v>384</v>
      </c>
      <c r="I1954" t="s">
        <v>16</v>
      </c>
      <c r="J1954" t="s">
        <v>7620</v>
      </c>
    </row>
    <row r="1955" spans="1:10" x14ac:dyDescent="0.3">
      <c r="A1955">
        <v>1954</v>
      </c>
      <c r="B1955" s="26">
        <v>42415</v>
      </c>
      <c r="C1955" t="s">
        <v>10158</v>
      </c>
      <c r="D1955" t="s">
        <v>551</v>
      </c>
      <c r="E1955" t="s">
        <v>4967</v>
      </c>
      <c r="F1955" t="s">
        <v>21</v>
      </c>
      <c r="G1955" t="s">
        <v>4968</v>
      </c>
      <c r="H1955" t="s">
        <v>126</v>
      </c>
      <c r="I1955" s="27">
        <v>50000</v>
      </c>
      <c r="J1955" t="s">
        <v>7620</v>
      </c>
    </row>
    <row r="1956" spans="1:10" x14ac:dyDescent="0.3">
      <c r="A1956">
        <v>1955</v>
      </c>
      <c r="B1956" s="26">
        <v>42415</v>
      </c>
      <c r="C1956" t="s">
        <v>7874</v>
      </c>
      <c r="D1956" t="s">
        <v>551</v>
      </c>
      <c r="E1956" t="s">
        <v>10159</v>
      </c>
      <c r="F1956" t="s">
        <v>927</v>
      </c>
      <c r="G1956" t="s">
        <v>4970</v>
      </c>
      <c r="H1956" t="s">
        <v>126</v>
      </c>
      <c r="I1956" s="27">
        <v>300000</v>
      </c>
      <c r="J1956" t="s">
        <v>7620</v>
      </c>
    </row>
    <row r="1957" spans="1:10" x14ac:dyDescent="0.3">
      <c r="A1957">
        <v>1956</v>
      </c>
      <c r="B1957" s="26">
        <v>42415</v>
      </c>
      <c r="C1957" t="s">
        <v>4971</v>
      </c>
      <c r="D1957" t="s">
        <v>7570</v>
      </c>
      <c r="E1957" t="s">
        <v>10160</v>
      </c>
      <c r="F1957" t="s">
        <v>927</v>
      </c>
      <c r="G1957" t="s">
        <v>10161</v>
      </c>
      <c r="H1957" t="s">
        <v>126</v>
      </c>
      <c r="I1957" s="27">
        <v>500000</v>
      </c>
      <c r="J1957" t="s">
        <v>7620</v>
      </c>
    </row>
    <row r="1958" spans="1:10" x14ac:dyDescent="0.3">
      <c r="A1958">
        <v>1957</v>
      </c>
      <c r="B1958" s="26">
        <v>42415</v>
      </c>
      <c r="C1958" t="s">
        <v>4974</v>
      </c>
      <c r="D1958" t="s">
        <v>551</v>
      </c>
      <c r="E1958" t="s">
        <v>10162</v>
      </c>
      <c r="F1958" t="s">
        <v>33</v>
      </c>
      <c r="G1958" t="s">
        <v>4976</v>
      </c>
      <c r="H1958" t="s">
        <v>126</v>
      </c>
      <c r="I1958" t="s">
        <v>16</v>
      </c>
      <c r="J1958" t="s">
        <v>7620</v>
      </c>
    </row>
    <row r="1959" spans="1:10" x14ac:dyDescent="0.3">
      <c r="A1959">
        <v>1958</v>
      </c>
      <c r="B1959" s="26">
        <v>42416</v>
      </c>
      <c r="C1959" t="s">
        <v>10163</v>
      </c>
      <c r="D1959" t="s">
        <v>551</v>
      </c>
      <c r="E1959" t="s">
        <v>10164</v>
      </c>
      <c r="F1959" t="s">
        <v>927</v>
      </c>
      <c r="G1959" t="s">
        <v>10165</v>
      </c>
      <c r="H1959" t="s">
        <v>126</v>
      </c>
      <c r="I1959" s="27">
        <v>1000000</v>
      </c>
      <c r="J1959" t="s">
        <v>7620</v>
      </c>
    </row>
    <row r="1960" spans="1:10" x14ac:dyDescent="0.3">
      <c r="A1960">
        <v>1959</v>
      </c>
      <c r="B1960" s="26">
        <v>42416</v>
      </c>
      <c r="C1960" t="s">
        <v>10166</v>
      </c>
      <c r="D1960" t="s">
        <v>53</v>
      </c>
      <c r="E1960" t="s">
        <v>10167</v>
      </c>
      <c r="F1960" t="s">
        <v>927</v>
      </c>
      <c r="G1960" t="s">
        <v>1186</v>
      </c>
      <c r="H1960" t="s">
        <v>126</v>
      </c>
      <c r="I1960" s="27">
        <v>970000</v>
      </c>
      <c r="J1960" t="s">
        <v>7620</v>
      </c>
    </row>
    <row r="1961" spans="1:10" x14ac:dyDescent="0.3">
      <c r="A1961">
        <v>1960</v>
      </c>
      <c r="B1961" s="26">
        <v>42416</v>
      </c>
      <c r="C1961" t="s">
        <v>3772</v>
      </c>
      <c r="D1961" t="s">
        <v>7701</v>
      </c>
      <c r="E1961" t="s">
        <v>4981</v>
      </c>
      <c r="F1961" t="s">
        <v>8037</v>
      </c>
      <c r="G1961" t="s">
        <v>4982</v>
      </c>
      <c r="H1961" t="s">
        <v>126</v>
      </c>
      <c r="I1961" t="s">
        <v>16</v>
      </c>
      <c r="J1961" t="s">
        <v>7620</v>
      </c>
    </row>
    <row r="1962" spans="1:10" x14ac:dyDescent="0.3">
      <c r="A1962">
        <v>1961</v>
      </c>
      <c r="B1962" s="26">
        <v>42416</v>
      </c>
      <c r="C1962" t="s">
        <v>10168</v>
      </c>
      <c r="D1962" t="s">
        <v>7701</v>
      </c>
      <c r="E1962" t="s">
        <v>10169</v>
      </c>
      <c r="F1962" t="s">
        <v>55</v>
      </c>
      <c r="G1962" t="s">
        <v>4985</v>
      </c>
      <c r="H1962" t="s">
        <v>384</v>
      </c>
      <c r="I1962" s="27">
        <v>4000000</v>
      </c>
      <c r="J1962" t="s">
        <v>7620</v>
      </c>
    </row>
    <row r="1963" spans="1:10" x14ac:dyDescent="0.3">
      <c r="A1963">
        <v>1962</v>
      </c>
      <c r="B1963" s="26">
        <v>42416</v>
      </c>
      <c r="C1963" t="s">
        <v>4986</v>
      </c>
      <c r="D1963" t="s">
        <v>551</v>
      </c>
      <c r="E1963" t="s">
        <v>4987</v>
      </c>
      <c r="F1963" t="s">
        <v>55</v>
      </c>
      <c r="G1963" t="s">
        <v>4988</v>
      </c>
      <c r="H1963" t="s">
        <v>126</v>
      </c>
      <c r="I1963" t="s">
        <v>16</v>
      </c>
      <c r="J1963" t="s">
        <v>7620</v>
      </c>
    </row>
    <row r="1964" spans="1:10" x14ac:dyDescent="0.3">
      <c r="A1964">
        <v>1963</v>
      </c>
      <c r="B1964" s="26">
        <v>42416</v>
      </c>
      <c r="C1964" t="s">
        <v>1897</v>
      </c>
      <c r="D1964" t="s">
        <v>551</v>
      </c>
      <c r="E1964" t="s">
        <v>10170</v>
      </c>
      <c r="F1964" t="s">
        <v>927</v>
      </c>
      <c r="G1964" t="s">
        <v>4990</v>
      </c>
      <c r="H1964" t="s">
        <v>126</v>
      </c>
      <c r="I1964" t="s">
        <v>16</v>
      </c>
      <c r="J1964" t="s">
        <v>7620</v>
      </c>
    </row>
    <row r="1965" spans="1:10" x14ac:dyDescent="0.3">
      <c r="A1965">
        <v>1964</v>
      </c>
      <c r="B1965" s="26">
        <v>42417</v>
      </c>
      <c r="C1965" t="s">
        <v>4991</v>
      </c>
      <c r="D1965" t="s">
        <v>551</v>
      </c>
      <c r="E1965" t="s">
        <v>10171</v>
      </c>
      <c r="F1965" t="s">
        <v>39</v>
      </c>
      <c r="G1965" t="s">
        <v>4993</v>
      </c>
      <c r="H1965" t="s">
        <v>126</v>
      </c>
      <c r="I1965" t="s">
        <v>16</v>
      </c>
      <c r="J1965" t="s">
        <v>7620</v>
      </c>
    </row>
    <row r="1966" spans="1:10" x14ac:dyDescent="0.3">
      <c r="A1966">
        <v>1965</v>
      </c>
      <c r="B1966" s="26">
        <v>42417</v>
      </c>
      <c r="C1966" t="s">
        <v>10172</v>
      </c>
      <c r="D1966" t="s">
        <v>53</v>
      </c>
      <c r="E1966" t="s">
        <v>4995</v>
      </c>
      <c r="F1966" t="s">
        <v>33</v>
      </c>
      <c r="G1966" t="s">
        <v>10173</v>
      </c>
      <c r="H1966" t="s">
        <v>126</v>
      </c>
      <c r="I1966" s="27">
        <v>350000</v>
      </c>
      <c r="J1966" t="s">
        <v>7620</v>
      </c>
    </row>
    <row r="1967" spans="1:10" x14ac:dyDescent="0.3">
      <c r="A1967">
        <v>1966</v>
      </c>
      <c r="B1967" s="26">
        <v>42417</v>
      </c>
      <c r="C1967" t="s">
        <v>4997</v>
      </c>
      <c r="D1967" t="s">
        <v>551</v>
      </c>
      <c r="E1967" t="s">
        <v>10174</v>
      </c>
      <c r="F1967" t="s">
        <v>927</v>
      </c>
      <c r="G1967" t="s">
        <v>10175</v>
      </c>
      <c r="H1967" t="s">
        <v>126</v>
      </c>
      <c r="I1967" t="s">
        <v>16</v>
      </c>
      <c r="J1967" t="s">
        <v>7620</v>
      </c>
    </row>
    <row r="1968" spans="1:10" x14ac:dyDescent="0.3">
      <c r="A1968">
        <v>1967</v>
      </c>
      <c r="B1968" s="26">
        <v>42417</v>
      </c>
      <c r="C1968" t="s">
        <v>4999</v>
      </c>
      <c r="D1968" t="s">
        <v>551</v>
      </c>
      <c r="E1968" t="s">
        <v>10176</v>
      </c>
      <c r="F1968" t="s">
        <v>39</v>
      </c>
      <c r="G1968" t="s">
        <v>485</v>
      </c>
      <c r="H1968" t="s">
        <v>384</v>
      </c>
      <c r="I1968" s="27">
        <v>10000000</v>
      </c>
      <c r="J1968" t="s">
        <v>7620</v>
      </c>
    </row>
    <row r="1969" spans="1:10" x14ac:dyDescent="0.3">
      <c r="A1969">
        <v>1968</v>
      </c>
      <c r="B1969" s="26">
        <v>42417</v>
      </c>
      <c r="C1969" t="s">
        <v>5001</v>
      </c>
      <c r="D1969" t="s">
        <v>108</v>
      </c>
      <c r="E1969" t="s">
        <v>5002</v>
      </c>
      <c r="F1969" t="s">
        <v>33</v>
      </c>
      <c r="G1969" t="s">
        <v>5003</v>
      </c>
      <c r="H1969" t="s">
        <v>384</v>
      </c>
      <c r="I1969" s="27">
        <v>5000000</v>
      </c>
      <c r="J1969" t="s">
        <v>7620</v>
      </c>
    </row>
    <row r="1970" spans="1:10" x14ac:dyDescent="0.3">
      <c r="A1970">
        <v>1969</v>
      </c>
      <c r="B1970" s="26">
        <v>42417</v>
      </c>
      <c r="C1970" t="s">
        <v>5004</v>
      </c>
      <c r="D1970" t="s">
        <v>53</v>
      </c>
      <c r="E1970" t="s">
        <v>10177</v>
      </c>
      <c r="F1970" t="s">
        <v>183</v>
      </c>
      <c r="G1970" t="s">
        <v>1081</v>
      </c>
      <c r="H1970" t="s">
        <v>384</v>
      </c>
      <c r="I1970" t="s">
        <v>16</v>
      </c>
      <c r="J1970" t="s">
        <v>7620</v>
      </c>
    </row>
    <row r="1971" spans="1:10" x14ac:dyDescent="0.3">
      <c r="A1971">
        <v>1970</v>
      </c>
      <c r="B1971" s="26">
        <v>42418</v>
      </c>
      <c r="C1971" t="s">
        <v>10178</v>
      </c>
      <c r="D1971" t="s">
        <v>551</v>
      </c>
      <c r="E1971" t="s">
        <v>10179</v>
      </c>
      <c r="F1971" t="s">
        <v>33</v>
      </c>
      <c r="G1971" t="s">
        <v>5008</v>
      </c>
      <c r="H1971" t="s">
        <v>384</v>
      </c>
      <c r="I1971" t="s">
        <v>16</v>
      </c>
      <c r="J1971" t="s">
        <v>7620</v>
      </c>
    </row>
    <row r="1972" spans="1:10" x14ac:dyDescent="0.3">
      <c r="A1972">
        <v>1971</v>
      </c>
      <c r="B1972" s="26">
        <v>42418</v>
      </c>
      <c r="C1972" t="s">
        <v>10180</v>
      </c>
      <c r="D1972" t="s">
        <v>551</v>
      </c>
      <c r="E1972" t="s">
        <v>10181</v>
      </c>
      <c r="F1972" t="s">
        <v>8037</v>
      </c>
      <c r="G1972" t="s">
        <v>9011</v>
      </c>
      <c r="H1972" t="s">
        <v>126</v>
      </c>
      <c r="I1972" s="27">
        <v>73000</v>
      </c>
      <c r="J1972" t="s">
        <v>7620</v>
      </c>
    </row>
    <row r="1973" spans="1:10" x14ac:dyDescent="0.3">
      <c r="A1973">
        <v>1972</v>
      </c>
      <c r="B1973" s="26">
        <v>42418</v>
      </c>
      <c r="C1973" t="s">
        <v>5011</v>
      </c>
      <c r="D1973" t="s">
        <v>551</v>
      </c>
      <c r="E1973" t="s">
        <v>10182</v>
      </c>
      <c r="F1973" t="s">
        <v>21</v>
      </c>
      <c r="G1973" t="s">
        <v>5013</v>
      </c>
      <c r="H1973" t="s">
        <v>126</v>
      </c>
      <c r="I1973" t="s">
        <v>16</v>
      </c>
      <c r="J1973" t="s">
        <v>7620</v>
      </c>
    </row>
    <row r="1974" spans="1:10" x14ac:dyDescent="0.3">
      <c r="A1974">
        <v>1973</v>
      </c>
      <c r="B1974" s="26">
        <v>42418</v>
      </c>
      <c r="C1974" t="s">
        <v>5014</v>
      </c>
      <c r="D1974" t="s">
        <v>53</v>
      </c>
      <c r="E1974" t="s">
        <v>10183</v>
      </c>
      <c r="F1974" t="s">
        <v>927</v>
      </c>
      <c r="G1974" t="s">
        <v>10184</v>
      </c>
      <c r="H1974" t="s">
        <v>384</v>
      </c>
      <c r="I1974" t="s">
        <v>16</v>
      </c>
      <c r="J1974" t="s">
        <v>7620</v>
      </c>
    </row>
    <row r="1975" spans="1:10" x14ac:dyDescent="0.3">
      <c r="A1975">
        <v>1974</v>
      </c>
      <c r="B1975" s="26">
        <v>42418</v>
      </c>
      <c r="C1975" t="s">
        <v>4638</v>
      </c>
      <c r="D1975" t="s">
        <v>8138</v>
      </c>
      <c r="E1975" t="s">
        <v>10185</v>
      </c>
      <c r="F1975" t="s">
        <v>33</v>
      </c>
      <c r="G1975" t="s">
        <v>10186</v>
      </c>
      <c r="H1975" t="s">
        <v>126</v>
      </c>
      <c r="I1975" s="27">
        <v>300000</v>
      </c>
      <c r="J1975" t="s">
        <v>7620</v>
      </c>
    </row>
    <row r="1976" spans="1:10" x14ac:dyDescent="0.3">
      <c r="A1976">
        <v>1975</v>
      </c>
      <c r="B1976" s="26">
        <v>42418</v>
      </c>
      <c r="C1976" t="s">
        <v>5017</v>
      </c>
      <c r="D1976" t="s">
        <v>53</v>
      </c>
      <c r="E1976" t="s">
        <v>5018</v>
      </c>
      <c r="F1976" t="s">
        <v>927</v>
      </c>
      <c r="G1976" t="s">
        <v>10187</v>
      </c>
      <c r="H1976" t="s">
        <v>126</v>
      </c>
      <c r="I1976" s="27">
        <v>350000</v>
      </c>
      <c r="J1976" t="s">
        <v>7620</v>
      </c>
    </row>
    <row r="1977" spans="1:10" x14ac:dyDescent="0.3">
      <c r="A1977">
        <v>1976</v>
      </c>
      <c r="B1977" s="26">
        <v>42419</v>
      </c>
      <c r="C1977" t="s">
        <v>5020</v>
      </c>
      <c r="D1977" t="s">
        <v>8138</v>
      </c>
      <c r="E1977" t="s">
        <v>10188</v>
      </c>
      <c r="F1977" t="s">
        <v>33</v>
      </c>
      <c r="G1977" t="s">
        <v>5022</v>
      </c>
      <c r="H1977" t="s">
        <v>384</v>
      </c>
      <c r="I1977" s="27">
        <v>5000000</v>
      </c>
      <c r="J1977" t="s">
        <v>7620</v>
      </c>
    </row>
    <row r="1978" spans="1:10" x14ac:dyDescent="0.3">
      <c r="A1978">
        <v>1977</v>
      </c>
      <c r="B1978" s="26">
        <v>42419</v>
      </c>
      <c r="C1978" t="s">
        <v>10189</v>
      </c>
      <c r="D1978" t="s">
        <v>551</v>
      </c>
      <c r="E1978" t="s">
        <v>10190</v>
      </c>
      <c r="F1978" t="s">
        <v>927</v>
      </c>
      <c r="G1978" t="s">
        <v>5024</v>
      </c>
      <c r="H1978" t="s">
        <v>126</v>
      </c>
      <c r="I1978" t="s">
        <v>16</v>
      </c>
      <c r="J1978" t="s">
        <v>7620</v>
      </c>
    </row>
    <row r="1979" spans="1:10" x14ac:dyDescent="0.3">
      <c r="A1979">
        <v>1978</v>
      </c>
      <c r="B1979" s="26">
        <v>42419</v>
      </c>
      <c r="C1979" t="s">
        <v>10191</v>
      </c>
      <c r="D1979" t="s">
        <v>551</v>
      </c>
      <c r="E1979" t="s">
        <v>10192</v>
      </c>
      <c r="F1979" t="s">
        <v>33</v>
      </c>
      <c r="G1979" t="s">
        <v>5027</v>
      </c>
      <c r="H1979" t="s">
        <v>126</v>
      </c>
      <c r="I1979" t="s">
        <v>16</v>
      </c>
      <c r="J1979" t="s">
        <v>7620</v>
      </c>
    </row>
    <row r="1980" spans="1:10" x14ac:dyDescent="0.3">
      <c r="A1980">
        <v>1979</v>
      </c>
      <c r="B1980" s="26">
        <v>42419</v>
      </c>
      <c r="C1980" t="s">
        <v>5028</v>
      </c>
      <c r="D1980" t="s">
        <v>551</v>
      </c>
      <c r="E1980" t="s">
        <v>10193</v>
      </c>
      <c r="F1980" t="s">
        <v>21</v>
      </c>
      <c r="G1980" t="s">
        <v>5030</v>
      </c>
      <c r="H1980" t="s">
        <v>126</v>
      </c>
      <c r="I1980" s="27">
        <v>400000</v>
      </c>
      <c r="J1980" t="s">
        <v>7620</v>
      </c>
    </row>
    <row r="1981" spans="1:10" x14ac:dyDescent="0.3">
      <c r="A1981">
        <v>1980</v>
      </c>
      <c r="B1981" s="26">
        <v>42419</v>
      </c>
      <c r="C1981" t="s">
        <v>10194</v>
      </c>
      <c r="D1981" t="s">
        <v>551</v>
      </c>
      <c r="E1981" t="s">
        <v>10195</v>
      </c>
      <c r="F1981" t="s">
        <v>927</v>
      </c>
      <c r="G1981" t="s">
        <v>10196</v>
      </c>
      <c r="H1981" t="s">
        <v>126</v>
      </c>
      <c r="I1981" t="s">
        <v>16</v>
      </c>
      <c r="J1981" t="s">
        <v>7620</v>
      </c>
    </row>
    <row r="1982" spans="1:10" x14ac:dyDescent="0.3">
      <c r="A1982">
        <v>1981</v>
      </c>
      <c r="B1982" s="26">
        <v>42422</v>
      </c>
      <c r="C1982" t="s">
        <v>5034</v>
      </c>
      <c r="D1982" t="s">
        <v>551</v>
      </c>
      <c r="E1982" t="s">
        <v>10197</v>
      </c>
      <c r="F1982" t="s">
        <v>927</v>
      </c>
      <c r="G1982" t="s">
        <v>10198</v>
      </c>
      <c r="H1982" t="s">
        <v>126</v>
      </c>
      <c r="I1982" s="27">
        <v>1000000</v>
      </c>
      <c r="J1982" t="s">
        <v>7620</v>
      </c>
    </row>
    <row r="1983" spans="1:10" x14ac:dyDescent="0.3">
      <c r="A1983">
        <v>1982</v>
      </c>
      <c r="B1983" s="26">
        <v>42422</v>
      </c>
      <c r="C1983" t="s">
        <v>1028</v>
      </c>
      <c r="D1983" t="s">
        <v>551</v>
      </c>
      <c r="E1983" t="s">
        <v>5036</v>
      </c>
      <c r="F1983" t="s">
        <v>33</v>
      </c>
      <c r="G1983" t="s">
        <v>5037</v>
      </c>
      <c r="H1983" t="s">
        <v>384</v>
      </c>
      <c r="I1983" s="27">
        <v>3000000</v>
      </c>
      <c r="J1983" t="s">
        <v>7620</v>
      </c>
    </row>
    <row r="1984" spans="1:10" x14ac:dyDescent="0.3">
      <c r="A1984">
        <v>1983</v>
      </c>
      <c r="B1984" s="26">
        <v>42422</v>
      </c>
      <c r="C1984" t="s">
        <v>5038</v>
      </c>
      <c r="D1984" t="s">
        <v>551</v>
      </c>
      <c r="E1984" t="s">
        <v>9249</v>
      </c>
      <c r="F1984" t="s">
        <v>33</v>
      </c>
      <c r="G1984" t="s">
        <v>9011</v>
      </c>
      <c r="H1984" t="s">
        <v>126</v>
      </c>
      <c r="I1984" s="27">
        <v>100000</v>
      </c>
      <c r="J1984" t="s">
        <v>7620</v>
      </c>
    </row>
    <row r="1985" spans="1:10" x14ac:dyDescent="0.3">
      <c r="A1985">
        <v>1984</v>
      </c>
      <c r="B1985" s="26">
        <v>42422</v>
      </c>
      <c r="C1985" t="s">
        <v>10199</v>
      </c>
      <c r="D1985" t="s">
        <v>53</v>
      </c>
      <c r="E1985" t="s">
        <v>10200</v>
      </c>
      <c r="F1985" t="s">
        <v>927</v>
      </c>
      <c r="G1985" t="s">
        <v>5040</v>
      </c>
      <c r="H1985" t="s">
        <v>126</v>
      </c>
      <c r="I1985" t="s">
        <v>16</v>
      </c>
      <c r="J1985" t="s">
        <v>7620</v>
      </c>
    </row>
    <row r="1986" spans="1:10" x14ac:dyDescent="0.3">
      <c r="A1986">
        <v>1985</v>
      </c>
      <c r="B1986" s="26">
        <v>42422</v>
      </c>
      <c r="C1986" t="s">
        <v>5041</v>
      </c>
      <c r="D1986" t="s">
        <v>551</v>
      </c>
      <c r="E1986" t="s">
        <v>10201</v>
      </c>
      <c r="F1986" t="s">
        <v>39</v>
      </c>
      <c r="G1986" t="s">
        <v>10202</v>
      </c>
      <c r="H1986" t="s">
        <v>384</v>
      </c>
      <c r="I1986" s="27">
        <v>4500000</v>
      </c>
      <c r="J1986" t="s">
        <v>7620</v>
      </c>
    </row>
    <row r="1987" spans="1:10" x14ac:dyDescent="0.3">
      <c r="A1987">
        <v>1986</v>
      </c>
      <c r="B1987" s="26">
        <v>42422</v>
      </c>
      <c r="C1987" t="s">
        <v>362</v>
      </c>
      <c r="D1987" t="s">
        <v>551</v>
      </c>
      <c r="E1987" t="s">
        <v>5044</v>
      </c>
      <c r="F1987" t="s">
        <v>33</v>
      </c>
      <c r="G1987" t="s">
        <v>1960</v>
      </c>
      <c r="H1987" t="s">
        <v>126</v>
      </c>
      <c r="I1987" s="27">
        <v>37000</v>
      </c>
      <c r="J1987" t="s">
        <v>7620</v>
      </c>
    </row>
    <row r="1988" spans="1:10" x14ac:dyDescent="0.3">
      <c r="A1988">
        <v>1987</v>
      </c>
      <c r="B1988" s="26">
        <v>42422</v>
      </c>
      <c r="C1988" t="s">
        <v>10203</v>
      </c>
      <c r="D1988" t="s">
        <v>551</v>
      </c>
      <c r="E1988" t="s">
        <v>5046</v>
      </c>
      <c r="F1988" t="s">
        <v>33</v>
      </c>
      <c r="G1988" t="s">
        <v>10204</v>
      </c>
      <c r="H1988" t="s">
        <v>384</v>
      </c>
      <c r="I1988" t="s">
        <v>16</v>
      </c>
      <c r="J1988" t="s">
        <v>7620</v>
      </c>
    </row>
    <row r="1989" spans="1:10" x14ac:dyDescent="0.3">
      <c r="A1989">
        <v>1988</v>
      </c>
      <c r="B1989" s="26">
        <v>42423</v>
      </c>
      <c r="C1989" t="s">
        <v>10205</v>
      </c>
      <c r="D1989" t="s">
        <v>551</v>
      </c>
      <c r="E1989" t="s">
        <v>10206</v>
      </c>
      <c r="F1989" t="s">
        <v>21</v>
      </c>
      <c r="G1989" t="s">
        <v>10207</v>
      </c>
      <c r="H1989" t="s">
        <v>384</v>
      </c>
      <c r="I1989" s="27">
        <v>11000000</v>
      </c>
      <c r="J1989" t="s">
        <v>7620</v>
      </c>
    </row>
    <row r="1990" spans="1:10" x14ac:dyDescent="0.3">
      <c r="A1990">
        <v>1989</v>
      </c>
      <c r="B1990" s="26">
        <v>42423</v>
      </c>
      <c r="C1990" t="s">
        <v>10208</v>
      </c>
      <c r="D1990" t="s">
        <v>53</v>
      </c>
      <c r="E1990" t="s">
        <v>10209</v>
      </c>
      <c r="F1990" t="s">
        <v>4379</v>
      </c>
      <c r="G1990" t="s">
        <v>10210</v>
      </c>
      <c r="H1990" t="s">
        <v>126</v>
      </c>
      <c r="I1990" t="s">
        <v>16</v>
      </c>
      <c r="J1990" t="s">
        <v>7620</v>
      </c>
    </row>
    <row r="1991" spans="1:10" x14ac:dyDescent="0.3">
      <c r="A1991">
        <v>1990</v>
      </c>
      <c r="B1991" s="26">
        <v>42424</v>
      </c>
      <c r="C1991" t="s">
        <v>5054</v>
      </c>
      <c r="D1991" t="s">
        <v>551</v>
      </c>
      <c r="E1991" t="s">
        <v>1925</v>
      </c>
      <c r="F1991" t="s">
        <v>927</v>
      </c>
      <c r="G1991" t="s">
        <v>10211</v>
      </c>
      <c r="H1991" t="s">
        <v>126</v>
      </c>
      <c r="I1991" s="27">
        <v>160000</v>
      </c>
      <c r="J1991" t="s">
        <v>7620</v>
      </c>
    </row>
    <row r="1992" spans="1:10" x14ac:dyDescent="0.3">
      <c r="A1992">
        <v>1991</v>
      </c>
      <c r="B1992" s="26">
        <v>42424</v>
      </c>
      <c r="C1992" t="s">
        <v>10212</v>
      </c>
      <c r="D1992" t="s">
        <v>551</v>
      </c>
      <c r="E1992" t="s">
        <v>10213</v>
      </c>
      <c r="F1992" t="s">
        <v>927</v>
      </c>
      <c r="G1992" t="s">
        <v>5056</v>
      </c>
      <c r="H1992" t="s">
        <v>126</v>
      </c>
      <c r="I1992" t="s">
        <v>16</v>
      </c>
      <c r="J1992" t="s">
        <v>7620</v>
      </c>
    </row>
    <row r="1993" spans="1:10" x14ac:dyDescent="0.3">
      <c r="A1993">
        <v>1992</v>
      </c>
      <c r="B1993" s="26">
        <v>42424</v>
      </c>
      <c r="C1993" t="s">
        <v>7648</v>
      </c>
      <c r="D1993" t="s">
        <v>551</v>
      </c>
      <c r="E1993" t="s">
        <v>10214</v>
      </c>
      <c r="F1993" t="s">
        <v>927</v>
      </c>
      <c r="G1993" t="s">
        <v>10215</v>
      </c>
      <c r="H1993" t="s">
        <v>384</v>
      </c>
      <c r="I1993" s="27">
        <v>10000000</v>
      </c>
      <c r="J1993" t="s">
        <v>7620</v>
      </c>
    </row>
    <row r="1994" spans="1:10" x14ac:dyDescent="0.3">
      <c r="A1994">
        <v>1993</v>
      </c>
      <c r="B1994" s="26">
        <v>42424</v>
      </c>
      <c r="C1994" t="s">
        <v>10216</v>
      </c>
      <c r="D1994" t="s">
        <v>551</v>
      </c>
      <c r="E1994" t="s">
        <v>10217</v>
      </c>
      <c r="F1994" t="s">
        <v>183</v>
      </c>
      <c r="G1994" t="s">
        <v>5061</v>
      </c>
      <c r="H1994" t="s">
        <v>126</v>
      </c>
      <c r="I1994" s="27">
        <v>400000</v>
      </c>
      <c r="J1994" t="s">
        <v>7620</v>
      </c>
    </row>
    <row r="1995" spans="1:10" x14ac:dyDescent="0.3">
      <c r="A1995">
        <v>1994</v>
      </c>
      <c r="B1995" s="26">
        <v>42424</v>
      </c>
      <c r="C1995" t="s">
        <v>5062</v>
      </c>
      <c r="D1995" t="s">
        <v>551</v>
      </c>
      <c r="E1995" t="s">
        <v>10218</v>
      </c>
      <c r="F1995" t="s">
        <v>89</v>
      </c>
      <c r="G1995" t="s">
        <v>3480</v>
      </c>
      <c r="H1995" t="s">
        <v>126</v>
      </c>
      <c r="I1995" s="27">
        <v>150000</v>
      </c>
      <c r="J1995" t="s">
        <v>7620</v>
      </c>
    </row>
    <row r="1996" spans="1:10" x14ac:dyDescent="0.3">
      <c r="A1996">
        <v>1995</v>
      </c>
      <c r="B1996" s="26">
        <v>42424</v>
      </c>
      <c r="C1996" t="s">
        <v>10219</v>
      </c>
      <c r="D1996" t="s">
        <v>551</v>
      </c>
      <c r="E1996" t="s">
        <v>10220</v>
      </c>
      <c r="F1996" t="s">
        <v>927</v>
      </c>
      <c r="G1996" t="s">
        <v>5066</v>
      </c>
      <c r="H1996" t="s">
        <v>126</v>
      </c>
      <c r="I1996" t="s">
        <v>16</v>
      </c>
      <c r="J1996" t="s">
        <v>7620</v>
      </c>
    </row>
    <row r="1997" spans="1:10" x14ac:dyDescent="0.3">
      <c r="A1997">
        <v>1996</v>
      </c>
      <c r="B1997" s="26">
        <v>42425</v>
      </c>
      <c r="C1997" t="s">
        <v>8273</v>
      </c>
      <c r="D1997" t="s">
        <v>7701</v>
      </c>
      <c r="E1997" t="s">
        <v>10221</v>
      </c>
      <c r="F1997" t="s">
        <v>21</v>
      </c>
      <c r="G1997" t="s">
        <v>2339</v>
      </c>
      <c r="H1997" t="s">
        <v>384</v>
      </c>
      <c r="I1997" s="27">
        <v>5000000</v>
      </c>
      <c r="J1997" t="s">
        <v>7620</v>
      </c>
    </row>
    <row r="1998" spans="1:10" x14ac:dyDescent="0.3">
      <c r="A1998">
        <v>1997</v>
      </c>
      <c r="B1998" s="26">
        <v>42425</v>
      </c>
      <c r="C1998" t="s">
        <v>10222</v>
      </c>
      <c r="D1998" t="s">
        <v>551</v>
      </c>
      <c r="E1998" t="s">
        <v>10223</v>
      </c>
      <c r="F1998" t="s">
        <v>927</v>
      </c>
      <c r="G1998" t="s">
        <v>5070</v>
      </c>
      <c r="H1998" t="s">
        <v>126</v>
      </c>
      <c r="I1998" t="s">
        <v>16</v>
      </c>
      <c r="J1998" t="s">
        <v>7620</v>
      </c>
    </row>
    <row r="1999" spans="1:10" x14ac:dyDescent="0.3">
      <c r="A1999">
        <v>1998</v>
      </c>
      <c r="B1999" s="26">
        <v>42425</v>
      </c>
      <c r="C1999" t="s">
        <v>5071</v>
      </c>
      <c r="D1999" t="s">
        <v>551</v>
      </c>
      <c r="E1999" t="s">
        <v>10224</v>
      </c>
      <c r="F1999" t="s">
        <v>927</v>
      </c>
      <c r="G1999" t="s">
        <v>5072</v>
      </c>
      <c r="H1999" t="s">
        <v>384</v>
      </c>
      <c r="I1999" s="27">
        <v>5800000</v>
      </c>
      <c r="J1999" t="s">
        <v>7620</v>
      </c>
    </row>
    <row r="2000" spans="1:10" x14ac:dyDescent="0.3">
      <c r="A2000">
        <v>1999</v>
      </c>
      <c r="B2000" s="26">
        <v>42425</v>
      </c>
      <c r="C2000" t="s">
        <v>5073</v>
      </c>
      <c r="D2000" t="s">
        <v>7701</v>
      </c>
      <c r="E2000" t="s">
        <v>5074</v>
      </c>
      <c r="F2000" t="s">
        <v>33</v>
      </c>
      <c r="G2000" t="s">
        <v>9454</v>
      </c>
      <c r="H2000" t="s">
        <v>126</v>
      </c>
      <c r="I2000" s="27">
        <v>70000</v>
      </c>
      <c r="J2000" t="s">
        <v>7620</v>
      </c>
    </row>
    <row r="2001" spans="1:10" x14ac:dyDescent="0.3">
      <c r="A2001">
        <v>2000</v>
      </c>
      <c r="B2001" s="26">
        <v>42426</v>
      </c>
      <c r="C2001" t="s">
        <v>5075</v>
      </c>
      <c r="D2001" t="s">
        <v>53</v>
      </c>
      <c r="E2001" t="s">
        <v>10225</v>
      </c>
      <c r="F2001" t="s">
        <v>33</v>
      </c>
      <c r="G2001" t="s">
        <v>5077</v>
      </c>
      <c r="H2001" t="s">
        <v>126</v>
      </c>
      <c r="I2001" s="27">
        <v>145000</v>
      </c>
      <c r="J2001" t="s">
        <v>7620</v>
      </c>
    </row>
    <row r="2002" spans="1:10" x14ac:dyDescent="0.3">
      <c r="A2002">
        <v>2001</v>
      </c>
      <c r="B2002" s="26">
        <v>42426</v>
      </c>
      <c r="C2002" t="s">
        <v>10226</v>
      </c>
      <c r="D2002" t="s">
        <v>551</v>
      </c>
      <c r="E2002" t="s">
        <v>10227</v>
      </c>
      <c r="F2002" t="s">
        <v>39</v>
      </c>
      <c r="G2002" t="s">
        <v>5080</v>
      </c>
      <c r="H2002" t="s">
        <v>384</v>
      </c>
      <c r="I2002" s="27">
        <v>2500000</v>
      </c>
      <c r="J2002" t="s">
        <v>7620</v>
      </c>
    </row>
    <row r="2003" spans="1:10" x14ac:dyDescent="0.3">
      <c r="A2003">
        <v>2002</v>
      </c>
      <c r="B2003" s="26">
        <v>42429</v>
      </c>
      <c r="C2003" t="s">
        <v>4568</v>
      </c>
      <c r="D2003" t="s">
        <v>551</v>
      </c>
      <c r="E2003" t="s">
        <v>599</v>
      </c>
      <c r="F2003" t="s">
        <v>927</v>
      </c>
      <c r="G2003" t="s">
        <v>1081</v>
      </c>
      <c r="H2003" t="s">
        <v>384</v>
      </c>
      <c r="I2003" t="s">
        <v>16</v>
      </c>
      <c r="J2003" t="s">
        <v>7620</v>
      </c>
    </row>
    <row r="2004" spans="1:10" x14ac:dyDescent="0.3">
      <c r="A2004">
        <v>2003</v>
      </c>
      <c r="B2004" s="26">
        <v>42429</v>
      </c>
      <c r="C2004" t="s">
        <v>5081</v>
      </c>
      <c r="D2004" t="s">
        <v>7701</v>
      </c>
      <c r="E2004" t="s">
        <v>10228</v>
      </c>
      <c r="F2004" t="s">
        <v>39</v>
      </c>
      <c r="G2004" t="s">
        <v>1295</v>
      </c>
      <c r="H2004" t="s">
        <v>384</v>
      </c>
      <c r="I2004" s="27">
        <v>13000000</v>
      </c>
      <c r="J2004" t="s">
        <v>7620</v>
      </c>
    </row>
    <row r="2005" spans="1:10" x14ac:dyDescent="0.3">
      <c r="A2005">
        <v>2004</v>
      </c>
      <c r="B2005" s="26">
        <v>42429</v>
      </c>
      <c r="C2005" t="s">
        <v>10229</v>
      </c>
      <c r="D2005" t="s">
        <v>551</v>
      </c>
      <c r="E2005" t="s">
        <v>10230</v>
      </c>
      <c r="F2005" t="s">
        <v>927</v>
      </c>
      <c r="G2005" t="s">
        <v>8194</v>
      </c>
      <c r="H2005" t="s">
        <v>384</v>
      </c>
      <c r="I2005" t="s">
        <v>16</v>
      </c>
      <c r="J2005" t="s">
        <v>7620</v>
      </c>
    </row>
    <row r="2006" spans="1:10" x14ac:dyDescent="0.3">
      <c r="A2006">
        <v>2005</v>
      </c>
      <c r="B2006" s="26">
        <v>42370</v>
      </c>
      <c r="C2006" t="s">
        <v>4887</v>
      </c>
      <c r="D2006" t="s">
        <v>8138</v>
      </c>
      <c r="E2006" t="s">
        <v>5085</v>
      </c>
      <c r="F2006" t="s">
        <v>33</v>
      </c>
      <c r="G2006" t="s">
        <v>10231</v>
      </c>
      <c r="H2006" t="s">
        <v>126</v>
      </c>
      <c r="I2006" t="s">
        <v>16</v>
      </c>
      <c r="J2006" t="s">
        <v>7620</v>
      </c>
    </row>
    <row r="2007" spans="1:10" x14ac:dyDescent="0.3">
      <c r="A2007">
        <v>2006</v>
      </c>
      <c r="B2007" s="26">
        <v>42370</v>
      </c>
      <c r="C2007" t="s">
        <v>5086</v>
      </c>
      <c r="D2007" t="s">
        <v>551</v>
      </c>
      <c r="E2007" t="s">
        <v>5087</v>
      </c>
      <c r="F2007" t="s">
        <v>39</v>
      </c>
      <c r="G2007" t="s">
        <v>1268</v>
      </c>
      <c r="H2007" t="s">
        <v>126</v>
      </c>
      <c r="I2007" t="s">
        <v>16</v>
      </c>
      <c r="J2007" t="s">
        <v>7620</v>
      </c>
    </row>
    <row r="2008" spans="1:10" x14ac:dyDescent="0.3">
      <c r="A2008">
        <v>2007</v>
      </c>
      <c r="B2008" s="26">
        <v>42373</v>
      </c>
      <c r="C2008" t="s">
        <v>10232</v>
      </c>
      <c r="D2008" t="s">
        <v>8138</v>
      </c>
      <c r="E2008" t="s">
        <v>5089</v>
      </c>
      <c r="F2008" t="s">
        <v>21</v>
      </c>
      <c r="G2008" t="s">
        <v>1081</v>
      </c>
      <c r="H2008" t="s">
        <v>126</v>
      </c>
      <c r="I2008" t="s">
        <v>16</v>
      </c>
      <c r="J2008" t="s">
        <v>7620</v>
      </c>
    </row>
    <row r="2009" spans="1:10" x14ac:dyDescent="0.3">
      <c r="A2009">
        <v>2008</v>
      </c>
      <c r="B2009" s="26">
        <v>42373</v>
      </c>
      <c r="C2009" t="s">
        <v>5090</v>
      </c>
      <c r="D2009" t="s">
        <v>108</v>
      </c>
      <c r="E2009" t="s">
        <v>5091</v>
      </c>
      <c r="F2009" t="s">
        <v>33</v>
      </c>
      <c r="G2009" t="s">
        <v>10233</v>
      </c>
      <c r="H2009" t="s">
        <v>384</v>
      </c>
      <c r="I2009" t="s">
        <v>16</v>
      </c>
      <c r="J2009" t="s">
        <v>7620</v>
      </c>
    </row>
    <row r="2010" spans="1:10" x14ac:dyDescent="0.3">
      <c r="A2010">
        <v>2009</v>
      </c>
      <c r="B2010" s="26">
        <v>42373</v>
      </c>
      <c r="C2010" t="s">
        <v>5093</v>
      </c>
      <c r="D2010" t="s">
        <v>1612</v>
      </c>
      <c r="E2010" t="s">
        <v>10234</v>
      </c>
      <c r="F2010" t="s">
        <v>33</v>
      </c>
      <c r="G2010" t="s">
        <v>5095</v>
      </c>
      <c r="H2010" t="s">
        <v>384</v>
      </c>
      <c r="I2010" s="27">
        <v>6000000</v>
      </c>
      <c r="J2010" t="s">
        <v>7620</v>
      </c>
    </row>
    <row r="2011" spans="1:10" x14ac:dyDescent="0.3">
      <c r="A2011">
        <v>2010</v>
      </c>
      <c r="B2011" s="26">
        <v>42374</v>
      </c>
      <c r="C2011" t="s">
        <v>10235</v>
      </c>
      <c r="D2011" t="s">
        <v>1612</v>
      </c>
      <c r="E2011" t="s">
        <v>10236</v>
      </c>
      <c r="F2011" t="s">
        <v>8037</v>
      </c>
      <c r="G2011" t="s">
        <v>9475</v>
      </c>
      <c r="H2011" t="s">
        <v>126</v>
      </c>
      <c r="I2011" t="s">
        <v>16</v>
      </c>
      <c r="J2011" t="s">
        <v>7620</v>
      </c>
    </row>
    <row r="2012" spans="1:10" x14ac:dyDescent="0.3">
      <c r="A2012">
        <v>2011</v>
      </c>
      <c r="B2012" s="26">
        <v>42374</v>
      </c>
      <c r="C2012" t="s">
        <v>10237</v>
      </c>
      <c r="D2012" t="s">
        <v>108</v>
      </c>
      <c r="E2012" t="s">
        <v>5099</v>
      </c>
      <c r="F2012" t="s">
        <v>387</v>
      </c>
      <c r="G2012" t="s">
        <v>5100</v>
      </c>
      <c r="H2012" t="s">
        <v>126</v>
      </c>
      <c r="I2012" s="27">
        <v>100000</v>
      </c>
      <c r="J2012" t="s">
        <v>7620</v>
      </c>
    </row>
    <row r="2013" spans="1:10" x14ac:dyDescent="0.3">
      <c r="A2013">
        <v>2012</v>
      </c>
      <c r="B2013" s="26">
        <v>42374</v>
      </c>
      <c r="C2013" t="s">
        <v>5101</v>
      </c>
      <c r="D2013" t="s">
        <v>8138</v>
      </c>
      <c r="E2013" t="s">
        <v>10238</v>
      </c>
      <c r="F2013" t="s">
        <v>89</v>
      </c>
      <c r="G2013" t="s">
        <v>5103</v>
      </c>
      <c r="H2013" t="s">
        <v>126</v>
      </c>
      <c r="I2013" t="s">
        <v>16</v>
      </c>
      <c r="J2013" t="s">
        <v>7620</v>
      </c>
    </row>
    <row r="2014" spans="1:10" x14ac:dyDescent="0.3">
      <c r="A2014">
        <v>2013</v>
      </c>
      <c r="B2014" s="26">
        <v>42374</v>
      </c>
      <c r="C2014" t="s">
        <v>5104</v>
      </c>
      <c r="D2014" t="s">
        <v>551</v>
      </c>
      <c r="E2014" t="s">
        <v>10239</v>
      </c>
      <c r="F2014" t="s">
        <v>927</v>
      </c>
      <c r="G2014" t="s">
        <v>293</v>
      </c>
      <c r="H2014" t="s">
        <v>126</v>
      </c>
      <c r="I2014" s="27">
        <v>150000</v>
      </c>
      <c r="J2014" t="s">
        <v>7620</v>
      </c>
    </row>
    <row r="2015" spans="1:10" x14ac:dyDescent="0.3">
      <c r="A2015">
        <v>2014</v>
      </c>
      <c r="B2015" s="26">
        <v>42374</v>
      </c>
      <c r="C2015" t="s">
        <v>10240</v>
      </c>
      <c r="D2015" t="s">
        <v>551</v>
      </c>
      <c r="E2015" t="s">
        <v>5107</v>
      </c>
      <c r="F2015" t="s">
        <v>39</v>
      </c>
      <c r="G2015" t="s">
        <v>5108</v>
      </c>
      <c r="H2015" t="s">
        <v>384</v>
      </c>
      <c r="I2015" s="27">
        <v>5000000</v>
      </c>
      <c r="J2015" t="s">
        <v>7620</v>
      </c>
    </row>
    <row r="2016" spans="1:10" x14ac:dyDescent="0.3">
      <c r="A2016">
        <v>2015</v>
      </c>
      <c r="B2016" s="26">
        <v>42375</v>
      </c>
      <c r="C2016" t="s">
        <v>5014</v>
      </c>
      <c r="D2016" t="s">
        <v>10241</v>
      </c>
      <c r="E2016" t="s">
        <v>10242</v>
      </c>
      <c r="F2016" t="s">
        <v>927</v>
      </c>
      <c r="G2016" t="s">
        <v>1081</v>
      </c>
      <c r="H2016" t="s">
        <v>126</v>
      </c>
      <c r="I2016" t="s">
        <v>16</v>
      </c>
      <c r="J2016" t="s">
        <v>7620</v>
      </c>
    </row>
    <row r="2017" spans="1:10" x14ac:dyDescent="0.3">
      <c r="A2017">
        <v>2016</v>
      </c>
      <c r="B2017" s="26">
        <v>42375</v>
      </c>
      <c r="C2017" t="s">
        <v>5111</v>
      </c>
      <c r="D2017" t="s">
        <v>312</v>
      </c>
      <c r="E2017" t="s">
        <v>5112</v>
      </c>
      <c r="F2017" t="s">
        <v>21</v>
      </c>
      <c r="G2017" t="s">
        <v>5113</v>
      </c>
      <c r="H2017" t="s">
        <v>126</v>
      </c>
      <c r="I2017" t="s">
        <v>16</v>
      </c>
      <c r="J2017" t="s">
        <v>7620</v>
      </c>
    </row>
    <row r="2018" spans="1:10" x14ac:dyDescent="0.3">
      <c r="A2018">
        <v>2017</v>
      </c>
      <c r="B2018" s="26">
        <v>42375</v>
      </c>
      <c r="C2018" t="s">
        <v>5114</v>
      </c>
      <c r="D2018" t="s">
        <v>53</v>
      </c>
      <c r="E2018" t="s">
        <v>10243</v>
      </c>
      <c r="F2018" t="s">
        <v>927</v>
      </c>
      <c r="G2018" t="s">
        <v>10244</v>
      </c>
      <c r="H2018" t="s">
        <v>126</v>
      </c>
      <c r="I2018" s="27">
        <v>750000</v>
      </c>
      <c r="J2018" t="s">
        <v>7620</v>
      </c>
    </row>
    <row r="2019" spans="1:10" x14ac:dyDescent="0.3">
      <c r="A2019">
        <v>2018</v>
      </c>
      <c r="B2019" s="26">
        <v>42375</v>
      </c>
      <c r="C2019" t="s">
        <v>5117</v>
      </c>
      <c r="D2019" t="s">
        <v>551</v>
      </c>
      <c r="E2019" t="s">
        <v>5118</v>
      </c>
      <c r="F2019" t="s">
        <v>8037</v>
      </c>
      <c r="G2019" t="s">
        <v>5119</v>
      </c>
      <c r="H2019" t="s">
        <v>384</v>
      </c>
      <c r="I2019" s="27">
        <v>1000000</v>
      </c>
      <c r="J2019" t="s">
        <v>7620</v>
      </c>
    </row>
    <row r="2020" spans="1:10" x14ac:dyDescent="0.3">
      <c r="A2020">
        <v>2019</v>
      </c>
      <c r="B2020" s="26">
        <v>42375</v>
      </c>
      <c r="C2020" t="s">
        <v>10245</v>
      </c>
      <c r="D2020" t="s">
        <v>142</v>
      </c>
      <c r="E2020" t="s">
        <v>10246</v>
      </c>
      <c r="F2020" t="s">
        <v>55</v>
      </c>
      <c r="G2020" t="s">
        <v>10247</v>
      </c>
      <c r="H2020" t="s">
        <v>126</v>
      </c>
      <c r="I2020" s="27">
        <v>150000</v>
      </c>
      <c r="J2020" t="s">
        <v>7620</v>
      </c>
    </row>
    <row r="2021" spans="1:10" x14ac:dyDescent="0.3">
      <c r="A2021">
        <v>2020</v>
      </c>
      <c r="B2021" s="26">
        <v>42375</v>
      </c>
      <c r="C2021" t="s">
        <v>10248</v>
      </c>
      <c r="D2021" t="s">
        <v>108</v>
      </c>
      <c r="E2021" t="s">
        <v>10249</v>
      </c>
      <c r="F2021" t="s">
        <v>21</v>
      </c>
      <c r="G2021" t="s">
        <v>10250</v>
      </c>
      <c r="H2021" t="s">
        <v>384</v>
      </c>
      <c r="I2021" s="27">
        <v>3000000</v>
      </c>
      <c r="J2021" t="s">
        <v>7620</v>
      </c>
    </row>
    <row r="2022" spans="1:10" x14ac:dyDescent="0.3">
      <c r="A2022">
        <v>2021</v>
      </c>
      <c r="B2022" s="26">
        <v>42375</v>
      </c>
      <c r="C2022" t="s">
        <v>10251</v>
      </c>
      <c r="D2022" t="s">
        <v>108</v>
      </c>
      <c r="E2022" t="s">
        <v>10252</v>
      </c>
      <c r="F2022" t="s">
        <v>33</v>
      </c>
      <c r="G2022" t="s">
        <v>5127</v>
      </c>
      <c r="H2022" t="s">
        <v>126</v>
      </c>
      <c r="I2022" s="27">
        <v>750000</v>
      </c>
      <c r="J2022" t="s">
        <v>7620</v>
      </c>
    </row>
    <row r="2023" spans="1:10" x14ac:dyDescent="0.3">
      <c r="A2023">
        <v>2022</v>
      </c>
      <c r="B2023" s="26">
        <v>42376</v>
      </c>
      <c r="C2023" t="s">
        <v>10253</v>
      </c>
      <c r="D2023" t="s">
        <v>551</v>
      </c>
      <c r="E2023" t="s">
        <v>5128</v>
      </c>
      <c r="F2023" t="s">
        <v>927</v>
      </c>
      <c r="G2023" t="s">
        <v>10254</v>
      </c>
      <c r="H2023" t="s">
        <v>126</v>
      </c>
      <c r="I2023" t="s">
        <v>16</v>
      </c>
      <c r="J2023" t="s">
        <v>7620</v>
      </c>
    </row>
    <row r="2024" spans="1:10" x14ac:dyDescent="0.3">
      <c r="A2024">
        <v>2023</v>
      </c>
      <c r="B2024" s="26">
        <v>42376</v>
      </c>
      <c r="C2024" t="s">
        <v>5130</v>
      </c>
      <c r="D2024" t="s">
        <v>551</v>
      </c>
      <c r="E2024" t="s">
        <v>5131</v>
      </c>
      <c r="F2024" t="s">
        <v>21</v>
      </c>
      <c r="G2024" t="s">
        <v>1268</v>
      </c>
      <c r="H2024" t="s">
        <v>126</v>
      </c>
      <c r="I2024" t="s">
        <v>16</v>
      </c>
      <c r="J2024" t="s">
        <v>7620</v>
      </c>
    </row>
    <row r="2025" spans="1:10" x14ac:dyDescent="0.3">
      <c r="A2025">
        <v>2024</v>
      </c>
      <c r="B2025" s="26">
        <v>42376</v>
      </c>
      <c r="C2025" t="s">
        <v>5132</v>
      </c>
      <c r="D2025" t="s">
        <v>551</v>
      </c>
      <c r="E2025" t="s">
        <v>10255</v>
      </c>
      <c r="F2025" t="s">
        <v>927</v>
      </c>
      <c r="G2025" t="s">
        <v>3547</v>
      </c>
      <c r="H2025" t="s">
        <v>126</v>
      </c>
      <c r="I2025" s="27">
        <v>160000</v>
      </c>
      <c r="J2025" t="s">
        <v>7620</v>
      </c>
    </row>
    <row r="2026" spans="1:10" x14ac:dyDescent="0.3">
      <c r="A2026">
        <v>2025</v>
      </c>
      <c r="B2026" s="26">
        <v>42376</v>
      </c>
      <c r="C2026" t="s">
        <v>2421</v>
      </c>
      <c r="D2026" t="s">
        <v>108</v>
      </c>
      <c r="E2026" t="s">
        <v>10256</v>
      </c>
      <c r="F2026" t="s">
        <v>438</v>
      </c>
      <c r="G2026" t="s">
        <v>5135</v>
      </c>
      <c r="H2026" t="s">
        <v>126</v>
      </c>
      <c r="I2026" s="27">
        <v>100000</v>
      </c>
      <c r="J2026" t="s">
        <v>7620</v>
      </c>
    </row>
    <row r="2027" spans="1:10" x14ac:dyDescent="0.3">
      <c r="A2027">
        <v>2026</v>
      </c>
      <c r="B2027" s="26">
        <v>42376</v>
      </c>
      <c r="C2027" t="s">
        <v>7535</v>
      </c>
      <c r="D2027" t="s">
        <v>551</v>
      </c>
      <c r="E2027" t="s">
        <v>10257</v>
      </c>
      <c r="F2027" t="s">
        <v>21</v>
      </c>
      <c r="G2027" t="s">
        <v>10258</v>
      </c>
      <c r="H2027" t="s">
        <v>384</v>
      </c>
      <c r="I2027" s="27">
        <v>180000000</v>
      </c>
      <c r="J2027" t="s">
        <v>7620</v>
      </c>
    </row>
    <row r="2028" spans="1:10" x14ac:dyDescent="0.3">
      <c r="A2028">
        <v>2027</v>
      </c>
      <c r="B2028" s="26">
        <v>42377</v>
      </c>
      <c r="C2028" t="s">
        <v>5138</v>
      </c>
      <c r="D2028" t="s">
        <v>8138</v>
      </c>
      <c r="E2028" t="s">
        <v>10259</v>
      </c>
      <c r="F2028" t="s">
        <v>927</v>
      </c>
      <c r="G2028" t="s">
        <v>5140</v>
      </c>
      <c r="H2028" t="s">
        <v>384</v>
      </c>
      <c r="I2028" s="27">
        <v>5000000</v>
      </c>
      <c r="J2028" t="s">
        <v>7620</v>
      </c>
    </row>
    <row r="2029" spans="1:10" x14ac:dyDescent="0.3">
      <c r="A2029">
        <v>2028</v>
      </c>
      <c r="B2029" s="26">
        <v>42377</v>
      </c>
      <c r="C2029" t="s">
        <v>10260</v>
      </c>
      <c r="D2029" t="s">
        <v>551</v>
      </c>
      <c r="E2029" t="s">
        <v>10261</v>
      </c>
      <c r="F2029" t="s">
        <v>927</v>
      </c>
      <c r="G2029" t="s">
        <v>10262</v>
      </c>
      <c r="H2029" t="s">
        <v>126</v>
      </c>
      <c r="I2029" s="27">
        <v>250000</v>
      </c>
      <c r="J2029" t="s">
        <v>7620</v>
      </c>
    </row>
    <row r="2030" spans="1:10" x14ac:dyDescent="0.3">
      <c r="A2030">
        <v>2029</v>
      </c>
      <c r="B2030" s="26">
        <v>42377</v>
      </c>
      <c r="C2030" t="s">
        <v>5143</v>
      </c>
      <c r="D2030" t="s">
        <v>108</v>
      </c>
      <c r="E2030" t="s">
        <v>10263</v>
      </c>
      <c r="F2030" t="s">
        <v>39</v>
      </c>
      <c r="G2030" t="s">
        <v>10264</v>
      </c>
      <c r="H2030" t="s">
        <v>126</v>
      </c>
      <c r="I2030" s="27">
        <v>45000</v>
      </c>
      <c r="J2030" t="s">
        <v>7620</v>
      </c>
    </row>
    <row r="2031" spans="1:10" x14ac:dyDescent="0.3">
      <c r="A2031">
        <v>2030</v>
      </c>
      <c r="B2031" s="26">
        <v>42377</v>
      </c>
      <c r="C2031" t="s">
        <v>10265</v>
      </c>
      <c r="D2031" t="s">
        <v>551</v>
      </c>
      <c r="E2031" t="s">
        <v>5147</v>
      </c>
      <c r="F2031" t="s">
        <v>21</v>
      </c>
      <c r="G2031" t="s">
        <v>5148</v>
      </c>
      <c r="H2031" t="s">
        <v>126</v>
      </c>
      <c r="I2031" t="s">
        <v>16</v>
      </c>
      <c r="J2031" t="s">
        <v>7620</v>
      </c>
    </row>
    <row r="2032" spans="1:10" x14ac:dyDescent="0.3">
      <c r="A2032">
        <v>2031</v>
      </c>
      <c r="B2032" s="26">
        <v>42378</v>
      </c>
      <c r="C2032" t="s">
        <v>5149</v>
      </c>
      <c r="D2032" t="s">
        <v>8138</v>
      </c>
      <c r="E2032" t="s">
        <v>10266</v>
      </c>
      <c r="F2032" t="s">
        <v>927</v>
      </c>
      <c r="G2032" t="s">
        <v>8194</v>
      </c>
      <c r="H2032" t="s">
        <v>384</v>
      </c>
      <c r="I2032" t="s">
        <v>16</v>
      </c>
      <c r="J2032" t="s">
        <v>7620</v>
      </c>
    </row>
    <row r="2033" spans="1:10" x14ac:dyDescent="0.3">
      <c r="A2033">
        <v>2032</v>
      </c>
      <c r="B2033" s="26">
        <v>42380</v>
      </c>
      <c r="C2033" t="s">
        <v>3215</v>
      </c>
      <c r="D2033" t="s">
        <v>8138</v>
      </c>
      <c r="E2033" t="s">
        <v>5151</v>
      </c>
      <c r="F2033" t="s">
        <v>21</v>
      </c>
      <c r="G2033" t="s">
        <v>5152</v>
      </c>
      <c r="H2033" t="s">
        <v>384</v>
      </c>
      <c r="I2033" s="27">
        <v>5400000</v>
      </c>
      <c r="J2033" t="s">
        <v>7620</v>
      </c>
    </row>
    <row r="2034" spans="1:10" x14ac:dyDescent="0.3">
      <c r="A2034">
        <v>2033</v>
      </c>
      <c r="B2034" s="26">
        <v>42380</v>
      </c>
      <c r="C2034" t="s">
        <v>5153</v>
      </c>
      <c r="D2034" t="s">
        <v>551</v>
      </c>
      <c r="E2034" t="s">
        <v>10267</v>
      </c>
      <c r="F2034" t="s">
        <v>33</v>
      </c>
      <c r="G2034" t="s">
        <v>10268</v>
      </c>
      <c r="H2034" t="s">
        <v>126</v>
      </c>
      <c r="I2034" t="s">
        <v>16</v>
      </c>
      <c r="J2034" t="s">
        <v>7620</v>
      </c>
    </row>
    <row r="2035" spans="1:10" x14ac:dyDescent="0.3">
      <c r="A2035">
        <v>2034</v>
      </c>
      <c r="B2035" s="26">
        <v>42380</v>
      </c>
      <c r="C2035" t="s">
        <v>10269</v>
      </c>
      <c r="D2035" t="s">
        <v>551</v>
      </c>
      <c r="E2035" t="s">
        <v>10270</v>
      </c>
      <c r="F2035" t="s">
        <v>927</v>
      </c>
      <c r="G2035" t="s">
        <v>5158</v>
      </c>
      <c r="H2035" t="s">
        <v>384</v>
      </c>
      <c r="I2035" s="27">
        <v>16500000</v>
      </c>
      <c r="J2035" t="s">
        <v>7620</v>
      </c>
    </row>
    <row r="2036" spans="1:10" x14ac:dyDescent="0.3">
      <c r="A2036">
        <v>2035</v>
      </c>
      <c r="B2036" s="26">
        <v>42380</v>
      </c>
      <c r="C2036" t="s">
        <v>10271</v>
      </c>
      <c r="D2036" t="s">
        <v>8138</v>
      </c>
      <c r="E2036" t="s">
        <v>10272</v>
      </c>
      <c r="F2036" t="s">
        <v>927</v>
      </c>
      <c r="G2036" t="s">
        <v>10273</v>
      </c>
      <c r="H2036" t="s">
        <v>126</v>
      </c>
      <c r="I2036" s="27">
        <v>1000000</v>
      </c>
      <c r="J2036" t="s">
        <v>7620</v>
      </c>
    </row>
    <row r="2037" spans="1:10" x14ac:dyDescent="0.3">
      <c r="A2037">
        <v>2036</v>
      </c>
      <c r="B2037" s="26">
        <v>42380</v>
      </c>
      <c r="C2037" t="s">
        <v>5162</v>
      </c>
      <c r="D2037" t="s">
        <v>551</v>
      </c>
      <c r="E2037" t="s">
        <v>10274</v>
      </c>
      <c r="F2037" t="s">
        <v>39</v>
      </c>
      <c r="G2037" t="s">
        <v>5164</v>
      </c>
      <c r="H2037" t="s">
        <v>126</v>
      </c>
      <c r="I2037" t="s">
        <v>16</v>
      </c>
      <c r="J2037" t="s">
        <v>7620</v>
      </c>
    </row>
    <row r="2038" spans="1:10" x14ac:dyDescent="0.3">
      <c r="A2038">
        <v>2037</v>
      </c>
      <c r="B2038" s="26">
        <v>42381</v>
      </c>
      <c r="C2038" t="s">
        <v>2245</v>
      </c>
      <c r="D2038" t="s">
        <v>8138</v>
      </c>
      <c r="E2038" t="s">
        <v>8815</v>
      </c>
      <c r="F2038" t="s">
        <v>21</v>
      </c>
      <c r="G2038" t="s">
        <v>10275</v>
      </c>
      <c r="H2038" t="s">
        <v>384</v>
      </c>
      <c r="I2038" s="27">
        <v>100000000</v>
      </c>
      <c r="J2038" t="s">
        <v>7620</v>
      </c>
    </row>
    <row r="2039" spans="1:10" x14ac:dyDescent="0.3">
      <c r="A2039">
        <v>2038</v>
      </c>
      <c r="B2039" s="26">
        <v>42381</v>
      </c>
      <c r="C2039" t="s">
        <v>5166</v>
      </c>
      <c r="D2039" t="s">
        <v>551</v>
      </c>
      <c r="E2039" t="s">
        <v>5167</v>
      </c>
      <c r="F2039" t="s">
        <v>33</v>
      </c>
      <c r="G2039" t="s">
        <v>10276</v>
      </c>
      <c r="H2039" t="s">
        <v>384</v>
      </c>
      <c r="I2039" t="s">
        <v>16</v>
      </c>
      <c r="J2039" t="s">
        <v>7620</v>
      </c>
    </row>
    <row r="2040" spans="1:10" x14ac:dyDescent="0.3">
      <c r="A2040">
        <v>2039</v>
      </c>
      <c r="B2040" s="26">
        <v>42381</v>
      </c>
      <c r="C2040" t="s">
        <v>10277</v>
      </c>
      <c r="D2040" t="s">
        <v>53</v>
      </c>
      <c r="E2040" t="s">
        <v>10278</v>
      </c>
      <c r="F2040" t="s">
        <v>927</v>
      </c>
      <c r="G2040" t="s">
        <v>10279</v>
      </c>
      <c r="H2040" t="s">
        <v>384</v>
      </c>
      <c r="I2040" s="27">
        <v>2300000</v>
      </c>
      <c r="J2040" t="s">
        <v>7620</v>
      </c>
    </row>
    <row r="2041" spans="1:10" x14ac:dyDescent="0.3">
      <c r="A2041">
        <v>2040</v>
      </c>
      <c r="B2041" s="26">
        <v>42381</v>
      </c>
      <c r="C2041" t="s">
        <v>5172</v>
      </c>
      <c r="D2041" t="s">
        <v>551</v>
      </c>
      <c r="E2041" t="s">
        <v>10280</v>
      </c>
      <c r="F2041" t="s">
        <v>39</v>
      </c>
      <c r="G2041" t="s">
        <v>5174</v>
      </c>
      <c r="H2041" t="s">
        <v>126</v>
      </c>
      <c r="I2041" s="27">
        <v>250000</v>
      </c>
      <c r="J2041" t="s">
        <v>7620</v>
      </c>
    </row>
    <row r="2042" spans="1:10" x14ac:dyDescent="0.3">
      <c r="A2042">
        <v>2041</v>
      </c>
      <c r="B2042" s="26">
        <v>42382</v>
      </c>
      <c r="C2042" t="s">
        <v>10281</v>
      </c>
      <c r="D2042" t="s">
        <v>551</v>
      </c>
      <c r="E2042" t="s">
        <v>5175</v>
      </c>
      <c r="F2042" t="s">
        <v>39</v>
      </c>
      <c r="G2042" t="s">
        <v>5176</v>
      </c>
      <c r="H2042" t="s">
        <v>384</v>
      </c>
      <c r="I2042" s="27">
        <v>145000000</v>
      </c>
      <c r="J2042" t="s">
        <v>7620</v>
      </c>
    </row>
    <row r="2043" spans="1:10" x14ac:dyDescent="0.3">
      <c r="A2043">
        <v>2042</v>
      </c>
      <c r="B2043" s="26">
        <v>42382</v>
      </c>
      <c r="C2043" t="s">
        <v>5177</v>
      </c>
      <c r="D2043" t="s">
        <v>551</v>
      </c>
      <c r="E2043" t="s">
        <v>10282</v>
      </c>
      <c r="F2043" t="s">
        <v>927</v>
      </c>
      <c r="G2043" t="s">
        <v>10283</v>
      </c>
      <c r="H2043" t="s">
        <v>126</v>
      </c>
      <c r="I2043" s="27">
        <v>100000</v>
      </c>
      <c r="J2043" t="s">
        <v>7620</v>
      </c>
    </row>
    <row r="2044" spans="1:10" x14ac:dyDescent="0.3">
      <c r="A2044">
        <v>2043</v>
      </c>
      <c r="B2044" s="26">
        <v>42382</v>
      </c>
      <c r="C2044" t="s">
        <v>5180</v>
      </c>
      <c r="D2044" t="s">
        <v>551</v>
      </c>
      <c r="E2044" t="s">
        <v>10284</v>
      </c>
      <c r="F2044" t="s">
        <v>33</v>
      </c>
      <c r="G2044" t="s">
        <v>3031</v>
      </c>
      <c r="H2044" t="s">
        <v>126</v>
      </c>
      <c r="I2044" s="27">
        <v>240000</v>
      </c>
      <c r="J2044" t="s">
        <v>7620</v>
      </c>
    </row>
    <row r="2045" spans="1:10" x14ac:dyDescent="0.3">
      <c r="A2045">
        <v>2044</v>
      </c>
      <c r="B2045" s="26">
        <v>42382</v>
      </c>
      <c r="C2045" t="s">
        <v>5182</v>
      </c>
      <c r="D2045" t="s">
        <v>551</v>
      </c>
      <c r="E2045" t="s">
        <v>4405</v>
      </c>
      <c r="F2045" t="s">
        <v>183</v>
      </c>
      <c r="G2045" t="s">
        <v>10285</v>
      </c>
      <c r="H2045" t="s">
        <v>126</v>
      </c>
      <c r="I2045" t="s">
        <v>16</v>
      </c>
      <c r="J2045" t="s">
        <v>7620</v>
      </c>
    </row>
    <row r="2046" spans="1:10" x14ac:dyDescent="0.3">
      <c r="A2046">
        <v>2045</v>
      </c>
      <c r="B2046" s="26">
        <v>42382</v>
      </c>
      <c r="C2046" t="s">
        <v>5184</v>
      </c>
      <c r="D2046" t="s">
        <v>142</v>
      </c>
      <c r="E2046" t="s">
        <v>5185</v>
      </c>
      <c r="F2046" t="s">
        <v>39</v>
      </c>
      <c r="G2046" t="s">
        <v>9620</v>
      </c>
      <c r="H2046" t="s">
        <v>384</v>
      </c>
      <c r="I2046" s="27">
        <v>4000000</v>
      </c>
      <c r="J2046" t="s">
        <v>7620</v>
      </c>
    </row>
    <row r="2047" spans="1:10" x14ac:dyDescent="0.3">
      <c r="A2047">
        <v>2046</v>
      </c>
      <c r="B2047" s="26">
        <v>42382</v>
      </c>
      <c r="C2047" t="s">
        <v>5186</v>
      </c>
      <c r="D2047" t="s">
        <v>142</v>
      </c>
      <c r="E2047" t="s">
        <v>5187</v>
      </c>
      <c r="F2047" t="s">
        <v>39</v>
      </c>
      <c r="G2047" t="s">
        <v>8498</v>
      </c>
      <c r="H2047" t="s">
        <v>384</v>
      </c>
      <c r="I2047" t="s">
        <v>16</v>
      </c>
      <c r="J2047" t="s">
        <v>7620</v>
      </c>
    </row>
    <row r="2048" spans="1:10" x14ac:dyDescent="0.3">
      <c r="A2048">
        <v>2047</v>
      </c>
      <c r="B2048" s="26">
        <v>42383</v>
      </c>
      <c r="C2048" t="s">
        <v>5188</v>
      </c>
      <c r="D2048" t="s">
        <v>551</v>
      </c>
      <c r="E2048" t="s">
        <v>5189</v>
      </c>
      <c r="F2048" t="s">
        <v>927</v>
      </c>
      <c r="G2048" t="s">
        <v>5190</v>
      </c>
      <c r="H2048" t="s">
        <v>126</v>
      </c>
      <c r="I2048" t="s">
        <v>16</v>
      </c>
      <c r="J2048" t="s">
        <v>7620</v>
      </c>
    </row>
    <row r="2049" spans="1:10" x14ac:dyDescent="0.3">
      <c r="A2049">
        <v>2048</v>
      </c>
      <c r="B2049" s="26">
        <v>42383</v>
      </c>
      <c r="C2049" t="s">
        <v>5191</v>
      </c>
      <c r="D2049" t="s">
        <v>8138</v>
      </c>
      <c r="E2049" t="s">
        <v>5192</v>
      </c>
      <c r="F2049" t="s">
        <v>927</v>
      </c>
      <c r="G2049" t="s">
        <v>5193</v>
      </c>
      <c r="H2049" t="s">
        <v>126</v>
      </c>
      <c r="I2049" t="s">
        <v>16</v>
      </c>
      <c r="J2049" t="s">
        <v>7620</v>
      </c>
    </row>
    <row r="2050" spans="1:10" x14ac:dyDescent="0.3">
      <c r="A2050">
        <v>2049</v>
      </c>
      <c r="B2050" s="26">
        <v>42383</v>
      </c>
      <c r="C2050" t="s">
        <v>5194</v>
      </c>
      <c r="D2050" t="s">
        <v>551</v>
      </c>
      <c r="E2050" t="s">
        <v>4726</v>
      </c>
      <c r="F2050" t="s">
        <v>21</v>
      </c>
      <c r="G2050" t="s">
        <v>1960</v>
      </c>
      <c r="H2050" t="s">
        <v>126</v>
      </c>
      <c r="I2050" s="27">
        <v>520000</v>
      </c>
      <c r="J2050" t="s">
        <v>7620</v>
      </c>
    </row>
    <row r="2051" spans="1:10" x14ac:dyDescent="0.3">
      <c r="A2051">
        <v>2050</v>
      </c>
      <c r="B2051" s="26">
        <v>42383</v>
      </c>
      <c r="C2051" t="s">
        <v>2552</v>
      </c>
      <c r="D2051" t="s">
        <v>53</v>
      </c>
      <c r="E2051" t="s">
        <v>10286</v>
      </c>
      <c r="F2051" t="s">
        <v>21</v>
      </c>
      <c r="G2051" t="s">
        <v>5196</v>
      </c>
      <c r="H2051" t="s">
        <v>126</v>
      </c>
      <c r="I2051" t="s">
        <v>16</v>
      </c>
      <c r="J2051" t="s">
        <v>7620</v>
      </c>
    </row>
    <row r="2052" spans="1:10" x14ac:dyDescent="0.3">
      <c r="A2052">
        <v>2051</v>
      </c>
      <c r="B2052" s="26">
        <v>42384</v>
      </c>
      <c r="C2052" t="s">
        <v>5197</v>
      </c>
      <c r="D2052" t="s">
        <v>142</v>
      </c>
      <c r="E2052" t="s">
        <v>5198</v>
      </c>
      <c r="F2052" t="s">
        <v>927</v>
      </c>
      <c r="G2052" t="s">
        <v>10287</v>
      </c>
      <c r="H2052" t="s">
        <v>384</v>
      </c>
      <c r="I2052" t="s">
        <v>16</v>
      </c>
      <c r="J2052" t="s">
        <v>7620</v>
      </c>
    </row>
    <row r="2053" spans="1:10" x14ac:dyDescent="0.3">
      <c r="A2053">
        <v>2052</v>
      </c>
      <c r="B2053" s="26">
        <v>42384</v>
      </c>
      <c r="C2053" t="s">
        <v>2604</v>
      </c>
      <c r="D2053" t="s">
        <v>551</v>
      </c>
      <c r="E2053" t="s">
        <v>10288</v>
      </c>
      <c r="F2053" t="s">
        <v>21</v>
      </c>
      <c r="G2053" t="s">
        <v>5201</v>
      </c>
      <c r="H2053" t="s">
        <v>126</v>
      </c>
      <c r="I2053" s="27">
        <v>200000</v>
      </c>
      <c r="J2053" t="s">
        <v>7620</v>
      </c>
    </row>
    <row r="2054" spans="1:10" x14ac:dyDescent="0.3">
      <c r="A2054">
        <v>2053</v>
      </c>
      <c r="B2054" s="26">
        <v>42384</v>
      </c>
      <c r="C2054" t="s">
        <v>10289</v>
      </c>
      <c r="D2054" t="s">
        <v>551</v>
      </c>
      <c r="E2054" t="s">
        <v>10290</v>
      </c>
      <c r="F2054" t="s">
        <v>927</v>
      </c>
      <c r="G2054" t="s">
        <v>10291</v>
      </c>
      <c r="H2054" t="s">
        <v>126</v>
      </c>
      <c r="I2054" t="s">
        <v>16</v>
      </c>
      <c r="J2054" t="s">
        <v>7620</v>
      </c>
    </row>
    <row r="2055" spans="1:10" x14ac:dyDescent="0.3">
      <c r="A2055">
        <v>2054</v>
      </c>
      <c r="B2055" s="26">
        <v>42384</v>
      </c>
      <c r="C2055" t="s">
        <v>771</v>
      </c>
      <c r="D2055" t="s">
        <v>551</v>
      </c>
      <c r="E2055" t="s">
        <v>10292</v>
      </c>
      <c r="F2055" t="s">
        <v>39</v>
      </c>
      <c r="G2055" t="s">
        <v>5206</v>
      </c>
      <c r="H2055" t="s">
        <v>126</v>
      </c>
      <c r="I2055" t="s">
        <v>16</v>
      </c>
      <c r="J2055" t="s">
        <v>7620</v>
      </c>
    </row>
    <row r="2056" spans="1:10" x14ac:dyDescent="0.3">
      <c r="A2056">
        <v>2055</v>
      </c>
      <c r="B2056" s="26">
        <v>42384</v>
      </c>
      <c r="C2056" t="s">
        <v>5207</v>
      </c>
      <c r="D2056" t="s">
        <v>551</v>
      </c>
      <c r="E2056" t="s">
        <v>10293</v>
      </c>
      <c r="F2056" t="s">
        <v>89</v>
      </c>
      <c r="G2056" t="s">
        <v>5209</v>
      </c>
      <c r="H2056" t="s">
        <v>126</v>
      </c>
      <c r="I2056" t="s">
        <v>16</v>
      </c>
      <c r="J2056" t="s">
        <v>7620</v>
      </c>
    </row>
    <row r="2057" spans="1:10" x14ac:dyDescent="0.3">
      <c r="A2057">
        <v>2056</v>
      </c>
      <c r="B2057" s="26">
        <v>42385</v>
      </c>
      <c r="C2057" t="s">
        <v>5210</v>
      </c>
      <c r="D2057" t="s">
        <v>551</v>
      </c>
      <c r="E2057" t="s">
        <v>5211</v>
      </c>
      <c r="F2057" t="s">
        <v>39</v>
      </c>
      <c r="G2057" t="s">
        <v>5212</v>
      </c>
      <c r="H2057" t="s">
        <v>126</v>
      </c>
      <c r="I2057" t="s">
        <v>16</v>
      </c>
      <c r="J2057" t="s">
        <v>7620</v>
      </c>
    </row>
    <row r="2058" spans="1:10" x14ac:dyDescent="0.3">
      <c r="A2058">
        <v>2057</v>
      </c>
      <c r="B2058" s="26">
        <v>42387</v>
      </c>
      <c r="C2058" t="s">
        <v>5213</v>
      </c>
      <c r="D2058" t="s">
        <v>551</v>
      </c>
      <c r="E2058" t="s">
        <v>5214</v>
      </c>
      <c r="F2058" t="s">
        <v>39</v>
      </c>
      <c r="G2058" t="s">
        <v>5215</v>
      </c>
      <c r="H2058" t="s">
        <v>126</v>
      </c>
      <c r="I2058" t="s">
        <v>16</v>
      </c>
      <c r="J2058" t="s">
        <v>7620</v>
      </c>
    </row>
    <row r="2059" spans="1:10" x14ac:dyDescent="0.3">
      <c r="A2059">
        <v>2058</v>
      </c>
      <c r="B2059" s="26">
        <v>42387</v>
      </c>
      <c r="C2059" t="s">
        <v>4710</v>
      </c>
      <c r="D2059" t="s">
        <v>551</v>
      </c>
      <c r="E2059" t="s">
        <v>10294</v>
      </c>
      <c r="F2059" t="s">
        <v>33</v>
      </c>
      <c r="G2059" t="s">
        <v>5217</v>
      </c>
      <c r="H2059" t="s">
        <v>384</v>
      </c>
      <c r="I2059" s="27">
        <v>6000000</v>
      </c>
      <c r="J2059" t="s">
        <v>7620</v>
      </c>
    </row>
    <row r="2060" spans="1:10" x14ac:dyDescent="0.3">
      <c r="A2060">
        <v>2059</v>
      </c>
      <c r="B2060" s="26">
        <v>42388</v>
      </c>
      <c r="C2060" t="s">
        <v>1106</v>
      </c>
      <c r="D2060" t="s">
        <v>551</v>
      </c>
      <c r="E2060" t="s">
        <v>10295</v>
      </c>
      <c r="F2060" t="s">
        <v>927</v>
      </c>
      <c r="G2060" t="s">
        <v>10296</v>
      </c>
      <c r="H2060" t="s">
        <v>384</v>
      </c>
      <c r="I2060" s="27">
        <v>35000000</v>
      </c>
      <c r="J2060" t="s">
        <v>7620</v>
      </c>
    </row>
    <row r="2061" spans="1:10" x14ac:dyDescent="0.3">
      <c r="A2061">
        <v>2060</v>
      </c>
      <c r="B2061" s="26">
        <v>42388</v>
      </c>
      <c r="C2061" t="s">
        <v>8989</v>
      </c>
      <c r="D2061" t="s">
        <v>551</v>
      </c>
      <c r="E2061" t="s">
        <v>5220</v>
      </c>
      <c r="F2061" t="s">
        <v>927</v>
      </c>
      <c r="G2061" t="s">
        <v>617</v>
      </c>
      <c r="H2061" t="s">
        <v>126</v>
      </c>
      <c r="I2061" t="s">
        <v>16</v>
      </c>
      <c r="J2061" t="s">
        <v>7620</v>
      </c>
    </row>
    <row r="2062" spans="1:10" x14ac:dyDescent="0.3">
      <c r="A2062">
        <v>2061</v>
      </c>
      <c r="B2062" s="26">
        <v>42388</v>
      </c>
      <c r="C2062" t="s">
        <v>5221</v>
      </c>
      <c r="D2062" t="s">
        <v>551</v>
      </c>
      <c r="E2062" t="s">
        <v>10297</v>
      </c>
      <c r="F2062" t="s">
        <v>21</v>
      </c>
      <c r="G2062" t="s">
        <v>1081</v>
      </c>
      <c r="H2062" t="s">
        <v>384</v>
      </c>
      <c r="I2062" t="s">
        <v>16</v>
      </c>
      <c r="J2062" t="s">
        <v>7620</v>
      </c>
    </row>
    <row r="2063" spans="1:10" x14ac:dyDescent="0.3">
      <c r="A2063">
        <v>2062</v>
      </c>
      <c r="B2063" s="26">
        <v>42388</v>
      </c>
      <c r="C2063" t="s">
        <v>5223</v>
      </c>
      <c r="D2063" t="s">
        <v>551</v>
      </c>
      <c r="E2063" t="s">
        <v>10298</v>
      </c>
      <c r="F2063" t="s">
        <v>33</v>
      </c>
      <c r="G2063" t="s">
        <v>10299</v>
      </c>
      <c r="H2063" t="s">
        <v>126</v>
      </c>
      <c r="I2063" t="s">
        <v>16</v>
      </c>
      <c r="J2063" t="s">
        <v>7620</v>
      </c>
    </row>
    <row r="2064" spans="1:10" x14ac:dyDescent="0.3">
      <c r="A2064">
        <v>2063</v>
      </c>
      <c r="B2064" s="26">
        <v>42388</v>
      </c>
      <c r="C2064" t="s">
        <v>10300</v>
      </c>
      <c r="D2064" t="s">
        <v>8138</v>
      </c>
      <c r="E2064" t="s">
        <v>10301</v>
      </c>
      <c r="F2064" t="s">
        <v>33</v>
      </c>
      <c r="G2064" t="s">
        <v>10302</v>
      </c>
      <c r="H2064" t="s">
        <v>384</v>
      </c>
      <c r="I2064" s="27">
        <v>1400000</v>
      </c>
      <c r="J2064" t="s">
        <v>7620</v>
      </c>
    </row>
    <row r="2065" spans="1:10" x14ac:dyDescent="0.3">
      <c r="A2065">
        <v>2064</v>
      </c>
      <c r="B2065" s="26">
        <v>42388</v>
      </c>
      <c r="C2065" t="s">
        <v>7642</v>
      </c>
      <c r="D2065" t="s">
        <v>53</v>
      </c>
      <c r="E2065" t="s">
        <v>10303</v>
      </c>
      <c r="F2065" t="s">
        <v>39</v>
      </c>
      <c r="G2065" t="s">
        <v>5229</v>
      </c>
      <c r="H2065" t="s">
        <v>384</v>
      </c>
      <c r="I2065" s="27">
        <v>5000000</v>
      </c>
      <c r="J2065" t="s">
        <v>7620</v>
      </c>
    </row>
    <row r="2066" spans="1:10" x14ac:dyDescent="0.3">
      <c r="A2066">
        <v>2065</v>
      </c>
      <c r="B2066" s="26">
        <v>42388</v>
      </c>
      <c r="C2066" t="s">
        <v>10304</v>
      </c>
      <c r="D2066" t="s">
        <v>551</v>
      </c>
      <c r="E2066" t="s">
        <v>10305</v>
      </c>
      <c r="F2066" t="s">
        <v>33</v>
      </c>
      <c r="G2066" t="s">
        <v>5232</v>
      </c>
      <c r="H2066" t="s">
        <v>126</v>
      </c>
      <c r="I2066" s="27">
        <v>445000</v>
      </c>
      <c r="J2066" t="s">
        <v>7620</v>
      </c>
    </row>
    <row r="2067" spans="1:10" x14ac:dyDescent="0.3">
      <c r="A2067">
        <v>2066</v>
      </c>
      <c r="B2067" s="26">
        <v>42388</v>
      </c>
      <c r="C2067" t="s">
        <v>4510</v>
      </c>
      <c r="D2067" t="s">
        <v>7570</v>
      </c>
      <c r="E2067" t="s">
        <v>5233</v>
      </c>
      <c r="F2067" t="s">
        <v>45</v>
      </c>
      <c r="G2067" t="s">
        <v>10306</v>
      </c>
      <c r="H2067" t="s">
        <v>384</v>
      </c>
      <c r="I2067" s="27">
        <v>3500000</v>
      </c>
      <c r="J2067" t="s">
        <v>7620</v>
      </c>
    </row>
    <row r="2068" spans="1:10" x14ac:dyDescent="0.3">
      <c r="A2068">
        <v>2067</v>
      </c>
      <c r="B2068" s="26">
        <v>42389</v>
      </c>
      <c r="C2068" t="s">
        <v>5235</v>
      </c>
      <c r="D2068" t="s">
        <v>551</v>
      </c>
      <c r="E2068" t="s">
        <v>5236</v>
      </c>
      <c r="F2068" t="s">
        <v>33</v>
      </c>
      <c r="G2068" t="s">
        <v>3997</v>
      </c>
      <c r="H2068" t="s">
        <v>384</v>
      </c>
      <c r="I2068" t="s">
        <v>16</v>
      </c>
      <c r="J2068" t="s">
        <v>7620</v>
      </c>
    </row>
    <row r="2069" spans="1:10" x14ac:dyDescent="0.3">
      <c r="A2069">
        <v>2068</v>
      </c>
      <c r="B2069" s="26">
        <v>42389</v>
      </c>
      <c r="C2069" t="s">
        <v>10307</v>
      </c>
      <c r="D2069" t="s">
        <v>8138</v>
      </c>
      <c r="E2069" t="s">
        <v>5238</v>
      </c>
      <c r="F2069" t="s">
        <v>33</v>
      </c>
      <c r="G2069" t="s">
        <v>1030</v>
      </c>
      <c r="H2069" t="s">
        <v>384</v>
      </c>
      <c r="I2069" s="27">
        <v>1800000</v>
      </c>
      <c r="J2069" t="s">
        <v>7620</v>
      </c>
    </row>
    <row r="2070" spans="1:10" x14ac:dyDescent="0.3">
      <c r="A2070">
        <v>2069</v>
      </c>
      <c r="B2070" s="26">
        <v>42389</v>
      </c>
      <c r="C2070" t="s">
        <v>5239</v>
      </c>
      <c r="D2070" t="s">
        <v>8138</v>
      </c>
      <c r="E2070" t="s">
        <v>10308</v>
      </c>
      <c r="F2070" t="s">
        <v>39</v>
      </c>
      <c r="G2070" t="s">
        <v>782</v>
      </c>
      <c r="H2070" t="s">
        <v>384</v>
      </c>
      <c r="I2070" s="27">
        <v>20000000</v>
      </c>
      <c r="J2070" t="s">
        <v>7620</v>
      </c>
    </row>
    <row r="2071" spans="1:10" x14ac:dyDescent="0.3">
      <c r="A2071">
        <v>2070</v>
      </c>
      <c r="B2071" s="26">
        <v>42389</v>
      </c>
      <c r="C2071" t="s">
        <v>10309</v>
      </c>
      <c r="D2071" t="s">
        <v>8138</v>
      </c>
      <c r="E2071" t="s">
        <v>5242</v>
      </c>
      <c r="F2071" t="s">
        <v>10310</v>
      </c>
      <c r="G2071" t="s">
        <v>10311</v>
      </c>
      <c r="H2071" t="s">
        <v>384</v>
      </c>
      <c r="I2071" s="27">
        <v>4000000</v>
      </c>
      <c r="J2071" t="s">
        <v>7620</v>
      </c>
    </row>
    <row r="2072" spans="1:10" x14ac:dyDescent="0.3">
      <c r="A2072">
        <v>2071</v>
      </c>
      <c r="B2072" s="26">
        <v>42389</v>
      </c>
      <c r="C2072" t="s">
        <v>5244</v>
      </c>
      <c r="D2072" t="s">
        <v>551</v>
      </c>
      <c r="E2072" t="s">
        <v>10312</v>
      </c>
      <c r="F2072" t="s">
        <v>10313</v>
      </c>
      <c r="G2072" t="s">
        <v>10314</v>
      </c>
      <c r="H2072" t="s">
        <v>126</v>
      </c>
      <c r="I2072" s="27">
        <v>40000</v>
      </c>
      <c r="J2072" t="s">
        <v>7620</v>
      </c>
    </row>
    <row r="2073" spans="1:10" x14ac:dyDescent="0.3">
      <c r="A2073">
        <v>2072</v>
      </c>
      <c r="B2073" s="26">
        <v>42389</v>
      </c>
      <c r="C2073" t="s">
        <v>5248</v>
      </c>
      <c r="D2073" t="s">
        <v>142</v>
      </c>
      <c r="E2073" t="s">
        <v>5249</v>
      </c>
      <c r="F2073" t="s">
        <v>39</v>
      </c>
      <c r="G2073" t="s">
        <v>5250</v>
      </c>
      <c r="H2073" t="s">
        <v>126</v>
      </c>
      <c r="I2073" t="s">
        <v>16</v>
      </c>
      <c r="J2073" t="s">
        <v>7620</v>
      </c>
    </row>
    <row r="2074" spans="1:10" x14ac:dyDescent="0.3">
      <c r="A2074">
        <v>2073</v>
      </c>
      <c r="B2074" s="26">
        <v>42390</v>
      </c>
      <c r="C2074" t="s">
        <v>10315</v>
      </c>
      <c r="D2074" t="s">
        <v>8138</v>
      </c>
      <c r="E2074" t="s">
        <v>10316</v>
      </c>
      <c r="F2074" t="s">
        <v>55</v>
      </c>
      <c r="G2074" t="s">
        <v>1081</v>
      </c>
      <c r="H2074" t="s">
        <v>384</v>
      </c>
      <c r="I2074" t="s">
        <v>16</v>
      </c>
      <c r="J2074" t="s">
        <v>7620</v>
      </c>
    </row>
    <row r="2075" spans="1:10" x14ac:dyDescent="0.3">
      <c r="A2075">
        <v>2074</v>
      </c>
      <c r="B2075" s="26">
        <v>42390</v>
      </c>
      <c r="C2075" t="s">
        <v>1421</v>
      </c>
      <c r="D2075" t="s">
        <v>551</v>
      </c>
      <c r="E2075" t="s">
        <v>10317</v>
      </c>
      <c r="F2075" t="s">
        <v>927</v>
      </c>
      <c r="G2075" t="s">
        <v>5254</v>
      </c>
      <c r="H2075" t="s">
        <v>126</v>
      </c>
      <c r="I2075" s="27">
        <v>500000</v>
      </c>
      <c r="J2075" t="s">
        <v>7620</v>
      </c>
    </row>
    <row r="2076" spans="1:10" x14ac:dyDescent="0.3">
      <c r="A2076">
        <v>2075</v>
      </c>
      <c r="B2076" s="26">
        <v>42390</v>
      </c>
      <c r="C2076" t="s">
        <v>3159</v>
      </c>
      <c r="D2076" t="s">
        <v>551</v>
      </c>
      <c r="E2076" t="s">
        <v>8242</v>
      </c>
      <c r="F2076" t="s">
        <v>89</v>
      </c>
      <c r="G2076" t="s">
        <v>5255</v>
      </c>
      <c r="H2076" t="s">
        <v>384</v>
      </c>
      <c r="I2076" s="27">
        <v>2200000</v>
      </c>
      <c r="J2076" t="s">
        <v>7620</v>
      </c>
    </row>
    <row r="2077" spans="1:10" x14ac:dyDescent="0.3">
      <c r="A2077">
        <v>2076</v>
      </c>
      <c r="B2077" s="26">
        <v>42390</v>
      </c>
      <c r="C2077" t="s">
        <v>9217</v>
      </c>
      <c r="D2077" t="s">
        <v>551</v>
      </c>
      <c r="E2077" t="s">
        <v>2576</v>
      </c>
      <c r="F2077" t="s">
        <v>39</v>
      </c>
      <c r="G2077" t="s">
        <v>10318</v>
      </c>
      <c r="H2077" t="s">
        <v>384</v>
      </c>
      <c r="I2077" s="27">
        <v>15000000</v>
      </c>
      <c r="J2077" t="s">
        <v>7620</v>
      </c>
    </row>
    <row r="2078" spans="1:10" x14ac:dyDescent="0.3">
      <c r="A2078">
        <v>2077</v>
      </c>
      <c r="B2078" s="26">
        <v>42390</v>
      </c>
      <c r="C2078" t="s">
        <v>10319</v>
      </c>
      <c r="D2078" t="s">
        <v>53</v>
      </c>
      <c r="E2078" t="s">
        <v>10320</v>
      </c>
      <c r="F2078" t="s">
        <v>927</v>
      </c>
      <c r="G2078" t="s">
        <v>10321</v>
      </c>
      <c r="H2078" t="s">
        <v>384</v>
      </c>
      <c r="I2078" s="27">
        <v>3000000</v>
      </c>
      <c r="J2078" t="s">
        <v>7620</v>
      </c>
    </row>
    <row r="2079" spans="1:10" x14ac:dyDescent="0.3">
      <c r="A2079">
        <v>2078</v>
      </c>
      <c r="B2079" s="26">
        <v>42391</v>
      </c>
      <c r="C2079" t="s">
        <v>10322</v>
      </c>
      <c r="D2079" t="s">
        <v>551</v>
      </c>
      <c r="E2079" t="s">
        <v>5260</v>
      </c>
      <c r="F2079" t="s">
        <v>4379</v>
      </c>
      <c r="G2079" t="s">
        <v>5261</v>
      </c>
      <c r="H2079" t="s">
        <v>126</v>
      </c>
      <c r="I2079" s="27">
        <v>200000</v>
      </c>
      <c r="J2079" t="s">
        <v>7620</v>
      </c>
    </row>
    <row r="2080" spans="1:10" x14ac:dyDescent="0.3">
      <c r="A2080">
        <v>2079</v>
      </c>
      <c r="B2080" s="26">
        <v>42391</v>
      </c>
      <c r="C2080" t="s">
        <v>5262</v>
      </c>
      <c r="D2080" t="s">
        <v>551</v>
      </c>
      <c r="E2080" t="s">
        <v>5263</v>
      </c>
      <c r="F2080" t="s">
        <v>927</v>
      </c>
      <c r="G2080" t="s">
        <v>10323</v>
      </c>
      <c r="H2080" t="s">
        <v>384</v>
      </c>
      <c r="I2080" t="s">
        <v>16</v>
      </c>
      <c r="J2080" t="s">
        <v>7620</v>
      </c>
    </row>
    <row r="2081" spans="1:10" x14ac:dyDescent="0.3">
      <c r="A2081">
        <v>2080</v>
      </c>
      <c r="B2081" s="26">
        <v>42391</v>
      </c>
      <c r="C2081" t="s">
        <v>10324</v>
      </c>
      <c r="D2081" t="s">
        <v>8138</v>
      </c>
      <c r="E2081" t="s">
        <v>10325</v>
      </c>
      <c r="F2081" t="s">
        <v>927</v>
      </c>
      <c r="G2081" t="s">
        <v>5266</v>
      </c>
      <c r="H2081" t="s">
        <v>384</v>
      </c>
      <c r="I2081" s="27">
        <v>7200000</v>
      </c>
      <c r="J2081" t="s">
        <v>7620</v>
      </c>
    </row>
    <row r="2082" spans="1:10" x14ac:dyDescent="0.3">
      <c r="A2082">
        <v>2081</v>
      </c>
      <c r="B2082" s="26">
        <v>42391</v>
      </c>
      <c r="C2082" t="s">
        <v>4772</v>
      </c>
      <c r="D2082" t="s">
        <v>551</v>
      </c>
      <c r="E2082" t="s">
        <v>10326</v>
      </c>
      <c r="F2082" t="s">
        <v>21</v>
      </c>
      <c r="G2082" t="s">
        <v>5268</v>
      </c>
      <c r="H2082" t="s">
        <v>126</v>
      </c>
      <c r="I2082" t="s">
        <v>16</v>
      </c>
      <c r="J2082" t="s">
        <v>7620</v>
      </c>
    </row>
    <row r="2083" spans="1:10" x14ac:dyDescent="0.3">
      <c r="A2083">
        <v>2082</v>
      </c>
      <c r="B2083" s="26">
        <v>42391</v>
      </c>
      <c r="C2083" t="s">
        <v>10327</v>
      </c>
      <c r="D2083" t="s">
        <v>551</v>
      </c>
      <c r="E2083" t="s">
        <v>10328</v>
      </c>
      <c r="F2083" t="s">
        <v>8037</v>
      </c>
      <c r="G2083" t="s">
        <v>5271</v>
      </c>
      <c r="H2083" t="s">
        <v>126</v>
      </c>
      <c r="I2083" t="s">
        <v>16</v>
      </c>
      <c r="J2083" t="s">
        <v>7620</v>
      </c>
    </row>
    <row r="2084" spans="1:10" x14ac:dyDescent="0.3">
      <c r="A2084">
        <v>2083</v>
      </c>
      <c r="B2084" s="26">
        <v>42391</v>
      </c>
      <c r="C2084" t="s">
        <v>5272</v>
      </c>
      <c r="D2084" t="s">
        <v>53</v>
      </c>
      <c r="E2084" t="s">
        <v>5273</v>
      </c>
      <c r="F2084" t="s">
        <v>927</v>
      </c>
      <c r="G2084" t="s">
        <v>1228</v>
      </c>
      <c r="H2084" t="s">
        <v>126</v>
      </c>
      <c r="I2084" s="27">
        <v>515000</v>
      </c>
      <c r="J2084" t="s">
        <v>7620</v>
      </c>
    </row>
    <row r="2085" spans="1:10" x14ac:dyDescent="0.3">
      <c r="A2085">
        <v>2084</v>
      </c>
      <c r="B2085" s="26">
        <v>42391</v>
      </c>
      <c r="C2085" t="s">
        <v>10329</v>
      </c>
      <c r="D2085" t="s">
        <v>53</v>
      </c>
      <c r="E2085" t="s">
        <v>5275</v>
      </c>
      <c r="F2085" t="s">
        <v>39</v>
      </c>
      <c r="G2085" t="s">
        <v>10330</v>
      </c>
      <c r="H2085" t="s">
        <v>384</v>
      </c>
      <c r="I2085" s="27">
        <v>35000000</v>
      </c>
      <c r="J2085" t="s">
        <v>7620</v>
      </c>
    </row>
    <row r="2086" spans="1:10" x14ac:dyDescent="0.3">
      <c r="A2086">
        <v>2085</v>
      </c>
      <c r="B2086" s="26">
        <v>42391</v>
      </c>
      <c r="C2086" t="s">
        <v>1438</v>
      </c>
      <c r="D2086" t="s">
        <v>53</v>
      </c>
      <c r="E2086" t="s">
        <v>5277</v>
      </c>
      <c r="F2086" t="s">
        <v>927</v>
      </c>
      <c r="G2086" t="s">
        <v>10331</v>
      </c>
      <c r="H2086" t="s">
        <v>384</v>
      </c>
      <c r="I2086" s="27">
        <v>30000000</v>
      </c>
      <c r="J2086" t="s">
        <v>7620</v>
      </c>
    </row>
    <row r="2087" spans="1:10" x14ac:dyDescent="0.3">
      <c r="A2087">
        <v>2086</v>
      </c>
      <c r="B2087" s="26">
        <v>42391</v>
      </c>
      <c r="C2087" t="s">
        <v>5279</v>
      </c>
      <c r="D2087" t="s">
        <v>142</v>
      </c>
      <c r="E2087" t="s">
        <v>5280</v>
      </c>
      <c r="F2087" t="s">
        <v>21</v>
      </c>
      <c r="G2087" t="s">
        <v>5281</v>
      </c>
      <c r="H2087" t="s">
        <v>126</v>
      </c>
      <c r="I2087" t="s">
        <v>16</v>
      </c>
      <c r="J2087" t="s">
        <v>7620</v>
      </c>
    </row>
    <row r="2088" spans="1:10" x14ac:dyDescent="0.3">
      <c r="A2088">
        <v>2087</v>
      </c>
      <c r="B2088" s="26">
        <v>42394</v>
      </c>
      <c r="C2088" t="s">
        <v>10332</v>
      </c>
      <c r="D2088" t="s">
        <v>551</v>
      </c>
      <c r="E2088" t="s">
        <v>10333</v>
      </c>
      <c r="F2088" t="s">
        <v>39</v>
      </c>
      <c r="G2088" t="s">
        <v>495</v>
      </c>
      <c r="H2088" t="s">
        <v>126</v>
      </c>
      <c r="I2088" s="27">
        <v>150000</v>
      </c>
      <c r="J2088" t="s">
        <v>7620</v>
      </c>
    </row>
    <row r="2089" spans="1:10" x14ac:dyDescent="0.3">
      <c r="A2089">
        <v>2088</v>
      </c>
      <c r="B2089" s="26">
        <v>42394</v>
      </c>
      <c r="C2089" t="s">
        <v>8302</v>
      </c>
      <c r="D2089" t="s">
        <v>551</v>
      </c>
      <c r="E2089" t="s">
        <v>10334</v>
      </c>
      <c r="F2089" t="s">
        <v>21</v>
      </c>
      <c r="G2089" t="s">
        <v>10335</v>
      </c>
      <c r="H2089" t="s">
        <v>384</v>
      </c>
      <c r="I2089" s="27">
        <v>21000000</v>
      </c>
      <c r="J2089" t="s">
        <v>7620</v>
      </c>
    </row>
    <row r="2090" spans="1:10" x14ac:dyDescent="0.3">
      <c r="A2090">
        <v>2089</v>
      </c>
      <c r="B2090" s="26">
        <v>42394</v>
      </c>
      <c r="C2090" t="s">
        <v>10336</v>
      </c>
      <c r="D2090" t="s">
        <v>8138</v>
      </c>
      <c r="E2090" t="s">
        <v>10337</v>
      </c>
      <c r="F2090" t="s">
        <v>33</v>
      </c>
      <c r="G2090" t="s">
        <v>10338</v>
      </c>
      <c r="H2090" t="s">
        <v>384</v>
      </c>
      <c r="I2090" t="s">
        <v>16</v>
      </c>
      <c r="J2090" t="s">
        <v>7620</v>
      </c>
    </row>
    <row r="2091" spans="1:10" x14ac:dyDescent="0.3">
      <c r="A2091">
        <v>2090</v>
      </c>
      <c r="B2091" s="26">
        <v>42396</v>
      </c>
      <c r="C2091" t="s">
        <v>10339</v>
      </c>
      <c r="D2091" t="s">
        <v>8138</v>
      </c>
      <c r="E2091" t="s">
        <v>10340</v>
      </c>
      <c r="F2091" t="s">
        <v>4111</v>
      </c>
      <c r="G2091" t="s">
        <v>1081</v>
      </c>
      <c r="H2091" t="s">
        <v>384</v>
      </c>
      <c r="I2091" t="s">
        <v>16</v>
      </c>
      <c r="J2091" t="s">
        <v>7620</v>
      </c>
    </row>
    <row r="2092" spans="1:10" x14ac:dyDescent="0.3">
      <c r="A2092">
        <v>2091</v>
      </c>
      <c r="B2092" s="26">
        <v>42396</v>
      </c>
      <c r="C2092" t="s">
        <v>5290</v>
      </c>
      <c r="D2092" t="s">
        <v>8138</v>
      </c>
      <c r="E2092" t="s">
        <v>10341</v>
      </c>
      <c r="F2092" t="s">
        <v>21</v>
      </c>
      <c r="G2092" t="s">
        <v>5291</v>
      </c>
      <c r="H2092" t="s">
        <v>384</v>
      </c>
      <c r="I2092" s="27">
        <v>4000000</v>
      </c>
      <c r="J2092" t="s">
        <v>7620</v>
      </c>
    </row>
    <row r="2093" spans="1:10" x14ac:dyDescent="0.3">
      <c r="A2093">
        <v>2092</v>
      </c>
      <c r="B2093" s="26">
        <v>42396</v>
      </c>
      <c r="C2093" t="s">
        <v>5292</v>
      </c>
      <c r="D2093" t="s">
        <v>53</v>
      </c>
      <c r="E2093" t="s">
        <v>5293</v>
      </c>
      <c r="F2093" t="s">
        <v>927</v>
      </c>
      <c r="G2093" t="s">
        <v>8194</v>
      </c>
      <c r="H2093" t="s">
        <v>126</v>
      </c>
      <c r="I2093" s="27">
        <v>1000000</v>
      </c>
      <c r="J2093" t="s">
        <v>7620</v>
      </c>
    </row>
    <row r="2094" spans="1:10" x14ac:dyDescent="0.3">
      <c r="A2094">
        <v>2093</v>
      </c>
      <c r="B2094" s="26">
        <v>42396</v>
      </c>
      <c r="C2094" t="s">
        <v>10342</v>
      </c>
      <c r="D2094" t="s">
        <v>8138</v>
      </c>
      <c r="E2094" t="s">
        <v>816</v>
      </c>
      <c r="F2094" t="s">
        <v>927</v>
      </c>
      <c r="G2094" t="s">
        <v>5295</v>
      </c>
      <c r="H2094" t="s">
        <v>126</v>
      </c>
      <c r="I2094" t="s">
        <v>16</v>
      </c>
      <c r="J2094" t="s">
        <v>7620</v>
      </c>
    </row>
    <row r="2095" spans="1:10" x14ac:dyDescent="0.3">
      <c r="A2095">
        <v>2094</v>
      </c>
      <c r="B2095" s="26">
        <v>42397</v>
      </c>
      <c r="C2095" t="s">
        <v>10343</v>
      </c>
      <c r="D2095" t="s">
        <v>53</v>
      </c>
      <c r="E2095" t="s">
        <v>5297</v>
      </c>
      <c r="F2095" t="s">
        <v>183</v>
      </c>
      <c r="G2095" t="s">
        <v>10344</v>
      </c>
      <c r="H2095" t="s">
        <v>126</v>
      </c>
      <c r="I2095" s="27">
        <v>1000000</v>
      </c>
      <c r="J2095" t="s">
        <v>7620</v>
      </c>
    </row>
    <row r="2096" spans="1:10" x14ac:dyDescent="0.3">
      <c r="A2096">
        <v>2095</v>
      </c>
      <c r="B2096" s="26">
        <v>42397</v>
      </c>
      <c r="C2096" t="s">
        <v>5299</v>
      </c>
      <c r="D2096" t="s">
        <v>9699</v>
      </c>
      <c r="E2096" t="s">
        <v>5300</v>
      </c>
      <c r="F2096" t="s">
        <v>39</v>
      </c>
      <c r="G2096" t="s">
        <v>5301</v>
      </c>
      <c r="H2096" t="s">
        <v>126</v>
      </c>
      <c r="I2096" s="27">
        <v>370000</v>
      </c>
      <c r="J2096" t="s">
        <v>7620</v>
      </c>
    </row>
    <row r="2097" spans="1:10" x14ac:dyDescent="0.3">
      <c r="A2097">
        <v>2096</v>
      </c>
      <c r="B2097" s="26">
        <v>42397</v>
      </c>
      <c r="C2097" t="s">
        <v>10345</v>
      </c>
      <c r="D2097" t="s">
        <v>5303</v>
      </c>
      <c r="E2097" t="s">
        <v>10346</v>
      </c>
      <c r="F2097" t="s">
        <v>927</v>
      </c>
      <c r="G2097" t="s">
        <v>10347</v>
      </c>
      <c r="H2097" t="s">
        <v>126</v>
      </c>
      <c r="I2097" t="s">
        <v>16</v>
      </c>
      <c r="J2097" t="s">
        <v>7620</v>
      </c>
    </row>
    <row r="2098" spans="1:10" x14ac:dyDescent="0.3">
      <c r="A2098">
        <v>2097</v>
      </c>
      <c r="B2098" s="26">
        <v>42397</v>
      </c>
      <c r="C2098" t="s">
        <v>5305</v>
      </c>
      <c r="D2098" t="s">
        <v>53</v>
      </c>
      <c r="E2098" t="s">
        <v>5306</v>
      </c>
      <c r="F2098" t="s">
        <v>927</v>
      </c>
      <c r="G2098" t="s">
        <v>5307</v>
      </c>
      <c r="H2098" t="s">
        <v>126</v>
      </c>
      <c r="I2098" t="s">
        <v>16</v>
      </c>
      <c r="J2098" t="s">
        <v>7620</v>
      </c>
    </row>
    <row r="2099" spans="1:10" x14ac:dyDescent="0.3">
      <c r="A2099">
        <v>2098</v>
      </c>
      <c r="B2099" s="26">
        <v>42398</v>
      </c>
      <c r="C2099" t="s">
        <v>10348</v>
      </c>
      <c r="D2099" t="s">
        <v>551</v>
      </c>
      <c r="E2099" t="s">
        <v>5309</v>
      </c>
      <c r="F2099" t="s">
        <v>33</v>
      </c>
      <c r="G2099" t="s">
        <v>5310</v>
      </c>
      <c r="H2099" t="s">
        <v>126</v>
      </c>
      <c r="I2099" t="s">
        <v>16</v>
      </c>
      <c r="J2099" t="s">
        <v>7620</v>
      </c>
    </row>
    <row r="2100" spans="1:10" x14ac:dyDescent="0.3">
      <c r="A2100">
        <v>2099</v>
      </c>
      <c r="B2100" s="26">
        <v>42398</v>
      </c>
      <c r="C2100" t="s">
        <v>2497</v>
      </c>
      <c r="D2100" t="s">
        <v>551</v>
      </c>
      <c r="E2100" t="s">
        <v>10349</v>
      </c>
      <c r="F2100" t="s">
        <v>5312</v>
      </c>
      <c r="G2100" t="s">
        <v>3547</v>
      </c>
      <c r="H2100" t="s">
        <v>126</v>
      </c>
      <c r="I2100" s="27">
        <v>160000</v>
      </c>
      <c r="J2100" t="s">
        <v>7620</v>
      </c>
    </row>
    <row r="2101" spans="1:10" x14ac:dyDescent="0.3">
      <c r="A2101">
        <v>2100</v>
      </c>
      <c r="B2101" s="26">
        <v>42398</v>
      </c>
      <c r="C2101" t="s">
        <v>4687</v>
      </c>
      <c r="D2101" t="s">
        <v>551</v>
      </c>
      <c r="E2101" t="s">
        <v>5313</v>
      </c>
      <c r="F2101" t="s">
        <v>89</v>
      </c>
      <c r="G2101" t="s">
        <v>5314</v>
      </c>
      <c r="H2101" t="s">
        <v>126</v>
      </c>
      <c r="I2101" t="s">
        <v>16</v>
      </c>
      <c r="J2101" t="s">
        <v>7620</v>
      </c>
    </row>
    <row r="2102" spans="1:10" x14ac:dyDescent="0.3">
      <c r="A2102">
        <v>2101</v>
      </c>
      <c r="B2102" s="26">
        <v>42398</v>
      </c>
      <c r="C2102" t="s">
        <v>2756</v>
      </c>
      <c r="D2102" t="s">
        <v>551</v>
      </c>
      <c r="E2102" t="s">
        <v>10350</v>
      </c>
      <c r="F2102" t="s">
        <v>927</v>
      </c>
      <c r="G2102" t="s">
        <v>10351</v>
      </c>
      <c r="H2102" t="s">
        <v>126</v>
      </c>
      <c r="I2102" s="27">
        <v>185000</v>
      </c>
      <c r="J2102" t="s">
        <v>7620</v>
      </c>
    </row>
    <row r="2103" spans="1:10" x14ac:dyDescent="0.3">
      <c r="A2103">
        <v>2102</v>
      </c>
      <c r="B2103" s="26">
        <v>42398</v>
      </c>
      <c r="C2103" t="s">
        <v>10269</v>
      </c>
      <c r="D2103" t="s">
        <v>551</v>
      </c>
      <c r="E2103" t="s">
        <v>10352</v>
      </c>
      <c r="F2103" t="s">
        <v>927</v>
      </c>
      <c r="G2103" t="s">
        <v>5318</v>
      </c>
      <c r="H2103" t="s">
        <v>384</v>
      </c>
      <c r="I2103" s="27">
        <v>17000000</v>
      </c>
      <c r="J2103" t="s">
        <v>7620</v>
      </c>
    </row>
    <row r="2104" spans="1:10" x14ac:dyDescent="0.3">
      <c r="A2104">
        <v>2103</v>
      </c>
      <c r="B2104" s="26">
        <v>42398</v>
      </c>
      <c r="C2104" t="s">
        <v>2744</v>
      </c>
      <c r="D2104" t="s">
        <v>8138</v>
      </c>
      <c r="E2104" t="s">
        <v>10353</v>
      </c>
      <c r="F2104" t="s">
        <v>39</v>
      </c>
      <c r="G2104" t="s">
        <v>5320</v>
      </c>
      <c r="H2104" t="s">
        <v>384</v>
      </c>
      <c r="I2104" s="27">
        <v>5150000</v>
      </c>
      <c r="J2104" t="s">
        <v>7620</v>
      </c>
    </row>
    <row r="2105" spans="1:10" x14ac:dyDescent="0.3">
      <c r="A2105">
        <v>2104</v>
      </c>
      <c r="B2105" s="26">
        <v>42398</v>
      </c>
      <c r="C2105" t="s">
        <v>5321</v>
      </c>
      <c r="D2105" t="s">
        <v>53</v>
      </c>
      <c r="E2105" t="s">
        <v>10354</v>
      </c>
      <c r="F2105" t="s">
        <v>33</v>
      </c>
      <c r="G2105" t="s">
        <v>675</v>
      </c>
      <c r="H2105" t="s">
        <v>384</v>
      </c>
      <c r="I2105" s="27">
        <v>1100000</v>
      </c>
      <c r="J2105" t="s">
        <v>7620</v>
      </c>
    </row>
    <row r="2106" spans="1:10" x14ac:dyDescent="0.3">
      <c r="A2106">
        <v>2105</v>
      </c>
      <c r="B2106" s="26">
        <v>42398</v>
      </c>
      <c r="C2106" t="s">
        <v>10355</v>
      </c>
      <c r="D2106" t="s">
        <v>551</v>
      </c>
      <c r="E2106" t="s">
        <v>1766</v>
      </c>
      <c r="F2106" t="s">
        <v>183</v>
      </c>
      <c r="G2106" t="s">
        <v>5323</v>
      </c>
      <c r="H2106" t="s">
        <v>126</v>
      </c>
      <c r="I2106" t="s">
        <v>16</v>
      </c>
      <c r="J2106" t="s">
        <v>7620</v>
      </c>
    </row>
    <row r="2107" spans="1:10" x14ac:dyDescent="0.3">
      <c r="A2107">
        <v>2106</v>
      </c>
      <c r="B2107" s="26">
        <v>42398</v>
      </c>
      <c r="C2107" t="s">
        <v>10356</v>
      </c>
      <c r="D2107" t="s">
        <v>53</v>
      </c>
      <c r="E2107" t="s">
        <v>5325</v>
      </c>
      <c r="F2107" t="s">
        <v>183</v>
      </c>
      <c r="G2107" t="s">
        <v>5326</v>
      </c>
      <c r="H2107" t="s">
        <v>126</v>
      </c>
      <c r="I2107" t="s">
        <v>16</v>
      </c>
      <c r="J2107" t="s">
        <v>7620</v>
      </c>
    </row>
    <row r="2108" spans="1:10" x14ac:dyDescent="0.3">
      <c r="A2108">
        <v>2107</v>
      </c>
      <c r="B2108" s="26">
        <v>42399</v>
      </c>
      <c r="C2108" t="s">
        <v>10357</v>
      </c>
      <c r="D2108" t="s">
        <v>551</v>
      </c>
      <c r="E2108" t="s">
        <v>5328</v>
      </c>
      <c r="F2108" t="s">
        <v>39</v>
      </c>
      <c r="G2108" t="s">
        <v>5329</v>
      </c>
      <c r="H2108" t="s">
        <v>126</v>
      </c>
      <c r="I2108" t="s">
        <v>16</v>
      </c>
      <c r="J2108" t="s">
        <v>7620</v>
      </c>
    </row>
    <row r="2109" spans="1:10" x14ac:dyDescent="0.3">
      <c r="A2109">
        <v>2108</v>
      </c>
      <c r="B2109" s="26">
        <v>42399</v>
      </c>
      <c r="C2109" t="s">
        <v>10358</v>
      </c>
      <c r="D2109" t="s">
        <v>551</v>
      </c>
      <c r="E2109" t="s">
        <v>5331</v>
      </c>
      <c r="F2109" t="s">
        <v>33</v>
      </c>
      <c r="G2109" t="s">
        <v>1960</v>
      </c>
      <c r="H2109" t="s">
        <v>126</v>
      </c>
      <c r="I2109" t="s">
        <v>16</v>
      </c>
      <c r="J2109" t="s">
        <v>7620</v>
      </c>
    </row>
    <row r="2110" spans="1:10" x14ac:dyDescent="0.3">
      <c r="A2110">
        <v>2109</v>
      </c>
      <c r="B2110" s="26">
        <v>42339</v>
      </c>
      <c r="C2110" t="s">
        <v>8021</v>
      </c>
      <c r="D2110" t="s">
        <v>10359</v>
      </c>
      <c r="E2110" t="s">
        <v>7620</v>
      </c>
      <c r="F2110" t="s">
        <v>438</v>
      </c>
      <c r="G2110" t="s">
        <v>9964</v>
      </c>
      <c r="H2110" t="s">
        <v>126</v>
      </c>
      <c r="I2110" s="27">
        <v>1000000</v>
      </c>
    </row>
    <row r="2111" spans="1:10" x14ac:dyDescent="0.3">
      <c r="A2111">
        <v>2110</v>
      </c>
      <c r="B2111" s="26">
        <v>42339</v>
      </c>
      <c r="C2111" t="s">
        <v>5333</v>
      </c>
      <c r="D2111" t="s">
        <v>5334</v>
      </c>
      <c r="E2111" t="s">
        <v>7620</v>
      </c>
      <c r="F2111" t="s">
        <v>39</v>
      </c>
      <c r="G2111" t="s">
        <v>8557</v>
      </c>
      <c r="H2111" t="s">
        <v>126</v>
      </c>
      <c r="I2111" t="s">
        <v>16</v>
      </c>
    </row>
    <row r="2112" spans="1:10" x14ac:dyDescent="0.3">
      <c r="A2112">
        <v>2111</v>
      </c>
      <c r="B2112" s="26">
        <v>42339</v>
      </c>
      <c r="C2112" t="s">
        <v>5335</v>
      </c>
      <c r="D2112" t="s">
        <v>10360</v>
      </c>
      <c r="E2112" t="s">
        <v>7620</v>
      </c>
      <c r="F2112" t="s">
        <v>21</v>
      </c>
      <c r="G2112" t="s">
        <v>10361</v>
      </c>
      <c r="H2112" t="s">
        <v>384</v>
      </c>
      <c r="I2112" t="s">
        <v>16</v>
      </c>
      <c r="J2112" t="s">
        <v>35</v>
      </c>
    </row>
    <row r="2113" spans="1:10" x14ac:dyDescent="0.3">
      <c r="A2113">
        <v>2112</v>
      </c>
      <c r="B2113" s="26">
        <v>42339</v>
      </c>
      <c r="C2113" t="s">
        <v>5338</v>
      </c>
      <c r="D2113" t="s">
        <v>5339</v>
      </c>
      <c r="E2113" t="s">
        <v>7620</v>
      </c>
      <c r="F2113" t="s">
        <v>39</v>
      </c>
      <c r="G2113" t="s">
        <v>5340</v>
      </c>
      <c r="H2113" t="s">
        <v>384</v>
      </c>
      <c r="I2113" s="27">
        <v>5600000</v>
      </c>
      <c r="J2113" t="s">
        <v>16</v>
      </c>
    </row>
    <row r="2114" spans="1:10" x14ac:dyDescent="0.3">
      <c r="A2114">
        <v>2113</v>
      </c>
      <c r="B2114" s="26">
        <v>42339</v>
      </c>
      <c r="C2114" t="s">
        <v>2636</v>
      </c>
      <c r="D2114" t="s">
        <v>10362</v>
      </c>
      <c r="E2114" t="s">
        <v>7620</v>
      </c>
      <c r="F2114" t="s">
        <v>33</v>
      </c>
      <c r="G2114" t="s">
        <v>10363</v>
      </c>
      <c r="H2114" t="s">
        <v>126</v>
      </c>
      <c r="I2114" s="27">
        <v>500000</v>
      </c>
      <c r="J2114" t="s">
        <v>35</v>
      </c>
    </row>
    <row r="2115" spans="1:10" x14ac:dyDescent="0.3">
      <c r="A2115">
        <v>2114</v>
      </c>
      <c r="B2115" s="26">
        <v>42339</v>
      </c>
      <c r="C2115" t="s">
        <v>5343</v>
      </c>
      <c r="D2115" t="s">
        <v>5344</v>
      </c>
      <c r="E2115" t="s">
        <v>7620</v>
      </c>
      <c r="F2115" t="s">
        <v>183</v>
      </c>
      <c r="G2115" t="s">
        <v>16</v>
      </c>
      <c r="H2115" t="s">
        <v>126</v>
      </c>
      <c r="I2115" t="s">
        <v>16</v>
      </c>
    </row>
    <row r="2116" spans="1:10" x14ac:dyDescent="0.3">
      <c r="A2116">
        <v>2115</v>
      </c>
      <c r="B2116" s="26">
        <v>42339</v>
      </c>
      <c r="C2116" t="s">
        <v>5345</v>
      </c>
      <c r="D2116" t="s">
        <v>5346</v>
      </c>
      <c r="E2116" t="s">
        <v>7620</v>
      </c>
      <c r="F2116" t="s">
        <v>33</v>
      </c>
      <c r="G2116" t="s">
        <v>5347</v>
      </c>
      <c r="H2116" t="s">
        <v>126</v>
      </c>
      <c r="I2116" s="27">
        <v>2000000</v>
      </c>
    </row>
    <row r="2117" spans="1:10" x14ac:dyDescent="0.3">
      <c r="A2117">
        <v>2116</v>
      </c>
      <c r="B2117" s="26">
        <v>42340</v>
      </c>
      <c r="C2117" t="s">
        <v>10364</v>
      </c>
      <c r="D2117" t="s">
        <v>5349</v>
      </c>
      <c r="E2117" t="s">
        <v>7620</v>
      </c>
      <c r="F2117" t="s">
        <v>927</v>
      </c>
      <c r="G2117" t="s">
        <v>10365</v>
      </c>
      <c r="H2117" t="s">
        <v>126</v>
      </c>
      <c r="I2117" s="27">
        <v>1500000</v>
      </c>
    </row>
    <row r="2118" spans="1:10" x14ac:dyDescent="0.3">
      <c r="A2118">
        <v>2117</v>
      </c>
      <c r="B2118" s="26">
        <v>42340</v>
      </c>
      <c r="C2118" t="s">
        <v>5351</v>
      </c>
      <c r="D2118" t="s">
        <v>5352</v>
      </c>
      <c r="E2118" t="s">
        <v>7620</v>
      </c>
      <c r="F2118" t="s">
        <v>33</v>
      </c>
      <c r="G2118" t="s">
        <v>10366</v>
      </c>
      <c r="H2118" t="s">
        <v>384</v>
      </c>
      <c r="I2118" t="s">
        <v>16</v>
      </c>
      <c r="J2118" t="s">
        <v>35</v>
      </c>
    </row>
    <row r="2119" spans="1:10" x14ac:dyDescent="0.3">
      <c r="A2119">
        <v>2118</v>
      </c>
      <c r="B2119" s="26">
        <v>42341</v>
      </c>
      <c r="C2119" t="s">
        <v>5354</v>
      </c>
      <c r="D2119" t="s">
        <v>10367</v>
      </c>
      <c r="E2119" t="s">
        <v>7620</v>
      </c>
      <c r="F2119" t="s">
        <v>927</v>
      </c>
      <c r="G2119" t="s">
        <v>10368</v>
      </c>
      <c r="H2119" t="s">
        <v>126</v>
      </c>
      <c r="I2119" t="s">
        <v>16</v>
      </c>
    </row>
    <row r="2120" spans="1:10" x14ac:dyDescent="0.3">
      <c r="A2120">
        <v>2119</v>
      </c>
      <c r="B2120" s="26">
        <v>42341</v>
      </c>
      <c r="C2120" t="s">
        <v>10369</v>
      </c>
      <c r="D2120" t="s">
        <v>10370</v>
      </c>
      <c r="E2120" t="s">
        <v>7620</v>
      </c>
      <c r="F2120" t="s">
        <v>33</v>
      </c>
      <c r="G2120" t="s">
        <v>8194</v>
      </c>
      <c r="H2120" t="s">
        <v>126</v>
      </c>
      <c r="I2120" s="27">
        <v>100000</v>
      </c>
    </row>
    <row r="2121" spans="1:10" x14ac:dyDescent="0.3">
      <c r="A2121">
        <v>2120</v>
      </c>
      <c r="B2121" s="26">
        <v>42341</v>
      </c>
      <c r="C2121" t="s">
        <v>18</v>
      </c>
      <c r="D2121" t="s">
        <v>10371</v>
      </c>
      <c r="E2121" t="s">
        <v>7620</v>
      </c>
      <c r="F2121" t="s">
        <v>21</v>
      </c>
      <c r="G2121" t="s">
        <v>10372</v>
      </c>
      <c r="H2121" t="s">
        <v>384</v>
      </c>
      <c r="I2121" s="27">
        <v>20000000</v>
      </c>
      <c r="J2121" t="s">
        <v>29</v>
      </c>
    </row>
    <row r="2122" spans="1:10" x14ac:dyDescent="0.3">
      <c r="A2122">
        <v>2121</v>
      </c>
      <c r="B2122" s="26">
        <v>42341</v>
      </c>
      <c r="C2122" t="s">
        <v>5360</v>
      </c>
      <c r="D2122" t="s">
        <v>5361</v>
      </c>
      <c r="E2122" t="s">
        <v>7620</v>
      </c>
      <c r="F2122" t="s">
        <v>33</v>
      </c>
      <c r="G2122" t="s">
        <v>10373</v>
      </c>
      <c r="H2122" t="s">
        <v>126</v>
      </c>
      <c r="I2122" t="s">
        <v>16</v>
      </c>
    </row>
    <row r="2123" spans="1:10" x14ac:dyDescent="0.3">
      <c r="A2123">
        <v>2122</v>
      </c>
      <c r="B2123" s="26">
        <v>42341</v>
      </c>
      <c r="C2123" t="s">
        <v>5363</v>
      </c>
      <c r="D2123" t="s">
        <v>10374</v>
      </c>
      <c r="E2123" t="s">
        <v>7620</v>
      </c>
      <c r="F2123" t="s">
        <v>39</v>
      </c>
      <c r="G2123" t="s">
        <v>10375</v>
      </c>
      <c r="H2123" t="s">
        <v>126</v>
      </c>
      <c r="I2123" t="s">
        <v>16</v>
      </c>
      <c r="J2123" t="s">
        <v>35</v>
      </c>
    </row>
    <row r="2124" spans="1:10" x14ac:dyDescent="0.3">
      <c r="A2124">
        <v>2123</v>
      </c>
      <c r="B2124" s="26">
        <v>42342</v>
      </c>
      <c r="C2124" t="s">
        <v>4033</v>
      </c>
      <c r="D2124" t="s">
        <v>10376</v>
      </c>
      <c r="E2124" t="s">
        <v>7620</v>
      </c>
      <c r="F2124" t="s">
        <v>881</v>
      </c>
      <c r="G2124" t="s">
        <v>10377</v>
      </c>
      <c r="H2124" t="s">
        <v>126</v>
      </c>
      <c r="I2124" s="27">
        <v>100000</v>
      </c>
    </row>
    <row r="2125" spans="1:10" x14ac:dyDescent="0.3">
      <c r="A2125">
        <v>2124</v>
      </c>
      <c r="B2125" s="26">
        <v>42342</v>
      </c>
      <c r="C2125" t="s">
        <v>10378</v>
      </c>
      <c r="D2125" t="s">
        <v>10379</v>
      </c>
      <c r="E2125" t="s">
        <v>7620</v>
      </c>
      <c r="F2125" t="s">
        <v>21</v>
      </c>
      <c r="G2125" t="s">
        <v>10377</v>
      </c>
      <c r="H2125" t="s">
        <v>126</v>
      </c>
      <c r="I2125" s="27">
        <v>100000</v>
      </c>
    </row>
    <row r="2126" spans="1:10" x14ac:dyDescent="0.3">
      <c r="A2126">
        <v>2125</v>
      </c>
      <c r="B2126" s="26">
        <v>42342</v>
      </c>
      <c r="C2126" t="s">
        <v>10380</v>
      </c>
      <c r="D2126" t="s">
        <v>5370</v>
      </c>
      <c r="E2126" t="s">
        <v>7620</v>
      </c>
      <c r="F2126" t="s">
        <v>33</v>
      </c>
      <c r="G2126" t="s">
        <v>10381</v>
      </c>
      <c r="H2126" t="s">
        <v>384</v>
      </c>
      <c r="I2126" s="27">
        <v>20000000</v>
      </c>
      <c r="J2126" t="s">
        <v>47</v>
      </c>
    </row>
    <row r="2127" spans="1:10" x14ac:dyDescent="0.3">
      <c r="A2127">
        <v>2126</v>
      </c>
      <c r="B2127" s="26">
        <v>42342</v>
      </c>
      <c r="C2127" t="s">
        <v>5372</v>
      </c>
      <c r="D2127" t="s">
        <v>5373</v>
      </c>
      <c r="E2127" t="s">
        <v>7620</v>
      </c>
      <c r="F2127" t="s">
        <v>33</v>
      </c>
      <c r="G2127" t="s">
        <v>5374</v>
      </c>
      <c r="H2127" t="s">
        <v>126</v>
      </c>
      <c r="I2127" t="s">
        <v>16</v>
      </c>
    </row>
    <row r="2128" spans="1:10" x14ac:dyDescent="0.3">
      <c r="A2128">
        <v>2127</v>
      </c>
      <c r="B2128" s="26">
        <v>42345</v>
      </c>
      <c r="C2128" t="s">
        <v>2692</v>
      </c>
      <c r="D2128" t="s">
        <v>10382</v>
      </c>
      <c r="E2128" t="s">
        <v>7620</v>
      </c>
      <c r="F2128" t="s">
        <v>21</v>
      </c>
      <c r="G2128" t="s">
        <v>301</v>
      </c>
      <c r="H2128" t="s">
        <v>384</v>
      </c>
      <c r="I2128" t="s">
        <v>16</v>
      </c>
      <c r="J2128" t="s">
        <v>35</v>
      </c>
    </row>
    <row r="2129" spans="1:10" x14ac:dyDescent="0.3">
      <c r="A2129">
        <v>2128</v>
      </c>
      <c r="B2129" s="26">
        <v>42345</v>
      </c>
      <c r="C2129" t="s">
        <v>5376</v>
      </c>
      <c r="D2129" t="s">
        <v>10383</v>
      </c>
      <c r="E2129" t="s">
        <v>7620</v>
      </c>
      <c r="F2129" t="s">
        <v>183</v>
      </c>
      <c r="G2129" t="s">
        <v>5378</v>
      </c>
      <c r="H2129" t="s">
        <v>384</v>
      </c>
      <c r="I2129" s="27">
        <v>4500000</v>
      </c>
      <c r="J2129" t="s">
        <v>47</v>
      </c>
    </row>
    <row r="2130" spans="1:10" x14ac:dyDescent="0.3">
      <c r="A2130">
        <v>2129</v>
      </c>
      <c r="B2130" s="26">
        <v>42345</v>
      </c>
      <c r="C2130" t="s">
        <v>2455</v>
      </c>
      <c r="D2130" t="s">
        <v>9791</v>
      </c>
      <c r="E2130" t="s">
        <v>7620</v>
      </c>
      <c r="F2130" t="s">
        <v>55</v>
      </c>
      <c r="G2130" t="s">
        <v>10384</v>
      </c>
      <c r="H2130" t="s">
        <v>384</v>
      </c>
      <c r="I2130" s="27">
        <v>30000000</v>
      </c>
      <c r="J2130" t="s">
        <v>23</v>
      </c>
    </row>
    <row r="2131" spans="1:10" x14ac:dyDescent="0.3">
      <c r="A2131">
        <v>2130</v>
      </c>
      <c r="B2131" s="26">
        <v>42345</v>
      </c>
      <c r="C2131" t="s">
        <v>5380</v>
      </c>
      <c r="D2131" t="s">
        <v>10385</v>
      </c>
      <c r="E2131" t="s">
        <v>7620</v>
      </c>
      <c r="F2131" t="s">
        <v>39</v>
      </c>
      <c r="G2131" t="s">
        <v>5382</v>
      </c>
      <c r="H2131" t="s">
        <v>126</v>
      </c>
      <c r="I2131" t="s">
        <v>16</v>
      </c>
    </row>
    <row r="2132" spans="1:10" x14ac:dyDescent="0.3">
      <c r="A2132">
        <v>2131</v>
      </c>
      <c r="B2132" s="26">
        <v>42345</v>
      </c>
      <c r="C2132" t="s">
        <v>5383</v>
      </c>
      <c r="D2132" t="s">
        <v>5384</v>
      </c>
      <c r="E2132" t="s">
        <v>7620</v>
      </c>
      <c r="F2132" t="s">
        <v>33</v>
      </c>
      <c r="G2132" t="s">
        <v>5385</v>
      </c>
      <c r="H2132" t="s">
        <v>126</v>
      </c>
      <c r="I2132" s="27">
        <v>250000</v>
      </c>
    </row>
    <row r="2133" spans="1:10" x14ac:dyDescent="0.3">
      <c r="A2133">
        <v>2132</v>
      </c>
      <c r="B2133" s="26">
        <v>42345</v>
      </c>
      <c r="C2133" t="s">
        <v>5386</v>
      </c>
      <c r="D2133" t="s">
        <v>10386</v>
      </c>
      <c r="E2133" t="s">
        <v>7620</v>
      </c>
      <c r="F2133" t="s">
        <v>39</v>
      </c>
      <c r="G2133" t="s">
        <v>5388</v>
      </c>
      <c r="H2133" t="s">
        <v>126</v>
      </c>
      <c r="I2133" s="27">
        <v>100000</v>
      </c>
    </row>
    <row r="2134" spans="1:10" x14ac:dyDescent="0.3">
      <c r="A2134">
        <v>2133</v>
      </c>
      <c r="B2134" s="26">
        <v>42346</v>
      </c>
      <c r="C2134" t="s">
        <v>10387</v>
      </c>
      <c r="D2134" t="s">
        <v>5390</v>
      </c>
      <c r="E2134" t="s">
        <v>7620</v>
      </c>
      <c r="F2134" t="s">
        <v>33</v>
      </c>
      <c r="G2134" t="s">
        <v>8194</v>
      </c>
      <c r="H2134" t="s">
        <v>126</v>
      </c>
      <c r="I2134" t="s">
        <v>16</v>
      </c>
    </row>
    <row r="2135" spans="1:10" x14ac:dyDescent="0.3">
      <c r="A2135">
        <v>2134</v>
      </c>
      <c r="B2135" s="26">
        <v>42346</v>
      </c>
      <c r="C2135" t="s">
        <v>10388</v>
      </c>
      <c r="D2135" t="s">
        <v>10389</v>
      </c>
      <c r="E2135" t="s">
        <v>7620</v>
      </c>
      <c r="F2135" t="s">
        <v>33</v>
      </c>
      <c r="G2135" t="s">
        <v>2245</v>
      </c>
      <c r="H2135" t="s">
        <v>126</v>
      </c>
      <c r="I2135" t="s">
        <v>16</v>
      </c>
      <c r="J2135" t="s">
        <v>5393</v>
      </c>
    </row>
    <row r="2136" spans="1:10" x14ac:dyDescent="0.3">
      <c r="A2136">
        <v>2135</v>
      </c>
      <c r="B2136" s="26">
        <v>42346</v>
      </c>
      <c r="C2136" t="s">
        <v>5394</v>
      </c>
      <c r="D2136" t="s">
        <v>10390</v>
      </c>
      <c r="E2136" t="s">
        <v>7620</v>
      </c>
      <c r="F2136" t="s">
        <v>21</v>
      </c>
      <c r="G2136" t="s">
        <v>5396</v>
      </c>
      <c r="H2136" t="s">
        <v>384</v>
      </c>
      <c r="I2136" s="27">
        <v>2000000</v>
      </c>
      <c r="J2136" t="s">
        <v>47</v>
      </c>
    </row>
    <row r="2137" spans="1:10" x14ac:dyDescent="0.3">
      <c r="A2137">
        <v>2136</v>
      </c>
      <c r="B2137" s="26">
        <v>42347</v>
      </c>
      <c r="C2137" t="s">
        <v>5397</v>
      </c>
      <c r="D2137" t="s">
        <v>10391</v>
      </c>
      <c r="E2137" t="s">
        <v>7620</v>
      </c>
      <c r="F2137" t="s">
        <v>927</v>
      </c>
      <c r="G2137" t="s">
        <v>4937</v>
      </c>
      <c r="H2137" t="s">
        <v>384</v>
      </c>
      <c r="I2137" s="27">
        <v>3000000</v>
      </c>
      <c r="J2137" t="s">
        <v>47</v>
      </c>
    </row>
    <row r="2138" spans="1:10" x14ac:dyDescent="0.3">
      <c r="A2138">
        <v>2137</v>
      </c>
      <c r="B2138" s="26">
        <v>42347</v>
      </c>
      <c r="C2138" t="s">
        <v>9414</v>
      </c>
      <c r="D2138" t="s">
        <v>10392</v>
      </c>
      <c r="E2138" t="s">
        <v>7620</v>
      </c>
      <c r="F2138" t="s">
        <v>21</v>
      </c>
      <c r="G2138" t="s">
        <v>10393</v>
      </c>
      <c r="H2138" t="s">
        <v>126</v>
      </c>
      <c r="I2138" t="s">
        <v>16</v>
      </c>
    </row>
    <row r="2139" spans="1:10" x14ac:dyDescent="0.3">
      <c r="A2139">
        <v>2138</v>
      </c>
      <c r="B2139" s="26">
        <v>42347</v>
      </c>
      <c r="C2139" t="s">
        <v>2150</v>
      </c>
      <c r="D2139" t="s">
        <v>10394</v>
      </c>
      <c r="E2139" t="s">
        <v>7620</v>
      </c>
      <c r="F2139" t="s">
        <v>39</v>
      </c>
      <c r="G2139" t="s">
        <v>1608</v>
      </c>
      <c r="H2139" t="s">
        <v>126</v>
      </c>
      <c r="I2139" s="27">
        <v>350000</v>
      </c>
    </row>
    <row r="2140" spans="1:10" x14ac:dyDescent="0.3">
      <c r="A2140">
        <v>2139</v>
      </c>
      <c r="B2140" s="26">
        <v>42347</v>
      </c>
      <c r="C2140" t="s">
        <v>7588</v>
      </c>
      <c r="D2140" t="s">
        <v>10395</v>
      </c>
      <c r="E2140" t="s">
        <v>7620</v>
      </c>
      <c r="F2140" t="s">
        <v>33</v>
      </c>
      <c r="G2140" t="s">
        <v>10396</v>
      </c>
      <c r="H2140" t="s">
        <v>384</v>
      </c>
      <c r="I2140" s="27">
        <v>3000000</v>
      </c>
      <c r="J2140" t="s">
        <v>29</v>
      </c>
    </row>
    <row r="2141" spans="1:10" x14ac:dyDescent="0.3">
      <c r="A2141">
        <v>2140</v>
      </c>
      <c r="B2141" s="26">
        <v>42347</v>
      </c>
      <c r="C2141" t="s">
        <v>10397</v>
      </c>
      <c r="D2141" t="s">
        <v>10398</v>
      </c>
      <c r="E2141" t="s">
        <v>7620</v>
      </c>
      <c r="F2141" t="s">
        <v>806</v>
      </c>
      <c r="G2141" t="s">
        <v>3175</v>
      </c>
      <c r="H2141" t="s">
        <v>126</v>
      </c>
      <c r="I2141" t="s">
        <v>16</v>
      </c>
    </row>
    <row r="2142" spans="1:10" x14ac:dyDescent="0.3">
      <c r="A2142">
        <v>2141</v>
      </c>
      <c r="B2142" s="26">
        <v>42348</v>
      </c>
      <c r="C2142" t="s">
        <v>7663</v>
      </c>
      <c r="D2142" t="s">
        <v>5405</v>
      </c>
      <c r="E2142" t="s">
        <v>7620</v>
      </c>
      <c r="F2142" t="s">
        <v>927</v>
      </c>
      <c r="G2142" t="s">
        <v>5406</v>
      </c>
      <c r="H2142" t="s">
        <v>384</v>
      </c>
      <c r="I2142" s="27">
        <v>25000000</v>
      </c>
      <c r="J2142" t="s">
        <v>29</v>
      </c>
    </row>
    <row r="2143" spans="1:10" x14ac:dyDescent="0.3">
      <c r="A2143">
        <v>2142</v>
      </c>
      <c r="B2143" s="26">
        <v>42348</v>
      </c>
      <c r="C2143" t="s">
        <v>10399</v>
      </c>
      <c r="D2143" t="s">
        <v>10400</v>
      </c>
      <c r="E2143" t="s">
        <v>7620</v>
      </c>
      <c r="F2143" t="s">
        <v>927</v>
      </c>
      <c r="G2143" t="s">
        <v>5409</v>
      </c>
      <c r="H2143" t="s">
        <v>384</v>
      </c>
      <c r="I2143" s="27">
        <v>5000000</v>
      </c>
      <c r="J2143" t="s">
        <v>47</v>
      </c>
    </row>
    <row r="2144" spans="1:10" x14ac:dyDescent="0.3">
      <c r="A2144">
        <v>2143</v>
      </c>
      <c r="B2144" s="26">
        <v>42348</v>
      </c>
      <c r="C2144" t="s">
        <v>10401</v>
      </c>
      <c r="D2144" t="s">
        <v>5411</v>
      </c>
      <c r="E2144" t="s">
        <v>7620</v>
      </c>
      <c r="F2144" t="s">
        <v>33</v>
      </c>
      <c r="G2144" t="s">
        <v>4719</v>
      </c>
      <c r="H2144" t="s">
        <v>126</v>
      </c>
      <c r="I2144" s="27">
        <v>500000</v>
      </c>
    </row>
    <row r="2145" spans="1:10" x14ac:dyDescent="0.3">
      <c r="A2145">
        <v>2144</v>
      </c>
      <c r="B2145" s="26">
        <v>42348</v>
      </c>
      <c r="C2145" t="s">
        <v>10402</v>
      </c>
      <c r="D2145" t="s">
        <v>5413</v>
      </c>
      <c r="E2145" t="s">
        <v>7620</v>
      </c>
      <c r="F2145" t="s">
        <v>33</v>
      </c>
      <c r="G2145" t="s">
        <v>10403</v>
      </c>
      <c r="H2145" t="s">
        <v>126</v>
      </c>
      <c r="I2145" s="27">
        <v>500000</v>
      </c>
    </row>
    <row r="2146" spans="1:10" x14ac:dyDescent="0.3">
      <c r="A2146">
        <v>2145</v>
      </c>
      <c r="B2146" s="26">
        <v>42348</v>
      </c>
      <c r="C2146" t="s">
        <v>5414</v>
      </c>
      <c r="D2146" t="s">
        <v>5415</v>
      </c>
      <c r="E2146" t="s">
        <v>7620</v>
      </c>
      <c r="F2146" t="s">
        <v>33</v>
      </c>
      <c r="G2146" t="s">
        <v>10404</v>
      </c>
      <c r="H2146" t="s">
        <v>384</v>
      </c>
      <c r="I2146" s="27">
        <v>10000000</v>
      </c>
      <c r="J2146" t="s">
        <v>16</v>
      </c>
    </row>
    <row r="2147" spans="1:10" x14ac:dyDescent="0.3">
      <c r="A2147">
        <v>2146</v>
      </c>
      <c r="B2147" s="26">
        <v>42348</v>
      </c>
      <c r="C2147" t="s">
        <v>5417</v>
      </c>
      <c r="D2147" t="s">
        <v>5418</v>
      </c>
      <c r="E2147" t="s">
        <v>7620</v>
      </c>
      <c r="F2147" t="s">
        <v>927</v>
      </c>
      <c r="G2147" t="s">
        <v>5419</v>
      </c>
      <c r="H2147" t="s">
        <v>126</v>
      </c>
      <c r="I2147" t="s">
        <v>16</v>
      </c>
    </row>
    <row r="2148" spans="1:10" x14ac:dyDescent="0.3">
      <c r="A2148">
        <v>2147</v>
      </c>
      <c r="B2148" s="26">
        <v>42348</v>
      </c>
      <c r="C2148" t="s">
        <v>5420</v>
      </c>
      <c r="D2148" t="s">
        <v>10405</v>
      </c>
      <c r="E2148" t="s">
        <v>7620</v>
      </c>
      <c r="F2148" t="s">
        <v>183</v>
      </c>
      <c r="G2148" t="s">
        <v>5422</v>
      </c>
      <c r="H2148" t="s">
        <v>384</v>
      </c>
      <c r="I2148" s="27">
        <v>2500000</v>
      </c>
      <c r="J2148" t="s">
        <v>35</v>
      </c>
    </row>
    <row r="2149" spans="1:10" x14ac:dyDescent="0.3">
      <c r="A2149">
        <v>2148</v>
      </c>
      <c r="B2149" s="26">
        <v>42348</v>
      </c>
      <c r="C2149" t="s">
        <v>5423</v>
      </c>
      <c r="D2149" t="s">
        <v>10406</v>
      </c>
      <c r="E2149" t="s">
        <v>7620</v>
      </c>
      <c r="F2149" t="s">
        <v>39</v>
      </c>
      <c r="G2149" t="s">
        <v>10407</v>
      </c>
      <c r="H2149" t="s">
        <v>384</v>
      </c>
      <c r="I2149" s="27">
        <v>70000000</v>
      </c>
      <c r="J2149" t="s">
        <v>47</v>
      </c>
    </row>
    <row r="2150" spans="1:10" x14ac:dyDescent="0.3">
      <c r="A2150">
        <v>2149</v>
      </c>
      <c r="B2150" s="26">
        <v>42349</v>
      </c>
      <c r="C2150" t="s">
        <v>10408</v>
      </c>
      <c r="D2150" t="s">
        <v>10409</v>
      </c>
      <c r="E2150" t="s">
        <v>7620</v>
      </c>
      <c r="F2150" t="s">
        <v>10410</v>
      </c>
      <c r="G2150" t="s">
        <v>5429</v>
      </c>
      <c r="H2150" t="s">
        <v>126</v>
      </c>
      <c r="I2150" s="27">
        <v>600000</v>
      </c>
    </row>
    <row r="2151" spans="1:10" x14ac:dyDescent="0.3">
      <c r="A2151">
        <v>2150</v>
      </c>
      <c r="B2151" s="26">
        <v>42349</v>
      </c>
      <c r="C2151" t="s">
        <v>10411</v>
      </c>
      <c r="D2151" t="s">
        <v>5431</v>
      </c>
      <c r="E2151" t="s">
        <v>7620</v>
      </c>
      <c r="F2151" t="s">
        <v>89</v>
      </c>
      <c r="G2151" t="s">
        <v>9877</v>
      </c>
      <c r="H2151" t="s">
        <v>384</v>
      </c>
      <c r="I2151" t="s">
        <v>16</v>
      </c>
      <c r="J2151" t="s">
        <v>16</v>
      </c>
    </row>
    <row r="2152" spans="1:10" x14ac:dyDescent="0.3">
      <c r="A2152">
        <v>2151</v>
      </c>
      <c r="B2152" s="26">
        <v>42349</v>
      </c>
      <c r="C2152" t="s">
        <v>10412</v>
      </c>
      <c r="D2152" t="s">
        <v>5433</v>
      </c>
      <c r="E2152" t="s">
        <v>7620</v>
      </c>
      <c r="F2152" t="s">
        <v>39</v>
      </c>
      <c r="G2152" t="s">
        <v>8194</v>
      </c>
      <c r="H2152" t="s">
        <v>126</v>
      </c>
      <c r="I2152" t="s">
        <v>16</v>
      </c>
    </row>
    <row r="2153" spans="1:10" x14ac:dyDescent="0.3">
      <c r="A2153">
        <v>2152</v>
      </c>
      <c r="B2153" s="26">
        <v>42349</v>
      </c>
      <c r="C2153" t="s">
        <v>8604</v>
      </c>
      <c r="D2153" t="s">
        <v>10413</v>
      </c>
      <c r="E2153" t="s">
        <v>7620</v>
      </c>
      <c r="F2153" t="s">
        <v>21</v>
      </c>
      <c r="G2153" t="s">
        <v>1081</v>
      </c>
      <c r="H2153" t="s">
        <v>384</v>
      </c>
      <c r="I2153" t="s">
        <v>16</v>
      </c>
      <c r="J2153" t="s">
        <v>16</v>
      </c>
    </row>
    <row r="2154" spans="1:10" x14ac:dyDescent="0.3">
      <c r="A2154">
        <v>2153</v>
      </c>
      <c r="B2154" s="26">
        <v>42349</v>
      </c>
      <c r="C2154" t="s">
        <v>10414</v>
      </c>
      <c r="D2154" t="s">
        <v>10415</v>
      </c>
      <c r="E2154" t="s">
        <v>7620</v>
      </c>
      <c r="F2154" t="s">
        <v>927</v>
      </c>
      <c r="G2154" t="s">
        <v>10416</v>
      </c>
      <c r="H2154" t="s">
        <v>126</v>
      </c>
      <c r="I2154" s="27">
        <v>150000</v>
      </c>
    </row>
    <row r="2155" spans="1:10" x14ac:dyDescent="0.3">
      <c r="A2155">
        <v>2154</v>
      </c>
      <c r="B2155" s="26">
        <v>42349</v>
      </c>
      <c r="C2155" t="s">
        <v>5438</v>
      </c>
      <c r="D2155" t="s">
        <v>10417</v>
      </c>
      <c r="E2155" t="s">
        <v>7620</v>
      </c>
      <c r="F2155" t="s">
        <v>1284</v>
      </c>
      <c r="G2155" t="s">
        <v>10418</v>
      </c>
      <c r="H2155" t="s">
        <v>126</v>
      </c>
      <c r="I2155" t="s">
        <v>16</v>
      </c>
    </row>
    <row r="2156" spans="1:10" x14ac:dyDescent="0.3">
      <c r="A2156">
        <v>2155</v>
      </c>
      <c r="B2156" s="26">
        <v>42349</v>
      </c>
      <c r="C2156" t="s">
        <v>9001</v>
      </c>
      <c r="D2156" t="s">
        <v>5441</v>
      </c>
      <c r="E2156" t="s">
        <v>7620</v>
      </c>
      <c r="F2156" t="s">
        <v>39</v>
      </c>
      <c r="G2156" t="s">
        <v>10419</v>
      </c>
      <c r="H2156" t="s">
        <v>126</v>
      </c>
      <c r="I2156" s="27">
        <v>1000000</v>
      </c>
    </row>
    <row r="2157" spans="1:10" x14ac:dyDescent="0.3">
      <c r="A2157">
        <v>2156</v>
      </c>
      <c r="B2157" s="26">
        <v>42349</v>
      </c>
      <c r="C2157" t="s">
        <v>5442</v>
      </c>
      <c r="D2157" t="s">
        <v>10420</v>
      </c>
      <c r="E2157" t="s">
        <v>7620</v>
      </c>
      <c r="F2157" t="s">
        <v>927</v>
      </c>
      <c r="G2157" t="s">
        <v>3127</v>
      </c>
      <c r="H2157" t="s">
        <v>126</v>
      </c>
      <c r="I2157" t="s">
        <v>16</v>
      </c>
      <c r="J2157" t="s">
        <v>5444</v>
      </c>
    </row>
    <row r="2158" spans="1:10" x14ac:dyDescent="0.3">
      <c r="A2158">
        <v>2157</v>
      </c>
      <c r="B2158" s="26">
        <v>42352</v>
      </c>
      <c r="C2158" t="s">
        <v>5445</v>
      </c>
      <c r="D2158" t="s">
        <v>5446</v>
      </c>
      <c r="E2158" t="s">
        <v>7620</v>
      </c>
      <c r="F2158" t="s">
        <v>927</v>
      </c>
      <c r="G2158" t="s">
        <v>10421</v>
      </c>
      <c r="H2158" t="s">
        <v>384</v>
      </c>
      <c r="I2158" s="27">
        <v>3500000</v>
      </c>
      <c r="J2158" t="s">
        <v>47</v>
      </c>
    </row>
    <row r="2159" spans="1:10" x14ac:dyDescent="0.3">
      <c r="A2159">
        <v>2158</v>
      </c>
      <c r="B2159" s="26">
        <v>42352</v>
      </c>
      <c r="C2159" t="s">
        <v>10422</v>
      </c>
      <c r="D2159" t="s">
        <v>5449</v>
      </c>
      <c r="E2159" t="s">
        <v>7620</v>
      </c>
      <c r="F2159" t="s">
        <v>927</v>
      </c>
      <c r="G2159" t="s">
        <v>5291</v>
      </c>
      <c r="H2159" t="s">
        <v>384</v>
      </c>
      <c r="I2159" t="s">
        <v>16</v>
      </c>
      <c r="J2159" t="s">
        <v>16</v>
      </c>
    </row>
    <row r="2160" spans="1:10" x14ac:dyDescent="0.3">
      <c r="A2160">
        <v>2159</v>
      </c>
      <c r="B2160" s="26">
        <v>42352</v>
      </c>
      <c r="C2160" t="s">
        <v>5450</v>
      </c>
      <c r="D2160" t="s">
        <v>10423</v>
      </c>
      <c r="E2160" t="s">
        <v>7620</v>
      </c>
      <c r="F2160" t="s">
        <v>33</v>
      </c>
      <c r="G2160" t="s">
        <v>5452</v>
      </c>
      <c r="H2160" t="s">
        <v>126</v>
      </c>
      <c r="I2160" s="27">
        <v>200000</v>
      </c>
    </row>
    <row r="2161" spans="1:10" x14ac:dyDescent="0.3">
      <c r="A2161">
        <v>2160</v>
      </c>
      <c r="B2161" s="26">
        <v>42352</v>
      </c>
      <c r="C2161" t="s">
        <v>5453</v>
      </c>
      <c r="D2161" t="s">
        <v>10424</v>
      </c>
      <c r="E2161" t="s">
        <v>7620</v>
      </c>
      <c r="F2161" t="s">
        <v>5455</v>
      </c>
      <c r="G2161" t="s">
        <v>5456</v>
      </c>
      <c r="H2161" t="s">
        <v>384</v>
      </c>
      <c r="I2161" s="27">
        <v>3000000</v>
      </c>
      <c r="J2161" t="s">
        <v>47</v>
      </c>
    </row>
    <row r="2162" spans="1:10" x14ac:dyDescent="0.3">
      <c r="A2162">
        <v>2161</v>
      </c>
      <c r="B2162" s="26">
        <v>42353</v>
      </c>
      <c r="C2162" t="s">
        <v>9074</v>
      </c>
      <c r="D2162" t="s">
        <v>5457</v>
      </c>
      <c r="E2162" t="s">
        <v>7620</v>
      </c>
      <c r="F2162" t="s">
        <v>39</v>
      </c>
      <c r="G2162" t="s">
        <v>5458</v>
      </c>
      <c r="H2162" t="s">
        <v>126</v>
      </c>
      <c r="I2162" t="s">
        <v>16</v>
      </c>
    </row>
    <row r="2163" spans="1:10" x14ac:dyDescent="0.3">
      <c r="A2163">
        <v>2162</v>
      </c>
      <c r="B2163" s="26">
        <v>42353</v>
      </c>
      <c r="C2163" t="s">
        <v>5459</v>
      </c>
      <c r="D2163" t="s">
        <v>5460</v>
      </c>
      <c r="E2163" t="s">
        <v>7620</v>
      </c>
      <c r="F2163" t="s">
        <v>268</v>
      </c>
      <c r="G2163" t="s">
        <v>5461</v>
      </c>
      <c r="H2163" t="s">
        <v>126</v>
      </c>
      <c r="I2163" t="s">
        <v>16</v>
      </c>
    </row>
    <row r="2164" spans="1:10" x14ac:dyDescent="0.3">
      <c r="A2164">
        <v>2163</v>
      </c>
      <c r="B2164" s="26">
        <v>42353</v>
      </c>
      <c r="C2164" t="s">
        <v>5462</v>
      </c>
      <c r="D2164" t="s">
        <v>10425</v>
      </c>
      <c r="E2164" t="s">
        <v>7620</v>
      </c>
      <c r="F2164" t="s">
        <v>5464</v>
      </c>
      <c r="G2164" t="s">
        <v>293</v>
      </c>
      <c r="H2164" t="s">
        <v>126</v>
      </c>
      <c r="I2164" s="27">
        <v>1000000</v>
      </c>
    </row>
    <row r="2165" spans="1:10" x14ac:dyDescent="0.3">
      <c r="A2165">
        <v>2164</v>
      </c>
      <c r="B2165" s="26">
        <v>42354</v>
      </c>
      <c r="C2165" t="s">
        <v>5465</v>
      </c>
      <c r="D2165" t="s">
        <v>7697</v>
      </c>
      <c r="E2165" t="s">
        <v>7620</v>
      </c>
      <c r="F2165" t="s">
        <v>927</v>
      </c>
      <c r="G2165" t="s">
        <v>5466</v>
      </c>
      <c r="H2165" t="s">
        <v>384</v>
      </c>
      <c r="I2165" s="27">
        <v>22500000</v>
      </c>
      <c r="J2165" t="s">
        <v>29</v>
      </c>
    </row>
    <row r="2166" spans="1:10" x14ac:dyDescent="0.3">
      <c r="A2166">
        <v>2165</v>
      </c>
      <c r="B2166" s="26">
        <v>42354</v>
      </c>
      <c r="C2166" t="s">
        <v>5467</v>
      </c>
      <c r="D2166" t="s">
        <v>10426</v>
      </c>
      <c r="E2166" t="s">
        <v>7620</v>
      </c>
      <c r="F2166" t="s">
        <v>927</v>
      </c>
      <c r="G2166" t="s">
        <v>5469</v>
      </c>
      <c r="H2166" t="s">
        <v>126</v>
      </c>
      <c r="I2166" s="27">
        <v>2000000</v>
      </c>
    </row>
    <row r="2167" spans="1:10" x14ac:dyDescent="0.3">
      <c r="A2167">
        <v>2166</v>
      </c>
      <c r="B2167" s="26">
        <v>42354</v>
      </c>
      <c r="C2167" t="s">
        <v>10427</v>
      </c>
      <c r="D2167" t="s">
        <v>10428</v>
      </c>
      <c r="E2167" t="s">
        <v>7620</v>
      </c>
      <c r="F2167" t="s">
        <v>39</v>
      </c>
      <c r="G2167" t="s">
        <v>5472</v>
      </c>
      <c r="H2167" t="s">
        <v>384</v>
      </c>
      <c r="I2167" s="27">
        <v>1200000</v>
      </c>
      <c r="J2167" t="s">
        <v>35</v>
      </c>
    </row>
    <row r="2168" spans="1:10" x14ac:dyDescent="0.3">
      <c r="A2168">
        <v>2167</v>
      </c>
      <c r="B2168" s="26">
        <v>42354</v>
      </c>
      <c r="C2168" t="s">
        <v>10429</v>
      </c>
      <c r="D2168" t="s">
        <v>10430</v>
      </c>
      <c r="E2168" t="s">
        <v>7620</v>
      </c>
      <c r="F2168" t="s">
        <v>33</v>
      </c>
      <c r="G2168" t="s">
        <v>5475</v>
      </c>
      <c r="H2168" t="s">
        <v>126</v>
      </c>
      <c r="I2168" t="s">
        <v>16</v>
      </c>
    </row>
    <row r="2169" spans="1:10" x14ac:dyDescent="0.3">
      <c r="A2169">
        <v>2168</v>
      </c>
      <c r="B2169" s="26">
        <v>42355</v>
      </c>
      <c r="C2169" t="s">
        <v>66</v>
      </c>
      <c r="D2169" t="s">
        <v>5476</v>
      </c>
      <c r="E2169" t="s">
        <v>7620</v>
      </c>
      <c r="F2169" t="s">
        <v>21</v>
      </c>
      <c r="G2169" t="s">
        <v>10431</v>
      </c>
      <c r="H2169" t="s">
        <v>384</v>
      </c>
      <c r="I2169" s="27">
        <v>30000000</v>
      </c>
      <c r="J2169" t="s">
        <v>10432</v>
      </c>
    </row>
    <row r="2170" spans="1:10" x14ac:dyDescent="0.3">
      <c r="A2170">
        <v>2169</v>
      </c>
      <c r="B2170" s="26">
        <v>42355</v>
      </c>
      <c r="C2170" t="s">
        <v>1358</v>
      </c>
      <c r="D2170" t="s">
        <v>10433</v>
      </c>
      <c r="E2170" t="s">
        <v>7620</v>
      </c>
      <c r="F2170" t="s">
        <v>927</v>
      </c>
      <c r="G2170" t="s">
        <v>5479</v>
      </c>
      <c r="H2170" t="s">
        <v>126</v>
      </c>
      <c r="I2170" s="27">
        <v>1700000</v>
      </c>
    </row>
    <row r="2171" spans="1:10" x14ac:dyDescent="0.3">
      <c r="A2171">
        <v>2170</v>
      </c>
      <c r="B2171" s="26">
        <v>42355</v>
      </c>
      <c r="C2171" t="s">
        <v>5480</v>
      </c>
      <c r="D2171" t="s">
        <v>10434</v>
      </c>
      <c r="E2171" t="s">
        <v>7620</v>
      </c>
      <c r="F2171" t="s">
        <v>927</v>
      </c>
      <c r="G2171" t="s">
        <v>3025</v>
      </c>
      <c r="H2171" t="s">
        <v>384</v>
      </c>
      <c r="I2171" t="s">
        <v>16</v>
      </c>
      <c r="J2171" t="s">
        <v>16</v>
      </c>
    </row>
    <row r="2172" spans="1:10" x14ac:dyDescent="0.3">
      <c r="A2172">
        <v>2171</v>
      </c>
      <c r="B2172" s="26">
        <v>42356</v>
      </c>
      <c r="C2172" t="s">
        <v>5482</v>
      </c>
      <c r="D2172" t="s">
        <v>5483</v>
      </c>
      <c r="E2172" t="s">
        <v>7620</v>
      </c>
      <c r="F2172" t="s">
        <v>915</v>
      </c>
      <c r="G2172" t="s">
        <v>10435</v>
      </c>
      <c r="H2172" t="s">
        <v>126</v>
      </c>
      <c r="I2172" s="27">
        <v>1200000</v>
      </c>
    </row>
    <row r="2173" spans="1:10" x14ac:dyDescent="0.3">
      <c r="A2173">
        <v>2172</v>
      </c>
      <c r="B2173" s="26">
        <v>42356</v>
      </c>
      <c r="C2173" t="s">
        <v>5484</v>
      </c>
      <c r="D2173" t="s">
        <v>10436</v>
      </c>
      <c r="E2173" t="s">
        <v>7620</v>
      </c>
      <c r="F2173" t="s">
        <v>33</v>
      </c>
      <c r="G2173" t="s">
        <v>5486</v>
      </c>
      <c r="H2173" t="s">
        <v>126</v>
      </c>
      <c r="I2173" t="s">
        <v>16</v>
      </c>
    </row>
    <row r="2174" spans="1:10" x14ac:dyDescent="0.3">
      <c r="A2174">
        <v>2173</v>
      </c>
      <c r="B2174" s="26">
        <v>42356</v>
      </c>
      <c r="C2174" t="s">
        <v>5487</v>
      </c>
      <c r="D2174" t="s">
        <v>5488</v>
      </c>
      <c r="E2174" t="s">
        <v>7620</v>
      </c>
      <c r="F2174" t="s">
        <v>927</v>
      </c>
      <c r="G2174" t="s">
        <v>5489</v>
      </c>
      <c r="H2174" t="s">
        <v>126</v>
      </c>
      <c r="I2174" t="s">
        <v>16</v>
      </c>
    </row>
    <row r="2175" spans="1:10" x14ac:dyDescent="0.3">
      <c r="A2175">
        <v>2174</v>
      </c>
      <c r="B2175" s="26">
        <v>42356</v>
      </c>
      <c r="C2175" t="s">
        <v>10437</v>
      </c>
      <c r="D2175" t="s">
        <v>5491</v>
      </c>
      <c r="E2175" t="s">
        <v>7620</v>
      </c>
      <c r="F2175" t="s">
        <v>10438</v>
      </c>
      <c r="G2175" t="s">
        <v>5493</v>
      </c>
      <c r="H2175" t="s">
        <v>126</v>
      </c>
      <c r="I2175" s="27">
        <v>200000</v>
      </c>
    </row>
    <row r="2176" spans="1:10" x14ac:dyDescent="0.3">
      <c r="A2176">
        <v>2175</v>
      </c>
      <c r="B2176" s="26">
        <v>42359</v>
      </c>
      <c r="C2176" t="s">
        <v>10439</v>
      </c>
      <c r="D2176" t="s">
        <v>5495</v>
      </c>
      <c r="E2176" t="s">
        <v>7620</v>
      </c>
      <c r="F2176" t="s">
        <v>33</v>
      </c>
      <c r="G2176" t="s">
        <v>5496</v>
      </c>
      <c r="H2176" t="s">
        <v>384</v>
      </c>
      <c r="I2176" s="27">
        <v>2000000</v>
      </c>
      <c r="J2176" t="s">
        <v>35</v>
      </c>
    </row>
    <row r="2177" spans="1:10" x14ac:dyDescent="0.3">
      <c r="A2177">
        <v>2176</v>
      </c>
      <c r="B2177" s="26">
        <v>42359</v>
      </c>
      <c r="C2177" t="s">
        <v>5497</v>
      </c>
      <c r="D2177" t="s">
        <v>10440</v>
      </c>
      <c r="E2177" t="s">
        <v>7620</v>
      </c>
      <c r="F2177" t="s">
        <v>21</v>
      </c>
      <c r="G2177" t="s">
        <v>581</v>
      </c>
      <c r="H2177" t="s">
        <v>384</v>
      </c>
      <c r="I2177" s="27">
        <v>4000000</v>
      </c>
      <c r="J2177" t="s">
        <v>5499</v>
      </c>
    </row>
    <row r="2178" spans="1:10" x14ac:dyDescent="0.3">
      <c r="A2178">
        <v>2177</v>
      </c>
      <c r="B2178" s="26">
        <v>42359</v>
      </c>
      <c r="C2178" t="s">
        <v>9281</v>
      </c>
      <c r="D2178" t="s">
        <v>5500</v>
      </c>
      <c r="E2178" t="s">
        <v>7620</v>
      </c>
      <c r="F2178" t="s">
        <v>39</v>
      </c>
      <c r="G2178" t="s">
        <v>10441</v>
      </c>
      <c r="H2178" t="s">
        <v>384</v>
      </c>
      <c r="I2178" s="27">
        <v>2000000</v>
      </c>
      <c r="J2178" t="s">
        <v>47</v>
      </c>
    </row>
    <row r="2179" spans="1:10" x14ac:dyDescent="0.3">
      <c r="A2179">
        <v>2178</v>
      </c>
      <c r="B2179" s="26">
        <v>42360</v>
      </c>
      <c r="C2179" t="s">
        <v>8501</v>
      </c>
      <c r="D2179" t="s">
        <v>10442</v>
      </c>
      <c r="E2179" t="s">
        <v>7620</v>
      </c>
      <c r="F2179" t="s">
        <v>927</v>
      </c>
      <c r="G2179" t="s">
        <v>10443</v>
      </c>
      <c r="H2179" t="s">
        <v>126</v>
      </c>
      <c r="I2179" t="s">
        <v>16</v>
      </c>
    </row>
    <row r="2180" spans="1:10" x14ac:dyDescent="0.3">
      <c r="A2180">
        <v>2179</v>
      </c>
      <c r="B2180" s="26">
        <v>42360</v>
      </c>
      <c r="C2180" t="s">
        <v>5237</v>
      </c>
      <c r="D2180" t="s">
        <v>10444</v>
      </c>
      <c r="E2180" t="s">
        <v>7620</v>
      </c>
      <c r="F2180" t="s">
        <v>33</v>
      </c>
      <c r="G2180" t="s">
        <v>10445</v>
      </c>
      <c r="H2180" t="s">
        <v>126</v>
      </c>
      <c r="I2180" t="s">
        <v>16</v>
      </c>
    </row>
    <row r="2181" spans="1:10" x14ac:dyDescent="0.3">
      <c r="A2181">
        <v>2180</v>
      </c>
      <c r="B2181" s="26">
        <v>42360</v>
      </c>
      <c r="C2181" t="s">
        <v>2552</v>
      </c>
      <c r="D2181" t="s">
        <v>10446</v>
      </c>
      <c r="E2181" t="s">
        <v>7620</v>
      </c>
      <c r="F2181" t="s">
        <v>21</v>
      </c>
      <c r="G2181" t="s">
        <v>5103</v>
      </c>
      <c r="H2181" t="s">
        <v>126</v>
      </c>
      <c r="I2181" t="s">
        <v>16</v>
      </c>
    </row>
    <row r="2182" spans="1:10" x14ac:dyDescent="0.3">
      <c r="A2182">
        <v>2181</v>
      </c>
      <c r="B2182" s="26">
        <v>42360</v>
      </c>
      <c r="C2182" t="s">
        <v>8846</v>
      </c>
      <c r="D2182" t="s">
        <v>10447</v>
      </c>
      <c r="E2182" t="s">
        <v>7620</v>
      </c>
      <c r="F2182" t="s">
        <v>183</v>
      </c>
      <c r="G2182" t="s">
        <v>5507</v>
      </c>
      <c r="H2182" t="s">
        <v>384</v>
      </c>
      <c r="I2182" s="27">
        <v>3000000</v>
      </c>
      <c r="J2182" t="s">
        <v>5508</v>
      </c>
    </row>
    <row r="2183" spans="1:10" x14ac:dyDescent="0.3">
      <c r="A2183">
        <v>2182</v>
      </c>
      <c r="B2183" s="26">
        <v>42360</v>
      </c>
      <c r="C2183" t="s">
        <v>10448</v>
      </c>
      <c r="D2183" t="s">
        <v>10449</v>
      </c>
      <c r="E2183" t="s">
        <v>7620</v>
      </c>
      <c r="F2183" t="s">
        <v>21</v>
      </c>
      <c r="G2183" t="s">
        <v>10450</v>
      </c>
      <c r="H2183" t="s">
        <v>126</v>
      </c>
      <c r="I2183" t="s">
        <v>16</v>
      </c>
    </row>
    <row r="2184" spans="1:10" x14ac:dyDescent="0.3">
      <c r="A2184">
        <v>2183</v>
      </c>
      <c r="B2184" s="26">
        <v>42360</v>
      </c>
      <c r="C2184" t="s">
        <v>10451</v>
      </c>
      <c r="D2184" t="s">
        <v>9361</v>
      </c>
      <c r="E2184" t="s">
        <v>7620</v>
      </c>
      <c r="F2184" t="s">
        <v>39</v>
      </c>
      <c r="G2184" t="s">
        <v>10452</v>
      </c>
      <c r="H2184" t="s">
        <v>384</v>
      </c>
      <c r="I2184" s="27">
        <v>750000</v>
      </c>
      <c r="J2184" t="s">
        <v>47</v>
      </c>
    </row>
    <row r="2185" spans="1:10" x14ac:dyDescent="0.3">
      <c r="A2185">
        <v>2184</v>
      </c>
      <c r="B2185" s="26">
        <v>42360</v>
      </c>
      <c r="C2185" t="s">
        <v>3036</v>
      </c>
      <c r="D2185" t="s">
        <v>10453</v>
      </c>
      <c r="E2185" t="s">
        <v>7620</v>
      </c>
      <c r="F2185" t="s">
        <v>21</v>
      </c>
      <c r="G2185" t="s">
        <v>10454</v>
      </c>
      <c r="H2185" t="s">
        <v>384</v>
      </c>
      <c r="I2185" s="27">
        <v>500000</v>
      </c>
      <c r="J2185" t="s">
        <v>5516</v>
      </c>
    </row>
    <row r="2186" spans="1:10" x14ac:dyDescent="0.3">
      <c r="A2186">
        <v>2185</v>
      </c>
      <c r="B2186" s="26">
        <v>42360</v>
      </c>
      <c r="C2186" t="s">
        <v>8201</v>
      </c>
      <c r="D2186" t="s">
        <v>5517</v>
      </c>
      <c r="E2186" t="s">
        <v>7620</v>
      </c>
      <c r="F2186" t="s">
        <v>1284</v>
      </c>
      <c r="G2186" t="s">
        <v>5518</v>
      </c>
      <c r="H2186" t="s">
        <v>384</v>
      </c>
      <c r="I2186" s="27">
        <v>1000000</v>
      </c>
      <c r="J2186" t="s">
        <v>5519</v>
      </c>
    </row>
    <row r="2187" spans="1:10" x14ac:dyDescent="0.3">
      <c r="A2187">
        <v>2186</v>
      </c>
      <c r="B2187" s="26">
        <v>42361</v>
      </c>
      <c r="C2187" t="s">
        <v>10455</v>
      </c>
      <c r="D2187" t="s">
        <v>10456</v>
      </c>
      <c r="E2187" t="s">
        <v>7620</v>
      </c>
      <c r="F2187" t="s">
        <v>39</v>
      </c>
      <c r="G2187" t="s">
        <v>5522</v>
      </c>
      <c r="H2187" t="s">
        <v>384</v>
      </c>
      <c r="I2187" t="s">
        <v>16</v>
      </c>
      <c r="J2187" t="s">
        <v>16</v>
      </c>
    </row>
    <row r="2188" spans="1:10" x14ac:dyDescent="0.3">
      <c r="A2188">
        <v>2187</v>
      </c>
      <c r="B2188" s="26">
        <v>42361</v>
      </c>
      <c r="C2188" t="s">
        <v>2374</v>
      </c>
      <c r="D2188" t="s">
        <v>10457</v>
      </c>
      <c r="E2188" t="s">
        <v>7620</v>
      </c>
      <c r="F2188" t="s">
        <v>927</v>
      </c>
      <c r="G2188" t="s">
        <v>5524</v>
      </c>
      <c r="H2188" t="s">
        <v>126</v>
      </c>
      <c r="I2188" s="27">
        <v>1000000</v>
      </c>
    </row>
    <row r="2189" spans="1:10" x14ac:dyDescent="0.3">
      <c r="A2189">
        <v>2188</v>
      </c>
      <c r="B2189" s="26">
        <v>42361</v>
      </c>
      <c r="C2189" t="s">
        <v>10458</v>
      </c>
      <c r="D2189" t="s">
        <v>10459</v>
      </c>
      <c r="E2189" t="s">
        <v>7620</v>
      </c>
      <c r="F2189" t="s">
        <v>927</v>
      </c>
      <c r="G2189" t="s">
        <v>5527</v>
      </c>
      <c r="H2189" t="s">
        <v>384</v>
      </c>
      <c r="I2189" s="27">
        <v>5000000</v>
      </c>
      <c r="J2189" t="s">
        <v>47</v>
      </c>
    </row>
    <row r="2190" spans="1:10" x14ac:dyDescent="0.3">
      <c r="A2190">
        <v>2189</v>
      </c>
      <c r="B2190" s="26">
        <v>42361</v>
      </c>
      <c r="C2190" t="s">
        <v>9624</v>
      </c>
      <c r="D2190" t="s">
        <v>10460</v>
      </c>
      <c r="E2190" t="s">
        <v>7620</v>
      </c>
      <c r="F2190" t="s">
        <v>21</v>
      </c>
      <c r="G2190" t="s">
        <v>5529</v>
      </c>
      <c r="H2190" t="s">
        <v>126</v>
      </c>
      <c r="I2190" t="s">
        <v>16</v>
      </c>
    </row>
    <row r="2191" spans="1:10" x14ac:dyDescent="0.3">
      <c r="A2191">
        <v>2190</v>
      </c>
      <c r="B2191" s="26">
        <v>42362</v>
      </c>
      <c r="C2191" t="s">
        <v>5530</v>
      </c>
      <c r="D2191" t="s">
        <v>10461</v>
      </c>
      <c r="E2191" t="s">
        <v>7620</v>
      </c>
      <c r="F2191" t="s">
        <v>39</v>
      </c>
      <c r="G2191" t="s">
        <v>10462</v>
      </c>
      <c r="H2191" t="s">
        <v>126</v>
      </c>
      <c r="I2191" s="27">
        <v>303000</v>
      </c>
    </row>
    <row r="2192" spans="1:10" x14ac:dyDescent="0.3">
      <c r="A2192">
        <v>2191</v>
      </c>
      <c r="B2192" s="26">
        <v>42362</v>
      </c>
      <c r="C2192" t="s">
        <v>5533</v>
      </c>
      <c r="D2192" t="s">
        <v>10463</v>
      </c>
      <c r="E2192" t="s">
        <v>7620</v>
      </c>
      <c r="F2192" t="s">
        <v>21</v>
      </c>
      <c r="G2192" t="s">
        <v>10464</v>
      </c>
      <c r="H2192" t="s">
        <v>126</v>
      </c>
      <c r="I2192" t="s">
        <v>16</v>
      </c>
    </row>
    <row r="2193" spans="1:10" x14ac:dyDescent="0.3">
      <c r="A2193">
        <v>2192</v>
      </c>
      <c r="B2193" s="26">
        <v>42362</v>
      </c>
      <c r="C2193" t="s">
        <v>1662</v>
      </c>
      <c r="D2193" t="s">
        <v>10465</v>
      </c>
      <c r="E2193" t="s">
        <v>7620</v>
      </c>
      <c r="F2193" t="s">
        <v>927</v>
      </c>
      <c r="G2193" t="s">
        <v>675</v>
      </c>
      <c r="H2193" t="s">
        <v>384</v>
      </c>
      <c r="I2193" s="27">
        <v>2200000</v>
      </c>
      <c r="J2193" t="s">
        <v>16</v>
      </c>
    </row>
    <row r="2194" spans="1:10" x14ac:dyDescent="0.3">
      <c r="A2194">
        <v>2193</v>
      </c>
      <c r="B2194" s="26">
        <v>42366</v>
      </c>
      <c r="C2194" t="s">
        <v>5537</v>
      </c>
      <c r="D2194" t="s">
        <v>10466</v>
      </c>
      <c r="E2194" t="s">
        <v>7620</v>
      </c>
      <c r="F2194" t="s">
        <v>927</v>
      </c>
      <c r="G2194" t="s">
        <v>5539</v>
      </c>
      <c r="H2194" t="s">
        <v>126</v>
      </c>
      <c r="I2194" s="27">
        <v>1000000</v>
      </c>
    </row>
    <row r="2195" spans="1:10" x14ac:dyDescent="0.3">
      <c r="A2195">
        <v>2194</v>
      </c>
      <c r="B2195" s="26">
        <v>42366</v>
      </c>
      <c r="C2195" t="s">
        <v>5540</v>
      </c>
      <c r="D2195" t="s">
        <v>10467</v>
      </c>
      <c r="E2195" t="s">
        <v>7620</v>
      </c>
      <c r="F2195" t="s">
        <v>927</v>
      </c>
      <c r="G2195" t="s">
        <v>7609</v>
      </c>
      <c r="H2195" t="s">
        <v>126</v>
      </c>
      <c r="I2195" s="27">
        <v>500000</v>
      </c>
    </row>
    <row r="2196" spans="1:10" x14ac:dyDescent="0.3">
      <c r="A2196">
        <v>2195</v>
      </c>
      <c r="B2196" s="26">
        <v>42367</v>
      </c>
      <c r="C2196" t="s">
        <v>5542</v>
      </c>
      <c r="D2196" t="s">
        <v>5543</v>
      </c>
      <c r="E2196" t="s">
        <v>7620</v>
      </c>
      <c r="F2196" t="s">
        <v>927</v>
      </c>
      <c r="G2196" t="s">
        <v>5544</v>
      </c>
      <c r="H2196" t="s">
        <v>126</v>
      </c>
      <c r="I2196" s="27">
        <v>150000</v>
      </c>
    </row>
    <row r="2197" spans="1:10" x14ac:dyDescent="0.3">
      <c r="A2197">
        <v>2196</v>
      </c>
      <c r="B2197" s="26">
        <v>42367</v>
      </c>
      <c r="C2197" t="s">
        <v>7538</v>
      </c>
      <c r="D2197" t="s">
        <v>154</v>
      </c>
      <c r="E2197" t="s">
        <v>7620</v>
      </c>
      <c r="F2197" t="s">
        <v>21</v>
      </c>
      <c r="G2197" t="s">
        <v>5545</v>
      </c>
      <c r="H2197" t="s">
        <v>384</v>
      </c>
      <c r="I2197" s="27">
        <v>6600000</v>
      </c>
      <c r="J2197" t="s">
        <v>5546</v>
      </c>
    </row>
    <row r="2198" spans="1:10" x14ac:dyDescent="0.3">
      <c r="A2198">
        <v>2197</v>
      </c>
      <c r="B2198" s="26">
        <v>42368</v>
      </c>
      <c r="C2198" t="s">
        <v>5442</v>
      </c>
      <c r="D2198" t="s">
        <v>10420</v>
      </c>
      <c r="E2198" t="s">
        <v>7620</v>
      </c>
      <c r="F2198" t="s">
        <v>927</v>
      </c>
      <c r="G2198" t="s">
        <v>2011</v>
      </c>
      <c r="H2198" t="s">
        <v>126</v>
      </c>
      <c r="I2198" t="s">
        <v>16</v>
      </c>
      <c r="J2198" t="s">
        <v>5547</v>
      </c>
    </row>
    <row r="2199" spans="1:10" x14ac:dyDescent="0.3">
      <c r="A2199">
        <v>2198</v>
      </c>
      <c r="B2199" s="26">
        <v>42310</v>
      </c>
      <c r="C2199" t="s">
        <v>3976</v>
      </c>
      <c r="D2199" t="s">
        <v>10468</v>
      </c>
      <c r="E2199" t="s">
        <v>7620</v>
      </c>
      <c r="F2199" t="s">
        <v>21</v>
      </c>
      <c r="G2199" t="s">
        <v>5548</v>
      </c>
      <c r="H2199" t="s">
        <v>126</v>
      </c>
      <c r="I2199" s="27">
        <v>200000</v>
      </c>
    </row>
    <row r="2200" spans="1:10" x14ac:dyDescent="0.3">
      <c r="A2200">
        <v>2199</v>
      </c>
      <c r="B2200" s="26">
        <v>42310</v>
      </c>
      <c r="C2200" t="s">
        <v>10469</v>
      </c>
      <c r="D2200" t="s">
        <v>10470</v>
      </c>
      <c r="E2200" t="s">
        <v>7620</v>
      </c>
      <c r="F2200" t="s">
        <v>39</v>
      </c>
      <c r="G2200" t="s">
        <v>8101</v>
      </c>
      <c r="H2200" t="s">
        <v>126</v>
      </c>
      <c r="I2200" s="27">
        <v>750000</v>
      </c>
    </row>
    <row r="2201" spans="1:10" x14ac:dyDescent="0.3">
      <c r="A2201">
        <v>2200</v>
      </c>
      <c r="B2201" s="26">
        <v>42311</v>
      </c>
      <c r="C2201" t="s">
        <v>5551</v>
      </c>
      <c r="D2201" t="s">
        <v>10471</v>
      </c>
      <c r="E2201" t="s">
        <v>7620</v>
      </c>
      <c r="F2201" t="s">
        <v>89</v>
      </c>
      <c r="G2201" t="s">
        <v>5553</v>
      </c>
      <c r="H2201" t="s">
        <v>384</v>
      </c>
      <c r="I2201" t="s">
        <v>16</v>
      </c>
      <c r="J2201" t="s">
        <v>5554</v>
      </c>
    </row>
    <row r="2202" spans="1:10" x14ac:dyDescent="0.3">
      <c r="A2202">
        <v>2201</v>
      </c>
      <c r="B2202" s="26">
        <v>42311</v>
      </c>
      <c r="C2202" t="s">
        <v>5555</v>
      </c>
      <c r="D2202" t="s">
        <v>10472</v>
      </c>
      <c r="E2202" t="s">
        <v>7620</v>
      </c>
      <c r="F2202" t="s">
        <v>39</v>
      </c>
      <c r="G2202" t="s">
        <v>1081</v>
      </c>
      <c r="H2202" t="s">
        <v>384</v>
      </c>
      <c r="I2202" t="s">
        <v>16</v>
      </c>
      <c r="J2202" t="s">
        <v>16</v>
      </c>
    </row>
    <row r="2203" spans="1:10" x14ac:dyDescent="0.3">
      <c r="A2203">
        <v>2202</v>
      </c>
      <c r="B2203" s="26">
        <v>42311</v>
      </c>
      <c r="C2203" t="s">
        <v>5557</v>
      </c>
      <c r="D2203" t="s">
        <v>10473</v>
      </c>
      <c r="E2203" t="s">
        <v>7620</v>
      </c>
      <c r="F2203" t="s">
        <v>39</v>
      </c>
      <c r="G2203" t="s">
        <v>10474</v>
      </c>
      <c r="H2203" t="s">
        <v>384</v>
      </c>
      <c r="I2203" s="27">
        <v>5000000</v>
      </c>
      <c r="J2203" t="s">
        <v>29</v>
      </c>
    </row>
    <row r="2204" spans="1:10" x14ac:dyDescent="0.3">
      <c r="A2204">
        <v>2203</v>
      </c>
      <c r="B2204" s="26">
        <v>42311</v>
      </c>
      <c r="C2204" t="s">
        <v>10475</v>
      </c>
      <c r="D2204" t="s">
        <v>5561</v>
      </c>
      <c r="E2204" t="s">
        <v>7620</v>
      </c>
      <c r="F2204" t="s">
        <v>1870</v>
      </c>
      <c r="G2204" t="s">
        <v>5562</v>
      </c>
      <c r="H2204" t="s">
        <v>126</v>
      </c>
      <c r="I2204" s="27">
        <v>150000</v>
      </c>
    </row>
    <row r="2205" spans="1:10" x14ac:dyDescent="0.3">
      <c r="A2205">
        <v>2204</v>
      </c>
      <c r="B2205" s="26">
        <v>42311</v>
      </c>
      <c r="C2205" t="s">
        <v>5563</v>
      </c>
      <c r="D2205" t="s">
        <v>5564</v>
      </c>
      <c r="E2205" t="s">
        <v>7620</v>
      </c>
      <c r="F2205" t="s">
        <v>39</v>
      </c>
      <c r="G2205" t="s">
        <v>5565</v>
      </c>
      <c r="H2205" t="s">
        <v>126</v>
      </c>
      <c r="I2205" s="27">
        <v>385000</v>
      </c>
      <c r="J2205" t="s">
        <v>5566</v>
      </c>
    </row>
    <row r="2206" spans="1:10" x14ac:dyDescent="0.3">
      <c r="A2206">
        <v>2205</v>
      </c>
      <c r="B2206" s="26">
        <v>42311</v>
      </c>
      <c r="C2206" t="s">
        <v>10476</v>
      </c>
      <c r="D2206" t="s">
        <v>5568</v>
      </c>
      <c r="E2206" t="s">
        <v>7620</v>
      </c>
      <c r="F2206" t="s">
        <v>39</v>
      </c>
      <c r="G2206" t="s">
        <v>16</v>
      </c>
      <c r="H2206" t="s">
        <v>126</v>
      </c>
      <c r="I2206" s="27">
        <v>320000</v>
      </c>
    </row>
    <row r="2207" spans="1:10" x14ac:dyDescent="0.3">
      <c r="A2207">
        <v>2206</v>
      </c>
      <c r="B2207" s="26">
        <v>42311</v>
      </c>
      <c r="C2207" t="s">
        <v>5569</v>
      </c>
      <c r="D2207" t="s">
        <v>3765</v>
      </c>
      <c r="E2207" t="s">
        <v>7620</v>
      </c>
      <c r="F2207" t="s">
        <v>33</v>
      </c>
      <c r="G2207" t="s">
        <v>5570</v>
      </c>
      <c r="H2207" t="s">
        <v>126</v>
      </c>
      <c r="I2207" s="27">
        <v>500000</v>
      </c>
    </row>
    <row r="2208" spans="1:10" x14ac:dyDescent="0.3">
      <c r="A2208">
        <v>2207</v>
      </c>
      <c r="B2208" s="26">
        <v>42311</v>
      </c>
      <c r="C2208" t="s">
        <v>5571</v>
      </c>
      <c r="D2208" t="s">
        <v>10477</v>
      </c>
      <c r="E2208" t="s">
        <v>7620</v>
      </c>
      <c r="F2208" t="s">
        <v>10478</v>
      </c>
      <c r="G2208" t="s">
        <v>10479</v>
      </c>
      <c r="H2208" t="s">
        <v>384</v>
      </c>
      <c r="I2208" s="27">
        <v>16600000</v>
      </c>
      <c r="J2208" t="s">
        <v>29</v>
      </c>
    </row>
    <row r="2209" spans="1:10" x14ac:dyDescent="0.3">
      <c r="A2209">
        <v>2208</v>
      </c>
      <c r="B2209" s="26">
        <v>42312</v>
      </c>
      <c r="C2209" t="s">
        <v>1141</v>
      </c>
      <c r="D2209" t="s">
        <v>10480</v>
      </c>
      <c r="E2209" t="s">
        <v>7620</v>
      </c>
      <c r="F2209" t="s">
        <v>39</v>
      </c>
      <c r="G2209" t="s">
        <v>9843</v>
      </c>
      <c r="H2209" t="s">
        <v>126</v>
      </c>
      <c r="I2209" s="27">
        <v>250000</v>
      </c>
    </row>
    <row r="2210" spans="1:10" x14ac:dyDescent="0.3">
      <c r="A2210">
        <v>2209</v>
      </c>
      <c r="B2210" s="26">
        <v>42312</v>
      </c>
      <c r="C2210" t="s">
        <v>4121</v>
      </c>
      <c r="D2210" t="s">
        <v>10481</v>
      </c>
      <c r="E2210" t="s">
        <v>7620</v>
      </c>
      <c r="F2210" t="s">
        <v>33</v>
      </c>
      <c r="G2210" t="s">
        <v>8136</v>
      </c>
      <c r="H2210" t="s">
        <v>126</v>
      </c>
      <c r="I2210" t="s">
        <v>16</v>
      </c>
    </row>
    <row r="2211" spans="1:10" x14ac:dyDescent="0.3">
      <c r="A2211">
        <v>2210</v>
      </c>
      <c r="B2211" s="26">
        <v>42312</v>
      </c>
      <c r="C2211" t="s">
        <v>10482</v>
      </c>
      <c r="D2211" t="s">
        <v>10483</v>
      </c>
      <c r="E2211" t="s">
        <v>7620</v>
      </c>
      <c r="F2211" t="s">
        <v>2876</v>
      </c>
      <c r="G2211" t="s">
        <v>10484</v>
      </c>
      <c r="H2211" t="s">
        <v>126</v>
      </c>
      <c r="I2211" s="27">
        <v>400000</v>
      </c>
    </row>
    <row r="2212" spans="1:10" x14ac:dyDescent="0.3">
      <c r="A2212">
        <v>2211</v>
      </c>
      <c r="B2212" s="26">
        <v>42313</v>
      </c>
      <c r="C2212" t="s">
        <v>10485</v>
      </c>
      <c r="D2212" t="s">
        <v>10486</v>
      </c>
      <c r="E2212" t="s">
        <v>7620</v>
      </c>
      <c r="F2212" t="s">
        <v>39</v>
      </c>
      <c r="G2212" t="s">
        <v>5580</v>
      </c>
      <c r="H2212" t="s">
        <v>126</v>
      </c>
      <c r="I2212" s="27">
        <v>150000</v>
      </c>
    </row>
    <row r="2213" spans="1:10" x14ac:dyDescent="0.3">
      <c r="A2213">
        <v>2212</v>
      </c>
      <c r="B2213" s="26">
        <v>42313</v>
      </c>
      <c r="C2213" t="s">
        <v>10487</v>
      </c>
      <c r="D2213" t="s">
        <v>10488</v>
      </c>
      <c r="E2213" t="s">
        <v>7620</v>
      </c>
      <c r="F2213" t="s">
        <v>1284</v>
      </c>
      <c r="G2213" t="s">
        <v>8194</v>
      </c>
      <c r="H2213" t="s">
        <v>126</v>
      </c>
      <c r="I2213" s="27">
        <v>200000</v>
      </c>
    </row>
    <row r="2214" spans="1:10" x14ac:dyDescent="0.3">
      <c r="A2214">
        <v>2213</v>
      </c>
      <c r="B2214" s="26">
        <v>42313</v>
      </c>
      <c r="C2214" t="s">
        <v>5583</v>
      </c>
      <c r="D2214" t="s">
        <v>5584</v>
      </c>
      <c r="E2214" t="s">
        <v>7620</v>
      </c>
      <c r="F2214" t="s">
        <v>33</v>
      </c>
      <c r="G2214" t="s">
        <v>10489</v>
      </c>
      <c r="H2214" t="s">
        <v>384</v>
      </c>
      <c r="I2214" t="s">
        <v>16</v>
      </c>
      <c r="J2214" t="s">
        <v>47</v>
      </c>
    </row>
    <row r="2215" spans="1:10" x14ac:dyDescent="0.3">
      <c r="A2215">
        <v>2214</v>
      </c>
      <c r="B2215" s="26">
        <v>42314</v>
      </c>
      <c r="C2215" t="s">
        <v>10490</v>
      </c>
      <c r="D2215" t="s">
        <v>5587</v>
      </c>
      <c r="E2215" t="s">
        <v>7620</v>
      </c>
      <c r="F2215" t="s">
        <v>21</v>
      </c>
      <c r="G2215" t="s">
        <v>1960</v>
      </c>
      <c r="H2215" t="s">
        <v>126</v>
      </c>
      <c r="I2215" t="s">
        <v>16</v>
      </c>
    </row>
    <row r="2216" spans="1:10" x14ac:dyDescent="0.3">
      <c r="A2216">
        <v>2215</v>
      </c>
      <c r="B2216" s="26">
        <v>42314</v>
      </c>
      <c r="C2216" t="s">
        <v>4007</v>
      </c>
      <c r="D2216" t="s">
        <v>8415</v>
      </c>
      <c r="E2216" t="s">
        <v>7620</v>
      </c>
      <c r="F2216" t="s">
        <v>21</v>
      </c>
      <c r="G2216" t="s">
        <v>9454</v>
      </c>
      <c r="H2216" t="s">
        <v>384</v>
      </c>
      <c r="I2216" s="27">
        <v>1800000</v>
      </c>
      <c r="J2216" t="s">
        <v>5588</v>
      </c>
    </row>
    <row r="2217" spans="1:10" x14ac:dyDescent="0.3">
      <c r="A2217">
        <v>2216</v>
      </c>
      <c r="B2217" s="26">
        <v>42314</v>
      </c>
      <c r="C2217" t="s">
        <v>10491</v>
      </c>
      <c r="D2217" t="s">
        <v>10492</v>
      </c>
      <c r="E2217" t="s">
        <v>7620</v>
      </c>
      <c r="F2217" t="s">
        <v>33</v>
      </c>
      <c r="G2217" t="s">
        <v>10493</v>
      </c>
      <c r="H2217" t="s">
        <v>384</v>
      </c>
      <c r="I2217" s="27">
        <v>2000000</v>
      </c>
      <c r="J2217" t="s">
        <v>47</v>
      </c>
    </row>
    <row r="2218" spans="1:10" x14ac:dyDescent="0.3">
      <c r="A2218">
        <v>2217</v>
      </c>
      <c r="B2218" s="26">
        <v>42314</v>
      </c>
      <c r="C2218" t="s">
        <v>10494</v>
      </c>
      <c r="D2218" t="s">
        <v>10495</v>
      </c>
      <c r="E2218" t="s">
        <v>7620</v>
      </c>
      <c r="F2218" t="s">
        <v>55</v>
      </c>
      <c r="G2218" t="s">
        <v>5594</v>
      </c>
      <c r="H2218" t="s">
        <v>126</v>
      </c>
      <c r="I2218" s="27">
        <v>460000</v>
      </c>
      <c r="J2218" t="s">
        <v>35</v>
      </c>
    </row>
    <row r="2219" spans="1:10" x14ac:dyDescent="0.3">
      <c r="A2219">
        <v>2218</v>
      </c>
      <c r="B2219" s="26">
        <v>42314</v>
      </c>
      <c r="C2219" t="s">
        <v>5595</v>
      </c>
      <c r="D2219" t="s">
        <v>10496</v>
      </c>
      <c r="E2219" t="s">
        <v>7620</v>
      </c>
      <c r="F2219" t="s">
        <v>55</v>
      </c>
      <c r="G2219" t="s">
        <v>5597</v>
      </c>
      <c r="H2219" t="s">
        <v>384</v>
      </c>
      <c r="I2219" s="27">
        <v>490000</v>
      </c>
      <c r="J2219" t="s">
        <v>35</v>
      </c>
    </row>
    <row r="2220" spans="1:10" x14ac:dyDescent="0.3">
      <c r="A2220">
        <v>2219</v>
      </c>
      <c r="B2220" s="26">
        <v>42314</v>
      </c>
      <c r="C2220" t="s">
        <v>5598</v>
      </c>
      <c r="D2220" t="s">
        <v>10497</v>
      </c>
      <c r="E2220" t="s">
        <v>7620</v>
      </c>
      <c r="F2220" t="s">
        <v>89</v>
      </c>
      <c r="G2220" t="s">
        <v>5600</v>
      </c>
      <c r="H2220" t="s">
        <v>126</v>
      </c>
      <c r="I2220" t="s">
        <v>16</v>
      </c>
      <c r="J2220" t="s">
        <v>5601</v>
      </c>
    </row>
    <row r="2221" spans="1:10" x14ac:dyDescent="0.3">
      <c r="A2221">
        <v>2220</v>
      </c>
      <c r="B2221" s="26">
        <v>42314</v>
      </c>
      <c r="C2221" t="s">
        <v>5602</v>
      </c>
      <c r="D2221" t="s">
        <v>10498</v>
      </c>
      <c r="E2221" t="s">
        <v>7620</v>
      </c>
      <c r="F2221" t="s">
        <v>21</v>
      </c>
      <c r="G2221" t="s">
        <v>5604</v>
      </c>
      <c r="H2221" t="s">
        <v>384</v>
      </c>
      <c r="I2221" s="27">
        <v>15000000</v>
      </c>
      <c r="J2221" t="s">
        <v>47</v>
      </c>
    </row>
    <row r="2222" spans="1:10" x14ac:dyDescent="0.3">
      <c r="A2222">
        <v>2221</v>
      </c>
      <c r="B2222" s="26">
        <v>42317</v>
      </c>
      <c r="C2222" t="s">
        <v>10499</v>
      </c>
      <c r="D2222" t="s">
        <v>10500</v>
      </c>
      <c r="E2222" t="s">
        <v>7620</v>
      </c>
      <c r="F2222" t="s">
        <v>183</v>
      </c>
      <c r="G2222" t="s">
        <v>10501</v>
      </c>
      <c r="H2222" t="s">
        <v>126</v>
      </c>
      <c r="I2222" s="27">
        <v>500000</v>
      </c>
      <c r="J2222" t="s">
        <v>35</v>
      </c>
    </row>
    <row r="2223" spans="1:10" x14ac:dyDescent="0.3">
      <c r="A2223">
        <v>2222</v>
      </c>
      <c r="B2223" s="26">
        <v>42317</v>
      </c>
      <c r="C2223" t="s">
        <v>10502</v>
      </c>
      <c r="D2223" t="s">
        <v>5608</v>
      </c>
      <c r="E2223" t="s">
        <v>7620</v>
      </c>
      <c r="F2223" t="s">
        <v>927</v>
      </c>
      <c r="G2223" t="s">
        <v>5609</v>
      </c>
      <c r="H2223" t="s">
        <v>384</v>
      </c>
      <c r="I2223" s="27">
        <v>1500000</v>
      </c>
      <c r="J2223" t="s">
        <v>47</v>
      </c>
    </row>
    <row r="2224" spans="1:10" x14ac:dyDescent="0.3">
      <c r="A2224">
        <v>2223</v>
      </c>
      <c r="B2224" s="26">
        <v>42317</v>
      </c>
      <c r="C2224" t="s">
        <v>10503</v>
      </c>
      <c r="D2224" t="s">
        <v>10504</v>
      </c>
      <c r="E2224" t="s">
        <v>7620</v>
      </c>
      <c r="F2224" t="s">
        <v>39</v>
      </c>
      <c r="G2224" t="s">
        <v>1432</v>
      </c>
      <c r="H2224" t="s">
        <v>384</v>
      </c>
      <c r="I2224" s="27">
        <v>1000000</v>
      </c>
      <c r="J2224" t="s">
        <v>35</v>
      </c>
    </row>
    <row r="2225" spans="1:10" x14ac:dyDescent="0.3">
      <c r="A2225">
        <v>2224</v>
      </c>
      <c r="B2225" s="26">
        <v>42317</v>
      </c>
      <c r="C2225" t="s">
        <v>426</v>
      </c>
      <c r="D2225" t="s">
        <v>10505</v>
      </c>
      <c r="E2225" t="s">
        <v>7620</v>
      </c>
      <c r="F2225" t="s">
        <v>3535</v>
      </c>
      <c r="G2225" t="s">
        <v>10506</v>
      </c>
      <c r="H2225" t="s">
        <v>384</v>
      </c>
      <c r="I2225" s="27">
        <v>1900000</v>
      </c>
      <c r="J2225" t="s">
        <v>47</v>
      </c>
    </row>
    <row r="2226" spans="1:10" x14ac:dyDescent="0.3">
      <c r="A2226">
        <v>2225</v>
      </c>
      <c r="B2226" s="26">
        <v>42317</v>
      </c>
      <c r="C2226" t="s">
        <v>5614</v>
      </c>
      <c r="D2226" t="s">
        <v>10507</v>
      </c>
      <c r="E2226" t="s">
        <v>7620</v>
      </c>
      <c r="F2226" t="s">
        <v>39</v>
      </c>
      <c r="G2226" t="s">
        <v>5616</v>
      </c>
      <c r="H2226" t="s">
        <v>126</v>
      </c>
      <c r="I2226" s="27">
        <v>150000</v>
      </c>
    </row>
    <row r="2227" spans="1:10" x14ac:dyDescent="0.3">
      <c r="A2227">
        <v>2226</v>
      </c>
      <c r="B2227" s="26">
        <v>42317</v>
      </c>
      <c r="C2227" t="s">
        <v>10508</v>
      </c>
      <c r="D2227" t="s">
        <v>10509</v>
      </c>
      <c r="E2227" t="s">
        <v>7620</v>
      </c>
      <c r="F2227" t="s">
        <v>39</v>
      </c>
      <c r="G2227" t="s">
        <v>9286</v>
      </c>
      <c r="H2227" t="s">
        <v>126</v>
      </c>
      <c r="I2227" s="27">
        <v>150000</v>
      </c>
    </row>
    <row r="2228" spans="1:10" x14ac:dyDescent="0.3">
      <c r="A2228">
        <v>2227</v>
      </c>
      <c r="B2228" s="26">
        <v>42318</v>
      </c>
      <c r="C2228" t="s">
        <v>5619</v>
      </c>
      <c r="D2228" t="s">
        <v>10510</v>
      </c>
      <c r="E2228" t="s">
        <v>7620</v>
      </c>
      <c r="F2228" t="s">
        <v>39</v>
      </c>
      <c r="G2228" t="s">
        <v>10511</v>
      </c>
      <c r="H2228" t="s">
        <v>384</v>
      </c>
      <c r="I2228" s="27">
        <v>6000000</v>
      </c>
      <c r="J2228" t="s">
        <v>47</v>
      </c>
    </row>
    <row r="2229" spans="1:10" x14ac:dyDescent="0.3">
      <c r="A2229">
        <v>2228</v>
      </c>
      <c r="B2229" s="26">
        <v>42319</v>
      </c>
      <c r="C2229" t="s">
        <v>4894</v>
      </c>
      <c r="D2229" t="s">
        <v>5622</v>
      </c>
      <c r="E2229" t="s">
        <v>7620</v>
      </c>
      <c r="F2229" t="s">
        <v>1870</v>
      </c>
      <c r="G2229" t="s">
        <v>10512</v>
      </c>
      <c r="H2229" t="s">
        <v>126</v>
      </c>
      <c r="I2229" t="s">
        <v>16</v>
      </c>
    </row>
    <row r="2230" spans="1:10" x14ac:dyDescent="0.3">
      <c r="A2230">
        <v>2229</v>
      </c>
      <c r="B2230" s="26">
        <v>42319</v>
      </c>
      <c r="C2230" t="s">
        <v>5624</v>
      </c>
      <c r="D2230" t="s">
        <v>10513</v>
      </c>
      <c r="E2230" t="s">
        <v>7620</v>
      </c>
      <c r="F2230" t="s">
        <v>927</v>
      </c>
      <c r="G2230" t="s">
        <v>5626</v>
      </c>
      <c r="H2230" t="s">
        <v>384</v>
      </c>
      <c r="I2230" s="27">
        <v>600000</v>
      </c>
      <c r="J2230" t="s">
        <v>47</v>
      </c>
    </row>
    <row r="2231" spans="1:10" x14ac:dyDescent="0.3">
      <c r="A2231">
        <v>2230</v>
      </c>
      <c r="B2231" s="26">
        <v>42319</v>
      </c>
      <c r="C2231" t="s">
        <v>4094</v>
      </c>
      <c r="D2231" t="s">
        <v>10514</v>
      </c>
      <c r="E2231" t="s">
        <v>7620</v>
      </c>
      <c r="F2231" t="s">
        <v>5628</v>
      </c>
      <c r="G2231" t="s">
        <v>10515</v>
      </c>
      <c r="H2231" t="s">
        <v>126</v>
      </c>
      <c r="I2231" t="s">
        <v>16</v>
      </c>
    </row>
    <row r="2232" spans="1:10" x14ac:dyDescent="0.3">
      <c r="A2232">
        <v>2231</v>
      </c>
      <c r="B2232" s="26">
        <v>42319</v>
      </c>
      <c r="C2232" t="s">
        <v>7635</v>
      </c>
      <c r="D2232" t="s">
        <v>10516</v>
      </c>
      <c r="E2232" t="s">
        <v>7620</v>
      </c>
      <c r="F2232" t="s">
        <v>21</v>
      </c>
      <c r="G2232" t="s">
        <v>5631</v>
      </c>
      <c r="H2232" t="s">
        <v>126</v>
      </c>
      <c r="I2232" s="27">
        <v>500000</v>
      </c>
    </row>
    <row r="2233" spans="1:10" x14ac:dyDescent="0.3">
      <c r="A2233">
        <v>2232</v>
      </c>
      <c r="B2233" s="26">
        <v>42319</v>
      </c>
      <c r="C2233" t="s">
        <v>5632</v>
      </c>
      <c r="D2233" t="s">
        <v>5633</v>
      </c>
      <c r="E2233" t="s">
        <v>7620</v>
      </c>
      <c r="F2233" t="s">
        <v>39</v>
      </c>
      <c r="G2233" t="s">
        <v>378</v>
      </c>
      <c r="H2233" t="s">
        <v>126</v>
      </c>
      <c r="I2233" t="s">
        <v>16</v>
      </c>
    </row>
    <row r="2234" spans="1:10" x14ac:dyDescent="0.3">
      <c r="A2234">
        <v>2233</v>
      </c>
      <c r="B2234" s="26">
        <v>42320</v>
      </c>
      <c r="C2234" t="s">
        <v>5634</v>
      </c>
      <c r="D2234" t="s">
        <v>5635</v>
      </c>
      <c r="E2234" t="s">
        <v>7620</v>
      </c>
      <c r="F2234" t="s">
        <v>183</v>
      </c>
      <c r="G2234" t="s">
        <v>5024</v>
      </c>
      <c r="H2234" t="s">
        <v>126</v>
      </c>
      <c r="I2234" s="27">
        <v>250000</v>
      </c>
    </row>
    <row r="2235" spans="1:10" x14ac:dyDescent="0.3">
      <c r="A2235">
        <v>2234</v>
      </c>
      <c r="B2235" s="26">
        <v>42321</v>
      </c>
      <c r="C2235" t="s">
        <v>5636</v>
      </c>
      <c r="D2235" t="s">
        <v>10517</v>
      </c>
      <c r="E2235" t="s">
        <v>7620</v>
      </c>
      <c r="F2235" t="s">
        <v>927</v>
      </c>
      <c r="G2235" t="s">
        <v>5638</v>
      </c>
      <c r="H2235" t="s">
        <v>126</v>
      </c>
      <c r="I2235" t="s">
        <v>16</v>
      </c>
    </row>
    <row r="2236" spans="1:10" x14ac:dyDescent="0.3">
      <c r="A2236">
        <v>2235</v>
      </c>
      <c r="B2236" s="26">
        <v>42324</v>
      </c>
      <c r="C2236" t="s">
        <v>10518</v>
      </c>
      <c r="D2236" t="s">
        <v>10519</v>
      </c>
      <c r="E2236" t="s">
        <v>7620</v>
      </c>
      <c r="F2236" t="s">
        <v>21</v>
      </c>
      <c r="G2236" t="s">
        <v>3025</v>
      </c>
      <c r="H2236" t="s">
        <v>384</v>
      </c>
      <c r="I2236" s="27">
        <v>3700000</v>
      </c>
      <c r="J2236" t="s">
        <v>47</v>
      </c>
    </row>
    <row r="2237" spans="1:10" x14ac:dyDescent="0.3">
      <c r="A2237">
        <v>2236</v>
      </c>
      <c r="B2237" s="26">
        <v>42324</v>
      </c>
      <c r="C2237" t="s">
        <v>5641</v>
      </c>
      <c r="D2237" t="s">
        <v>10520</v>
      </c>
      <c r="E2237" t="s">
        <v>7620</v>
      </c>
      <c r="F2237" t="s">
        <v>927</v>
      </c>
      <c r="G2237" t="s">
        <v>10521</v>
      </c>
      <c r="H2237" t="s">
        <v>126</v>
      </c>
      <c r="I2237" s="27">
        <v>180000</v>
      </c>
    </row>
    <row r="2238" spans="1:10" x14ac:dyDescent="0.3">
      <c r="A2238">
        <v>2237</v>
      </c>
      <c r="B2238" s="26">
        <v>42324</v>
      </c>
      <c r="C2238" t="s">
        <v>3516</v>
      </c>
      <c r="D2238" t="s">
        <v>10522</v>
      </c>
      <c r="E2238" t="s">
        <v>7620</v>
      </c>
      <c r="F2238" t="s">
        <v>183</v>
      </c>
      <c r="G2238" t="s">
        <v>5645</v>
      </c>
      <c r="H2238" t="s">
        <v>126</v>
      </c>
      <c r="I2238" t="s">
        <v>16</v>
      </c>
    </row>
    <row r="2239" spans="1:10" x14ac:dyDescent="0.3">
      <c r="A2239">
        <v>2238</v>
      </c>
      <c r="B2239" s="26">
        <v>42324</v>
      </c>
      <c r="C2239" t="s">
        <v>10523</v>
      </c>
      <c r="D2239" t="s">
        <v>10524</v>
      </c>
      <c r="E2239" t="s">
        <v>7620</v>
      </c>
      <c r="F2239" t="s">
        <v>33</v>
      </c>
      <c r="G2239" t="s">
        <v>5648</v>
      </c>
      <c r="H2239" t="s">
        <v>384</v>
      </c>
      <c r="I2239" s="27">
        <v>15000000</v>
      </c>
      <c r="J2239" t="s">
        <v>5519</v>
      </c>
    </row>
    <row r="2240" spans="1:10" x14ac:dyDescent="0.3">
      <c r="A2240">
        <v>2239</v>
      </c>
      <c r="B2240" s="26">
        <v>42325</v>
      </c>
      <c r="C2240" t="s">
        <v>10525</v>
      </c>
      <c r="D2240" t="s">
        <v>10526</v>
      </c>
      <c r="E2240" t="s">
        <v>7620</v>
      </c>
      <c r="F2240" t="s">
        <v>39</v>
      </c>
      <c r="G2240" t="s">
        <v>5650</v>
      </c>
      <c r="H2240" t="s">
        <v>384</v>
      </c>
      <c r="I2240" s="27">
        <v>34000000</v>
      </c>
      <c r="J2240" t="s">
        <v>23</v>
      </c>
    </row>
    <row r="2241" spans="1:10" x14ac:dyDescent="0.3">
      <c r="A2241">
        <v>2240</v>
      </c>
      <c r="B2241" s="26">
        <v>42325</v>
      </c>
      <c r="C2241" t="s">
        <v>2140</v>
      </c>
      <c r="D2241" t="s">
        <v>5651</v>
      </c>
      <c r="E2241" t="s">
        <v>7620</v>
      </c>
      <c r="F2241" t="s">
        <v>927</v>
      </c>
      <c r="G2241" t="s">
        <v>10527</v>
      </c>
      <c r="H2241" t="s">
        <v>126</v>
      </c>
      <c r="I2241" s="27">
        <v>600000</v>
      </c>
    </row>
    <row r="2242" spans="1:10" x14ac:dyDescent="0.3">
      <c r="A2242">
        <v>2241</v>
      </c>
      <c r="B2242" s="26">
        <v>42325</v>
      </c>
      <c r="C2242" t="s">
        <v>10528</v>
      </c>
      <c r="D2242" t="s">
        <v>10529</v>
      </c>
      <c r="E2242" t="s">
        <v>7620</v>
      </c>
      <c r="F2242" t="s">
        <v>927</v>
      </c>
      <c r="G2242" t="s">
        <v>5655</v>
      </c>
      <c r="H2242" t="s">
        <v>126</v>
      </c>
      <c r="I2242" s="27">
        <v>7500000</v>
      </c>
    </row>
    <row r="2243" spans="1:10" x14ac:dyDescent="0.3">
      <c r="A2243">
        <v>2242</v>
      </c>
      <c r="B2243" s="26">
        <v>42325</v>
      </c>
      <c r="C2243" t="s">
        <v>4576</v>
      </c>
      <c r="D2243" t="s">
        <v>5656</v>
      </c>
      <c r="E2243" t="s">
        <v>7620</v>
      </c>
      <c r="F2243" t="s">
        <v>21</v>
      </c>
      <c r="G2243" t="s">
        <v>5657</v>
      </c>
      <c r="H2243" t="s">
        <v>126</v>
      </c>
      <c r="I2243" s="27">
        <v>200000</v>
      </c>
    </row>
    <row r="2244" spans="1:10" x14ac:dyDescent="0.3">
      <c r="A2244">
        <v>2243</v>
      </c>
      <c r="B2244" s="26">
        <v>42325</v>
      </c>
      <c r="C2244" t="s">
        <v>10530</v>
      </c>
      <c r="D2244" t="s">
        <v>10531</v>
      </c>
      <c r="E2244" t="s">
        <v>7620</v>
      </c>
      <c r="F2244" t="s">
        <v>927</v>
      </c>
      <c r="G2244" t="s">
        <v>5660</v>
      </c>
      <c r="H2244" t="s">
        <v>126</v>
      </c>
      <c r="I2244" s="27">
        <v>530000</v>
      </c>
    </row>
    <row r="2245" spans="1:10" x14ac:dyDescent="0.3">
      <c r="A2245">
        <v>2244</v>
      </c>
      <c r="B2245" s="26">
        <v>42325</v>
      </c>
      <c r="C2245" t="s">
        <v>3837</v>
      </c>
      <c r="D2245" t="s">
        <v>5661</v>
      </c>
      <c r="E2245" t="s">
        <v>7620</v>
      </c>
      <c r="F2245" t="s">
        <v>5662</v>
      </c>
      <c r="G2245" t="s">
        <v>10532</v>
      </c>
      <c r="H2245" t="s">
        <v>126</v>
      </c>
      <c r="I2245" s="27">
        <v>300000</v>
      </c>
    </row>
    <row r="2246" spans="1:10" x14ac:dyDescent="0.3">
      <c r="A2246">
        <v>2245</v>
      </c>
      <c r="B2246" s="26">
        <v>42326</v>
      </c>
      <c r="C2246" t="s">
        <v>2094</v>
      </c>
      <c r="D2246" t="s">
        <v>5664</v>
      </c>
      <c r="E2246" t="s">
        <v>7620</v>
      </c>
      <c r="F2246" t="s">
        <v>927</v>
      </c>
      <c r="G2246" t="s">
        <v>10533</v>
      </c>
      <c r="H2246" t="s">
        <v>384</v>
      </c>
      <c r="I2246" s="27">
        <v>500000000</v>
      </c>
      <c r="J2246" t="s">
        <v>5666</v>
      </c>
    </row>
    <row r="2247" spans="1:10" x14ac:dyDescent="0.3">
      <c r="A2247">
        <v>2246</v>
      </c>
      <c r="B2247" s="26">
        <v>42326</v>
      </c>
      <c r="C2247" t="s">
        <v>2104</v>
      </c>
      <c r="D2247" t="s">
        <v>10534</v>
      </c>
      <c r="E2247" t="s">
        <v>7620</v>
      </c>
      <c r="F2247" t="s">
        <v>927</v>
      </c>
      <c r="G2247" t="s">
        <v>344</v>
      </c>
      <c r="H2247" t="s">
        <v>384</v>
      </c>
      <c r="I2247" s="27">
        <v>2500000</v>
      </c>
      <c r="J2247" t="s">
        <v>47</v>
      </c>
    </row>
    <row r="2248" spans="1:10" x14ac:dyDescent="0.3">
      <c r="A2248">
        <v>2247</v>
      </c>
      <c r="B2248" s="26">
        <v>42326</v>
      </c>
      <c r="C2248" t="s">
        <v>10535</v>
      </c>
      <c r="D2248" t="s">
        <v>10536</v>
      </c>
      <c r="E2248" t="s">
        <v>7620</v>
      </c>
      <c r="F2248" t="s">
        <v>33</v>
      </c>
      <c r="G2248" t="s">
        <v>3025</v>
      </c>
      <c r="H2248" t="s">
        <v>384</v>
      </c>
      <c r="I2248" s="27">
        <v>4000000</v>
      </c>
      <c r="J2248" t="s">
        <v>47</v>
      </c>
    </row>
    <row r="2249" spans="1:10" x14ac:dyDescent="0.3">
      <c r="A2249">
        <v>2248</v>
      </c>
      <c r="B2249" s="26">
        <v>42326</v>
      </c>
      <c r="C2249" t="s">
        <v>5670</v>
      </c>
      <c r="D2249" t="s">
        <v>10537</v>
      </c>
      <c r="E2249" t="s">
        <v>7620</v>
      </c>
      <c r="F2249" t="s">
        <v>927</v>
      </c>
      <c r="G2249" t="s">
        <v>5672</v>
      </c>
      <c r="H2249" t="s">
        <v>126</v>
      </c>
      <c r="I2249" t="s">
        <v>16</v>
      </c>
    </row>
    <row r="2250" spans="1:10" x14ac:dyDescent="0.3">
      <c r="A2250">
        <v>2249</v>
      </c>
      <c r="B2250" s="26">
        <v>42326</v>
      </c>
      <c r="C2250" t="s">
        <v>3478</v>
      </c>
      <c r="D2250" t="s">
        <v>10538</v>
      </c>
      <c r="E2250" t="s">
        <v>7620</v>
      </c>
      <c r="F2250" t="s">
        <v>33</v>
      </c>
      <c r="G2250" t="s">
        <v>5674</v>
      </c>
      <c r="H2250" t="s">
        <v>126</v>
      </c>
      <c r="I2250" t="s">
        <v>16</v>
      </c>
    </row>
    <row r="2251" spans="1:10" x14ac:dyDescent="0.3">
      <c r="A2251">
        <v>2250</v>
      </c>
      <c r="B2251" s="26">
        <v>42326</v>
      </c>
      <c r="C2251" t="s">
        <v>5675</v>
      </c>
      <c r="D2251" t="s">
        <v>5676</v>
      </c>
      <c r="E2251" t="s">
        <v>7620</v>
      </c>
      <c r="F2251" t="s">
        <v>33</v>
      </c>
      <c r="G2251" t="s">
        <v>5677</v>
      </c>
      <c r="H2251" t="s">
        <v>126</v>
      </c>
      <c r="I2251" t="s">
        <v>16</v>
      </c>
    </row>
    <row r="2252" spans="1:10" x14ac:dyDescent="0.3">
      <c r="A2252">
        <v>2251</v>
      </c>
      <c r="B2252" s="26">
        <v>42327</v>
      </c>
      <c r="C2252" t="s">
        <v>10539</v>
      </c>
      <c r="D2252" t="s">
        <v>5679</v>
      </c>
      <c r="E2252" t="s">
        <v>7620</v>
      </c>
      <c r="F2252" t="s">
        <v>89</v>
      </c>
      <c r="G2252" t="s">
        <v>9843</v>
      </c>
      <c r="H2252" t="s">
        <v>126</v>
      </c>
      <c r="I2252" t="s">
        <v>16</v>
      </c>
    </row>
    <row r="2253" spans="1:10" x14ac:dyDescent="0.3">
      <c r="A2253">
        <v>2252</v>
      </c>
      <c r="B2253" s="26">
        <v>42327</v>
      </c>
      <c r="C2253" t="s">
        <v>8604</v>
      </c>
      <c r="D2253" t="s">
        <v>2182</v>
      </c>
      <c r="E2253" t="s">
        <v>7620</v>
      </c>
      <c r="F2253" t="s">
        <v>21</v>
      </c>
      <c r="G2253" t="s">
        <v>10540</v>
      </c>
      <c r="H2253" t="s">
        <v>384</v>
      </c>
      <c r="I2253" s="27">
        <v>25000000</v>
      </c>
      <c r="J2253" t="s">
        <v>29</v>
      </c>
    </row>
    <row r="2254" spans="1:10" x14ac:dyDescent="0.3">
      <c r="A2254">
        <v>2253</v>
      </c>
      <c r="B2254" s="26">
        <v>42327</v>
      </c>
      <c r="C2254" t="s">
        <v>10541</v>
      </c>
      <c r="D2254" t="s">
        <v>5682</v>
      </c>
      <c r="E2254" t="s">
        <v>7620</v>
      </c>
      <c r="F2254" t="s">
        <v>5683</v>
      </c>
      <c r="G2254" t="s">
        <v>10542</v>
      </c>
      <c r="H2254" t="s">
        <v>126</v>
      </c>
      <c r="I2254" s="27">
        <v>500000</v>
      </c>
    </row>
    <row r="2255" spans="1:10" x14ac:dyDescent="0.3">
      <c r="A2255">
        <v>2254</v>
      </c>
      <c r="B2255" s="26">
        <v>42327</v>
      </c>
      <c r="C2255" t="s">
        <v>10543</v>
      </c>
      <c r="D2255" t="s">
        <v>5686</v>
      </c>
      <c r="E2255" t="s">
        <v>7620</v>
      </c>
      <c r="F2255" t="s">
        <v>927</v>
      </c>
      <c r="G2255" t="s">
        <v>10544</v>
      </c>
      <c r="H2255" t="s">
        <v>126</v>
      </c>
      <c r="I2255" t="s">
        <v>16</v>
      </c>
    </row>
    <row r="2256" spans="1:10" x14ac:dyDescent="0.3">
      <c r="A2256">
        <v>2255</v>
      </c>
      <c r="B2256" s="26">
        <v>42327</v>
      </c>
      <c r="C2256" t="s">
        <v>5687</v>
      </c>
      <c r="D2256" t="s">
        <v>8939</v>
      </c>
      <c r="E2256" t="s">
        <v>7620</v>
      </c>
      <c r="F2256" t="s">
        <v>33</v>
      </c>
      <c r="G2256" t="s">
        <v>1960</v>
      </c>
      <c r="H2256" t="s">
        <v>126</v>
      </c>
      <c r="I2256" s="27">
        <v>455000</v>
      </c>
    </row>
    <row r="2257" spans="1:10" x14ac:dyDescent="0.3">
      <c r="A2257">
        <v>2256</v>
      </c>
      <c r="B2257" s="26">
        <v>42328</v>
      </c>
      <c r="C2257" t="s">
        <v>8107</v>
      </c>
      <c r="D2257" t="s">
        <v>5688</v>
      </c>
      <c r="E2257" t="s">
        <v>7620</v>
      </c>
      <c r="F2257" t="s">
        <v>10545</v>
      </c>
      <c r="G2257" t="s">
        <v>5690</v>
      </c>
      <c r="H2257" t="s">
        <v>384</v>
      </c>
      <c r="I2257" s="27">
        <v>12500000</v>
      </c>
      <c r="J2257" t="s">
        <v>47</v>
      </c>
    </row>
    <row r="2258" spans="1:10" x14ac:dyDescent="0.3">
      <c r="A2258">
        <v>2257</v>
      </c>
      <c r="B2258" s="26">
        <v>42328</v>
      </c>
      <c r="C2258" t="s">
        <v>5691</v>
      </c>
      <c r="D2258" t="s">
        <v>10546</v>
      </c>
      <c r="E2258" t="s">
        <v>7620</v>
      </c>
      <c r="F2258" t="s">
        <v>39</v>
      </c>
      <c r="G2258" t="s">
        <v>5693</v>
      </c>
      <c r="H2258" t="s">
        <v>126</v>
      </c>
      <c r="I2258" t="s">
        <v>16</v>
      </c>
      <c r="J2258" t="s">
        <v>35</v>
      </c>
    </row>
    <row r="2259" spans="1:10" x14ac:dyDescent="0.3">
      <c r="A2259">
        <v>2258</v>
      </c>
      <c r="B2259" s="26">
        <v>42328</v>
      </c>
      <c r="C2259" t="s">
        <v>1897</v>
      </c>
      <c r="D2259" t="s">
        <v>8571</v>
      </c>
      <c r="E2259" t="s">
        <v>7620</v>
      </c>
      <c r="F2259" t="s">
        <v>927</v>
      </c>
      <c r="G2259" t="s">
        <v>5694</v>
      </c>
      <c r="H2259" t="s">
        <v>126</v>
      </c>
      <c r="I2259" s="27">
        <v>305000</v>
      </c>
    </row>
    <row r="2260" spans="1:10" x14ac:dyDescent="0.3">
      <c r="A2260">
        <v>2259</v>
      </c>
      <c r="B2260" s="26">
        <v>42328</v>
      </c>
      <c r="C2260" t="s">
        <v>10547</v>
      </c>
      <c r="D2260" t="s">
        <v>5696</v>
      </c>
      <c r="E2260" t="s">
        <v>7620</v>
      </c>
      <c r="F2260" t="s">
        <v>39</v>
      </c>
      <c r="G2260" t="s">
        <v>8194</v>
      </c>
      <c r="H2260" t="s">
        <v>126</v>
      </c>
      <c r="I2260" s="27">
        <v>150000</v>
      </c>
    </row>
    <row r="2261" spans="1:10" x14ac:dyDescent="0.3">
      <c r="A2261">
        <v>2260</v>
      </c>
      <c r="B2261" s="26">
        <v>42328</v>
      </c>
      <c r="C2261" t="s">
        <v>10548</v>
      </c>
      <c r="D2261" t="s">
        <v>5698</v>
      </c>
      <c r="E2261" t="s">
        <v>7620</v>
      </c>
      <c r="F2261" t="s">
        <v>927</v>
      </c>
      <c r="G2261" t="s">
        <v>5699</v>
      </c>
      <c r="H2261" t="s">
        <v>384</v>
      </c>
      <c r="I2261" s="27">
        <v>3000000</v>
      </c>
      <c r="J2261" t="s">
        <v>47</v>
      </c>
    </row>
    <row r="2262" spans="1:10" x14ac:dyDescent="0.3">
      <c r="A2262">
        <v>2261</v>
      </c>
      <c r="B2262" s="26">
        <v>42329</v>
      </c>
      <c r="C2262" t="s">
        <v>5700</v>
      </c>
      <c r="D2262" t="s">
        <v>10549</v>
      </c>
      <c r="E2262" t="s">
        <v>7620</v>
      </c>
      <c r="F2262" t="s">
        <v>33</v>
      </c>
      <c r="G2262" t="s">
        <v>10550</v>
      </c>
      <c r="H2262" t="s">
        <v>126</v>
      </c>
      <c r="I2262" t="s">
        <v>16</v>
      </c>
    </row>
    <row r="2263" spans="1:10" x14ac:dyDescent="0.3">
      <c r="A2263">
        <v>2262</v>
      </c>
      <c r="B2263" s="26">
        <v>42329</v>
      </c>
      <c r="C2263" t="s">
        <v>5703</v>
      </c>
      <c r="D2263" t="s">
        <v>5704</v>
      </c>
      <c r="E2263" t="s">
        <v>7620</v>
      </c>
      <c r="F2263" t="s">
        <v>927</v>
      </c>
      <c r="G2263" t="s">
        <v>5705</v>
      </c>
      <c r="H2263" t="s">
        <v>384</v>
      </c>
      <c r="I2263" s="27">
        <v>1200000</v>
      </c>
      <c r="J2263" t="s">
        <v>47</v>
      </c>
    </row>
    <row r="2264" spans="1:10" x14ac:dyDescent="0.3">
      <c r="A2264">
        <v>2263</v>
      </c>
      <c r="B2264" s="26">
        <v>42329</v>
      </c>
      <c r="C2264" t="s">
        <v>5706</v>
      </c>
      <c r="D2264" t="s">
        <v>10551</v>
      </c>
      <c r="E2264" t="s">
        <v>7620</v>
      </c>
      <c r="F2264" t="s">
        <v>927</v>
      </c>
      <c r="G2264" t="s">
        <v>8194</v>
      </c>
      <c r="H2264" t="s">
        <v>126</v>
      </c>
      <c r="I2264" s="27">
        <v>100000</v>
      </c>
    </row>
    <row r="2265" spans="1:10" x14ac:dyDescent="0.3">
      <c r="A2265">
        <v>2264</v>
      </c>
      <c r="B2265" s="26">
        <v>42331</v>
      </c>
      <c r="C2265" t="s">
        <v>10552</v>
      </c>
      <c r="D2265" t="s">
        <v>5708</v>
      </c>
      <c r="E2265" t="s">
        <v>7620</v>
      </c>
      <c r="F2265" t="s">
        <v>927</v>
      </c>
      <c r="G2265" t="s">
        <v>10553</v>
      </c>
      <c r="H2265" t="s">
        <v>384</v>
      </c>
      <c r="I2265" s="27">
        <v>2000000</v>
      </c>
      <c r="J2265" t="s">
        <v>47</v>
      </c>
    </row>
    <row r="2266" spans="1:10" x14ac:dyDescent="0.3">
      <c r="A2266">
        <v>2265</v>
      </c>
      <c r="B2266" s="26">
        <v>42331</v>
      </c>
      <c r="C2266" t="s">
        <v>5710</v>
      </c>
      <c r="D2266" t="s">
        <v>10554</v>
      </c>
      <c r="E2266" t="s">
        <v>7620</v>
      </c>
      <c r="F2266" t="s">
        <v>927</v>
      </c>
      <c r="G2266" t="s">
        <v>5712</v>
      </c>
      <c r="H2266" t="s">
        <v>126</v>
      </c>
      <c r="I2266" s="27">
        <v>100000</v>
      </c>
    </row>
    <row r="2267" spans="1:10" x14ac:dyDescent="0.3">
      <c r="A2267">
        <v>2266</v>
      </c>
      <c r="B2267" s="26">
        <v>42332</v>
      </c>
      <c r="C2267" t="s">
        <v>4940</v>
      </c>
      <c r="D2267" t="s">
        <v>10555</v>
      </c>
      <c r="E2267" t="s">
        <v>7620</v>
      </c>
      <c r="F2267" t="s">
        <v>21</v>
      </c>
      <c r="G2267" t="s">
        <v>5714</v>
      </c>
      <c r="H2267" t="s">
        <v>126</v>
      </c>
      <c r="I2267" s="27">
        <v>250000</v>
      </c>
    </row>
    <row r="2268" spans="1:10" x14ac:dyDescent="0.3">
      <c r="A2268">
        <v>2267</v>
      </c>
      <c r="B2268" s="26">
        <v>42332</v>
      </c>
      <c r="C2268" t="s">
        <v>10556</v>
      </c>
      <c r="D2268" t="s">
        <v>10557</v>
      </c>
      <c r="E2268" t="s">
        <v>7620</v>
      </c>
      <c r="F2268" t="s">
        <v>33</v>
      </c>
      <c r="G2268" t="s">
        <v>5717</v>
      </c>
      <c r="H2268" t="s">
        <v>126</v>
      </c>
      <c r="I2268" t="s">
        <v>16</v>
      </c>
    </row>
    <row r="2269" spans="1:10" x14ac:dyDescent="0.3">
      <c r="A2269">
        <v>2268</v>
      </c>
      <c r="B2269" s="26">
        <v>42332</v>
      </c>
      <c r="C2269" t="s">
        <v>5718</v>
      </c>
      <c r="D2269" t="s">
        <v>10558</v>
      </c>
      <c r="E2269" t="s">
        <v>7620</v>
      </c>
      <c r="F2269" t="s">
        <v>39</v>
      </c>
      <c r="G2269" t="s">
        <v>5720</v>
      </c>
      <c r="H2269" t="s">
        <v>384</v>
      </c>
      <c r="I2269" s="27">
        <v>52000000</v>
      </c>
      <c r="J2269" t="s">
        <v>5721</v>
      </c>
    </row>
    <row r="2270" spans="1:10" x14ac:dyDescent="0.3">
      <c r="A2270">
        <v>2269</v>
      </c>
      <c r="B2270" s="26">
        <v>42332</v>
      </c>
      <c r="C2270" t="s">
        <v>1410</v>
      </c>
      <c r="D2270" t="s">
        <v>1476</v>
      </c>
      <c r="E2270" t="s">
        <v>7620</v>
      </c>
      <c r="F2270" t="s">
        <v>5722</v>
      </c>
      <c r="G2270" t="s">
        <v>1081</v>
      </c>
      <c r="H2270" t="s">
        <v>384</v>
      </c>
      <c r="I2270" t="s">
        <v>16</v>
      </c>
      <c r="J2270" t="s">
        <v>16</v>
      </c>
    </row>
    <row r="2271" spans="1:10" x14ac:dyDescent="0.3">
      <c r="A2271">
        <v>2270</v>
      </c>
      <c r="B2271" s="26">
        <v>42333</v>
      </c>
      <c r="C2271" t="s">
        <v>10559</v>
      </c>
      <c r="D2271" t="s">
        <v>10560</v>
      </c>
      <c r="E2271" t="s">
        <v>7620</v>
      </c>
      <c r="F2271" t="s">
        <v>39</v>
      </c>
      <c r="G2271" t="s">
        <v>5725</v>
      </c>
      <c r="H2271" t="s">
        <v>126</v>
      </c>
      <c r="I2271" s="27">
        <v>1500000</v>
      </c>
    </row>
    <row r="2272" spans="1:10" x14ac:dyDescent="0.3">
      <c r="A2272">
        <v>2271</v>
      </c>
      <c r="B2272" s="26">
        <v>42333</v>
      </c>
      <c r="C2272" t="s">
        <v>5726</v>
      </c>
      <c r="D2272" t="s">
        <v>5727</v>
      </c>
      <c r="E2272" t="s">
        <v>7620</v>
      </c>
      <c r="F2272" t="s">
        <v>33</v>
      </c>
      <c r="G2272" t="s">
        <v>5728</v>
      </c>
      <c r="H2272" t="s">
        <v>126</v>
      </c>
      <c r="I2272" s="27">
        <v>110000</v>
      </c>
    </row>
    <row r="2273" spans="1:10" x14ac:dyDescent="0.3">
      <c r="A2273">
        <v>2272</v>
      </c>
      <c r="B2273" s="26">
        <v>42333</v>
      </c>
      <c r="C2273" t="s">
        <v>5729</v>
      </c>
      <c r="D2273" t="s">
        <v>5730</v>
      </c>
      <c r="E2273" t="s">
        <v>7620</v>
      </c>
      <c r="F2273" t="s">
        <v>33</v>
      </c>
      <c r="G2273" t="s">
        <v>10561</v>
      </c>
      <c r="H2273" t="s">
        <v>384</v>
      </c>
      <c r="I2273" s="27">
        <v>27000000</v>
      </c>
      <c r="J2273" t="s">
        <v>16</v>
      </c>
    </row>
    <row r="2274" spans="1:10" x14ac:dyDescent="0.3">
      <c r="A2274">
        <v>2273</v>
      </c>
      <c r="B2274" s="26">
        <v>42334</v>
      </c>
      <c r="C2274" t="s">
        <v>5732</v>
      </c>
      <c r="D2274" t="s">
        <v>5733</v>
      </c>
      <c r="E2274" t="s">
        <v>7620</v>
      </c>
      <c r="F2274" t="s">
        <v>45</v>
      </c>
      <c r="G2274" t="s">
        <v>2691</v>
      </c>
      <c r="H2274" t="s">
        <v>384</v>
      </c>
      <c r="I2274" t="s">
        <v>16</v>
      </c>
      <c r="J2274" t="s">
        <v>35</v>
      </c>
    </row>
    <row r="2275" spans="1:10" x14ac:dyDescent="0.3">
      <c r="A2275">
        <v>2274</v>
      </c>
      <c r="B2275" s="26">
        <v>42334</v>
      </c>
      <c r="C2275" t="s">
        <v>10562</v>
      </c>
      <c r="D2275" t="s">
        <v>5734</v>
      </c>
      <c r="E2275" t="s">
        <v>7620</v>
      </c>
      <c r="F2275" t="s">
        <v>39</v>
      </c>
      <c r="G2275" t="s">
        <v>5735</v>
      </c>
      <c r="H2275" t="s">
        <v>384</v>
      </c>
      <c r="I2275" s="27">
        <v>13400000</v>
      </c>
      <c r="J2275" t="s">
        <v>29</v>
      </c>
    </row>
    <row r="2276" spans="1:10" x14ac:dyDescent="0.3">
      <c r="A2276">
        <v>2275</v>
      </c>
      <c r="B2276" s="26">
        <v>42334</v>
      </c>
      <c r="C2276" t="s">
        <v>258</v>
      </c>
      <c r="D2276" t="s">
        <v>10563</v>
      </c>
      <c r="E2276" t="s">
        <v>7620</v>
      </c>
      <c r="F2276" t="s">
        <v>21</v>
      </c>
      <c r="G2276" t="s">
        <v>5737</v>
      </c>
      <c r="H2276" t="s">
        <v>384</v>
      </c>
      <c r="I2276" s="27">
        <v>120000000</v>
      </c>
      <c r="J2276" t="s">
        <v>5721</v>
      </c>
    </row>
    <row r="2277" spans="1:10" x14ac:dyDescent="0.3">
      <c r="A2277">
        <v>2276</v>
      </c>
      <c r="B2277" s="26">
        <v>42334</v>
      </c>
      <c r="C2277" t="s">
        <v>5738</v>
      </c>
      <c r="D2277" t="s">
        <v>10564</v>
      </c>
      <c r="E2277" t="s">
        <v>7620</v>
      </c>
      <c r="F2277" t="s">
        <v>21</v>
      </c>
      <c r="G2277" t="s">
        <v>10565</v>
      </c>
      <c r="H2277" t="s">
        <v>384</v>
      </c>
      <c r="I2277" s="27">
        <v>1000000</v>
      </c>
      <c r="J2277" t="s">
        <v>35</v>
      </c>
    </row>
    <row r="2278" spans="1:10" x14ac:dyDescent="0.3">
      <c r="A2278">
        <v>2277</v>
      </c>
      <c r="B2278" s="26">
        <v>42334</v>
      </c>
      <c r="C2278" t="s">
        <v>10566</v>
      </c>
      <c r="D2278" t="s">
        <v>989</v>
      </c>
      <c r="E2278" t="s">
        <v>7620</v>
      </c>
      <c r="F2278" t="s">
        <v>927</v>
      </c>
      <c r="G2278" t="s">
        <v>5742</v>
      </c>
      <c r="H2278" t="s">
        <v>126</v>
      </c>
      <c r="I2278" t="s">
        <v>16</v>
      </c>
    </row>
    <row r="2279" spans="1:10" x14ac:dyDescent="0.3">
      <c r="A2279">
        <v>2278</v>
      </c>
      <c r="B2279" s="26">
        <v>42335</v>
      </c>
      <c r="C2279" t="s">
        <v>10567</v>
      </c>
      <c r="D2279" t="s">
        <v>5744</v>
      </c>
      <c r="E2279" t="s">
        <v>7620</v>
      </c>
      <c r="F2279" t="s">
        <v>927</v>
      </c>
      <c r="G2279" t="s">
        <v>5745</v>
      </c>
      <c r="H2279" t="s">
        <v>384</v>
      </c>
      <c r="I2279" t="s">
        <v>16</v>
      </c>
      <c r="J2279" t="s">
        <v>47</v>
      </c>
    </row>
    <row r="2280" spans="1:10" x14ac:dyDescent="0.3">
      <c r="A2280">
        <v>2279</v>
      </c>
      <c r="B2280" s="26">
        <v>42335</v>
      </c>
      <c r="C2280" t="s">
        <v>9183</v>
      </c>
      <c r="D2280" t="s">
        <v>5746</v>
      </c>
      <c r="E2280" t="s">
        <v>7620</v>
      </c>
      <c r="F2280" t="s">
        <v>39</v>
      </c>
      <c r="G2280" t="s">
        <v>16</v>
      </c>
      <c r="H2280" t="s">
        <v>384</v>
      </c>
      <c r="I2280" s="27">
        <v>2000000</v>
      </c>
      <c r="J2280" t="s">
        <v>5747</v>
      </c>
    </row>
    <row r="2281" spans="1:10" x14ac:dyDescent="0.3">
      <c r="A2281">
        <v>2280</v>
      </c>
      <c r="B2281" s="26">
        <v>42335</v>
      </c>
      <c r="C2281" t="s">
        <v>3674</v>
      </c>
      <c r="D2281" t="s">
        <v>10568</v>
      </c>
      <c r="E2281" t="s">
        <v>7620</v>
      </c>
      <c r="F2281" t="s">
        <v>89</v>
      </c>
      <c r="G2281" t="s">
        <v>4465</v>
      </c>
      <c r="H2281" t="s">
        <v>126</v>
      </c>
      <c r="I2281" t="s">
        <v>16</v>
      </c>
    </row>
    <row r="2282" spans="1:10" x14ac:dyDescent="0.3">
      <c r="A2282">
        <v>2281</v>
      </c>
      <c r="B2282" s="26">
        <v>42335</v>
      </c>
      <c r="C2282" t="s">
        <v>10569</v>
      </c>
      <c r="D2282" t="s">
        <v>10570</v>
      </c>
      <c r="E2282" t="s">
        <v>7620</v>
      </c>
      <c r="F2282" t="s">
        <v>45</v>
      </c>
      <c r="G2282" t="s">
        <v>10571</v>
      </c>
      <c r="H2282" t="s">
        <v>126</v>
      </c>
      <c r="I2282" t="s">
        <v>16</v>
      </c>
    </row>
    <row r="2283" spans="1:10" x14ac:dyDescent="0.3">
      <c r="A2283">
        <v>2282</v>
      </c>
      <c r="B2283" s="26">
        <v>42335</v>
      </c>
      <c r="C2283" t="s">
        <v>5752</v>
      </c>
      <c r="D2283" t="s">
        <v>5753</v>
      </c>
      <c r="E2283" t="s">
        <v>7620</v>
      </c>
      <c r="F2283" t="s">
        <v>33</v>
      </c>
      <c r="G2283" t="s">
        <v>5754</v>
      </c>
      <c r="H2283" t="s">
        <v>126</v>
      </c>
      <c r="I2283" t="s">
        <v>16</v>
      </c>
    </row>
    <row r="2284" spans="1:10" x14ac:dyDescent="0.3">
      <c r="A2284">
        <v>2283</v>
      </c>
      <c r="B2284" s="26">
        <v>42336</v>
      </c>
      <c r="C2284" t="s">
        <v>10572</v>
      </c>
      <c r="D2284" t="s">
        <v>5756</v>
      </c>
      <c r="E2284" t="s">
        <v>7620</v>
      </c>
      <c r="F2284" t="s">
        <v>21</v>
      </c>
      <c r="G2284" t="s">
        <v>5757</v>
      </c>
      <c r="H2284" t="s">
        <v>126</v>
      </c>
      <c r="I2284" t="s">
        <v>16</v>
      </c>
    </row>
    <row r="2285" spans="1:10" x14ac:dyDescent="0.3">
      <c r="A2285">
        <v>2284</v>
      </c>
      <c r="B2285" s="26">
        <v>42338</v>
      </c>
      <c r="C2285" t="s">
        <v>5758</v>
      </c>
      <c r="D2285" t="s">
        <v>5756</v>
      </c>
      <c r="E2285" t="s">
        <v>7620</v>
      </c>
      <c r="F2285" t="s">
        <v>21</v>
      </c>
      <c r="G2285" t="s">
        <v>10573</v>
      </c>
      <c r="H2285" t="s">
        <v>126</v>
      </c>
      <c r="I2285" s="27">
        <v>1450000</v>
      </c>
    </row>
    <row r="2286" spans="1:10" x14ac:dyDescent="0.3">
      <c r="A2286">
        <v>2285</v>
      </c>
      <c r="B2286" s="26">
        <v>42338</v>
      </c>
      <c r="C2286" t="s">
        <v>5760</v>
      </c>
      <c r="D2286" t="s">
        <v>10574</v>
      </c>
      <c r="E2286" t="s">
        <v>7620</v>
      </c>
      <c r="F2286" t="s">
        <v>39</v>
      </c>
      <c r="G2286" t="s">
        <v>9310</v>
      </c>
      <c r="H2286" t="s">
        <v>126</v>
      </c>
      <c r="I2286" s="27">
        <v>540000</v>
      </c>
    </row>
    <row r="2287" spans="1:10" x14ac:dyDescent="0.3">
      <c r="A2287">
        <v>2286</v>
      </c>
      <c r="B2287" s="26">
        <v>42338</v>
      </c>
      <c r="C2287" t="s">
        <v>10575</v>
      </c>
      <c r="D2287" t="s">
        <v>5763</v>
      </c>
      <c r="E2287" t="s">
        <v>7620</v>
      </c>
      <c r="F2287" t="s">
        <v>33</v>
      </c>
      <c r="G2287" t="s">
        <v>10576</v>
      </c>
      <c r="H2287" t="s">
        <v>384</v>
      </c>
      <c r="I2287" t="s">
        <v>16</v>
      </c>
      <c r="J2287" t="s">
        <v>5519</v>
      </c>
    </row>
    <row r="2288" spans="1:10" x14ac:dyDescent="0.3">
      <c r="A2288">
        <v>2287</v>
      </c>
      <c r="B2288" s="26">
        <v>42338</v>
      </c>
      <c r="C2288" t="s">
        <v>10577</v>
      </c>
      <c r="D2288" t="s">
        <v>10578</v>
      </c>
      <c r="E2288" t="s">
        <v>7620</v>
      </c>
      <c r="F2288" t="s">
        <v>927</v>
      </c>
      <c r="G2288" t="s">
        <v>5767</v>
      </c>
      <c r="H2288" t="s">
        <v>384</v>
      </c>
      <c r="I2288" s="27">
        <v>9000000</v>
      </c>
      <c r="J2288" t="s">
        <v>47</v>
      </c>
    </row>
    <row r="2289" spans="1:10" x14ac:dyDescent="0.3">
      <c r="A2289">
        <v>2288</v>
      </c>
      <c r="B2289" s="26">
        <v>42338</v>
      </c>
      <c r="C2289" t="s">
        <v>5768</v>
      </c>
      <c r="D2289" t="s">
        <v>10579</v>
      </c>
      <c r="E2289" t="s">
        <v>7620</v>
      </c>
      <c r="F2289" t="s">
        <v>33</v>
      </c>
      <c r="G2289" t="s">
        <v>8194</v>
      </c>
      <c r="H2289" t="s">
        <v>126</v>
      </c>
      <c r="I2289" t="s">
        <v>16</v>
      </c>
    </row>
    <row r="2290" spans="1:10" x14ac:dyDescent="0.3">
      <c r="A2290">
        <v>2289</v>
      </c>
      <c r="B2290" s="26">
        <v>42338</v>
      </c>
      <c r="C2290" t="s">
        <v>5770</v>
      </c>
      <c r="D2290" t="s">
        <v>10580</v>
      </c>
      <c r="E2290" t="s">
        <v>7620</v>
      </c>
      <c r="F2290" t="s">
        <v>927</v>
      </c>
      <c r="G2290" t="s">
        <v>5772</v>
      </c>
      <c r="H2290" t="s">
        <v>126</v>
      </c>
      <c r="I2290" t="s">
        <v>16</v>
      </c>
    </row>
    <row r="2291" spans="1:10" x14ac:dyDescent="0.3">
      <c r="A2291">
        <v>2290</v>
      </c>
      <c r="B2291" s="26">
        <v>42278</v>
      </c>
      <c r="C2291" t="s">
        <v>3043</v>
      </c>
      <c r="D2291" t="s">
        <v>10581</v>
      </c>
      <c r="E2291" t="s">
        <v>7620</v>
      </c>
      <c r="F2291" t="s">
        <v>21</v>
      </c>
      <c r="G2291" t="s">
        <v>10582</v>
      </c>
      <c r="H2291" t="s">
        <v>126</v>
      </c>
      <c r="I2291" t="s">
        <v>16</v>
      </c>
    </row>
    <row r="2292" spans="1:10" x14ac:dyDescent="0.3">
      <c r="A2292">
        <v>2291</v>
      </c>
      <c r="B2292" s="26">
        <v>42278</v>
      </c>
      <c r="C2292" t="s">
        <v>1125</v>
      </c>
      <c r="D2292" t="s">
        <v>10583</v>
      </c>
      <c r="E2292" t="s">
        <v>7620</v>
      </c>
      <c r="F2292" t="s">
        <v>33</v>
      </c>
      <c r="G2292" t="s">
        <v>1498</v>
      </c>
      <c r="H2292" t="s">
        <v>126</v>
      </c>
      <c r="I2292" t="s">
        <v>16</v>
      </c>
    </row>
    <row r="2293" spans="1:10" x14ac:dyDescent="0.3">
      <c r="A2293">
        <v>2292</v>
      </c>
      <c r="B2293" s="26">
        <v>42278</v>
      </c>
      <c r="C2293" t="s">
        <v>10584</v>
      </c>
      <c r="D2293" t="s">
        <v>5776</v>
      </c>
      <c r="E2293" t="s">
        <v>7620</v>
      </c>
      <c r="F2293" t="s">
        <v>21</v>
      </c>
      <c r="G2293" t="s">
        <v>1494</v>
      </c>
      <c r="H2293" t="s">
        <v>126</v>
      </c>
      <c r="I2293" t="s">
        <v>16</v>
      </c>
    </row>
    <row r="2294" spans="1:10" x14ac:dyDescent="0.3">
      <c r="A2294">
        <v>2293</v>
      </c>
      <c r="B2294" s="26">
        <v>42278</v>
      </c>
      <c r="C2294" t="s">
        <v>5777</v>
      </c>
      <c r="D2294" t="s">
        <v>10585</v>
      </c>
      <c r="E2294" t="s">
        <v>7620</v>
      </c>
      <c r="F2294" t="s">
        <v>268</v>
      </c>
      <c r="G2294" t="s">
        <v>5779</v>
      </c>
      <c r="H2294" t="s">
        <v>126</v>
      </c>
      <c r="I2294" s="27">
        <v>350000</v>
      </c>
    </row>
    <row r="2295" spans="1:10" x14ac:dyDescent="0.3">
      <c r="A2295">
        <v>2294</v>
      </c>
      <c r="B2295" s="26">
        <v>42278</v>
      </c>
      <c r="C2295" t="s">
        <v>5780</v>
      </c>
      <c r="D2295" t="s">
        <v>10586</v>
      </c>
      <c r="E2295" t="s">
        <v>7620</v>
      </c>
      <c r="F2295" t="s">
        <v>183</v>
      </c>
      <c r="G2295" t="s">
        <v>10587</v>
      </c>
      <c r="H2295" t="s">
        <v>384</v>
      </c>
      <c r="I2295" t="s">
        <v>16</v>
      </c>
      <c r="J2295" t="s">
        <v>5519</v>
      </c>
    </row>
    <row r="2296" spans="1:10" x14ac:dyDescent="0.3">
      <c r="A2296">
        <v>2295</v>
      </c>
      <c r="B2296" s="26">
        <v>42278</v>
      </c>
      <c r="C2296" t="s">
        <v>4181</v>
      </c>
      <c r="D2296" t="s">
        <v>9878</v>
      </c>
      <c r="E2296" t="s">
        <v>7620</v>
      </c>
      <c r="F2296" t="s">
        <v>33</v>
      </c>
      <c r="G2296" t="s">
        <v>10587</v>
      </c>
      <c r="H2296" t="s">
        <v>384</v>
      </c>
      <c r="I2296" t="s">
        <v>16</v>
      </c>
      <c r="J2296" t="s">
        <v>16</v>
      </c>
    </row>
    <row r="2297" spans="1:10" x14ac:dyDescent="0.3">
      <c r="A2297">
        <v>2296</v>
      </c>
      <c r="B2297" s="26">
        <v>42279</v>
      </c>
      <c r="C2297" t="s">
        <v>5783</v>
      </c>
      <c r="D2297" t="s">
        <v>10588</v>
      </c>
      <c r="E2297" t="s">
        <v>7620</v>
      </c>
      <c r="F2297" t="s">
        <v>927</v>
      </c>
      <c r="G2297" t="s">
        <v>3025</v>
      </c>
      <c r="H2297" t="s">
        <v>384</v>
      </c>
      <c r="I2297" s="27">
        <v>2000000</v>
      </c>
      <c r="J2297" t="s">
        <v>47</v>
      </c>
    </row>
    <row r="2298" spans="1:10" x14ac:dyDescent="0.3">
      <c r="A2298">
        <v>2297</v>
      </c>
      <c r="B2298" s="26">
        <v>42280</v>
      </c>
      <c r="C2298" t="s">
        <v>5423</v>
      </c>
      <c r="D2298" t="s">
        <v>5785</v>
      </c>
      <c r="E2298" t="s">
        <v>7620</v>
      </c>
      <c r="F2298" t="s">
        <v>39</v>
      </c>
      <c r="G2298" t="s">
        <v>1015</v>
      </c>
      <c r="H2298" t="s">
        <v>384</v>
      </c>
      <c r="I2298" s="27">
        <v>6000000</v>
      </c>
      <c r="J2298" t="s">
        <v>47</v>
      </c>
    </row>
    <row r="2299" spans="1:10" x14ac:dyDescent="0.3">
      <c r="A2299">
        <v>2298</v>
      </c>
      <c r="B2299" s="26">
        <v>42282</v>
      </c>
      <c r="C2299" t="s">
        <v>565</v>
      </c>
      <c r="D2299" t="s">
        <v>10589</v>
      </c>
      <c r="E2299" t="s">
        <v>7620</v>
      </c>
      <c r="F2299" t="s">
        <v>39</v>
      </c>
      <c r="G2299" t="s">
        <v>5787</v>
      </c>
      <c r="H2299" t="s">
        <v>384</v>
      </c>
      <c r="I2299" s="27">
        <v>9500000</v>
      </c>
      <c r="J2299" t="s">
        <v>29</v>
      </c>
    </row>
    <row r="2300" spans="1:10" x14ac:dyDescent="0.3">
      <c r="A2300">
        <v>2299</v>
      </c>
      <c r="B2300" s="26">
        <v>42282</v>
      </c>
      <c r="C2300" t="s">
        <v>5788</v>
      </c>
      <c r="D2300" t="s">
        <v>10590</v>
      </c>
      <c r="E2300" t="s">
        <v>7620</v>
      </c>
      <c r="F2300" t="s">
        <v>438</v>
      </c>
      <c r="G2300" t="s">
        <v>5790</v>
      </c>
      <c r="H2300" t="s">
        <v>384</v>
      </c>
      <c r="I2300" s="27">
        <v>15000000</v>
      </c>
      <c r="J2300" t="s">
        <v>29</v>
      </c>
    </row>
    <row r="2301" spans="1:10" x14ac:dyDescent="0.3">
      <c r="A2301">
        <v>2300</v>
      </c>
      <c r="B2301" s="26">
        <v>42282</v>
      </c>
      <c r="C2301" t="s">
        <v>10591</v>
      </c>
      <c r="D2301" t="s">
        <v>8914</v>
      </c>
      <c r="E2301" t="s">
        <v>7620</v>
      </c>
      <c r="F2301" t="s">
        <v>33</v>
      </c>
      <c r="G2301" t="s">
        <v>10592</v>
      </c>
      <c r="H2301" t="s">
        <v>384</v>
      </c>
      <c r="I2301" s="27">
        <v>1000000</v>
      </c>
      <c r="J2301" t="s">
        <v>5793</v>
      </c>
    </row>
    <row r="2302" spans="1:10" x14ac:dyDescent="0.3">
      <c r="A2302">
        <v>2301</v>
      </c>
      <c r="B2302" s="26">
        <v>42282</v>
      </c>
      <c r="C2302" t="s">
        <v>5794</v>
      </c>
      <c r="D2302" t="s">
        <v>10593</v>
      </c>
      <c r="E2302" t="s">
        <v>7620</v>
      </c>
      <c r="F2302" t="s">
        <v>33</v>
      </c>
      <c r="G2302" t="s">
        <v>10594</v>
      </c>
      <c r="H2302" t="s">
        <v>126</v>
      </c>
      <c r="I2302" s="27">
        <v>150000</v>
      </c>
    </row>
    <row r="2303" spans="1:10" x14ac:dyDescent="0.3">
      <c r="A2303">
        <v>2302</v>
      </c>
      <c r="B2303" s="26">
        <v>42283</v>
      </c>
      <c r="C2303" t="s">
        <v>10595</v>
      </c>
      <c r="D2303" t="s">
        <v>10596</v>
      </c>
      <c r="E2303" t="s">
        <v>7620</v>
      </c>
      <c r="F2303" t="s">
        <v>55</v>
      </c>
      <c r="G2303" t="s">
        <v>10597</v>
      </c>
      <c r="H2303" t="s">
        <v>126</v>
      </c>
      <c r="I2303" s="27">
        <v>700000</v>
      </c>
    </row>
    <row r="2304" spans="1:10" x14ac:dyDescent="0.3">
      <c r="A2304">
        <v>2303</v>
      </c>
      <c r="B2304" s="26">
        <v>42283</v>
      </c>
      <c r="C2304" t="s">
        <v>9211</v>
      </c>
      <c r="D2304" t="s">
        <v>5800</v>
      </c>
      <c r="E2304" t="s">
        <v>7620</v>
      </c>
      <c r="F2304" t="s">
        <v>39</v>
      </c>
      <c r="G2304" t="s">
        <v>5801</v>
      </c>
      <c r="H2304" t="s">
        <v>126</v>
      </c>
      <c r="I2304" s="27">
        <v>500000</v>
      </c>
      <c r="J2304" t="s">
        <v>35</v>
      </c>
    </row>
    <row r="2305" spans="1:10" x14ac:dyDescent="0.3">
      <c r="A2305">
        <v>2304</v>
      </c>
      <c r="B2305" s="26">
        <v>42283</v>
      </c>
      <c r="C2305" t="s">
        <v>10598</v>
      </c>
      <c r="D2305" t="s">
        <v>5803</v>
      </c>
      <c r="E2305" t="s">
        <v>7620</v>
      </c>
      <c r="F2305" t="s">
        <v>927</v>
      </c>
      <c r="G2305" t="s">
        <v>5804</v>
      </c>
      <c r="H2305" t="s">
        <v>384</v>
      </c>
      <c r="I2305" s="27">
        <v>10000000</v>
      </c>
      <c r="J2305" t="s">
        <v>29</v>
      </c>
    </row>
    <row r="2306" spans="1:10" x14ac:dyDescent="0.3">
      <c r="A2306">
        <v>2305</v>
      </c>
      <c r="B2306" s="26">
        <v>42283</v>
      </c>
      <c r="C2306" t="s">
        <v>10599</v>
      </c>
      <c r="D2306" t="s">
        <v>10600</v>
      </c>
      <c r="E2306" t="s">
        <v>7620</v>
      </c>
      <c r="F2306" t="s">
        <v>55</v>
      </c>
      <c r="G2306" t="s">
        <v>8557</v>
      </c>
      <c r="H2306" t="s">
        <v>126</v>
      </c>
      <c r="I2306" t="s">
        <v>16</v>
      </c>
    </row>
    <row r="2307" spans="1:10" x14ac:dyDescent="0.3">
      <c r="A2307">
        <v>2306</v>
      </c>
      <c r="B2307" s="26">
        <v>42283</v>
      </c>
      <c r="C2307" t="s">
        <v>111</v>
      </c>
      <c r="D2307" t="s">
        <v>10601</v>
      </c>
      <c r="E2307" t="s">
        <v>7620</v>
      </c>
      <c r="F2307" t="s">
        <v>21</v>
      </c>
      <c r="G2307" t="s">
        <v>5808</v>
      </c>
      <c r="H2307" t="s">
        <v>126</v>
      </c>
      <c r="I2307" s="27">
        <v>500000</v>
      </c>
      <c r="J2307" t="s">
        <v>365</v>
      </c>
    </row>
    <row r="2308" spans="1:10" x14ac:dyDescent="0.3">
      <c r="A2308">
        <v>2307</v>
      </c>
      <c r="B2308" s="26">
        <v>42283</v>
      </c>
      <c r="C2308" t="s">
        <v>5809</v>
      </c>
      <c r="D2308" t="s">
        <v>5810</v>
      </c>
      <c r="E2308" t="s">
        <v>7620</v>
      </c>
      <c r="F2308" t="s">
        <v>39</v>
      </c>
      <c r="G2308" t="s">
        <v>10602</v>
      </c>
      <c r="H2308" t="s">
        <v>384</v>
      </c>
      <c r="I2308" s="27">
        <v>6000000</v>
      </c>
      <c r="J2308" t="s">
        <v>35</v>
      </c>
    </row>
    <row r="2309" spans="1:10" x14ac:dyDescent="0.3">
      <c r="A2309">
        <v>2308</v>
      </c>
      <c r="B2309" s="26">
        <v>42284</v>
      </c>
      <c r="C2309" t="s">
        <v>10603</v>
      </c>
      <c r="D2309" t="s">
        <v>5813</v>
      </c>
      <c r="E2309" t="s">
        <v>7620</v>
      </c>
      <c r="F2309" t="s">
        <v>39</v>
      </c>
      <c r="G2309" t="s">
        <v>10604</v>
      </c>
      <c r="H2309" t="s">
        <v>384</v>
      </c>
      <c r="I2309" s="27">
        <v>3000000</v>
      </c>
      <c r="J2309" t="s">
        <v>47</v>
      </c>
    </row>
    <row r="2310" spans="1:10" x14ac:dyDescent="0.3">
      <c r="A2310">
        <v>2309</v>
      </c>
      <c r="B2310" s="26">
        <v>42284</v>
      </c>
      <c r="C2310" t="s">
        <v>5815</v>
      </c>
      <c r="D2310" t="s">
        <v>10605</v>
      </c>
      <c r="E2310" t="s">
        <v>7620</v>
      </c>
      <c r="F2310" t="s">
        <v>39</v>
      </c>
      <c r="G2310" t="s">
        <v>5212</v>
      </c>
      <c r="H2310" t="s">
        <v>126</v>
      </c>
      <c r="I2310" t="s">
        <v>16</v>
      </c>
    </row>
    <row r="2311" spans="1:10" x14ac:dyDescent="0.3">
      <c r="A2311">
        <v>2310</v>
      </c>
      <c r="B2311" s="26">
        <v>42284</v>
      </c>
      <c r="C2311" t="s">
        <v>10606</v>
      </c>
      <c r="D2311" t="s">
        <v>10607</v>
      </c>
      <c r="E2311" t="s">
        <v>7620</v>
      </c>
      <c r="F2311" t="s">
        <v>21</v>
      </c>
      <c r="G2311" t="s">
        <v>4959</v>
      </c>
      <c r="H2311" t="s">
        <v>384</v>
      </c>
      <c r="I2311" s="27">
        <v>20000000</v>
      </c>
      <c r="J2311" t="s">
        <v>5818</v>
      </c>
    </row>
    <row r="2312" spans="1:10" x14ac:dyDescent="0.3">
      <c r="A2312">
        <v>2311</v>
      </c>
      <c r="B2312" s="26">
        <v>42284</v>
      </c>
      <c r="C2312" t="s">
        <v>3345</v>
      </c>
      <c r="D2312" t="s">
        <v>10608</v>
      </c>
      <c r="E2312" t="s">
        <v>7620</v>
      </c>
      <c r="F2312" t="s">
        <v>55</v>
      </c>
      <c r="G2312" t="s">
        <v>5820</v>
      </c>
      <c r="H2312" t="s">
        <v>384</v>
      </c>
      <c r="I2312" t="s">
        <v>16</v>
      </c>
      <c r="J2312" t="s">
        <v>5393</v>
      </c>
    </row>
    <row r="2313" spans="1:10" x14ac:dyDescent="0.3">
      <c r="A2313">
        <v>2312</v>
      </c>
      <c r="B2313" s="26">
        <v>42284</v>
      </c>
      <c r="C2313" t="s">
        <v>8783</v>
      </c>
      <c r="D2313" t="s">
        <v>10609</v>
      </c>
      <c r="E2313" t="s">
        <v>7620</v>
      </c>
      <c r="F2313" t="s">
        <v>33</v>
      </c>
      <c r="G2313" t="s">
        <v>10610</v>
      </c>
      <c r="H2313" t="s">
        <v>384</v>
      </c>
      <c r="I2313" t="s">
        <v>16</v>
      </c>
      <c r="J2313" t="s">
        <v>47</v>
      </c>
    </row>
    <row r="2314" spans="1:10" x14ac:dyDescent="0.3">
      <c r="A2314">
        <v>2313</v>
      </c>
      <c r="B2314" s="26">
        <v>42285</v>
      </c>
      <c r="C2314" t="s">
        <v>10611</v>
      </c>
      <c r="D2314" t="s">
        <v>10612</v>
      </c>
      <c r="E2314" t="s">
        <v>7620</v>
      </c>
      <c r="F2314" t="s">
        <v>39</v>
      </c>
      <c r="G2314" t="s">
        <v>10613</v>
      </c>
      <c r="H2314" t="s">
        <v>384</v>
      </c>
      <c r="I2314" s="27">
        <v>2000000</v>
      </c>
      <c r="J2314" t="s">
        <v>47</v>
      </c>
    </row>
    <row r="2315" spans="1:10" x14ac:dyDescent="0.3">
      <c r="A2315">
        <v>2314</v>
      </c>
      <c r="B2315" s="26">
        <v>42285</v>
      </c>
      <c r="C2315" t="s">
        <v>5826</v>
      </c>
      <c r="D2315" t="s">
        <v>10614</v>
      </c>
      <c r="E2315" t="s">
        <v>7620</v>
      </c>
      <c r="F2315" t="s">
        <v>33</v>
      </c>
      <c r="G2315" t="s">
        <v>5828</v>
      </c>
      <c r="H2315" t="s">
        <v>384</v>
      </c>
      <c r="I2315" s="27">
        <v>7700000</v>
      </c>
      <c r="J2315" t="s">
        <v>47</v>
      </c>
    </row>
    <row r="2316" spans="1:10" x14ac:dyDescent="0.3">
      <c r="A2316">
        <v>2315</v>
      </c>
      <c r="B2316" s="26">
        <v>42285</v>
      </c>
      <c r="C2316" t="s">
        <v>1899</v>
      </c>
      <c r="D2316" t="s">
        <v>10615</v>
      </c>
      <c r="E2316" t="s">
        <v>7620</v>
      </c>
      <c r="F2316" t="s">
        <v>5830</v>
      </c>
      <c r="G2316" t="s">
        <v>10616</v>
      </c>
      <c r="H2316" t="s">
        <v>384</v>
      </c>
      <c r="I2316" t="s">
        <v>16</v>
      </c>
      <c r="J2316" t="s">
        <v>29</v>
      </c>
    </row>
    <row r="2317" spans="1:10" x14ac:dyDescent="0.3">
      <c r="A2317">
        <v>2316</v>
      </c>
      <c r="B2317" s="26">
        <v>42285</v>
      </c>
      <c r="C2317" t="s">
        <v>5832</v>
      </c>
      <c r="D2317" t="s">
        <v>10617</v>
      </c>
      <c r="E2317" t="s">
        <v>7620</v>
      </c>
      <c r="F2317" t="s">
        <v>927</v>
      </c>
      <c r="G2317" t="s">
        <v>10618</v>
      </c>
      <c r="H2317" t="s">
        <v>384</v>
      </c>
      <c r="I2317" s="27">
        <v>10000000</v>
      </c>
      <c r="J2317" t="s">
        <v>29</v>
      </c>
    </row>
    <row r="2318" spans="1:10" x14ac:dyDescent="0.3">
      <c r="A2318">
        <v>2317</v>
      </c>
      <c r="B2318" s="26">
        <v>42285</v>
      </c>
      <c r="C2318" t="s">
        <v>5835</v>
      </c>
      <c r="D2318" t="s">
        <v>5836</v>
      </c>
      <c r="E2318" t="s">
        <v>7620</v>
      </c>
      <c r="F2318" t="s">
        <v>39</v>
      </c>
      <c r="G2318" t="s">
        <v>5837</v>
      </c>
      <c r="H2318" t="s">
        <v>126</v>
      </c>
      <c r="I2318" s="27">
        <v>310000</v>
      </c>
    </row>
    <row r="2319" spans="1:10" x14ac:dyDescent="0.3">
      <c r="A2319">
        <v>2318</v>
      </c>
      <c r="B2319" s="26">
        <v>42286</v>
      </c>
      <c r="C2319" t="s">
        <v>8890</v>
      </c>
      <c r="D2319" t="s">
        <v>10619</v>
      </c>
      <c r="E2319" t="s">
        <v>7620</v>
      </c>
      <c r="F2319" t="s">
        <v>183</v>
      </c>
      <c r="G2319" t="s">
        <v>1268</v>
      </c>
      <c r="H2319" t="s">
        <v>126</v>
      </c>
      <c r="I2319" s="27">
        <v>70000</v>
      </c>
    </row>
    <row r="2320" spans="1:10" x14ac:dyDescent="0.3">
      <c r="A2320">
        <v>2319</v>
      </c>
      <c r="B2320" s="26">
        <v>42286</v>
      </c>
      <c r="C2320" t="s">
        <v>1344</v>
      </c>
      <c r="D2320" t="s">
        <v>5839</v>
      </c>
      <c r="E2320" t="s">
        <v>7620</v>
      </c>
      <c r="F2320" t="s">
        <v>33</v>
      </c>
      <c r="G2320" t="s">
        <v>8498</v>
      </c>
      <c r="H2320" t="s">
        <v>384</v>
      </c>
      <c r="I2320" t="s">
        <v>16</v>
      </c>
      <c r="J2320" t="s">
        <v>35</v>
      </c>
    </row>
    <row r="2321" spans="1:10" x14ac:dyDescent="0.3">
      <c r="A2321">
        <v>2320</v>
      </c>
      <c r="B2321" s="26">
        <v>42286</v>
      </c>
      <c r="C2321" t="s">
        <v>5840</v>
      </c>
      <c r="D2321" t="s">
        <v>10620</v>
      </c>
      <c r="E2321" t="s">
        <v>7620</v>
      </c>
      <c r="F2321" t="s">
        <v>5842</v>
      </c>
      <c r="G2321" t="s">
        <v>10621</v>
      </c>
      <c r="H2321" t="s">
        <v>384</v>
      </c>
      <c r="I2321" s="27">
        <v>8000000</v>
      </c>
      <c r="J2321" t="s">
        <v>47</v>
      </c>
    </row>
    <row r="2322" spans="1:10" x14ac:dyDescent="0.3">
      <c r="A2322">
        <v>2321</v>
      </c>
      <c r="B2322" s="26">
        <v>42286</v>
      </c>
      <c r="C2322" t="s">
        <v>5844</v>
      </c>
      <c r="D2322" t="s">
        <v>10622</v>
      </c>
      <c r="E2322" t="s">
        <v>7620</v>
      </c>
      <c r="F2322" t="s">
        <v>39</v>
      </c>
      <c r="G2322" t="s">
        <v>10623</v>
      </c>
      <c r="H2322" t="s">
        <v>126</v>
      </c>
      <c r="I2322" s="27">
        <v>300000</v>
      </c>
    </row>
    <row r="2323" spans="1:10" x14ac:dyDescent="0.3">
      <c r="A2323">
        <v>2322</v>
      </c>
      <c r="B2323" s="26">
        <v>42286</v>
      </c>
      <c r="C2323" t="s">
        <v>10624</v>
      </c>
      <c r="D2323" t="s">
        <v>10625</v>
      </c>
      <c r="E2323" t="s">
        <v>7620</v>
      </c>
      <c r="F2323" t="s">
        <v>927</v>
      </c>
      <c r="G2323" t="s">
        <v>3795</v>
      </c>
      <c r="H2323" t="s">
        <v>384</v>
      </c>
      <c r="I2323" t="s">
        <v>16</v>
      </c>
      <c r="J2323" t="s">
        <v>5393</v>
      </c>
    </row>
    <row r="2324" spans="1:10" x14ac:dyDescent="0.3">
      <c r="A2324">
        <v>2323</v>
      </c>
      <c r="B2324" s="26">
        <v>42286</v>
      </c>
      <c r="C2324" t="s">
        <v>5849</v>
      </c>
      <c r="D2324" t="s">
        <v>10626</v>
      </c>
      <c r="E2324" t="s">
        <v>7620</v>
      </c>
      <c r="F2324" t="s">
        <v>33</v>
      </c>
      <c r="G2324" t="s">
        <v>5851</v>
      </c>
      <c r="H2324" t="s">
        <v>126</v>
      </c>
      <c r="I2324" s="27">
        <v>1000000</v>
      </c>
    </row>
    <row r="2325" spans="1:10" x14ac:dyDescent="0.3">
      <c r="A2325">
        <v>2324</v>
      </c>
      <c r="B2325" s="26">
        <v>42286</v>
      </c>
      <c r="C2325" t="s">
        <v>5852</v>
      </c>
      <c r="D2325" t="s">
        <v>5853</v>
      </c>
      <c r="E2325" t="s">
        <v>7620</v>
      </c>
      <c r="F2325" t="s">
        <v>33</v>
      </c>
      <c r="G2325" t="s">
        <v>5854</v>
      </c>
      <c r="H2325" t="s">
        <v>126</v>
      </c>
      <c r="I2325" s="27">
        <v>77000</v>
      </c>
    </row>
    <row r="2326" spans="1:10" x14ac:dyDescent="0.3">
      <c r="A2326">
        <v>2325</v>
      </c>
      <c r="B2326" s="26">
        <v>42289</v>
      </c>
      <c r="C2326" t="s">
        <v>5855</v>
      </c>
      <c r="D2326" t="s">
        <v>10239</v>
      </c>
      <c r="E2326" t="s">
        <v>7620</v>
      </c>
      <c r="F2326" t="s">
        <v>183</v>
      </c>
      <c r="G2326" t="s">
        <v>10627</v>
      </c>
      <c r="H2326" t="s">
        <v>126</v>
      </c>
      <c r="I2326" s="27">
        <v>190000</v>
      </c>
    </row>
    <row r="2327" spans="1:10" x14ac:dyDescent="0.3">
      <c r="A2327">
        <v>2326</v>
      </c>
      <c r="B2327" s="26">
        <v>42289</v>
      </c>
      <c r="C2327" t="s">
        <v>4365</v>
      </c>
      <c r="D2327" t="s">
        <v>10628</v>
      </c>
      <c r="E2327" t="s">
        <v>7620</v>
      </c>
      <c r="F2327" t="s">
        <v>21</v>
      </c>
      <c r="G2327" t="s">
        <v>5858</v>
      </c>
      <c r="H2327" t="s">
        <v>384</v>
      </c>
      <c r="I2327" t="s">
        <v>16</v>
      </c>
      <c r="J2327" t="s">
        <v>47</v>
      </c>
    </row>
    <row r="2328" spans="1:10" x14ac:dyDescent="0.3">
      <c r="A2328">
        <v>2327</v>
      </c>
      <c r="B2328" s="26">
        <v>42289</v>
      </c>
      <c r="C2328" t="s">
        <v>850</v>
      </c>
      <c r="D2328" t="s">
        <v>10629</v>
      </c>
      <c r="E2328" t="s">
        <v>7620</v>
      </c>
      <c r="F2328" t="s">
        <v>39</v>
      </c>
      <c r="G2328" t="s">
        <v>1264</v>
      </c>
      <c r="H2328" t="s">
        <v>126</v>
      </c>
      <c r="I2328" t="s">
        <v>16</v>
      </c>
    </row>
    <row r="2329" spans="1:10" x14ac:dyDescent="0.3">
      <c r="A2329">
        <v>2328</v>
      </c>
      <c r="B2329" s="26">
        <v>42289</v>
      </c>
      <c r="C2329" t="s">
        <v>5860</v>
      </c>
      <c r="D2329" t="s">
        <v>10630</v>
      </c>
      <c r="E2329" t="s">
        <v>7620</v>
      </c>
      <c r="F2329" t="s">
        <v>8037</v>
      </c>
      <c r="G2329" t="s">
        <v>7905</v>
      </c>
      <c r="H2329" t="s">
        <v>126</v>
      </c>
      <c r="I2329" s="27">
        <v>100000</v>
      </c>
    </row>
    <row r="2330" spans="1:10" x14ac:dyDescent="0.3">
      <c r="A2330">
        <v>2329</v>
      </c>
      <c r="B2330" s="26">
        <v>42289</v>
      </c>
      <c r="C2330" t="s">
        <v>389</v>
      </c>
      <c r="D2330" t="s">
        <v>10631</v>
      </c>
      <c r="E2330" t="s">
        <v>7620</v>
      </c>
      <c r="F2330" t="s">
        <v>33</v>
      </c>
      <c r="G2330" t="s">
        <v>10632</v>
      </c>
      <c r="H2330" t="s">
        <v>384</v>
      </c>
      <c r="I2330" t="s">
        <v>16</v>
      </c>
      <c r="J2330" t="s">
        <v>47</v>
      </c>
    </row>
    <row r="2331" spans="1:10" x14ac:dyDescent="0.3">
      <c r="A2331">
        <v>2330</v>
      </c>
      <c r="B2331" s="26">
        <v>42289</v>
      </c>
      <c r="C2331" t="s">
        <v>5864</v>
      </c>
      <c r="D2331" t="s">
        <v>10633</v>
      </c>
      <c r="E2331" t="s">
        <v>7620</v>
      </c>
      <c r="F2331" t="s">
        <v>927</v>
      </c>
      <c r="G2331" t="s">
        <v>1264</v>
      </c>
      <c r="H2331" t="s">
        <v>384</v>
      </c>
      <c r="I2331" t="s">
        <v>16</v>
      </c>
      <c r="J2331" t="s">
        <v>47</v>
      </c>
    </row>
    <row r="2332" spans="1:10" x14ac:dyDescent="0.3">
      <c r="A2332">
        <v>2331</v>
      </c>
      <c r="B2332" s="26">
        <v>42290</v>
      </c>
      <c r="C2332" t="s">
        <v>5866</v>
      </c>
      <c r="D2332" t="s">
        <v>5867</v>
      </c>
      <c r="E2332" t="s">
        <v>7620</v>
      </c>
      <c r="F2332" t="s">
        <v>33</v>
      </c>
      <c r="G2332" t="s">
        <v>7609</v>
      </c>
      <c r="H2332" t="s">
        <v>126</v>
      </c>
      <c r="I2332" s="27">
        <v>1000000</v>
      </c>
    </row>
    <row r="2333" spans="1:10" x14ac:dyDescent="0.3">
      <c r="A2333">
        <v>2332</v>
      </c>
      <c r="B2333" s="26">
        <v>42290</v>
      </c>
      <c r="C2333" t="s">
        <v>5868</v>
      </c>
      <c r="D2333" t="s">
        <v>5869</v>
      </c>
      <c r="E2333" t="s">
        <v>7620</v>
      </c>
      <c r="F2333" t="s">
        <v>927</v>
      </c>
      <c r="G2333" t="s">
        <v>10634</v>
      </c>
      <c r="H2333" t="s">
        <v>384</v>
      </c>
      <c r="I2333" s="27">
        <v>2500000</v>
      </c>
      <c r="J2333" t="s">
        <v>47</v>
      </c>
    </row>
    <row r="2334" spans="1:10" x14ac:dyDescent="0.3">
      <c r="A2334">
        <v>2333</v>
      </c>
      <c r="B2334" s="26">
        <v>42291</v>
      </c>
      <c r="C2334" t="s">
        <v>10635</v>
      </c>
      <c r="D2334" t="s">
        <v>10636</v>
      </c>
      <c r="E2334" t="s">
        <v>7620</v>
      </c>
      <c r="F2334" t="s">
        <v>89</v>
      </c>
      <c r="G2334" t="s">
        <v>5486</v>
      </c>
      <c r="H2334" t="s">
        <v>126</v>
      </c>
      <c r="I2334" s="27">
        <v>50000</v>
      </c>
    </row>
    <row r="2335" spans="1:10" x14ac:dyDescent="0.3">
      <c r="A2335">
        <v>2334</v>
      </c>
      <c r="B2335" s="26">
        <v>42291</v>
      </c>
      <c r="C2335" t="s">
        <v>10637</v>
      </c>
      <c r="D2335" t="s">
        <v>10638</v>
      </c>
      <c r="E2335" t="s">
        <v>7620</v>
      </c>
      <c r="F2335" t="s">
        <v>39</v>
      </c>
      <c r="G2335" t="s">
        <v>1056</v>
      </c>
      <c r="H2335" t="s">
        <v>384</v>
      </c>
      <c r="I2335" t="s">
        <v>16</v>
      </c>
      <c r="J2335" t="s">
        <v>5393</v>
      </c>
    </row>
    <row r="2336" spans="1:10" x14ac:dyDescent="0.3">
      <c r="A2336">
        <v>2335</v>
      </c>
      <c r="B2336" s="26">
        <v>42291</v>
      </c>
      <c r="C2336" t="s">
        <v>1047</v>
      </c>
      <c r="D2336" t="s">
        <v>10639</v>
      </c>
      <c r="E2336" t="s">
        <v>7620</v>
      </c>
      <c r="F2336" t="s">
        <v>21</v>
      </c>
      <c r="G2336" t="s">
        <v>1268</v>
      </c>
      <c r="H2336" t="s">
        <v>126</v>
      </c>
      <c r="I2336" s="27">
        <v>77000</v>
      </c>
    </row>
    <row r="2337" spans="1:10" x14ac:dyDescent="0.3">
      <c r="A2337">
        <v>2336</v>
      </c>
      <c r="B2337" s="26">
        <v>42291</v>
      </c>
      <c r="C2337" t="s">
        <v>10640</v>
      </c>
      <c r="D2337" t="s">
        <v>10641</v>
      </c>
      <c r="E2337" t="s">
        <v>7620</v>
      </c>
      <c r="F2337" t="s">
        <v>39</v>
      </c>
      <c r="G2337" t="s">
        <v>5878</v>
      </c>
      <c r="H2337" t="s">
        <v>126</v>
      </c>
      <c r="I2337" t="s">
        <v>16</v>
      </c>
    </row>
    <row r="2338" spans="1:10" x14ac:dyDescent="0.3">
      <c r="A2338">
        <v>2337</v>
      </c>
      <c r="B2338" s="26">
        <v>42292</v>
      </c>
      <c r="C2338" t="s">
        <v>5879</v>
      </c>
      <c r="D2338" t="s">
        <v>10642</v>
      </c>
      <c r="E2338" t="s">
        <v>7620</v>
      </c>
      <c r="F2338" t="s">
        <v>927</v>
      </c>
      <c r="G2338" t="s">
        <v>10643</v>
      </c>
      <c r="H2338" t="s">
        <v>126</v>
      </c>
      <c r="I2338" t="s">
        <v>16</v>
      </c>
    </row>
    <row r="2339" spans="1:10" x14ac:dyDescent="0.3">
      <c r="A2339">
        <v>2338</v>
      </c>
      <c r="B2339" s="26">
        <v>42293</v>
      </c>
      <c r="C2339" t="s">
        <v>10644</v>
      </c>
      <c r="D2339" t="s">
        <v>10645</v>
      </c>
      <c r="E2339" t="s">
        <v>7620</v>
      </c>
      <c r="F2339" t="s">
        <v>21</v>
      </c>
      <c r="G2339" t="s">
        <v>5884</v>
      </c>
      <c r="H2339" t="s">
        <v>126</v>
      </c>
      <c r="I2339" t="s">
        <v>16</v>
      </c>
    </row>
    <row r="2340" spans="1:10" x14ac:dyDescent="0.3">
      <c r="A2340">
        <v>2339</v>
      </c>
      <c r="B2340" s="26">
        <v>42293</v>
      </c>
      <c r="C2340" t="s">
        <v>10646</v>
      </c>
      <c r="D2340" t="s">
        <v>10647</v>
      </c>
      <c r="E2340" t="s">
        <v>7620</v>
      </c>
      <c r="F2340" t="s">
        <v>33</v>
      </c>
      <c r="G2340" t="s">
        <v>5887</v>
      </c>
      <c r="H2340" t="s">
        <v>126</v>
      </c>
      <c r="I2340" t="s">
        <v>16</v>
      </c>
    </row>
    <row r="2341" spans="1:10" x14ac:dyDescent="0.3">
      <c r="A2341">
        <v>2340</v>
      </c>
      <c r="B2341" s="26">
        <v>42293</v>
      </c>
      <c r="C2341" t="s">
        <v>10648</v>
      </c>
      <c r="D2341" t="s">
        <v>10649</v>
      </c>
      <c r="E2341" t="s">
        <v>7620</v>
      </c>
      <c r="F2341" t="s">
        <v>33</v>
      </c>
      <c r="G2341" t="s">
        <v>5890</v>
      </c>
      <c r="H2341" t="s">
        <v>126</v>
      </c>
      <c r="I2341" t="s">
        <v>16</v>
      </c>
    </row>
    <row r="2342" spans="1:10" x14ac:dyDescent="0.3">
      <c r="A2342">
        <v>2341</v>
      </c>
      <c r="B2342" s="26">
        <v>42294</v>
      </c>
      <c r="C2342" t="s">
        <v>5891</v>
      </c>
      <c r="D2342" t="s">
        <v>5892</v>
      </c>
      <c r="E2342" t="s">
        <v>7620</v>
      </c>
      <c r="F2342" t="s">
        <v>39</v>
      </c>
      <c r="G2342" t="s">
        <v>4063</v>
      </c>
      <c r="H2342" t="s">
        <v>384</v>
      </c>
      <c r="I2342" s="27">
        <v>1000000</v>
      </c>
      <c r="J2342" t="s">
        <v>47</v>
      </c>
    </row>
    <row r="2343" spans="1:10" x14ac:dyDescent="0.3">
      <c r="A2343">
        <v>2342</v>
      </c>
      <c r="B2343" s="26">
        <v>42296</v>
      </c>
      <c r="C2343" t="s">
        <v>7905</v>
      </c>
      <c r="D2343" t="s">
        <v>5893</v>
      </c>
      <c r="E2343" t="s">
        <v>7620</v>
      </c>
      <c r="F2343" t="s">
        <v>927</v>
      </c>
      <c r="G2343" t="s">
        <v>10650</v>
      </c>
      <c r="H2343" t="s">
        <v>384</v>
      </c>
      <c r="I2343" t="s">
        <v>16</v>
      </c>
      <c r="J2343" t="s">
        <v>47</v>
      </c>
    </row>
    <row r="2344" spans="1:10" x14ac:dyDescent="0.3">
      <c r="A2344">
        <v>2343</v>
      </c>
      <c r="B2344" s="26">
        <v>42296</v>
      </c>
      <c r="C2344" t="s">
        <v>5895</v>
      </c>
      <c r="D2344" t="s">
        <v>10651</v>
      </c>
      <c r="E2344" t="s">
        <v>7620</v>
      </c>
      <c r="F2344" t="s">
        <v>39</v>
      </c>
      <c r="G2344" t="s">
        <v>10652</v>
      </c>
      <c r="H2344" t="s">
        <v>384</v>
      </c>
      <c r="I2344" s="27">
        <v>25000000</v>
      </c>
      <c r="J2344" t="s">
        <v>23</v>
      </c>
    </row>
    <row r="2345" spans="1:10" x14ac:dyDescent="0.3">
      <c r="A2345">
        <v>2344</v>
      </c>
      <c r="B2345" s="26">
        <v>42296</v>
      </c>
      <c r="C2345" t="s">
        <v>5898</v>
      </c>
      <c r="D2345" t="s">
        <v>10653</v>
      </c>
      <c r="E2345" t="s">
        <v>7620</v>
      </c>
      <c r="F2345" t="s">
        <v>33</v>
      </c>
      <c r="G2345" t="s">
        <v>5900</v>
      </c>
      <c r="H2345" t="s">
        <v>126</v>
      </c>
      <c r="I2345" s="27">
        <v>100000</v>
      </c>
    </row>
    <row r="2346" spans="1:10" x14ac:dyDescent="0.3">
      <c r="A2346">
        <v>2345</v>
      </c>
      <c r="B2346" s="26">
        <v>42297</v>
      </c>
      <c r="C2346" t="s">
        <v>10654</v>
      </c>
      <c r="D2346" t="s">
        <v>10655</v>
      </c>
      <c r="E2346" t="s">
        <v>7620</v>
      </c>
      <c r="F2346" t="s">
        <v>927</v>
      </c>
      <c r="G2346" t="s">
        <v>10656</v>
      </c>
      <c r="H2346" t="s">
        <v>126</v>
      </c>
      <c r="I2346" t="s">
        <v>16</v>
      </c>
    </row>
    <row r="2347" spans="1:10" x14ac:dyDescent="0.3">
      <c r="A2347">
        <v>2346</v>
      </c>
      <c r="B2347" s="26">
        <v>42297</v>
      </c>
      <c r="C2347" t="s">
        <v>5904</v>
      </c>
      <c r="D2347" t="s">
        <v>5905</v>
      </c>
      <c r="E2347" t="s">
        <v>7620</v>
      </c>
      <c r="F2347" t="s">
        <v>927</v>
      </c>
      <c r="G2347" t="s">
        <v>10657</v>
      </c>
      <c r="H2347" t="s">
        <v>384</v>
      </c>
      <c r="I2347" s="27">
        <v>7000000</v>
      </c>
      <c r="J2347" t="s">
        <v>47</v>
      </c>
    </row>
    <row r="2348" spans="1:10" x14ac:dyDescent="0.3">
      <c r="A2348">
        <v>2347</v>
      </c>
      <c r="B2348" s="26">
        <v>42297</v>
      </c>
      <c r="C2348" t="s">
        <v>5907</v>
      </c>
      <c r="D2348" t="s">
        <v>10658</v>
      </c>
      <c r="E2348" t="s">
        <v>7620</v>
      </c>
      <c r="F2348" t="s">
        <v>45</v>
      </c>
      <c r="G2348" t="s">
        <v>5909</v>
      </c>
      <c r="H2348" t="s">
        <v>384</v>
      </c>
      <c r="I2348" s="27">
        <v>10000000</v>
      </c>
      <c r="J2348" t="s">
        <v>29</v>
      </c>
    </row>
    <row r="2349" spans="1:10" x14ac:dyDescent="0.3">
      <c r="A2349">
        <v>2348</v>
      </c>
      <c r="B2349" s="26">
        <v>42297</v>
      </c>
      <c r="C2349" t="s">
        <v>10659</v>
      </c>
      <c r="D2349" t="s">
        <v>5911</v>
      </c>
      <c r="E2349" t="s">
        <v>7620</v>
      </c>
      <c r="F2349" t="s">
        <v>39</v>
      </c>
      <c r="G2349" t="s">
        <v>5912</v>
      </c>
      <c r="H2349" t="s">
        <v>384</v>
      </c>
      <c r="I2349" t="s">
        <v>16</v>
      </c>
    </row>
    <row r="2350" spans="1:10" x14ac:dyDescent="0.3">
      <c r="A2350">
        <v>2349</v>
      </c>
      <c r="B2350" s="26">
        <v>42298</v>
      </c>
      <c r="C2350" t="s">
        <v>5913</v>
      </c>
      <c r="D2350" t="s">
        <v>10660</v>
      </c>
      <c r="E2350" t="s">
        <v>7620</v>
      </c>
      <c r="F2350" t="s">
        <v>927</v>
      </c>
      <c r="G2350" t="s">
        <v>1960</v>
      </c>
      <c r="H2350" t="s">
        <v>126</v>
      </c>
      <c r="I2350" t="s">
        <v>16</v>
      </c>
    </row>
    <row r="2351" spans="1:10" x14ac:dyDescent="0.3">
      <c r="A2351">
        <v>2350</v>
      </c>
      <c r="B2351" s="26">
        <v>42298</v>
      </c>
      <c r="C2351" t="s">
        <v>10661</v>
      </c>
      <c r="D2351" t="s">
        <v>10662</v>
      </c>
      <c r="E2351" t="s">
        <v>7620</v>
      </c>
      <c r="F2351" t="s">
        <v>5917</v>
      </c>
      <c r="G2351" t="s">
        <v>5918</v>
      </c>
      <c r="H2351" t="s">
        <v>126</v>
      </c>
      <c r="I2351" s="27">
        <v>2950000</v>
      </c>
    </row>
    <row r="2352" spans="1:10" x14ac:dyDescent="0.3">
      <c r="A2352">
        <v>2351</v>
      </c>
      <c r="B2352" s="26">
        <v>42298</v>
      </c>
      <c r="C2352" t="s">
        <v>5919</v>
      </c>
      <c r="D2352" t="s">
        <v>5920</v>
      </c>
      <c r="E2352" t="s">
        <v>7620</v>
      </c>
      <c r="F2352" t="s">
        <v>39</v>
      </c>
      <c r="G2352" t="s">
        <v>10663</v>
      </c>
      <c r="H2352" t="s">
        <v>384</v>
      </c>
      <c r="I2352" s="27">
        <v>1530000</v>
      </c>
      <c r="J2352" t="s">
        <v>47</v>
      </c>
    </row>
    <row r="2353" spans="1:10" x14ac:dyDescent="0.3">
      <c r="A2353">
        <v>2352</v>
      </c>
      <c r="B2353" s="26">
        <v>42298</v>
      </c>
      <c r="C2353" t="s">
        <v>10664</v>
      </c>
      <c r="D2353" t="s">
        <v>5923</v>
      </c>
      <c r="E2353" t="s">
        <v>7620</v>
      </c>
      <c r="F2353" t="s">
        <v>21</v>
      </c>
      <c r="G2353" t="s">
        <v>5924</v>
      </c>
      <c r="H2353" t="s">
        <v>126</v>
      </c>
      <c r="I2353" s="27">
        <v>100000</v>
      </c>
    </row>
    <row r="2354" spans="1:10" x14ac:dyDescent="0.3">
      <c r="A2354">
        <v>2353</v>
      </c>
      <c r="B2354" s="26">
        <v>42298</v>
      </c>
      <c r="C2354" t="s">
        <v>10665</v>
      </c>
      <c r="D2354" t="s">
        <v>10666</v>
      </c>
      <c r="E2354" t="s">
        <v>7620</v>
      </c>
      <c r="F2354" t="s">
        <v>927</v>
      </c>
      <c r="G2354" t="s">
        <v>5927</v>
      </c>
      <c r="H2354" t="s">
        <v>126</v>
      </c>
      <c r="I2354" s="27">
        <v>640000</v>
      </c>
    </row>
    <row r="2355" spans="1:10" x14ac:dyDescent="0.3">
      <c r="A2355">
        <v>2354</v>
      </c>
      <c r="B2355" s="26">
        <v>42298</v>
      </c>
      <c r="C2355" t="s">
        <v>2065</v>
      </c>
      <c r="D2355" t="s">
        <v>5928</v>
      </c>
      <c r="E2355" t="s">
        <v>7620</v>
      </c>
      <c r="F2355" t="s">
        <v>927</v>
      </c>
      <c r="G2355" t="s">
        <v>5929</v>
      </c>
      <c r="H2355" t="s">
        <v>126</v>
      </c>
      <c r="I2355" t="s">
        <v>16</v>
      </c>
    </row>
    <row r="2356" spans="1:10" x14ac:dyDescent="0.3">
      <c r="A2356">
        <v>2355</v>
      </c>
      <c r="B2356" s="26">
        <v>42300</v>
      </c>
      <c r="C2356" t="s">
        <v>5930</v>
      </c>
      <c r="D2356" t="s">
        <v>5931</v>
      </c>
      <c r="E2356" t="s">
        <v>7620</v>
      </c>
      <c r="F2356" t="s">
        <v>39</v>
      </c>
      <c r="G2356" t="s">
        <v>10667</v>
      </c>
      <c r="H2356" t="s">
        <v>126</v>
      </c>
      <c r="I2356" s="27">
        <v>150000</v>
      </c>
      <c r="J2356" t="s">
        <v>365</v>
      </c>
    </row>
    <row r="2357" spans="1:10" x14ac:dyDescent="0.3">
      <c r="A2357">
        <v>2356</v>
      </c>
      <c r="B2357" s="26">
        <v>42300</v>
      </c>
      <c r="C2357" t="s">
        <v>5933</v>
      </c>
      <c r="D2357" t="s">
        <v>10668</v>
      </c>
      <c r="E2357" t="s">
        <v>7620</v>
      </c>
      <c r="F2357" t="s">
        <v>21</v>
      </c>
      <c r="G2357" t="s">
        <v>10667</v>
      </c>
      <c r="H2357" t="s">
        <v>126</v>
      </c>
      <c r="I2357" s="27">
        <v>150000</v>
      </c>
    </row>
    <row r="2358" spans="1:10" x14ac:dyDescent="0.3">
      <c r="A2358">
        <v>2357</v>
      </c>
      <c r="B2358" s="26">
        <v>42300</v>
      </c>
      <c r="C2358" t="s">
        <v>5935</v>
      </c>
      <c r="D2358" t="s">
        <v>10668</v>
      </c>
      <c r="E2358" t="s">
        <v>7620</v>
      </c>
      <c r="F2358" t="s">
        <v>21</v>
      </c>
      <c r="G2358" t="s">
        <v>5936</v>
      </c>
      <c r="H2358" t="s">
        <v>384</v>
      </c>
      <c r="I2358" s="27">
        <v>1000000</v>
      </c>
      <c r="J2358" t="s">
        <v>365</v>
      </c>
    </row>
    <row r="2359" spans="1:10" x14ac:dyDescent="0.3">
      <c r="A2359">
        <v>2358</v>
      </c>
      <c r="B2359" s="26">
        <v>42300</v>
      </c>
      <c r="C2359" t="s">
        <v>5937</v>
      </c>
      <c r="D2359" t="s">
        <v>10669</v>
      </c>
      <c r="E2359" t="s">
        <v>7620</v>
      </c>
      <c r="F2359" t="s">
        <v>33</v>
      </c>
      <c r="G2359" t="s">
        <v>10670</v>
      </c>
      <c r="H2359" t="s">
        <v>126</v>
      </c>
      <c r="I2359" s="27">
        <v>250000</v>
      </c>
    </row>
    <row r="2360" spans="1:10" x14ac:dyDescent="0.3">
      <c r="A2360">
        <v>2359</v>
      </c>
      <c r="B2360" s="26">
        <v>42303</v>
      </c>
      <c r="C2360" t="s">
        <v>5940</v>
      </c>
      <c r="D2360" t="s">
        <v>5941</v>
      </c>
      <c r="E2360" t="s">
        <v>7620</v>
      </c>
      <c r="F2360" t="s">
        <v>927</v>
      </c>
      <c r="G2360" t="s">
        <v>2296</v>
      </c>
      <c r="H2360" t="s">
        <v>384</v>
      </c>
      <c r="I2360" s="27">
        <v>5000000</v>
      </c>
    </row>
    <row r="2361" spans="1:10" x14ac:dyDescent="0.3">
      <c r="A2361">
        <v>2360</v>
      </c>
      <c r="B2361" s="26">
        <v>42303</v>
      </c>
      <c r="C2361" t="s">
        <v>10671</v>
      </c>
      <c r="D2361" t="s">
        <v>10672</v>
      </c>
      <c r="E2361" t="s">
        <v>7620</v>
      </c>
      <c r="F2361" t="s">
        <v>8037</v>
      </c>
      <c r="G2361" t="s">
        <v>10673</v>
      </c>
      <c r="H2361" t="s">
        <v>126</v>
      </c>
      <c r="I2361" s="27">
        <v>400000</v>
      </c>
    </row>
    <row r="2362" spans="1:10" x14ac:dyDescent="0.3">
      <c r="A2362">
        <v>2361</v>
      </c>
      <c r="B2362" s="26">
        <v>42303</v>
      </c>
      <c r="C2362" t="s">
        <v>5945</v>
      </c>
      <c r="D2362" t="s">
        <v>5946</v>
      </c>
      <c r="E2362" t="s">
        <v>7620</v>
      </c>
      <c r="F2362" t="s">
        <v>33</v>
      </c>
      <c r="G2362" t="s">
        <v>10674</v>
      </c>
      <c r="H2362" t="s">
        <v>126</v>
      </c>
      <c r="I2362" s="27">
        <v>500000</v>
      </c>
    </row>
    <row r="2363" spans="1:10" x14ac:dyDescent="0.3">
      <c r="A2363">
        <v>2362</v>
      </c>
      <c r="B2363" s="26">
        <v>42303</v>
      </c>
      <c r="C2363" t="s">
        <v>10675</v>
      </c>
      <c r="D2363" t="s">
        <v>1652</v>
      </c>
      <c r="E2363" t="s">
        <v>7620</v>
      </c>
      <c r="F2363" t="s">
        <v>45</v>
      </c>
      <c r="G2363" t="s">
        <v>10676</v>
      </c>
      <c r="H2363" t="s">
        <v>384</v>
      </c>
      <c r="I2363" s="27">
        <v>50000000</v>
      </c>
      <c r="J2363" t="s">
        <v>47</v>
      </c>
    </row>
    <row r="2364" spans="1:10" x14ac:dyDescent="0.3">
      <c r="A2364">
        <v>2363</v>
      </c>
      <c r="B2364" s="26">
        <v>42303</v>
      </c>
      <c r="C2364" t="s">
        <v>1214</v>
      </c>
      <c r="D2364" t="s">
        <v>2275</v>
      </c>
      <c r="E2364" t="s">
        <v>7620</v>
      </c>
      <c r="F2364" t="s">
        <v>438</v>
      </c>
      <c r="G2364" t="s">
        <v>5949</v>
      </c>
      <c r="H2364" t="s">
        <v>384</v>
      </c>
      <c r="I2364" s="27">
        <v>9000000</v>
      </c>
      <c r="J2364" t="s">
        <v>47</v>
      </c>
    </row>
    <row r="2365" spans="1:10" x14ac:dyDescent="0.3">
      <c r="A2365">
        <v>2364</v>
      </c>
      <c r="B2365" s="26">
        <v>42304</v>
      </c>
      <c r="C2365" t="s">
        <v>5950</v>
      </c>
      <c r="D2365" t="s">
        <v>5951</v>
      </c>
      <c r="E2365" t="s">
        <v>7620</v>
      </c>
      <c r="F2365" t="s">
        <v>55</v>
      </c>
      <c r="G2365" t="s">
        <v>5952</v>
      </c>
      <c r="H2365" t="s">
        <v>384</v>
      </c>
      <c r="I2365" t="s">
        <v>16</v>
      </c>
    </row>
    <row r="2366" spans="1:10" x14ac:dyDescent="0.3">
      <c r="A2366">
        <v>2365</v>
      </c>
      <c r="B2366" s="26">
        <v>42304</v>
      </c>
      <c r="C2366" t="s">
        <v>5953</v>
      </c>
      <c r="D2366" t="s">
        <v>10677</v>
      </c>
      <c r="E2366" t="s">
        <v>7620</v>
      </c>
      <c r="F2366" t="s">
        <v>39</v>
      </c>
      <c r="G2366" t="s">
        <v>10678</v>
      </c>
      <c r="H2366" t="s">
        <v>126</v>
      </c>
      <c r="I2366" s="27">
        <v>77000</v>
      </c>
    </row>
    <row r="2367" spans="1:10" x14ac:dyDescent="0.3">
      <c r="A2367">
        <v>2366</v>
      </c>
      <c r="B2367" s="26">
        <v>42304</v>
      </c>
      <c r="C2367" t="s">
        <v>5184</v>
      </c>
      <c r="D2367" t="s">
        <v>5185</v>
      </c>
      <c r="E2367" t="s">
        <v>7620</v>
      </c>
      <c r="F2367" t="s">
        <v>39</v>
      </c>
      <c r="G2367" t="s">
        <v>3186</v>
      </c>
      <c r="H2367" t="s">
        <v>126</v>
      </c>
      <c r="I2367" s="27">
        <v>350000</v>
      </c>
    </row>
    <row r="2368" spans="1:10" x14ac:dyDescent="0.3">
      <c r="A2368">
        <v>2367</v>
      </c>
      <c r="B2368" s="26">
        <v>42304</v>
      </c>
      <c r="C2368" t="s">
        <v>5956</v>
      </c>
      <c r="D2368" t="s">
        <v>3915</v>
      </c>
      <c r="E2368" t="s">
        <v>7620</v>
      </c>
      <c r="F2368" t="s">
        <v>927</v>
      </c>
      <c r="G2368" t="s">
        <v>5957</v>
      </c>
      <c r="H2368" t="s">
        <v>384</v>
      </c>
      <c r="I2368" s="27">
        <v>10000000</v>
      </c>
      <c r="J2368" t="s">
        <v>29</v>
      </c>
    </row>
    <row r="2369" spans="1:10" x14ac:dyDescent="0.3">
      <c r="A2369">
        <v>2368</v>
      </c>
      <c r="B2369" s="26">
        <v>42304</v>
      </c>
      <c r="C2369" t="s">
        <v>10679</v>
      </c>
      <c r="D2369" t="s">
        <v>10680</v>
      </c>
      <c r="E2369" t="s">
        <v>7620</v>
      </c>
      <c r="F2369" t="s">
        <v>21</v>
      </c>
      <c r="G2369" t="s">
        <v>10681</v>
      </c>
      <c r="H2369" t="s">
        <v>384</v>
      </c>
      <c r="I2369" t="s">
        <v>16</v>
      </c>
      <c r="J2369" t="s">
        <v>5961</v>
      </c>
    </row>
    <row r="2370" spans="1:10" x14ac:dyDescent="0.3">
      <c r="A2370">
        <v>2369</v>
      </c>
      <c r="B2370" s="26">
        <v>42305</v>
      </c>
      <c r="C2370" t="s">
        <v>10682</v>
      </c>
      <c r="D2370" t="s">
        <v>10683</v>
      </c>
      <c r="E2370" t="s">
        <v>7620</v>
      </c>
      <c r="F2370" t="s">
        <v>39</v>
      </c>
      <c r="G2370" t="s">
        <v>10684</v>
      </c>
      <c r="H2370" t="s">
        <v>126</v>
      </c>
      <c r="I2370" s="27">
        <v>1100000</v>
      </c>
    </row>
    <row r="2371" spans="1:10" x14ac:dyDescent="0.3">
      <c r="A2371">
        <v>2370</v>
      </c>
      <c r="B2371" s="26">
        <v>42305</v>
      </c>
      <c r="C2371" t="s">
        <v>10685</v>
      </c>
      <c r="D2371" t="s">
        <v>10686</v>
      </c>
      <c r="E2371" t="s">
        <v>7620</v>
      </c>
      <c r="F2371" t="s">
        <v>33</v>
      </c>
      <c r="G2371" t="s">
        <v>10687</v>
      </c>
      <c r="H2371" t="s">
        <v>126</v>
      </c>
      <c r="I2371" s="27">
        <v>200000</v>
      </c>
    </row>
    <row r="2372" spans="1:10" x14ac:dyDescent="0.3">
      <c r="A2372">
        <v>2371</v>
      </c>
      <c r="B2372" s="26">
        <v>42305</v>
      </c>
      <c r="C2372" t="s">
        <v>9064</v>
      </c>
      <c r="D2372" t="s">
        <v>1394</v>
      </c>
      <c r="E2372" t="s">
        <v>7620</v>
      </c>
      <c r="F2372" t="s">
        <v>927</v>
      </c>
      <c r="G2372" t="s">
        <v>5968</v>
      </c>
      <c r="H2372" t="s">
        <v>384</v>
      </c>
      <c r="I2372" t="s">
        <v>16</v>
      </c>
      <c r="J2372" t="s">
        <v>47</v>
      </c>
    </row>
    <row r="2373" spans="1:10" x14ac:dyDescent="0.3">
      <c r="A2373">
        <v>2372</v>
      </c>
      <c r="B2373" s="26">
        <v>42306</v>
      </c>
      <c r="C2373" t="s">
        <v>5969</v>
      </c>
      <c r="D2373" t="s">
        <v>10688</v>
      </c>
      <c r="E2373" t="s">
        <v>7620</v>
      </c>
      <c r="F2373" t="s">
        <v>39</v>
      </c>
      <c r="G2373" t="s">
        <v>5056</v>
      </c>
      <c r="H2373" t="s">
        <v>126</v>
      </c>
      <c r="I2373" t="s">
        <v>16</v>
      </c>
    </row>
    <row r="2374" spans="1:10" x14ac:dyDescent="0.3">
      <c r="A2374">
        <v>2373</v>
      </c>
      <c r="B2374" s="26">
        <v>42306</v>
      </c>
      <c r="C2374" t="s">
        <v>288</v>
      </c>
      <c r="D2374" t="s">
        <v>5971</v>
      </c>
      <c r="E2374" t="s">
        <v>7620</v>
      </c>
      <c r="F2374" t="s">
        <v>89</v>
      </c>
      <c r="G2374" t="s">
        <v>5972</v>
      </c>
      <c r="H2374" t="s">
        <v>384</v>
      </c>
      <c r="I2374" t="s">
        <v>16</v>
      </c>
      <c r="J2374" t="s">
        <v>5516</v>
      </c>
    </row>
    <row r="2375" spans="1:10" x14ac:dyDescent="0.3">
      <c r="A2375">
        <v>2374</v>
      </c>
      <c r="B2375" s="26">
        <v>42306</v>
      </c>
      <c r="C2375" t="s">
        <v>10689</v>
      </c>
      <c r="D2375" t="s">
        <v>10690</v>
      </c>
      <c r="E2375" t="s">
        <v>7620</v>
      </c>
      <c r="F2375" t="s">
        <v>39</v>
      </c>
      <c r="G2375" t="s">
        <v>10691</v>
      </c>
      <c r="H2375" t="s">
        <v>126</v>
      </c>
      <c r="I2375" s="27">
        <v>450000</v>
      </c>
    </row>
    <row r="2376" spans="1:10" x14ac:dyDescent="0.3">
      <c r="A2376">
        <v>2375</v>
      </c>
      <c r="B2376" s="26">
        <v>42307</v>
      </c>
      <c r="C2376" t="s">
        <v>8598</v>
      </c>
      <c r="D2376" t="s">
        <v>5976</v>
      </c>
      <c r="E2376" t="s">
        <v>7620</v>
      </c>
      <c r="F2376" t="s">
        <v>927</v>
      </c>
      <c r="G2376" t="s">
        <v>5255</v>
      </c>
      <c r="H2376" t="s">
        <v>126</v>
      </c>
      <c r="I2376" t="s">
        <v>16</v>
      </c>
    </row>
    <row r="2377" spans="1:10" x14ac:dyDescent="0.3">
      <c r="A2377">
        <v>2376</v>
      </c>
      <c r="B2377" s="26">
        <v>42307</v>
      </c>
      <c r="C2377" t="s">
        <v>5977</v>
      </c>
      <c r="D2377" t="s">
        <v>10692</v>
      </c>
      <c r="E2377" t="s">
        <v>7620</v>
      </c>
      <c r="F2377" t="s">
        <v>927</v>
      </c>
      <c r="G2377" t="s">
        <v>5979</v>
      </c>
      <c r="H2377" t="s">
        <v>126</v>
      </c>
      <c r="I2377" t="s">
        <v>16</v>
      </c>
    </row>
    <row r="2378" spans="1:10" x14ac:dyDescent="0.3">
      <c r="A2378">
        <v>2377</v>
      </c>
      <c r="B2378" s="26">
        <v>42307</v>
      </c>
      <c r="C2378" t="s">
        <v>10693</v>
      </c>
      <c r="D2378" t="s">
        <v>10694</v>
      </c>
      <c r="E2378" t="s">
        <v>7620</v>
      </c>
      <c r="F2378" t="s">
        <v>39</v>
      </c>
      <c r="G2378" t="s">
        <v>5982</v>
      </c>
      <c r="H2378" t="s">
        <v>126</v>
      </c>
      <c r="I2378" s="27">
        <v>130000</v>
      </c>
    </row>
    <row r="2379" spans="1:10" x14ac:dyDescent="0.3">
      <c r="A2379">
        <v>2378</v>
      </c>
      <c r="B2379" s="26">
        <v>42307</v>
      </c>
      <c r="C2379" t="s">
        <v>10695</v>
      </c>
      <c r="D2379" t="s">
        <v>10696</v>
      </c>
      <c r="E2379" t="s">
        <v>7620</v>
      </c>
      <c r="F2379" t="s">
        <v>39</v>
      </c>
      <c r="G2379" t="s">
        <v>5985</v>
      </c>
      <c r="H2379" t="s">
        <v>384</v>
      </c>
      <c r="I2379" s="27">
        <v>7500000</v>
      </c>
      <c r="J2379" t="s">
        <v>29</v>
      </c>
    </row>
    <row r="2380" spans="1:10" x14ac:dyDescent="0.3">
      <c r="A2380">
        <v>2379</v>
      </c>
      <c r="B2380" s="26">
        <v>42307</v>
      </c>
      <c r="C2380" t="s">
        <v>10697</v>
      </c>
      <c r="D2380" t="s">
        <v>10698</v>
      </c>
      <c r="E2380" t="s">
        <v>7620</v>
      </c>
      <c r="F2380" t="s">
        <v>39</v>
      </c>
      <c r="G2380" t="s">
        <v>7755</v>
      </c>
      <c r="H2380" t="s">
        <v>384</v>
      </c>
      <c r="I2380" s="27">
        <v>2000000</v>
      </c>
      <c r="J2380" t="s">
        <v>23</v>
      </c>
    </row>
    <row r="2381" spans="1:10" x14ac:dyDescent="0.3">
      <c r="A2381">
        <v>2380</v>
      </c>
      <c r="B2381" s="26">
        <v>42307</v>
      </c>
      <c r="C2381" t="s">
        <v>5987</v>
      </c>
      <c r="D2381" t="s">
        <v>10699</v>
      </c>
      <c r="E2381" t="s">
        <v>7620</v>
      </c>
      <c r="F2381" t="s">
        <v>21</v>
      </c>
      <c r="G2381" t="s">
        <v>10700</v>
      </c>
      <c r="H2381" t="s">
        <v>126</v>
      </c>
      <c r="I2381" s="27">
        <v>230000</v>
      </c>
      <c r="J2381" t="s">
        <v>5516</v>
      </c>
    </row>
    <row r="2382" spans="1:10" x14ac:dyDescent="0.3">
      <c r="A2382">
        <v>2381</v>
      </c>
      <c r="B2382" s="26">
        <v>42307</v>
      </c>
      <c r="C2382" t="s">
        <v>9928</v>
      </c>
      <c r="D2382" t="s">
        <v>10701</v>
      </c>
      <c r="E2382" t="s">
        <v>7620</v>
      </c>
      <c r="F2382" t="s">
        <v>39</v>
      </c>
      <c r="G2382" t="s">
        <v>10702</v>
      </c>
      <c r="H2382" t="s">
        <v>126</v>
      </c>
      <c r="I2382" s="27">
        <v>80000</v>
      </c>
    </row>
    <row r="2383" spans="1:10" x14ac:dyDescent="0.3">
      <c r="A2383">
        <v>2382</v>
      </c>
      <c r="B2383" s="26">
        <v>42308</v>
      </c>
      <c r="C2383" t="s">
        <v>4581</v>
      </c>
      <c r="D2383" t="s">
        <v>10703</v>
      </c>
      <c r="E2383" t="s">
        <v>7620</v>
      </c>
      <c r="F2383" t="s">
        <v>806</v>
      </c>
      <c r="G2383" t="s">
        <v>153</v>
      </c>
      <c r="H2383" t="s">
        <v>384</v>
      </c>
      <c r="I2383" s="27">
        <v>10000000</v>
      </c>
      <c r="J2383" t="s">
        <v>29</v>
      </c>
    </row>
    <row r="2384" spans="1:10" x14ac:dyDescent="0.3">
      <c r="A2384">
        <v>2383</v>
      </c>
      <c r="B2384" s="26">
        <v>42248</v>
      </c>
      <c r="C2384" t="s">
        <v>10704</v>
      </c>
      <c r="D2384" t="s">
        <v>10705</v>
      </c>
      <c r="E2384" t="s">
        <v>7620</v>
      </c>
      <c r="F2384" t="s">
        <v>39</v>
      </c>
      <c r="G2384" t="s">
        <v>5995</v>
      </c>
      <c r="H2384" t="s">
        <v>126</v>
      </c>
      <c r="I2384" s="27">
        <v>100000</v>
      </c>
    </row>
    <row r="2385" spans="1:10" x14ac:dyDescent="0.3">
      <c r="A2385">
        <v>2384</v>
      </c>
      <c r="B2385" s="26">
        <v>42248</v>
      </c>
      <c r="C2385" t="s">
        <v>10706</v>
      </c>
      <c r="D2385" t="s">
        <v>10707</v>
      </c>
      <c r="E2385" t="s">
        <v>7620</v>
      </c>
      <c r="F2385" t="s">
        <v>806</v>
      </c>
      <c r="G2385" t="s">
        <v>617</v>
      </c>
      <c r="H2385" t="s">
        <v>384</v>
      </c>
      <c r="I2385" t="s">
        <v>16</v>
      </c>
      <c r="J2385" t="s">
        <v>5998</v>
      </c>
    </row>
    <row r="2386" spans="1:10" x14ac:dyDescent="0.3">
      <c r="A2386">
        <v>2385</v>
      </c>
      <c r="B2386" s="26">
        <v>42248</v>
      </c>
      <c r="C2386" t="s">
        <v>5999</v>
      </c>
      <c r="D2386" t="s">
        <v>10708</v>
      </c>
      <c r="E2386" t="s">
        <v>7620</v>
      </c>
      <c r="F2386" t="s">
        <v>39</v>
      </c>
      <c r="G2386" t="s">
        <v>10709</v>
      </c>
      <c r="H2386" t="s">
        <v>384</v>
      </c>
      <c r="I2386" s="27">
        <v>1000000</v>
      </c>
      <c r="J2386" t="s">
        <v>47</v>
      </c>
    </row>
    <row r="2387" spans="1:10" x14ac:dyDescent="0.3">
      <c r="A2387">
        <v>2386</v>
      </c>
      <c r="B2387" s="26">
        <v>42248</v>
      </c>
      <c r="C2387" t="s">
        <v>6002</v>
      </c>
      <c r="D2387" t="s">
        <v>10710</v>
      </c>
      <c r="E2387" t="s">
        <v>7620</v>
      </c>
      <c r="F2387" t="s">
        <v>21</v>
      </c>
      <c r="G2387" t="s">
        <v>6004</v>
      </c>
      <c r="H2387" t="s">
        <v>384</v>
      </c>
      <c r="I2387" s="27">
        <v>900000</v>
      </c>
      <c r="J2387" t="s">
        <v>47</v>
      </c>
    </row>
    <row r="2388" spans="1:10" x14ac:dyDescent="0.3">
      <c r="A2388">
        <v>2387</v>
      </c>
      <c r="B2388" s="26">
        <v>42249</v>
      </c>
      <c r="C2388" t="s">
        <v>8768</v>
      </c>
      <c r="D2388" t="s">
        <v>1766</v>
      </c>
      <c r="E2388" t="s">
        <v>7620</v>
      </c>
      <c r="F2388" t="s">
        <v>39</v>
      </c>
      <c r="G2388" t="s">
        <v>1081</v>
      </c>
      <c r="H2388" t="s">
        <v>384</v>
      </c>
      <c r="I2388" t="s">
        <v>16</v>
      </c>
      <c r="J2388" t="s">
        <v>6005</v>
      </c>
    </row>
    <row r="2389" spans="1:10" x14ac:dyDescent="0.3">
      <c r="A2389">
        <v>2388</v>
      </c>
      <c r="B2389" s="26">
        <v>42249</v>
      </c>
      <c r="C2389" t="s">
        <v>6006</v>
      </c>
      <c r="D2389" t="s">
        <v>6007</v>
      </c>
      <c r="E2389" t="s">
        <v>7620</v>
      </c>
      <c r="F2389" t="s">
        <v>927</v>
      </c>
      <c r="G2389" t="s">
        <v>6008</v>
      </c>
      <c r="H2389" t="s">
        <v>384</v>
      </c>
      <c r="I2389" s="27">
        <v>40000000</v>
      </c>
      <c r="J2389" t="s">
        <v>23</v>
      </c>
    </row>
    <row r="2390" spans="1:10" x14ac:dyDescent="0.3">
      <c r="A2390">
        <v>2389</v>
      </c>
      <c r="B2390" s="26">
        <v>42249</v>
      </c>
      <c r="C2390" t="s">
        <v>6009</v>
      </c>
      <c r="D2390" t="s">
        <v>10711</v>
      </c>
      <c r="E2390" t="s">
        <v>7620</v>
      </c>
      <c r="F2390" t="s">
        <v>33</v>
      </c>
      <c r="G2390" t="s">
        <v>6011</v>
      </c>
      <c r="H2390" t="s">
        <v>384</v>
      </c>
      <c r="I2390" s="27">
        <v>45000000</v>
      </c>
      <c r="J2390" t="s">
        <v>60</v>
      </c>
    </row>
    <row r="2391" spans="1:10" x14ac:dyDescent="0.3">
      <c r="A2391">
        <v>2390</v>
      </c>
      <c r="B2391" s="26">
        <v>42250</v>
      </c>
      <c r="C2391" t="s">
        <v>6012</v>
      </c>
      <c r="D2391" t="s">
        <v>6013</v>
      </c>
      <c r="E2391" t="s">
        <v>7620</v>
      </c>
      <c r="F2391" t="s">
        <v>927</v>
      </c>
      <c r="G2391" t="s">
        <v>6014</v>
      </c>
      <c r="H2391" t="s">
        <v>126</v>
      </c>
      <c r="I2391" s="27">
        <v>260000</v>
      </c>
    </row>
    <row r="2392" spans="1:10" x14ac:dyDescent="0.3">
      <c r="A2392">
        <v>2391</v>
      </c>
      <c r="B2392" s="26">
        <v>42250</v>
      </c>
      <c r="C2392" t="s">
        <v>10427</v>
      </c>
      <c r="D2392" t="s">
        <v>10712</v>
      </c>
      <c r="E2392" t="s">
        <v>7620</v>
      </c>
      <c r="F2392" t="s">
        <v>39</v>
      </c>
      <c r="G2392" t="s">
        <v>10713</v>
      </c>
      <c r="H2392" t="s">
        <v>126</v>
      </c>
      <c r="I2392" t="s">
        <v>16</v>
      </c>
    </row>
    <row r="2393" spans="1:10" x14ac:dyDescent="0.3">
      <c r="A2393">
        <v>2392</v>
      </c>
      <c r="B2393" s="26">
        <v>42250</v>
      </c>
      <c r="C2393" t="s">
        <v>10714</v>
      </c>
      <c r="D2393" t="s">
        <v>10715</v>
      </c>
      <c r="E2393" t="s">
        <v>7620</v>
      </c>
      <c r="F2393" t="s">
        <v>927</v>
      </c>
      <c r="G2393" t="s">
        <v>10716</v>
      </c>
      <c r="H2393" t="s">
        <v>384</v>
      </c>
      <c r="I2393" s="27">
        <v>40000000</v>
      </c>
    </row>
    <row r="2394" spans="1:10" x14ac:dyDescent="0.3">
      <c r="A2394">
        <v>2393</v>
      </c>
      <c r="B2394" s="26">
        <v>42250</v>
      </c>
      <c r="C2394" t="s">
        <v>10717</v>
      </c>
      <c r="D2394" t="s">
        <v>6019</v>
      </c>
      <c r="E2394" t="s">
        <v>7620</v>
      </c>
      <c r="F2394" t="s">
        <v>39</v>
      </c>
      <c r="G2394" t="s">
        <v>10718</v>
      </c>
      <c r="H2394" t="s">
        <v>126</v>
      </c>
      <c r="I2394" t="s">
        <v>16</v>
      </c>
    </row>
    <row r="2395" spans="1:10" x14ac:dyDescent="0.3">
      <c r="A2395">
        <v>2394</v>
      </c>
      <c r="B2395" s="26">
        <v>42251</v>
      </c>
      <c r="C2395" t="s">
        <v>6021</v>
      </c>
      <c r="D2395" t="s">
        <v>6022</v>
      </c>
      <c r="E2395" t="s">
        <v>7620</v>
      </c>
      <c r="F2395" t="s">
        <v>39</v>
      </c>
      <c r="G2395" t="s">
        <v>6023</v>
      </c>
      <c r="H2395" t="s">
        <v>126</v>
      </c>
      <c r="I2395" s="27">
        <v>150000</v>
      </c>
    </row>
    <row r="2396" spans="1:10" x14ac:dyDescent="0.3">
      <c r="A2396">
        <v>2395</v>
      </c>
      <c r="B2396" s="26">
        <v>42251</v>
      </c>
      <c r="C2396" t="s">
        <v>6024</v>
      </c>
      <c r="D2396" t="s">
        <v>10719</v>
      </c>
      <c r="E2396" t="s">
        <v>7620</v>
      </c>
      <c r="F2396" t="s">
        <v>39</v>
      </c>
      <c r="G2396" t="s">
        <v>6026</v>
      </c>
      <c r="H2396" t="s">
        <v>126</v>
      </c>
      <c r="I2396" s="27">
        <v>100000</v>
      </c>
    </row>
    <row r="2397" spans="1:10" x14ac:dyDescent="0.3">
      <c r="A2397">
        <v>2396</v>
      </c>
      <c r="B2397" s="26">
        <v>42251</v>
      </c>
      <c r="C2397" t="s">
        <v>10720</v>
      </c>
      <c r="D2397" t="s">
        <v>10721</v>
      </c>
      <c r="E2397" t="s">
        <v>7620</v>
      </c>
      <c r="F2397" t="s">
        <v>927</v>
      </c>
      <c r="G2397" t="s">
        <v>6029</v>
      </c>
      <c r="H2397" t="s">
        <v>126</v>
      </c>
      <c r="I2397" s="27">
        <v>2000000</v>
      </c>
    </row>
    <row r="2398" spans="1:10" x14ac:dyDescent="0.3">
      <c r="A2398">
        <v>2397</v>
      </c>
      <c r="B2398" s="26">
        <v>42254</v>
      </c>
      <c r="C2398" t="s">
        <v>10722</v>
      </c>
      <c r="D2398" t="s">
        <v>6031</v>
      </c>
      <c r="E2398" t="s">
        <v>7620</v>
      </c>
      <c r="F2398" t="s">
        <v>33</v>
      </c>
      <c r="G2398" t="s">
        <v>6032</v>
      </c>
      <c r="H2398" t="s">
        <v>126</v>
      </c>
      <c r="I2398" s="27">
        <v>600000</v>
      </c>
    </row>
    <row r="2399" spans="1:10" x14ac:dyDescent="0.3">
      <c r="A2399">
        <v>2398</v>
      </c>
      <c r="B2399" s="26">
        <v>42254</v>
      </c>
      <c r="C2399" t="s">
        <v>3540</v>
      </c>
      <c r="D2399" t="s">
        <v>3541</v>
      </c>
      <c r="E2399" t="s">
        <v>7620</v>
      </c>
      <c r="F2399" t="s">
        <v>33</v>
      </c>
      <c r="G2399" t="s">
        <v>10723</v>
      </c>
      <c r="H2399" t="s">
        <v>126</v>
      </c>
      <c r="I2399" s="27">
        <v>205000</v>
      </c>
    </row>
    <row r="2400" spans="1:10" x14ac:dyDescent="0.3">
      <c r="A2400">
        <v>2399</v>
      </c>
      <c r="B2400" s="26">
        <v>42254</v>
      </c>
      <c r="C2400" t="s">
        <v>48</v>
      </c>
      <c r="D2400" t="s">
        <v>10724</v>
      </c>
      <c r="E2400" t="s">
        <v>7620</v>
      </c>
      <c r="F2400" t="s">
        <v>21</v>
      </c>
      <c r="G2400" t="s">
        <v>6035</v>
      </c>
      <c r="H2400" t="s">
        <v>384</v>
      </c>
      <c r="I2400" s="27">
        <v>60000000</v>
      </c>
      <c r="J2400" t="s">
        <v>5721</v>
      </c>
    </row>
    <row r="2401" spans="1:10" x14ac:dyDescent="0.3">
      <c r="A2401">
        <v>2400</v>
      </c>
      <c r="B2401" s="26">
        <v>42254</v>
      </c>
      <c r="C2401" t="s">
        <v>6036</v>
      </c>
      <c r="D2401" t="s">
        <v>6037</v>
      </c>
      <c r="E2401" t="s">
        <v>7620</v>
      </c>
      <c r="F2401" t="s">
        <v>387</v>
      </c>
      <c r="G2401" t="s">
        <v>6038</v>
      </c>
      <c r="H2401" t="s">
        <v>384</v>
      </c>
      <c r="I2401" s="27">
        <v>1800000</v>
      </c>
      <c r="J2401" t="s">
        <v>47</v>
      </c>
    </row>
    <row r="2402" spans="1:10" x14ac:dyDescent="0.3">
      <c r="A2402">
        <v>2401</v>
      </c>
      <c r="B2402" s="26">
        <v>42255</v>
      </c>
      <c r="C2402" t="s">
        <v>10725</v>
      </c>
      <c r="D2402" t="s">
        <v>10726</v>
      </c>
      <c r="E2402" t="s">
        <v>7620</v>
      </c>
      <c r="F2402" t="s">
        <v>927</v>
      </c>
      <c r="G2402" t="s">
        <v>301</v>
      </c>
      <c r="H2402" t="s">
        <v>126</v>
      </c>
      <c r="I2402" s="27">
        <v>400000</v>
      </c>
    </row>
    <row r="2403" spans="1:10" x14ac:dyDescent="0.3">
      <c r="A2403">
        <v>2402</v>
      </c>
      <c r="B2403" s="26">
        <v>42255</v>
      </c>
      <c r="C2403" t="s">
        <v>10727</v>
      </c>
      <c r="D2403" t="s">
        <v>10728</v>
      </c>
      <c r="E2403" t="s">
        <v>7620</v>
      </c>
      <c r="F2403" t="s">
        <v>45</v>
      </c>
      <c r="G2403" t="s">
        <v>2921</v>
      </c>
      <c r="H2403" t="s">
        <v>126</v>
      </c>
      <c r="I2403" t="s">
        <v>16</v>
      </c>
    </row>
    <row r="2404" spans="1:10" x14ac:dyDescent="0.3">
      <c r="A2404">
        <v>2403</v>
      </c>
      <c r="B2404" s="26">
        <v>42255</v>
      </c>
      <c r="C2404" t="s">
        <v>10729</v>
      </c>
      <c r="D2404" t="s">
        <v>10730</v>
      </c>
      <c r="E2404" t="s">
        <v>7620</v>
      </c>
      <c r="F2404" t="s">
        <v>927</v>
      </c>
      <c r="G2404" t="s">
        <v>2921</v>
      </c>
      <c r="H2404" t="s">
        <v>126</v>
      </c>
      <c r="I2404" t="s">
        <v>16</v>
      </c>
    </row>
    <row r="2405" spans="1:10" x14ac:dyDescent="0.3">
      <c r="A2405">
        <v>2404</v>
      </c>
      <c r="B2405" s="26">
        <v>42257</v>
      </c>
      <c r="C2405" t="s">
        <v>10731</v>
      </c>
      <c r="D2405" t="s">
        <v>6046</v>
      </c>
      <c r="E2405" t="s">
        <v>7620</v>
      </c>
      <c r="F2405" t="s">
        <v>21</v>
      </c>
      <c r="G2405" t="s">
        <v>10732</v>
      </c>
      <c r="H2405" t="s">
        <v>384</v>
      </c>
      <c r="I2405" s="27">
        <v>770000</v>
      </c>
      <c r="J2405" t="s">
        <v>47</v>
      </c>
    </row>
    <row r="2406" spans="1:10" x14ac:dyDescent="0.3">
      <c r="A2406">
        <v>2405</v>
      </c>
      <c r="B2406" s="26">
        <v>42257</v>
      </c>
      <c r="C2406" t="s">
        <v>10307</v>
      </c>
      <c r="D2406" t="s">
        <v>6048</v>
      </c>
      <c r="E2406" t="s">
        <v>7620</v>
      </c>
      <c r="F2406" t="s">
        <v>33</v>
      </c>
      <c r="G2406" t="s">
        <v>10733</v>
      </c>
      <c r="H2406" t="s">
        <v>384</v>
      </c>
      <c r="I2406" s="27">
        <v>9200000</v>
      </c>
      <c r="J2406" t="s">
        <v>29</v>
      </c>
    </row>
    <row r="2407" spans="1:10" x14ac:dyDescent="0.3">
      <c r="A2407">
        <v>2406</v>
      </c>
      <c r="B2407" s="26">
        <v>42257</v>
      </c>
      <c r="C2407" t="s">
        <v>6050</v>
      </c>
      <c r="D2407" t="s">
        <v>10734</v>
      </c>
      <c r="E2407" t="s">
        <v>7620</v>
      </c>
      <c r="F2407" t="s">
        <v>927</v>
      </c>
      <c r="G2407" t="s">
        <v>10735</v>
      </c>
      <c r="H2407" t="s">
        <v>126</v>
      </c>
      <c r="I2407" s="27">
        <v>315000</v>
      </c>
    </row>
    <row r="2408" spans="1:10" x14ac:dyDescent="0.3">
      <c r="A2408">
        <v>2407</v>
      </c>
      <c r="B2408" s="26">
        <v>42258</v>
      </c>
      <c r="C2408" t="s">
        <v>10736</v>
      </c>
      <c r="D2408" t="s">
        <v>10737</v>
      </c>
      <c r="E2408" t="s">
        <v>7620</v>
      </c>
      <c r="F2408" t="s">
        <v>33</v>
      </c>
      <c r="G2408" t="s">
        <v>6053</v>
      </c>
      <c r="H2408" t="s">
        <v>126</v>
      </c>
      <c r="I2408" s="27">
        <v>100000</v>
      </c>
    </row>
    <row r="2409" spans="1:10" x14ac:dyDescent="0.3">
      <c r="A2409">
        <v>2408</v>
      </c>
      <c r="B2409" s="26">
        <v>42258</v>
      </c>
      <c r="C2409" t="s">
        <v>6054</v>
      </c>
      <c r="D2409" t="s">
        <v>10738</v>
      </c>
      <c r="E2409" t="s">
        <v>7620</v>
      </c>
      <c r="F2409" t="s">
        <v>39</v>
      </c>
      <c r="G2409" t="s">
        <v>6056</v>
      </c>
      <c r="H2409" t="s">
        <v>126</v>
      </c>
      <c r="I2409" t="s">
        <v>16</v>
      </c>
    </row>
    <row r="2410" spans="1:10" x14ac:dyDescent="0.3">
      <c r="A2410">
        <v>2409</v>
      </c>
      <c r="B2410" s="26">
        <v>42258</v>
      </c>
      <c r="C2410" t="s">
        <v>2641</v>
      </c>
      <c r="D2410" t="s">
        <v>10739</v>
      </c>
      <c r="E2410" t="s">
        <v>7620</v>
      </c>
      <c r="F2410" t="s">
        <v>927</v>
      </c>
      <c r="G2410" t="s">
        <v>16</v>
      </c>
      <c r="H2410" t="s">
        <v>126</v>
      </c>
      <c r="I2410" s="27">
        <v>1000000</v>
      </c>
    </row>
    <row r="2411" spans="1:10" x14ac:dyDescent="0.3">
      <c r="A2411">
        <v>2410</v>
      </c>
      <c r="B2411" s="26">
        <v>42258</v>
      </c>
      <c r="C2411" t="s">
        <v>6058</v>
      </c>
      <c r="D2411" t="s">
        <v>10740</v>
      </c>
      <c r="E2411" t="s">
        <v>7620</v>
      </c>
      <c r="F2411" t="s">
        <v>33</v>
      </c>
      <c r="G2411" t="s">
        <v>6060</v>
      </c>
      <c r="H2411" t="s">
        <v>126</v>
      </c>
      <c r="I2411" t="s">
        <v>16</v>
      </c>
    </row>
    <row r="2412" spans="1:10" x14ac:dyDescent="0.3">
      <c r="A2412">
        <v>2411</v>
      </c>
      <c r="B2412" s="26">
        <v>42259</v>
      </c>
      <c r="C2412" t="s">
        <v>10741</v>
      </c>
      <c r="D2412" t="s">
        <v>6062</v>
      </c>
      <c r="E2412" t="s">
        <v>7620</v>
      </c>
      <c r="F2412" t="s">
        <v>39</v>
      </c>
      <c r="G2412" t="s">
        <v>6063</v>
      </c>
      <c r="H2412" t="s">
        <v>384</v>
      </c>
      <c r="I2412" s="27">
        <v>15000000</v>
      </c>
      <c r="J2412" t="s">
        <v>47</v>
      </c>
    </row>
    <row r="2413" spans="1:10" x14ac:dyDescent="0.3">
      <c r="A2413">
        <v>2412</v>
      </c>
      <c r="B2413" s="26">
        <v>42259</v>
      </c>
      <c r="C2413" t="s">
        <v>10742</v>
      </c>
      <c r="D2413" t="s">
        <v>10743</v>
      </c>
      <c r="E2413" t="s">
        <v>7620</v>
      </c>
      <c r="F2413" t="s">
        <v>183</v>
      </c>
      <c r="G2413" t="s">
        <v>6066</v>
      </c>
      <c r="H2413" t="s">
        <v>384</v>
      </c>
      <c r="I2413" t="s">
        <v>16</v>
      </c>
      <c r="J2413" t="s">
        <v>47</v>
      </c>
    </row>
    <row r="2414" spans="1:10" x14ac:dyDescent="0.3">
      <c r="A2414">
        <v>2413</v>
      </c>
      <c r="B2414" s="26">
        <v>42261</v>
      </c>
      <c r="C2414" t="s">
        <v>10744</v>
      </c>
      <c r="D2414" t="s">
        <v>10745</v>
      </c>
      <c r="E2414" t="s">
        <v>7620</v>
      </c>
      <c r="F2414" t="s">
        <v>183</v>
      </c>
      <c r="G2414" t="s">
        <v>1336</v>
      </c>
      <c r="H2414" t="s">
        <v>126</v>
      </c>
      <c r="I2414" s="27">
        <v>1200000</v>
      </c>
    </row>
    <row r="2415" spans="1:10" x14ac:dyDescent="0.3">
      <c r="A2415">
        <v>2414</v>
      </c>
      <c r="B2415" s="26">
        <v>42261</v>
      </c>
      <c r="C2415" t="s">
        <v>6069</v>
      </c>
      <c r="D2415" t="s">
        <v>6070</v>
      </c>
      <c r="E2415" t="s">
        <v>7620</v>
      </c>
      <c r="F2415" t="s">
        <v>21</v>
      </c>
      <c r="G2415" t="s">
        <v>2119</v>
      </c>
      <c r="H2415" t="s">
        <v>384</v>
      </c>
      <c r="I2415" s="27">
        <v>9000000</v>
      </c>
      <c r="J2415" t="s">
        <v>47</v>
      </c>
    </row>
    <row r="2416" spans="1:10" x14ac:dyDescent="0.3">
      <c r="A2416">
        <v>2415</v>
      </c>
      <c r="B2416" s="26">
        <v>42261</v>
      </c>
      <c r="C2416" t="s">
        <v>10746</v>
      </c>
      <c r="D2416" t="s">
        <v>6072</v>
      </c>
      <c r="E2416" t="s">
        <v>7620</v>
      </c>
      <c r="F2416" t="s">
        <v>10747</v>
      </c>
      <c r="G2416" t="s">
        <v>6074</v>
      </c>
      <c r="H2416" t="s">
        <v>384</v>
      </c>
      <c r="I2416" s="27">
        <v>3000000</v>
      </c>
      <c r="J2416" t="s">
        <v>47</v>
      </c>
    </row>
    <row r="2417" spans="1:10" x14ac:dyDescent="0.3">
      <c r="A2417">
        <v>2416</v>
      </c>
      <c r="B2417" s="26">
        <v>42261</v>
      </c>
      <c r="C2417" t="s">
        <v>275</v>
      </c>
      <c r="D2417" t="s">
        <v>10748</v>
      </c>
      <c r="E2417" t="s">
        <v>7620</v>
      </c>
      <c r="F2417" t="s">
        <v>927</v>
      </c>
      <c r="G2417" t="s">
        <v>10749</v>
      </c>
      <c r="H2417" t="s">
        <v>384</v>
      </c>
      <c r="I2417" s="27">
        <v>225000000</v>
      </c>
      <c r="J2417" t="s">
        <v>5721</v>
      </c>
    </row>
    <row r="2418" spans="1:10" x14ac:dyDescent="0.3">
      <c r="A2418">
        <v>2417</v>
      </c>
      <c r="B2418" s="26">
        <v>42262</v>
      </c>
      <c r="C2418" t="s">
        <v>953</v>
      </c>
      <c r="D2418" t="s">
        <v>6077</v>
      </c>
      <c r="E2418" t="s">
        <v>7620</v>
      </c>
      <c r="F2418" t="s">
        <v>39</v>
      </c>
      <c r="G2418" t="s">
        <v>6078</v>
      </c>
      <c r="H2418" t="s">
        <v>384</v>
      </c>
      <c r="I2418" s="27">
        <v>2000000</v>
      </c>
      <c r="J2418" t="s">
        <v>6079</v>
      </c>
    </row>
    <row r="2419" spans="1:10" x14ac:dyDescent="0.3">
      <c r="A2419">
        <v>2418</v>
      </c>
      <c r="B2419" s="26">
        <v>42262</v>
      </c>
      <c r="C2419" t="s">
        <v>9107</v>
      </c>
      <c r="D2419" t="s">
        <v>6080</v>
      </c>
      <c r="E2419" t="s">
        <v>7620</v>
      </c>
      <c r="F2419" t="s">
        <v>927</v>
      </c>
      <c r="G2419" t="s">
        <v>6081</v>
      </c>
      <c r="H2419" t="s">
        <v>384</v>
      </c>
      <c r="I2419" s="27">
        <v>4250000</v>
      </c>
      <c r="J2419" t="s">
        <v>47</v>
      </c>
    </row>
    <row r="2420" spans="1:10" x14ac:dyDescent="0.3">
      <c r="A2420">
        <v>2419</v>
      </c>
      <c r="B2420" s="26">
        <v>42262</v>
      </c>
      <c r="C2420" t="s">
        <v>5864</v>
      </c>
      <c r="D2420" t="s">
        <v>6082</v>
      </c>
      <c r="E2420" t="s">
        <v>7620</v>
      </c>
      <c r="F2420" t="s">
        <v>927</v>
      </c>
      <c r="G2420" t="s">
        <v>9153</v>
      </c>
      <c r="H2420" t="s">
        <v>126</v>
      </c>
      <c r="I2420" t="s">
        <v>16</v>
      </c>
    </row>
    <row r="2421" spans="1:10" x14ac:dyDescent="0.3">
      <c r="A2421">
        <v>2420</v>
      </c>
      <c r="B2421" s="26">
        <v>42262</v>
      </c>
      <c r="C2421" t="s">
        <v>6083</v>
      </c>
      <c r="D2421" t="s">
        <v>10750</v>
      </c>
      <c r="E2421" t="s">
        <v>7620</v>
      </c>
      <c r="F2421" t="s">
        <v>39</v>
      </c>
      <c r="G2421" t="s">
        <v>10751</v>
      </c>
      <c r="H2421" t="s">
        <v>126</v>
      </c>
      <c r="I2421" s="27">
        <v>1000000</v>
      </c>
    </row>
    <row r="2422" spans="1:10" x14ac:dyDescent="0.3">
      <c r="A2422">
        <v>2421</v>
      </c>
      <c r="B2422" s="26">
        <v>42262</v>
      </c>
      <c r="C2422" t="s">
        <v>10752</v>
      </c>
      <c r="D2422" t="s">
        <v>6086</v>
      </c>
      <c r="E2422" t="s">
        <v>7620</v>
      </c>
      <c r="F2422" t="s">
        <v>89</v>
      </c>
      <c r="G2422" t="s">
        <v>6087</v>
      </c>
      <c r="H2422" t="s">
        <v>126</v>
      </c>
      <c r="I2422" s="27">
        <v>300000</v>
      </c>
    </row>
    <row r="2423" spans="1:10" x14ac:dyDescent="0.3">
      <c r="A2423">
        <v>2422</v>
      </c>
      <c r="B2423" s="26">
        <v>42262</v>
      </c>
      <c r="C2423" t="s">
        <v>10753</v>
      </c>
      <c r="D2423" t="s">
        <v>6089</v>
      </c>
      <c r="E2423" t="s">
        <v>7620</v>
      </c>
      <c r="F2423" t="s">
        <v>927</v>
      </c>
      <c r="G2423" t="s">
        <v>6090</v>
      </c>
      <c r="H2423" t="s">
        <v>126</v>
      </c>
      <c r="I2423" t="s">
        <v>16</v>
      </c>
      <c r="J2423" t="s">
        <v>35</v>
      </c>
    </row>
    <row r="2424" spans="1:10" x14ac:dyDescent="0.3">
      <c r="A2424">
        <v>2423</v>
      </c>
      <c r="B2424" s="26">
        <v>42263</v>
      </c>
      <c r="C2424" t="s">
        <v>10754</v>
      </c>
      <c r="D2424" t="s">
        <v>10755</v>
      </c>
      <c r="E2424" t="s">
        <v>7620</v>
      </c>
      <c r="F2424" t="s">
        <v>927</v>
      </c>
      <c r="G2424" t="s">
        <v>2119</v>
      </c>
      <c r="H2424" t="s">
        <v>384</v>
      </c>
      <c r="I2424" s="27">
        <v>10000000</v>
      </c>
      <c r="J2424" t="s">
        <v>47</v>
      </c>
    </row>
    <row r="2425" spans="1:10" x14ac:dyDescent="0.3">
      <c r="A2425">
        <v>2424</v>
      </c>
      <c r="B2425" s="26">
        <v>42263</v>
      </c>
      <c r="C2425" t="s">
        <v>10756</v>
      </c>
      <c r="D2425" t="s">
        <v>6094</v>
      </c>
      <c r="E2425" t="s">
        <v>7620</v>
      </c>
      <c r="F2425" t="s">
        <v>21</v>
      </c>
      <c r="G2425" t="s">
        <v>1960</v>
      </c>
      <c r="H2425" t="s">
        <v>126</v>
      </c>
      <c r="I2425" s="27">
        <v>410000</v>
      </c>
    </row>
    <row r="2426" spans="1:10" x14ac:dyDescent="0.3">
      <c r="A2426">
        <v>2425</v>
      </c>
      <c r="B2426" s="26">
        <v>42263</v>
      </c>
      <c r="C2426" t="s">
        <v>10757</v>
      </c>
      <c r="D2426" t="s">
        <v>6096</v>
      </c>
      <c r="E2426" t="s">
        <v>7620</v>
      </c>
      <c r="F2426" t="s">
        <v>39</v>
      </c>
      <c r="G2426" t="s">
        <v>6097</v>
      </c>
      <c r="H2426" t="s">
        <v>126</v>
      </c>
      <c r="I2426" s="27">
        <v>450000</v>
      </c>
    </row>
    <row r="2427" spans="1:10" x14ac:dyDescent="0.3">
      <c r="A2427">
        <v>2426</v>
      </c>
      <c r="B2427" s="26">
        <v>42264</v>
      </c>
      <c r="C2427" t="s">
        <v>10758</v>
      </c>
      <c r="D2427" t="s">
        <v>10759</v>
      </c>
      <c r="E2427" t="s">
        <v>7620</v>
      </c>
      <c r="F2427" t="s">
        <v>927</v>
      </c>
      <c r="G2427" t="s">
        <v>3025</v>
      </c>
      <c r="H2427" t="s">
        <v>384</v>
      </c>
      <c r="I2427" t="s">
        <v>16</v>
      </c>
    </row>
    <row r="2428" spans="1:10" x14ac:dyDescent="0.3">
      <c r="A2428">
        <v>2427</v>
      </c>
      <c r="B2428" s="26">
        <v>42264</v>
      </c>
      <c r="C2428" t="s">
        <v>6100</v>
      </c>
      <c r="D2428" t="s">
        <v>6101</v>
      </c>
      <c r="E2428" t="s">
        <v>7620</v>
      </c>
      <c r="F2428" t="s">
        <v>39</v>
      </c>
      <c r="G2428" t="s">
        <v>6102</v>
      </c>
      <c r="H2428" t="s">
        <v>126</v>
      </c>
      <c r="I2428" t="s">
        <v>16</v>
      </c>
      <c r="J2428" t="s">
        <v>5961</v>
      </c>
    </row>
    <row r="2429" spans="1:10" x14ac:dyDescent="0.3">
      <c r="A2429">
        <v>2428</v>
      </c>
      <c r="B2429" s="26">
        <v>42264</v>
      </c>
      <c r="C2429" t="s">
        <v>8628</v>
      </c>
      <c r="D2429" t="s">
        <v>10760</v>
      </c>
      <c r="E2429" t="s">
        <v>7620</v>
      </c>
      <c r="F2429" t="s">
        <v>21</v>
      </c>
      <c r="G2429" t="s">
        <v>6103</v>
      </c>
      <c r="H2429" t="s">
        <v>384</v>
      </c>
      <c r="I2429" s="27">
        <v>75000000</v>
      </c>
      <c r="J2429" t="s">
        <v>60</v>
      </c>
    </row>
    <row r="2430" spans="1:10" x14ac:dyDescent="0.3">
      <c r="A2430">
        <v>2429</v>
      </c>
      <c r="B2430" s="26">
        <v>42264</v>
      </c>
      <c r="C2430" t="s">
        <v>6104</v>
      </c>
      <c r="D2430" t="s">
        <v>10761</v>
      </c>
      <c r="E2430" t="s">
        <v>7620</v>
      </c>
      <c r="F2430" t="s">
        <v>21</v>
      </c>
      <c r="G2430" t="s">
        <v>10762</v>
      </c>
      <c r="H2430" t="s">
        <v>126</v>
      </c>
      <c r="I2430" s="27">
        <v>600000</v>
      </c>
    </row>
    <row r="2431" spans="1:10" x14ac:dyDescent="0.3">
      <c r="A2431">
        <v>2430</v>
      </c>
      <c r="B2431" s="26">
        <v>42265</v>
      </c>
      <c r="C2431" t="s">
        <v>6106</v>
      </c>
      <c r="D2431" t="s">
        <v>6107</v>
      </c>
      <c r="E2431" t="s">
        <v>7620</v>
      </c>
      <c r="F2431" t="s">
        <v>33</v>
      </c>
      <c r="G2431" t="s">
        <v>6108</v>
      </c>
      <c r="H2431" t="s">
        <v>126</v>
      </c>
      <c r="I2431" s="27">
        <v>350000</v>
      </c>
    </row>
    <row r="2432" spans="1:10" x14ac:dyDescent="0.3">
      <c r="A2432">
        <v>2431</v>
      </c>
      <c r="B2432" s="26">
        <v>42265</v>
      </c>
      <c r="C2432" t="s">
        <v>9719</v>
      </c>
      <c r="D2432" t="s">
        <v>10763</v>
      </c>
      <c r="E2432" t="s">
        <v>7620</v>
      </c>
      <c r="F2432" t="s">
        <v>927</v>
      </c>
      <c r="G2432" t="s">
        <v>6109</v>
      </c>
      <c r="H2432" t="s">
        <v>384</v>
      </c>
      <c r="I2432" s="27">
        <v>1150000</v>
      </c>
      <c r="J2432" t="s">
        <v>35</v>
      </c>
    </row>
    <row r="2433" spans="1:10" x14ac:dyDescent="0.3">
      <c r="A2433">
        <v>2432</v>
      </c>
      <c r="B2433" s="26">
        <v>42265</v>
      </c>
      <c r="C2433" t="s">
        <v>6110</v>
      </c>
      <c r="D2433" t="s">
        <v>10764</v>
      </c>
      <c r="E2433" t="s">
        <v>7620</v>
      </c>
      <c r="F2433" t="s">
        <v>33</v>
      </c>
      <c r="G2433" t="s">
        <v>293</v>
      </c>
      <c r="H2433" t="s">
        <v>126</v>
      </c>
      <c r="I2433" s="27">
        <v>150000</v>
      </c>
    </row>
    <row r="2434" spans="1:10" x14ac:dyDescent="0.3">
      <c r="A2434">
        <v>2433</v>
      </c>
      <c r="B2434" s="26">
        <v>42265</v>
      </c>
      <c r="C2434" t="s">
        <v>10765</v>
      </c>
      <c r="D2434" t="s">
        <v>10766</v>
      </c>
      <c r="E2434" t="s">
        <v>7620</v>
      </c>
      <c r="F2434" t="s">
        <v>21</v>
      </c>
      <c r="G2434" t="s">
        <v>10767</v>
      </c>
      <c r="H2434" t="s">
        <v>126</v>
      </c>
      <c r="I2434" s="27">
        <v>150000</v>
      </c>
    </row>
    <row r="2435" spans="1:10" x14ac:dyDescent="0.3">
      <c r="A2435">
        <v>2434</v>
      </c>
      <c r="B2435" s="26">
        <v>42266</v>
      </c>
      <c r="C2435" t="s">
        <v>10768</v>
      </c>
      <c r="D2435" t="s">
        <v>787</v>
      </c>
      <c r="E2435" t="s">
        <v>7620</v>
      </c>
      <c r="F2435" t="s">
        <v>927</v>
      </c>
      <c r="G2435" t="s">
        <v>6115</v>
      </c>
      <c r="H2435" t="s">
        <v>126</v>
      </c>
      <c r="I2435" t="s">
        <v>16</v>
      </c>
    </row>
    <row r="2436" spans="1:10" x14ac:dyDescent="0.3">
      <c r="A2436">
        <v>2435</v>
      </c>
      <c r="B2436" s="26">
        <v>42268</v>
      </c>
      <c r="C2436" t="s">
        <v>6116</v>
      </c>
      <c r="D2436" t="s">
        <v>6117</v>
      </c>
      <c r="E2436" t="s">
        <v>7620</v>
      </c>
      <c r="F2436" t="s">
        <v>927</v>
      </c>
      <c r="G2436" t="s">
        <v>10769</v>
      </c>
      <c r="H2436" t="s">
        <v>384</v>
      </c>
      <c r="I2436" s="27">
        <v>37500000</v>
      </c>
    </row>
    <row r="2437" spans="1:10" x14ac:dyDescent="0.3">
      <c r="A2437">
        <v>2436</v>
      </c>
      <c r="B2437" s="26">
        <v>42268</v>
      </c>
      <c r="C2437" t="s">
        <v>6118</v>
      </c>
      <c r="D2437" t="s">
        <v>10770</v>
      </c>
      <c r="E2437" t="s">
        <v>7620</v>
      </c>
      <c r="F2437" t="s">
        <v>927</v>
      </c>
      <c r="G2437" t="s">
        <v>2215</v>
      </c>
      <c r="H2437" t="s">
        <v>126</v>
      </c>
      <c r="I2437" s="27">
        <v>235000</v>
      </c>
    </row>
    <row r="2438" spans="1:10" x14ac:dyDescent="0.3">
      <c r="A2438">
        <v>2437</v>
      </c>
      <c r="B2438" s="26">
        <v>42268</v>
      </c>
      <c r="C2438" t="s">
        <v>10771</v>
      </c>
      <c r="D2438" t="s">
        <v>10772</v>
      </c>
      <c r="E2438" t="s">
        <v>7620</v>
      </c>
      <c r="F2438" t="s">
        <v>39</v>
      </c>
      <c r="G2438" t="s">
        <v>10773</v>
      </c>
      <c r="H2438" t="s">
        <v>126</v>
      </c>
      <c r="I2438" t="s">
        <v>16</v>
      </c>
    </row>
    <row r="2439" spans="1:10" x14ac:dyDescent="0.3">
      <c r="A2439">
        <v>2438</v>
      </c>
      <c r="B2439" s="26">
        <v>42268</v>
      </c>
      <c r="C2439" t="s">
        <v>10455</v>
      </c>
      <c r="D2439" t="s">
        <v>10774</v>
      </c>
      <c r="E2439" t="s">
        <v>7620</v>
      </c>
      <c r="F2439" t="s">
        <v>39</v>
      </c>
      <c r="G2439" t="s">
        <v>3997</v>
      </c>
      <c r="H2439" t="s">
        <v>126</v>
      </c>
      <c r="I2439" s="27">
        <v>125000</v>
      </c>
      <c r="J2439" t="s">
        <v>6123</v>
      </c>
    </row>
    <row r="2440" spans="1:10" x14ac:dyDescent="0.3">
      <c r="A2440">
        <v>2439</v>
      </c>
      <c r="B2440" s="26">
        <v>42268</v>
      </c>
      <c r="C2440" t="s">
        <v>10775</v>
      </c>
      <c r="D2440" t="s">
        <v>10776</v>
      </c>
      <c r="E2440" t="s">
        <v>7620</v>
      </c>
      <c r="F2440" t="s">
        <v>39</v>
      </c>
      <c r="G2440" t="s">
        <v>6126</v>
      </c>
      <c r="H2440" t="s">
        <v>126</v>
      </c>
      <c r="I2440" t="s">
        <v>16</v>
      </c>
    </row>
    <row r="2441" spans="1:10" x14ac:dyDescent="0.3">
      <c r="A2441">
        <v>2440</v>
      </c>
      <c r="B2441" s="26">
        <v>42269</v>
      </c>
      <c r="C2441" t="s">
        <v>10777</v>
      </c>
      <c r="D2441" t="s">
        <v>10778</v>
      </c>
      <c r="E2441" t="s">
        <v>7620</v>
      </c>
      <c r="F2441" t="s">
        <v>927</v>
      </c>
      <c r="G2441" t="s">
        <v>6129</v>
      </c>
      <c r="H2441" t="s">
        <v>126</v>
      </c>
      <c r="I2441" t="s">
        <v>16</v>
      </c>
    </row>
    <row r="2442" spans="1:10" x14ac:dyDescent="0.3">
      <c r="A2442">
        <v>2441</v>
      </c>
      <c r="B2442" s="26">
        <v>42269</v>
      </c>
      <c r="C2442" t="s">
        <v>10779</v>
      </c>
      <c r="D2442" t="s">
        <v>10780</v>
      </c>
      <c r="E2442" t="s">
        <v>7620</v>
      </c>
      <c r="F2442" t="s">
        <v>39</v>
      </c>
      <c r="G2442" t="s">
        <v>10781</v>
      </c>
      <c r="H2442" t="s">
        <v>384</v>
      </c>
      <c r="I2442" s="27">
        <v>3000000</v>
      </c>
      <c r="J2442" t="s">
        <v>47</v>
      </c>
    </row>
    <row r="2443" spans="1:10" x14ac:dyDescent="0.3">
      <c r="A2443">
        <v>2442</v>
      </c>
      <c r="B2443" s="26">
        <v>42269</v>
      </c>
      <c r="C2443" t="s">
        <v>10782</v>
      </c>
      <c r="D2443" t="s">
        <v>10783</v>
      </c>
      <c r="E2443" t="s">
        <v>7620</v>
      </c>
      <c r="F2443" t="s">
        <v>33</v>
      </c>
      <c r="G2443" t="s">
        <v>4993</v>
      </c>
      <c r="H2443" t="s">
        <v>126</v>
      </c>
      <c r="I2443" t="s">
        <v>16</v>
      </c>
    </row>
    <row r="2444" spans="1:10" x14ac:dyDescent="0.3">
      <c r="A2444">
        <v>2443</v>
      </c>
      <c r="B2444" s="26">
        <v>42269</v>
      </c>
      <c r="C2444" t="s">
        <v>165</v>
      </c>
      <c r="D2444" t="s">
        <v>10784</v>
      </c>
      <c r="E2444" t="s">
        <v>7620</v>
      </c>
      <c r="F2444" t="s">
        <v>33</v>
      </c>
      <c r="G2444" t="s">
        <v>6135</v>
      </c>
      <c r="H2444" t="s">
        <v>126</v>
      </c>
      <c r="I2444" t="s">
        <v>16</v>
      </c>
    </row>
    <row r="2445" spans="1:10" x14ac:dyDescent="0.3">
      <c r="A2445">
        <v>2444</v>
      </c>
      <c r="B2445" s="26">
        <v>42269</v>
      </c>
      <c r="C2445" t="s">
        <v>6136</v>
      </c>
      <c r="D2445" t="s">
        <v>10785</v>
      </c>
      <c r="E2445" t="s">
        <v>7620</v>
      </c>
      <c r="F2445" t="s">
        <v>927</v>
      </c>
      <c r="G2445" t="s">
        <v>6138</v>
      </c>
      <c r="H2445" t="s">
        <v>384</v>
      </c>
      <c r="I2445" s="27">
        <v>800000</v>
      </c>
      <c r="J2445" t="s">
        <v>35</v>
      </c>
    </row>
    <row r="2446" spans="1:10" x14ac:dyDescent="0.3">
      <c r="A2446">
        <v>2445</v>
      </c>
      <c r="B2446" s="26">
        <v>42269</v>
      </c>
      <c r="C2446" t="s">
        <v>6139</v>
      </c>
      <c r="D2446" t="s">
        <v>10786</v>
      </c>
      <c r="E2446" t="s">
        <v>7620</v>
      </c>
      <c r="F2446" t="s">
        <v>927</v>
      </c>
      <c r="G2446" t="s">
        <v>6141</v>
      </c>
      <c r="H2446" t="s">
        <v>126</v>
      </c>
      <c r="I2446" s="27">
        <v>400000</v>
      </c>
    </row>
    <row r="2447" spans="1:10" x14ac:dyDescent="0.3">
      <c r="A2447">
        <v>2446</v>
      </c>
      <c r="B2447" s="26">
        <v>42269</v>
      </c>
      <c r="C2447" t="s">
        <v>10787</v>
      </c>
      <c r="D2447" t="s">
        <v>10788</v>
      </c>
      <c r="E2447" t="s">
        <v>7620</v>
      </c>
      <c r="F2447" t="s">
        <v>39</v>
      </c>
      <c r="G2447" t="s">
        <v>153</v>
      </c>
      <c r="H2447" t="s">
        <v>384</v>
      </c>
      <c r="I2447" s="27">
        <v>10000000</v>
      </c>
      <c r="J2447" t="s">
        <v>47</v>
      </c>
    </row>
    <row r="2448" spans="1:10" x14ac:dyDescent="0.3">
      <c r="A2448">
        <v>2447</v>
      </c>
      <c r="B2448" s="26">
        <v>42269</v>
      </c>
      <c r="C2448" t="s">
        <v>6144</v>
      </c>
      <c r="D2448" t="s">
        <v>10789</v>
      </c>
      <c r="E2448" t="s">
        <v>7620</v>
      </c>
      <c r="F2448" t="s">
        <v>33</v>
      </c>
      <c r="G2448" t="s">
        <v>6146</v>
      </c>
      <c r="H2448" t="s">
        <v>126</v>
      </c>
      <c r="I2448" s="27">
        <v>300000</v>
      </c>
    </row>
    <row r="2449" spans="1:10" x14ac:dyDescent="0.3">
      <c r="A2449">
        <v>2448</v>
      </c>
      <c r="B2449" s="26">
        <v>42270</v>
      </c>
      <c r="C2449" t="s">
        <v>2424</v>
      </c>
      <c r="D2449" t="s">
        <v>10790</v>
      </c>
      <c r="E2449" t="s">
        <v>7620</v>
      </c>
      <c r="F2449" t="s">
        <v>21</v>
      </c>
      <c r="G2449" t="s">
        <v>6148</v>
      </c>
      <c r="H2449" t="s">
        <v>126</v>
      </c>
      <c r="I2449" t="s">
        <v>16</v>
      </c>
    </row>
    <row r="2450" spans="1:10" x14ac:dyDescent="0.3">
      <c r="A2450">
        <v>2449</v>
      </c>
      <c r="B2450" s="26">
        <v>42270</v>
      </c>
      <c r="C2450" t="s">
        <v>6149</v>
      </c>
      <c r="D2450" t="s">
        <v>6150</v>
      </c>
      <c r="E2450" t="s">
        <v>7620</v>
      </c>
      <c r="F2450" t="s">
        <v>927</v>
      </c>
      <c r="G2450" t="s">
        <v>10791</v>
      </c>
      <c r="H2450" t="s">
        <v>126</v>
      </c>
      <c r="I2450" t="s">
        <v>16</v>
      </c>
    </row>
    <row r="2451" spans="1:10" x14ac:dyDescent="0.3">
      <c r="A2451">
        <v>2450</v>
      </c>
      <c r="B2451" s="26">
        <v>42270</v>
      </c>
      <c r="C2451" t="s">
        <v>10792</v>
      </c>
      <c r="D2451" t="s">
        <v>10793</v>
      </c>
      <c r="E2451" t="s">
        <v>7620</v>
      </c>
      <c r="F2451" t="s">
        <v>10794</v>
      </c>
      <c r="G2451" t="s">
        <v>6153</v>
      </c>
      <c r="H2451" t="s">
        <v>384</v>
      </c>
      <c r="I2451" s="27">
        <v>1200000</v>
      </c>
      <c r="J2451" t="s">
        <v>47</v>
      </c>
    </row>
    <row r="2452" spans="1:10" x14ac:dyDescent="0.3">
      <c r="A2452">
        <v>2451</v>
      </c>
      <c r="B2452" s="26">
        <v>42270</v>
      </c>
      <c r="C2452" t="s">
        <v>6154</v>
      </c>
      <c r="D2452" t="s">
        <v>10795</v>
      </c>
      <c r="E2452" t="s">
        <v>7620</v>
      </c>
      <c r="F2452" t="s">
        <v>33</v>
      </c>
      <c r="G2452" t="s">
        <v>10796</v>
      </c>
      <c r="H2452" t="s">
        <v>384</v>
      </c>
      <c r="I2452" s="27">
        <v>2250000</v>
      </c>
      <c r="J2452" t="s">
        <v>47</v>
      </c>
    </row>
    <row r="2453" spans="1:10" x14ac:dyDescent="0.3">
      <c r="A2453">
        <v>2452</v>
      </c>
      <c r="B2453" s="26">
        <v>42270</v>
      </c>
      <c r="C2453" t="s">
        <v>9264</v>
      </c>
      <c r="D2453" t="s">
        <v>1766</v>
      </c>
      <c r="E2453" t="s">
        <v>7620</v>
      </c>
      <c r="F2453" t="s">
        <v>33</v>
      </c>
      <c r="G2453" t="s">
        <v>10797</v>
      </c>
      <c r="H2453" t="s">
        <v>384</v>
      </c>
      <c r="I2453" s="27">
        <v>1750000</v>
      </c>
      <c r="J2453" t="s">
        <v>5516</v>
      </c>
    </row>
    <row r="2454" spans="1:10" x14ac:dyDescent="0.3">
      <c r="A2454">
        <v>2453</v>
      </c>
      <c r="B2454" s="26">
        <v>42271</v>
      </c>
      <c r="C2454" t="s">
        <v>6157</v>
      </c>
      <c r="D2454" t="s">
        <v>10798</v>
      </c>
      <c r="E2454" t="s">
        <v>7620</v>
      </c>
      <c r="F2454" t="s">
        <v>927</v>
      </c>
      <c r="G2454" t="s">
        <v>6159</v>
      </c>
      <c r="H2454" t="s">
        <v>384</v>
      </c>
      <c r="I2454" s="27">
        <v>3300000</v>
      </c>
    </row>
    <row r="2455" spans="1:10" x14ac:dyDescent="0.3">
      <c r="A2455">
        <v>2454</v>
      </c>
      <c r="B2455" s="26">
        <v>42271</v>
      </c>
      <c r="C2455" t="s">
        <v>6160</v>
      </c>
      <c r="D2455" t="s">
        <v>10799</v>
      </c>
      <c r="E2455" t="s">
        <v>7620</v>
      </c>
      <c r="F2455" t="s">
        <v>89</v>
      </c>
      <c r="G2455" t="s">
        <v>6162</v>
      </c>
      <c r="H2455" t="s">
        <v>126</v>
      </c>
      <c r="I2455" s="27">
        <v>400000</v>
      </c>
    </row>
    <row r="2456" spans="1:10" x14ac:dyDescent="0.3">
      <c r="A2456">
        <v>2455</v>
      </c>
      <c r="B2456" s="26">
        <v>42271</v>
      </c>
      <c r="C2456" t="s">
        <v>6163</v>
      </c>
      <c r="D2456" t="s">
        <v>10800</v>
      </c>
      <c r="E2456" t="s">
        <v>7620</v>
      </c>
      <c r="F2456" t="s">
        <v>183</v>
      </c>
      <c r="G2456" t="s">
        <v>6165</v>
      </c>
      <c r="H2456" t="s">
        <v>384</v>
      </c>
      <c r="I2456" s="27">
        <v>2000000</v>
      </c>
      <c r="J2456" t="s">
        <v>47</v>
      </c>
    </row>
    <row r="2457" spans="1:10" x14ac:dyDescent="0.3">
      <c r="A2457">
        <v>2456</v>
      </c>
      <c r="B2457" s="26">
        <v>42271</v>
      </c>
      <c r="C2457" t="s">
        <v>74</v>
      </c>
      <c r="D2457" t="s">
        <v>8878</v>
      </c>
      <c r="E2457" t="s">
        <v>7620</v>
      </c>
      <c r="F2457" t="s">
        <v>927</v>
      </c>
      <c r="G2457" t="s">
        <v>10801</v>
      </c>
      <c r="H2457" t="s">
        <v>126</v>
      </c>
      <c r="I2457" s="27">
        <v>1000000</v>
      </c>
    </row>
    <row r="2458" spans="1:10" x14ac:dyDescent="0.3">
      <c r="A2458">
        <v>2457</v>
      </c>
      <c r="B2458" s="26">
        <v>42272</v>
      </c>
      <c r="C2458" t="s">
        <v>10802</v>
      </c>
      <c r="D2458" t="s">
        <v>10803</v>
      </c>
      <c r="E2458" t="s">
        <v>7620</v>
      </c>
      <c r="F2458" t="s">
        <v>33</v>
      </c>
      <c r="G2458" t="s">
        <v>6169</v>
      </c>
      <c r="H2458" t="s">
        <v>126</v>
      </c>
      <c r="I2458" t="s">
        <v>16</v>
      </c>
      <c r="J2458" t="s">
        <v>35</v>
      </c>
    </row>
    <row r="2459" spans="1:10" x14ac:dyDescent="0.3">
      <c r="A2459">
        <v>2458</v>
      </c>
      <c r="B2459" s="26">
        <v>42275</v>
      </c>
      <c r="C2459" t="s">
        <v>3940</v>
      </c>
      <c r="D2459" t="s">
        <v>10804</v>
      </c>
      <c r="E2459" t="s">
        <v>7620</v>
      </c>
      <c r="F2459" t="s">
        <v>33</v>
      </c>
      <c r="G2459" t="s">
        <v>6170</v>
      </c>
      <c r="H2459" t="s">
        <v>126</v>
      </c>
      <c r="I2459" t="s">
        <v>16</v>
      </c>
    </row>
    <row r="2460" spans="1:10" x14ac:dyDescent="0.3">
      <c r="A2460">
        <v>2459</v>
      </c>
      <c r="B2460" s="26">
        <v>42275</v>
      </c>
      <c r="C2460" t="s">
        <v>275</v>
      </c>
      <c r="D2460" t="s">
        <v>10805</v>
      </c>
      <c r="E2460" t="s">
        <v>7620</v>
      </c>
      <c r="F2460" t="s">
        <v>927</v>
      </c>
      <c r="G2460" t="s">
        <v>6172</v>
      </c>
      <c r="H2460" t="s">
        <v>384</v>
      </c>
      <c r="I2460" s="27">
        <v>30000000</v>
      </c>
      <c r="J2460" t="s">
        <v>6173</v>
      </c>
    </row>
    <row r="2461" spans="1:10" x14ac:dyDescent="0.3">
      <c r="A2461">
        <v>2460</v>
      </c>
      <c r="B2461" s="26">
        <v>42276</v>
      </c>
      <c r="C2461" t="s">
        <v>153</v>
      </c>
      <c r="D2461" t="s">
        <v>10806</v>
      </c>
      <c r="E2461" t="s">
        <v>7620</v>
      </c>
      <c r="F2461" t="s">
        <v>33</v>
      </c>
      <c r="G2461" t="s">
        <v>10807</v>
      </c>
      <c r="H2461" t="s">
        <v>384</v>
      </c>
      <c r="I2461" s="27">
        <v>680000000</v>
      </c>
      <c r="J2461" t="s">
        <v>6175</v>
      </c>
    </row>
    <row r="2462" spans="1:10" x14ac:dyDescent="0.3">
      <c r="A2462">
        <v>2461</v>
      </c>
      <c r="B2462" s="26">
        <v>42276</v>
      </c>
      <c r="C2462" t="s">
        <v>6176</v>
      </c>
      <c r="D2462" t="s">
        <v>10808</v>
      </c>
      <c r="E2462" t="s">
        <v>7620</v>
      </c>
      <c r="F2462" t="s">
        <v>927</v>
      </c>
      <c r="G2462" t="s">
        <v>6178</v>
      </c>
      <c r="H2462" t="s">
        <v>384</v>
      </c>
      <c r="I2462" s="27">
        <v>100000000</v>
      </c>
      <c r="J2462" t="s">
        <v>5721</v>
      </c>
    </row>
    <row r="2463" spans="1:10" x14ac:dyDescent="0.3">
      <c r="A2463">
        <v>2462</v>
      </c>
      <c r="B2463" s="26">
        <v>42276</v>
      </c>
      <c r="C2463" t="s">
        <v>5497</v>
      </c>
      <c r="D2463" t="s">
        <v>6179</v>
      </c>
      <c r="E2463" t="s">
        <v>7620</v>
      </c>
      <c r="F2463" t="s">
        <v>21</v>
      </c>
      <c r="G2463" t="s">
        <v>10809</v>
      </c>
      <c r="H2463" t="s">
        <v>384</v>
      </c>
      <c r="I2463" s="27">
        <v>36000000</v>
      </c>
      <c r="J2463" t="s">
        <v>29</v>
      </c>
    </row>
    <row r="2464" spans="1:10" x14ac:dyDescent="0.3">
      <c r="A2464">
        <v>2463</v>
      </c>
      <c r="B2464" s="26">
        <v>42276</v>
      </c>
      <c r="C2464" t="s">
        <v>6181</v>
      </c>
      <c r="D2464" t="s">
        <v>10810</v>
      </c>
      <c r="E2464" t="s">
        <v>7620</v>
      </c>
      <c r="F2464" t="s">
        <v>55</v>
      </c>
      <c r="G2464" t="s">
        <v>10811</v>
      </c>
      <c r="H2464" t="s">
        <v>126</v>
      </c>
      <c r="I2464" t="s">
        <v>16</v>
      </c>
    </row>
    <row r="2465" spans="1:10" x14ac:dyDescent="0.3">
      <c r="A2465">
        <v>2464</v>
      </c>
      <c r="B2465" s="26">
        <v>42276</v>
      </c>
      <c r="C2465" t="s">
        <v>6184</v>
      </c>
      <c r="D2465" t="s">
        <v>6185</v>
      </c>
      <c r="E2465" t="s">
        <v>7620</v>
      </c>
      <c r="F2465" t="s">
        <v>45</v>
      </c>
      <c r="G2465" t="s">
        <v>1228</v>
      </c>
      <c r="H2465" t="s">
        <v>126</v>
      </c>
      <c r="I2465" t="s">
        <v>16</v>
      </c>
    </row>
    <row r="2466" spans="1:10" x14ac:dyDescent="0.3">
      <c r="A2466">
        <v>2465</v>
      </c>
      <c r="B2466" s="26">
        <v>42276</v>
      </c>
      <c r="C2466" t="s">
        <v>6186</v>
      </c>
      <c r="D2466" t="s">
        <v>9870</v>
      </c>
      <c r="E2466" t="s">
        <v>7620</v>
      </c>
      <c r="F2466" t="s">
        <v>33</v>
      </c>
      <c r="G2466" t="s">
        <v>6187</v>
      </c>
      <c r="H2466" t="s">
        <v>126</v>
      </c>
      <c r="I2466" s="27">
        <v>350000</v>
      </c>
    </row>
    <row r="2467" spans="1:10" x14ac:dyDescent="0.3">
      <c r="A2467">
        <v>2466</v>
      </c>
      <c r="B2467" s="26">
        <v>42276</v>
      </c>
      <c r="C2467" t="s">
        <v>10812</v>
      </c>
      <c r="D2467" t="s">
        <v>10813</v>
      </c>
      <c r="E2467" t="s">
        <v>7620</v>
      </c>
      <c r="F2467" t="s">
        <v>927</v>
      </c>
      <c r="G2467" t="s">
        <v>6190</v>
      </c>
      <c r="H2467" t="s">
        <v>126</v>
      </c>
      <c r="I2467" t="s">
        <v>16</v>
      </c>
    </row>
    <row r="2468" spans="1:10" x14ac:dyDescent="0.3">
      <c r="A2468">
        <v>2467</v>
      </c>
      <c r="B2468" s="26">
        <v>42277</v>
      </c>
      <c r="C2468" t="s">
        <v>6191</v>
      </c>
      <c r="D2468" t="s">
        <v>6192</v>
      </c>
      <c r="E2468" t="s">
        <v>7620</v>
      </c>
      <c r="F2468" t="s">
        <v>10814</v>
      </c>
      <c r="G2468" t="s">
        <v>10815</v>
      </c>
      <c r="H2468" t="s">
        <v>384</v>
      </c>
      <c r="I2468" s="27">
        <v>5000000</v>
      </c>
    </row>
    <row r="2469" spans="1:10" x14ac:dyDescent="0.3">
      <c r="A2469">
        <v>2468</v>
      </c>
      <c r="B2469" s="26">
        <v>42277</v>
      </c>
      <c r="C2469" t="s">
        <v>10816</v>
      </c>
      <c r="D2469" t="s">
        <v>6195</v>
      </c>
      <c r="E2469" t="s">
        <v>7620</v>
      </c>
      <c r="F2469" t="s">
        <v>89</v>
      </c>
      <c r="G2469" t="s">
        <v>2281</v>
      </c>
      <c r="H2469" t="s">
        <v>126</v>
      </c>
      <c r="I2469" s="27">
        <v>1000000</v>
      </c>
    </row>
    <row r="2470" spans="1:10" x14ac:dyDescent="0.3">
      <c r="A2470">
        <v>2469</v>
      </c>
      <c r="B2470" s="26">
        <v>42277</v>
      </c>
      <c r="C2470" t="s">
        <v>10817</v>
      </c>
      <c r="D2470" t="s">
        <v>10818</v>
      </c>
      <c r="E2470" t="s">
        <v>7620</v>
      </c>
      <c r="F2470" t="s">
        <v>21</v>
      </c>
      <c r="G2470" t="s">
        <v>6198</v>
      </c>
      <c r="H2470" t="s">
        <v>126</v>
      </c>
      <c r="I2470" t="s">
        <v>16</v>
      </c>
      <c r="J2470" t="s">
        <v>6199</v>
      </c>
    </row>
    <row r="2471" spans="1:10" x14ac:dyDescent="0.3">
      <c r="A2471">
        <v>2470</v>
      </c>
      <c r="B2471" s="26">
        <v>42277</v>
      </c>
      <c r="C2471" t="s">
        <v>6200</v>
      </c>
      <c r="D2471" t="s">
        <v>10819</v>
      </c>
      <c r="E2471" t="s">
        <v>7620</v>
      </c>
      <c r="F2471" t="s">
        <v>927</v>
      </c>
      <c r="G2471" t="s">
        <v>10820</v>
      </c>
      <c r="H2471" t="s">
        <v>126</v>
      </c>
      <c r="I2471" s="27">
        <v>1000000</v>
      </c>
    </row>
    <row r="2472" spans="1:10" x14ac:dyDescent="0.3">
      <c r="A2472">
        <v>2471</v>
      </c>
      <c r="B2472" s="26">
        <v>42217</v>
      </c>
      <c r="C2472" t="s">
        <v>4959</v>
      </c>
      <c r="D2472" t="s">
        <v>2537</v>
      </c>
      <c r="E2472" t="s">
        <v>7620</v>
      </c>
      <c r="F2472" t="s">
        <v>33</v>
      </c>
      <c r="G2472" t="s">
        <v>6203</v>
      </c>
      <c r="H2472" t="s">
        <v>384</v>
      </c>
      <c r="I2472" s="27">
        <v>500000000</v>
      </c>
      <c r="J2472" t="s">
        <v>6204</v>
      </c>
    </row>
    <row r="2473" spans="1:10" x14ac:dyDescent="0.3">
      <c r="A2473">
        <v>2472</v>
      </c>
      <c r="B2473" s="26">
        <v>42217</v>
      </c>
      <c r="C2473" t="s">
        <v>6205</v>
      </c>
      <c r="D2473" t="s">
        <v>10821</v>
      </c>
      <c r="E2473" t="s">
        <v>7620</v>
      </c>
      <c r="F2473" t="s">
        <v>55</v>
      </c>
      <c r="G2473" t="s">
        <v>10822</v>
      </c>
      <c r="H2473" t="s">
        <v>126</v>
      </c>
      <c r="I2473" s="27">
        <v>400000</v>
      </c>
    </row>
    <row r="2474" spans="1:10" x14ac:dyDescent="0.3">
      <c r="A2474">
        <v>2473</v>
      </c>
      <c r="B2474" s="26">
        <v>42219</v>
      </c>
      <c r="C2474" t="s">
        <v>6208</v>
      </c>
      <c r="D2474" t="s">
        <v>10823</v>
      </c>
      <c r="E2474" t="s">
        <v>7620</v>
      </c>
      <c r="F2474" t="s">
        <v>33</v>
      </c>
      <c r="G2474" t="s">
        <v>6210</v>
      </c>
      <c r="H2474" t="s">
        <v>126</v>
      </c>
      <c r="I2474" t="s">
        <v>16</v>
      </c>
    </row>
    <row r="2475" spans="1:10" x14ac:dyDescent="0.3">
      <c r="A2475">
        <v>2474</v>
      </c>
      <c r="B2475" s="26">
        <v>42219</v>
      </c>
      <c r="C2475" t="s">
        <v>3165</v>
      </c>
      <c r="D2475" t="s">
        <v>8675</v>
      </c>
      <c r="E2475" t="s">
        <v>7620</v>
      </c>
      <c r="F2475" t="s">
        <v>33</v>
      </c>
      <c r="G2475" t="s">
        <v>5022</v>
      </c>
      <c r="H2475" t="s">
        <v>384</v>
      </c>
      <c r="I2475" s="27">
        <v>5000000</v>
      </c>
      <c r="J2475" t="s">
        <v>47</v>
      </c>
    </row>
    <row r="2476" spans="1:10" x14ac:dyDescent="0.3">
      <c r="A2476">
        <v>2475</v>
      </c>
      <c r="B2476" s="26">
        <v>42219</v>
      </c>
      <c r="C2476" t="s">
        <v>6211</v>
      </c>
      <c r="D2476" t="s">
        <v>10824</v>
      </c>
      <c r="E2476" t="s">
        <v>7620</v>
      </c>
      <c r="F2476" t="s">
        <v>39</v>
      </c>
      <c r="G2476" t="s">
        <v>10825</v>
      </c>
      <c r="H2476" t="s">
        <v>126</v>
      </c>
      <c r="I2476" t="s">
        <v>16</v>
      </c>
    </row>
    <row r="2477" spans="1:10" x14ac:dyDescent="0.3">
      <c r="A2477">
        <v>2476</v>
      </c>
      <c r="B2477" s="26">
        <v>42219</v>
      </c>
      <c r="C2477" t="s">
        <v>6214</v>
      </c>
      <c r="D2477" t="s">
        <v>10826</v>
      </c>
      <c r="E2477" t="s">
        <v>7620</v>
      </c>
      <c r="F2477" t="s">
        <v>39</v>
      </c>
      <c r="G2477" t="s">
        <v>6216</v>
      </c>
      <c r="H2477" t="s">
        <v>126</v>
      </c>
      <c r="I2477" t="s">
        <v>16</v>
      </c>
    </row>
    <row r="2478" spans="1:10" x14ac:dyDescent="0.3">
      <c r="A2478">
        <v>2477</v>
      </c>
      <c r="B2478" s="26">
        <v>42219</v>
      </c>
      <c r="C2478" t="s">
        <v>433</v>
      </c>
      <c r="D2478" t="s">
        <v>10827</v>
      </c>
      <c r="E2478" t="s">
        <v>7620</v>
      </c>
      <c r="F2478" t="s">
        <v>33</v>
      </c>
      <c r="G2478" t="s">
        <v>10828</v>
      </c>
      <c r="H2478" t="s">
        <v>384</v>
      </c>
      <c r="I2478" s="27">
        <v>100000000</v>
      </c>
      <c r="J2478" t="s">
        <v>29</v>
      </c>
    </row>
    <row r="2479" spans="1:10" x14ac:dyDescent="0.3">
      <c r="A2479">
        <v>2478</v>
      </c>
      <c r="B2479" s="26">
        <v>42219</v>
      </c>
      <c r="C2479" t="s">
        <v>6219</v>
      </c>
      <c r="D2479" t="s">
        <v>6220</v>
      </c>
      <c r="E2479" t="s">
        <v>7620</v>
      </c>
      <c r="F2479" t="s">
        <v>927</v>
      </c>
      <c r="G2479" t="s">
        <v>4185</v>
      </c>
      <c r="H2479" t="s">
        <v>126</v>
      </c>
      <c r="I2479" t="s">
        <v>16</v>
      </c>
    </row>
    <row r="2480" spans="1:10" x14ac:dyDescent="0.3">
      <c r="A2480">
        <v>2479</v>
      </c>
      <c r="B2480" s="26">
        <v>42219</v>
      </c>
      <c r="C2480" t="s">
        <v>6221</v>
      </c>
      <c r="D2480" t="s">
        <v>10829</v>
      </c>
      <c r="E2480" t="s">
        <v>7620</v>
      </c>
      <c r="F2480" t="s">
        <v>39</v>
      </c>
      <c r="G2480" t="s">
        <v>6223</v>
      </c>
      <c r="H2480" t="s">
        <v>384</v>
      </c>
      <c r="I2480" s="27">
        <v>9600000</v>
      </c>
      <c r="J2480" t="s">
        <v>29</v>
      </c>
    </row>
    <row r="2481" spans="1:10" x14ac:dyDescent="0.3">
      <c r="A2481">
        <v>2480</v>
      </c>
      <c r="B2481" s="26">
        <v>42220</v>
      </c>
      <c r="C2481" t="s">
        <v>6224</v>
      </c>
      <c r="D2481" t="s">
        <v>6225</v>
      </c>
      <c r="E2481" t="s">
        <v>7620</v>
      </c>
      <c r="F2481" t="s">
        <v>33</v>
      </c>
      <c r="G2481" t="s">
        <v>6226</v>
      </c>
      <c r="H2481" t="s">
        <v>384</v>
      </c>
      <c r="I2481" s="27">
        <v>1300000</v>
      </c>
      <c r="J2481" t="s">
        <v>47</v>
      </c>
    </row>
    <row r="2482" spans="1:10" x14ac:dyDescent="0.3">
      <c r="A2482">
        <v>2481</v>
      </c>
      <c r="B2482" s="26">
        <v>42221</v>
      </c>
      <c r="C2482" t="s">
        <v>5989</v>
      </c>
      <c r="D2482" t="s">
        <v>10830</v>
      </c>
      <c r="E2482" t="s">
        <v>7620</v>
      </c>
      <c r="F2482" t="s">
        <v>55</v>
      </c>
      <c r="G2482" t="s">
        <v>10831</v>
      </c>
      <c r="H2482" t="s">
        <v>126</v>
      </c>
      <c r="I2482" s="27">
        <v>650000</v>
      </c>
    </row>
    <row r="2483" spans="1:10" x14ac:dyDescent="0.3">
      <c r="A2483">
        <v>2482</v>
      </c>
      <c r="B2483" s="26">
        <v>42221</v>
      </c>
      <c r="C2483" t="s">
        <v>7737</v>
      </c>
      <c r="D2483" t="s">
        <v>5836</v>
      </c>
      <c r="E2483" t="s">
        <v>7620</v>
      </c>
      <c r="F2483" t="s">
        <v>927</v>
      </c>
      <c r="G2483" t="s">
        <v>6228</v>
      </c>
      <c r="H2483" t="s">
        <v>126</v>
      </c>
      <c r="I2483" s="27">
        <v>1300000</v>
      </c>
    </row>
    <row r="2484" spans="1:10" x14ac:dyDescent="0.3">
      <c r="A2484">
        <v>2483</v>
      </c>
      <c r="B2484" s="26">
        <v>42221</v>
      </c>
      <c r="C2484" t="s">
        <v>6229</v>
      </c>
      <c r="D2484" t="s">
        <v>10832</v>
      </c>
      <c r="E2484" t="s">
        <v>7620</v>
      </c>
      <c r="F2484" t="s">
        <v>33</v>
      </c>
      <c r="G2484" t="s">
        <v>6231</v>
      </c>
      <c r="H2484" t="s">
        <v>384</v>
      </c>
      <c r="I2484" s="27">
        <v>30000000</v>
      </c>
      <c r="J2484" t="s">
        <v>47</v>
      </c>
    </row>
    <row r="2485" spans="1:10" x14ac:dyDescent="0.3">
      <c r="A2485">
        <v>2484</v>
      </c>
      <c r="B2485" s="26">
        <v>42221</v>
      </c>
      <c r="C2485" t="s">
        <v>6232</v>
      </c>
      <c r="D2485" t="s">
        <v>10833</v>
      </c>
      <c r="E2485" t="s">
        <v>7620</v>
      </c>
      <c r="F2485" t="s">
        <v>39</v>
      </c>
      <c r="G2485" t="s">
        <v>6234</v>
      </c>
      <c r="H2485" t="s">
        <v>384</v>
      </c>
      <c r="I2485" s="27">
        <v>3000000</v>
      </c>
      <c r="J2485" t="s">
        <v>47</v>
      </c>
    </row>
    <row r="2486" spans="1:10" x14ac:dyDescent="0.3">
      <c r="A2486">
        <v>2485</v>
      </c>
      <c r="B2486" s="26">
        <v>42221</v>
      </c>
      <c r="C2486" t="s">
        <v>10834</v>
      </c>
      <c r="D2486" t="s">
        <v>10835</v>
      </c>
      <c r="E2486" t="s">
        <v>7620</v>
      </c>
      <c r="F2486" t="s">
        <v>89</v>
      </c>
      <c r="G2486" t="s">
        <v>10836</v>
      </c>
      <c r="H2486" t="s">
        <v>126</v>
      </c>
      <c r="I2486" s="27">
        <v>500000</v>
      </c>
    </row>
    <row r="2487" spans="1:10" x14ac:dyDescent="0.3">
      <c r="A2487">
        <v>2486</v>
      </c>
      <c r="B2487" s="26">
        <v>42221</v>
      </c>
      <c r="C2487" t="s">
        <v>6237</v>
      </c>
      <c r="D2487" t="s">
        <v>10837</v>
      </c>
      <c r="E2487" t="s">
        <v>7620</v>
      </c>
      <c r="F2487" t="s">
        <v>33</v>
      </c>
      <c r="G2487" t="s">
        <v>6239</v>
      </c>
      <c r="H2487" t="s">
        <v>126</v>
      </c>
      <c r="I2487" t="s">
        <v>16</v>
      </c>
    </row>
    <row r="2488" spans="1:10" x14ac:dyDescent="0.3">
      <c r="A2488">
        <v>2487</v>
      </c>
      <c r="B2488" s="26">
        <v>42221</v>
      </c>
      <c r="C2488" t="s">
        <v>6240</v>
      </c>
      <c r="D2488" t="s">
        <v>10838</v>
      </c>
      <c r="E2488" t="s">
        <v>7620</v>
      </c>
      <c r="F2488" t="s">
        <v>39</v>
      </c>
      <c r="G2488" t="s">
        <v>6242</v>
      </c>
      <c r="H2488" t="s">
        <v>126</v>
      </c>
      <c r="I2488" s="27">
        <v>785000</v>
      </c>
    </row>
    <row r="2489" spans="1:10" x14ac:dyDescent="0.3">
      <c r="A2489">
        <v>2488</v>
      </c>
      <c r="B2489" s="26">
        <v>42222</v>
      </c>
      <c r="C2489" t="s">
        <v>6243</v>
      </c>
      <c r="D2489" t="s">
        <v>10839</v>
      </c>
      <c r="E2489" t="s">
        <v>7620</v>
      </c>
      <c r="F2489" t="s">
        <v>927</v>
      </c>
      <c r="G2489" t="s">
        <v>6245</v>
      </c>
      <c r="H2489" t="s">
        <v>126</v>
      </c>
      <c r="I2489" t="s">
        <v>16</v>
      </c>
    </row>
    <row r="2490" spans="1:10" x14ac:dyDescent="0.3">
      <c r="A2490">
        <v>2489</v>
      </c>
      <c r="B2490" s="26">
        <v>42222</v>
      </c>
      <c r="C2490" t="s">
        <v>6246</v>
      </c>
      <c r="D2490" t="s">
        <v>10840</v>
      </c>
      <c r="E2490" t="s">
        <v>7620</v>
      </c>
      <c r="F2490" t="s">
        <v>39</v>
      </c>
      <c r="G2490" t="s">
        <v>10841</v>
      </c>
      <c r="H2490" t="s">
        <v>126</v>
      </c>
      <c r="I2490" s="27">
        <v>500000</v>
      </c>
      <c r="J2490" t="s">
        <v>6249</v>
      </c>
    </row>
    <row r="2491" spans="1:10" x14ac:dyDescent="0.3">
      <c r="A2491">
        <v>2490</v>
      </c>
      <c r="B2491" s="26">
        <v>42222</v>
      </c>
      <c r="C2491" t="s">
        <v>10842</v>
      </c>
      <c r="D2491" t="s">
        <v>10843</v>
      </c>
      <c r="E2491" t="s">
        <v>7620</v>
      </c>
      <c r="F2491" t="s">
        <v>927</v>
      </c>
      <c r="G2491" t="s">
        <v>6251</v>
      </c>
      <c r="H2491" t="s">
        <v>384</v>
      </c>
      <c r="I2491" s="27">
        <v>90000000</v>
      </c>
      <c r="J2491" t="s">
        <v>23</v>
      </c>
    </row>
    <row r="2492" spans="1:10" x14ac:dyDescent="0.3">
      <c r="A2492">
        <v>2491</v>
      </c>
      <c r="B2492" s="26">
        <v>42222</v>
      </c>
      <c r="C2492" t="s">
        <v>10844</v>
      </c>
      <c r="D2492" t="s">
        <v>10845</v>
      </c>
      <c r="E2492" t="s">
        <v>7620</v>
      </c>
      <c r="F2492" t="s">
        <v>33</v>
      </c>
      <c r="G2492" t="s">
        <v>10846</v>
      </c>
      <c r="H2492" t="s">
        <v>126</v>
      </c>
      <c r="I2492" t="s">
        <v>16</v>
      </c>
    </row>
    <row r="2493" spans="1:10" x14ac:dyDescent="0.3">
      <c r="A2493">
        <v>2492</v>
      </c>
      <c r="B2493" s="26">
        <v>42222</v>
      </c>
      <c r="C2493" t="s">
        <v>6255</v>
      </c>
      <c r="D2493" t="s">
        <v>10847</v>
      </c>
      <c r="E2493" t="s">
        <v>7620</v>
      </c>
      <c r="F2493" t="s">
        <v>33</v>
      </c>
      <c r="G2493" t="s">
        <v>10848</v>
      </c>
      <c r="H2493" t="s">
        <v>126</v>
      </c>
      <c r="I2493" t="s">
        <v>16</v>
      </c>
    </row>
    <row r="2494" spans="1:10" x14ac:dyDescent="0.3">
      <c r="A2494">
        <v>2493</v>
      </c>
      <c r="B2494" s="26">
        <v>42222</v>
      </c>
      <c r="C2494" t="s">
        <v>6258</v>
      </c>
      <c r="D2494" t="s">
        <v>10849</v>
      </c>
      <c r="E2494" t="s">
        <v>7620</v>
      </c>
      <c r="F2494" t="s">
        <v>39</v>
      </c>
      <c r="G2494" t="s">
        <v>10850</v>
      </c>
      <c r="H2494" t="s">
        <v>126</v>
      </c>
      <c r="I2494" s="27">
        <v>700000</v>
      </c>
    </row>
    <row r="2495" spans="1:10" x14ac:dyDescent="0.3">
      <c r="A2495">
        <v>2494</v>
      </c>
      <c r="B2495" s="26">
        <v>42222</v>
      </c>
      <c r="C2495" t="s">
        <v>1891</v>
      </c>
      <c r="D2495" t="s">
        <v>10851</v>
      </c>
      <c r="E2495" t="s">
        <v>7620</v>
      </c>
      <c r="F2495" t="s">
        <v>927</v>
      </c>
      <c r="G2495" t="s">
        <v>6261</v>
      </c>
      <c r="H2495" t="s">
        <v>384</v>
      </c>
      <c r="I2495" s="27">
        <v>25000000</v>
      </c>
      <c r="J2495" t="s">
        <v>23</v>
      </c>
    </row>
    <row r="2496" spans="1:10" x14ac:dyDescent="0.3">
      <c r="A2496">
        <v>2495</v>
      </c>
      <c r="B2496" s="26">
        <v>42222</v>
      </c>
      <c r="C2496" t="s">
        <v>10852</v>
      </c>
      <c r="D2496" t="s">
        <v>10853</v>
      </c>
      <c r="E2496" t="s">
        <v>7620</v>
      </c>
      <c r="F2496" t="s">
        <v>39</v>
      </c>
      <c r="G2496" t="s">
        <v>6264</v>
      </c>
      <c r="H2496" t="s">
        <v>384</v>
      </c>
      <c r="I2496" t="s">
        <v>16</v>
      </c>
      <c r="J2496" t="s">
        <v>47</v>
      </c>
    </row>
    <row r="2497" spans="1:10" x14ac:dyDescent="0.3">
      <c r="A2497">
        <v>2496</v>
      </c>
      <c r="B2497" s="26">
        <v>42223</v>
      </c>
      <c r="C2497" t="s">
        <v>10854</v>
      </c>
      <c r="D2497" t="s">
        <v>10855</v>
      </c>
      <c r="E2497" t="s">
        <v>7620</v>
      </c>
      <c r="F2497" t="s">
        <v>21</v>
      </c>
      <c r="G2497" t="s">
        <v>8557</v>
      </c>
      <c r="H2497" t="s">
        <v>126</v>
      </c>
      <c r="I2497" s="27">
        <v>630000</v>
      </c>
    </row>
    <row r="2498" spans="1:10" x14ac:dyDescent="0.3">
      <c r="A2498">
        <v>2497</v>
      </c>
      <c r="B2498" s="26">
        <v>42223</v>
      </c>
      <c r="C2498" t="s">
        <v>10856</v>
      </c>
      <c r="D2498" t="s">
        <v>6268</v>
      </c>
      <c r="E2498" t="s">
        <v>7620</v>
      </c>
      <c r="F2498" t="s">
        <v>39</v>
      </c>
      <c r="G2498" t="s">
        <v>6269</v>
      </c>
      <c r="H2498" t="s">
        <v>384</v>
      </c>
      <c r="I2498" s="27">
        <v>500000</v>
      </c>
      <c r="J2498" t="s">
        <v>35</v>
      </c>
    </row>
    <row r="2499" spans="1:10" x14ac:dyDescent="0.3">
      <c r="A2499">
        <v>2498</v>
      </c>
      <c r="B2499" s="26">
        <v>42223</v>
      </c>
      <c r="C2499" t="s">
        <v>10857</v>
      </c>
      <c r="D2499" t="s">
        <v>10858</v>
      </c>
      <c r="E2499" t="s">
        <v>7620</v>
      </c>
      <c r="F2499" t="s">
        <v>39</v>
      </c>
      <c r="G2499" t="s">
        <v>10859</v>
      </c>
      <c r="H2499" t="s">
        <v>384</v>
      </c>
      <c r="I2499" t="s">
        <v>16</v>
      </c>
      <c r="J2499" t="s">
        <v>47</v>
      </c>
    </row>
    <row r="2500" spans="1:10" x14ac:dyDescent="0.3">
      <c r="A2500">
        <v>2499</v>
      </c>
      <c r="B2500" s="26">
        <v>42223</v>
      </c>
      <c r="C2500" t="s">
        <v>10860</v>
      </c>
      <c r="D2500" t="s">
        <v>6274</v>
      </c>
      <c r="E2500" t="s">
        <v>7620</v>
      </c>
      <c r="F2500" t="s">
        <v>89</v>
      </c>
      <c r="G2500" t="s">
        <v>6275</v>
      </c>
      <c r="H2500" t="s">
        <v>126</v>
      </c>
      <c r="I2500" t="s">
        <v>16</v>
      </c>
    </row>
    <row r="2501" spans="1:10" x14ac:dyDescent="0.3">
      <c r="A2501">
        <v>2500</v>
      </c>
      <c r="B2501" s="26">
        <v>42223</v>
      </c>
      <c r="C2501" t="s">
        <v>8838</v>
      </c>
      <c r="D2501" t="s">
        <v>10861</v>
      </c>
      <c r="E2501" t="s">
        <v>7620</v>
      </c>
      <c r="F2501" t="s">
        <v>33</v>
      </c>
      <c r="G2501" t="s">
        <v>6277</v>
      </c>
      <c r="H2501" t="s">
        <v>126</v>
      </c>
      <c r="I2501" t="s">
        <v>16</v>
      </c>
    </row>
    <row r="2502" spans="1:10" x14ac:dyDescent="0.3">
      <c r="A2502">
        <v>2501</v>
      </c>
      <c r="B2502" s="26">
        <v>42226</v>
      </c>
      <c r="C2502" t="s">
        <v>9655</v>
      </c>
      <c r="D2502" t="s">
        <v>10862</v>
      </c>
      <c r="E2502" t="s">
        <v>7620</v>
      </c>
      <c r="F2502" t="s">
        <v>21</v>
      </c>
      <c r="G2502" t="s">
        <v>6278</v>
      </c>
      <c r="H2502" t="s">
        <v>384</v>
      </c>
      <c r="I2502" s="27">
        <v>500000</v>
      </c>
      <c r="J2502" t="s">
        <v>6279</v>
      </c>
    </row>
    <row r="2503" spans="1:10" x14ac:dyDescent="0.3">
      <c r="A2503">
        <v>2502</v>
      </c>
      <c r="B2503" s="26">
        <v>42226</v>
      </c>
      <c r="C2503" t="s">
        <v>10863</v>
      </c>
      <c r="D2503" t="s">
        <v>8949</v>
      </c>
      <c r="E2503" t="s">
        <v>7620</v>
      </c>
      <c r="F2503" t="s">
        <v>33</v>
      </c>
      <c r="G2503" t="s">
        <v>6281</v>
      </c>
      <c r="H2503" t="s">
        <v>126</v>
      </c>
      <c r="I2503" s="27">
        <v>80000</v>
      </c>
    </row>
    <row r="2504" spans="1:10" x14ac:dyDescent="0.3">
      <c r="A2504">
        <v>2503</v>
      </c>
      <c r="B2504" s="26">
        <v>42226</v>
      </c>
      <c r="C2504" t="s">
        <v>6282</v>
      </c>
      <c r="D2504" t="s">
        <v>6283</v>
      </c>
      <c r="E2504" t="s">
        <v>7620</v>
      </c>
      <c r="F2504" t="s">
        <v>6284</v>
      </c>
      <c r="G2504" t="s">
        <v>6285</v>
      </c>
      <c r="H2504" t="s">
        <v>126</v>
      </c>
      <c r="I2504" t="s">
        <v>16</v>
      </c>
    </row>
    <row r="2505" spans="1:10" x14ac:dyDescent="0.3">
      <c r="A2505">
        <v>2504</v>
      </c>
      <c r="B2505" s="26">
        <v>42226</v>
      </c>
      <c r="C2505" t="s">
        <v>10864</v>
      </c>
      <c r="D2505" t="s">
        <v>10865</v>
      </c>
      <c r="E2505" t="s">
        <v>7620</v>
      </c>
      <c r="F2505" t="s">
        <v>33</v>
      </c>
      <c r="G2505" t="s">
        <v>10866</v>
      </c>
      <c r="H2505" t="s">
        <v>126</v>
      </c>
      <c r="I2505" s="27">
        <v>250000</v>
      </c>
      <c r="J2505" t="s">
        <v>6289</v>
      </c>
    </row>
    <row r="2506" spans="1:10" x14ac:dyDescent="0.3">
      <c r="A2506">
        <v>2505</v>
      </c>
      <c r="B2506" s="26">
        <v>42226</v>
      </c>
      <c r="C2506" t="s">
        <v>10867</v>
      </c>
      <c r="D2506" t="s">
        <v>6291</v>
      </c>
      <c r="E2506" t="s">
        <v>7620</v>
      </c>
      <c r="F2506" t="s">
        <v>33</v>
      </c>
      <c r="G2506" t="s">
        <v>1015</v>
      </c>
      <c r="H2506" t="s">
        <v>384</v>
      </c>
      <c r="I2506" s="27">
        <v>16000000</v>
      </c>
      <c r="J2506" t="s">
        <v>47</v>
      </c>
    </row>
    <row r="2507" spans="1:10" x14ac:dyDescent="0.3">
      <c r="A2507">
        <v>2506</v>
      </c>
      <c r="B2507" s="26">
        <v>42226</v>
      </c>
      <c r="C2507" t="s">
        <v>6292</v>
      </c>
      <c r="D2507" t="s">
        <v>8424</v>
      </c>
      <c r="E2507" t="s">
        <v>7620</v>
      </c>
      <c r="F2507" t="s">
        <v>45</v>
      </c>
      <c r="G2507" t="s">
        <v>10868</v>
      </c>
      <c r="H2507" t="s">
        <v>126</v>
      </c>
      <c r="I2507" s="27">
        <v>250000</v>
      </c>
    </row>
    <row r="2508" spans="1:10" x14ac:dyDescent="0.3">
      <c r="A2508">
        <v>2507</v>
      </c>
      <c r="B2508" s="26">
        <v>42226</v>
      </c>
      <c r="C2508" t="s">
        <v>10869</v>
      </c>
      <c r="D2508" t="s">
        <v>10870</v>
      </c>
      <c r="E2508" t="s">
        <v>7620</v>
      </c>
      <c r="F2508" t="s">
        <v>927</v>
      </c>
      <c r="G2508" t="s">
        <v>6295</v>
      </c>
      <c r="H2508" t="s">
        <v>384</v>
      </c>
      <c r="I2508" s="27">
        <v>1000000</v>
      </c>
      <c r="J2508" t="s">
        <v>47</v>
      </c>
    </row>
    <row r="2509" spans="1:10" x14ac:dyDescent="0.3">
      <c r="A2509">
        <v>2508</v>
      </c>
      <c r="B2509" s="26">
        <v>42226</v>
      </c>
      <c r="C2509" t="s">
        <v>6296</v>
      </c>
      <c r="D2509" t="s">
        <v>6297</v>
      </c>
      <c r="E2509" t="s">
        <v>7620</v>
      </c>
      <c r="F2509" t="s">
        <v>21</v>
      </c>
      <c r="G2509" t="s">
        <v>14</v>
      </c>
      <c r="H2509" t="s">
        <v>384</v>
      </c>
      <c r="I2509" s="27">
        <v>30000000</v>
      </c>
      <c r="J2509" t="s">
        <v>29</v>
      </c>
    </row>
    <row r="2510" spans="1:10" x14ac:dyDescent="0.3">
      <c r="A2510">
        <v>2509</v>
      </c>
      <c r="B2510" s="26">
        <v>42227</v>
      </c>
      <c r="C2510" t="s">
        <v>3877</v>
      </c>
      <c r="D2510" t="s">
        <v>10871</v>
      </c>
      <c r="E2510" t="s">
        <v>7620</v>
      </c>
      <c r="F2510" t="s">
        <v>927</v>
      </c>
      <c r="G2510" t="s">
        <v>6299</v>
      </c>
      <c r="H2510" t="s">
        <v>384</v>
      </c>
      <c r="I2510" s="27">
        <v>8000000</v>
      </c>
      <c r="J2510" t="s">
        <v>47</v>
      </c>
    </row>
    <row r="2511" spans="1:10" x14ac:dyDescent="0.3">
      <c r="A2511">
        <v>2510</v>
      </c>
      <c r="B2511" s="26">
        <v>42227</v>
      </c>
      <c r="C2511" t="s">
        <v>10872</v>
      </c>
      <c r="D2511" t="s">
        <v>4779</v>
      </c>
      <c r="E2511" t="s">
        <v>7620</v>
      </c>
      <c r="F2511" t="s">
        <v>881</v>
      </c>
      <c r="G2511" t="s">
        <v>1960</v>
      </c>
      <c r="H2511" t="s">
        <v>126</v>
      </c>
      <c r="I2511" s="27">
        <v>1600000</v>
      </c>
    </row>
    <row r="2512" spans="1:10" x14ac:dyDescent="0.3">
      <c r="A2512">
        <v>2511</v>
      </c>
      <c r="B2512" s="26">
        <v>42227</v>
      </c>
      <c r="C2512" t="s">
        <v>9921</v>
      </c>
      <c r="D2512" t="s">
        <v>10873</v>
      </c>
      <c r="E2512" t="s">
        <v>7620</v>
      </c>
      <c r="F2512" t="s">
        <v>55</v>
      </c>
      <c r="G2512" t="s">
        <v>6302</v>
      </c>
      <c r="H2512" t="s">
        <v>126</v>
      </c>
      <c r="I2512" s="27">
        <v>100000</v>
      </c>
    </row>
    <row r="2513" spans="1:10" x14ac:dyDescent="0.3">
      <c r="A2513">
        <v>2512</v>
      </c>
      <c r="B2513" s="26">
        <v>42227</v>
      </c>
      <c r="C2513" t="s">
        <v>6303</v>
      </c>
      <c r="D2513" t="s">
        <v>10874</v>
      </c>
      <c r="E2513" t="s">
        <v>7620</v>
      </c>
      <c r="F2513" t="s">
        <v>39</v>
      </c>
      <c r="G2513" t="s">
        <v>6305</v>
      </c>
      <c r="H2513" t="s">
        <v>384</v>
      </c>
      <c r="I2513" s="27">
        <v>20000000</v>
      </c>
      <c r="J2513" t="s">
        <v>47</v>
      </c>
    </row>
    <row r="2514" spans="1:10" x14ac:dyDescent="0.3">
      <c r="A2514">
        <v>2513</v>
      </c>
      <c r="B2514" s="26">
        <v>42227</v>
      </c>
      <c r="C2514" t="s">
        <v>6306</v>
      </c>
      <c r="D2514" t="s">
        <v>10875</v>
      </c>
      <c r="E2514" t="s">
        <v>7620</v>
      </c>
      <c r="F2514" t="s">
        <v>10310</v>
      </c>
      <c r="G2514" t="s">
        <v>10876</v>
      </c>
      <c r="H2514" t="s">
        <v>384</v>
      </c>
      <c r="I2514" s="27">
        <v>63000000</v>
      </c>
      <c r="J2514" t="s">
        <v>16</v>
      </c>
    </row>
    <row r="2515" spans="1:10" x14ac:dyDescent="0.3">
      <c r="A2515">
        <v>2514</v>
      </c>
      <c r="B2515" s="26">
        <v>42228</v>
      </c>
      <c r="C2515" t="s">
        <v>8578</v>
      </c>
      <c r="D2515" t="s">
        <v>10877</v>
      </c>
      <c r="E2515" t="s">
        <v>7620</v>
      </c>
      <c r="F2515" t="s">
        <v>39</v>
      </c>
      <c r="G2515" t="s">
        <v>6310</v>
      </c>
      <c r="H2515" t="s">
        <v>384</v>
      </c>
      <c r="I2515" s="27">
        <v>7500000</v>
      </c>
      <c r="J2515" t="s">
        <v>29</v>
      </c>
    </row>
    <row r="2516" spans="1:10" x14ac:dyDescent="0.3">
      <c r="A2516">
        <v>2515</v>
      </c>
      <c r="B2516" s="26">
        <v>42228</v>
      </c>
      <c r="C2516" t="s">
        <v>7531</v>
      </c>
      <c r="D2516" t="s">
        <v>10878</v>
      </c>
      <c r="E2516" t="s">
        <v>7620</v>
      </c>
      <c r="F2516" t="s">
        <v>927</v>
      </c>
      <c r="G2516" t="s">
        <v>1336</v>
      </c>
      <c r="H2516" t="s">
        <v>384</v>
      </c>
      <c r="I2516" s="27">
        <v>50000000</v>
      </c>
      <c r="J2516" t="s">
        <v>23</v>
      </c>
    </row>
    <row r="2517" spans="1:10" x14ac:dyDescent="0.3">
      <c r="A2517">
        <v>2516</v>
      </c>
      <c r="B2517" s="26">
        <v>42228</v>
      </c>
      <c r="C2517" t="s">
        <v>3698</v>
      </c>
      <c r="D2517" t="s">
        <v>10879</v>
      </c>
      <c r="E2517" t="s">
        <v>7620</v>
      </c>
      <c r="F2517" t="s">
        <v>89</v>
      </c>
      <c r="G2517" t="s">
        <v>6313</v>
      </c>
      <c r="H2517" t="s">
        <v>126</v>
      </c>
      <c r="I2517" s="27">
        <v>770000</v>
      </c>
    </row>
    <row r="2518" spans="1:10" x14ac:dyDescent="0.3">
      <c r="A2518">
        <v>2517</v>
      </c>
      <c r="B2518" s="26">
        <v>42228</v>
      </c>
      <c r="C2518" t="s">
        <v>4288</v>
      </c>
      <c r="D2518" t="s">
        <v>10880</v>
      </c>
      <c r="E2518" t="s">
        <v>7620</v>
      </c>
      <c r="F2518" t="s">
        <v>927</v>
      </c>
      <c r="G2518" t="s">
        <v>6315</v>
      </c>
      <c r="H2518" t="s">
        <v>384</v>
      </c>
      <c r="I2518" s="27">
        <v>2500000</v>
      </c>
      <c r="J2518" t="s">
        <v>47</v>
      </c>
    </row>
    <row r="2519" spans="1:10" x14ac:dyDescent="0.3">
      <c r="A2519">
        <v>2518</v>
      </c>
      <c r="B2519" s="26">
        <v>42229</v>
      </c>
      <c r="C2519" t="s">
        <v>10881</v>
      </c>
      <c r="D2519" t="s">
        <v>6317</v>
      </c>
      <c r="E2519" t="s">
        <v>7620</v>
      </c>
      <c r="F2519" t="s">
        <v>89</v>
      </c>
      <c r="G2519" t="s">
        <v>10882</v>
      </c>
      <c r="H2519" t="s">
        <v>126</v>
      </c>
      <c r="I2519" s="27">
        <v>500000</v>
      </c>
    </row>
    <row r="2520" spans="1:10" x14ac:dyDescent="0.3">
      <c r="A2520">
        <v>2519</v>
      </c>
      <c r="B2520" s="26">
        <v>42229</v>
      </c>
      <c r="C2520" t="s">
        <v>10883</v>
      </c>
      <c r="D2520" t="s">
        <v>10884</v>
      </c>
      <c r="E2520" t="s">
        <v>7620</v>
      </c>
      <c r="F2520" t="s">
        <v>45</v>
      </c>
      <c r="G2520" t="s">
        <v>10885</v>
      </c>
      <c r="H2520" t="s">
        <v>384</v>
      </c>
      <c r="I2520" s="27">
        <v>25000000</v>
      </c>
      <c r="J2520" t="s">
        <v>29</v>
      </c>
    </row>
    <row r="2521" spans="1:10" x14ac:dyDescent="0.3">
      <c r="A2521">
        <v>2520</v>
      </c>
      <c r="B2521" s="26">
        <v>42229</v>
      </c>
      <c r="C2521" t="s">
        <v>6322</v>
      </c>
      <c r="D2521" t="s">
        <v>10886</v>
      </c>
      <c r="E2521" t="s">
        <v>7620</v>
      </c>
      <c r="F2521" t="s">
        <v>39</v>
      </c>
      <c r="G2521" t="s">
        <v>10887</v>
      </c>
      <c r="H2521" t="s">
        <v>126</v>
      </c>
      <c r="I2521" t="s">
        <v>16</v>
      </c>
    </row>
    <row r="2522" spans="1:10" x14ac:dyDescent="0.3">
      <c r="A2522">
        <v>2521</v>
      </c>
      <c r="B2522" s="26">
        <v>42229</v>
      </c>
      <c r="C2522" t="s">
        <v>2550</v>
      </c>
      <c r="D2522" t="s">
        <v>10888</v>
      </c>
      <c r="E2522" t="s">
        <v>7620</v>
      </c>
      <c r="F2522" t="s">
        <v>55</v>
      </c>
      <c r="G2522" t="s">
        <v>8101</v>
      </c>
      <c r="H2522" t="s">
        <v>384</v>
      </c>
      <c r="I2522" s="27">
        <v>4000000</v>
      </c>
      <c r="J2522" t="s">
        <v>47</v>
      </c>
    </row>
    <row r="2523" spans="1:10" x14ac:dyDescent="0.3">
      <c r="A2523">
        <v>2522</v>
      </c>
      <c r="B2523" s="26">
        <v>42230</v>
      </c>
      <c r="C2523" t="s">
        <v>10889</v>
      </c>
      <c r="D2523" t="s">
        <v>10890</v>
      </c>
      <c r="E2523" t="s">
        <v>7620</v>
      </c>
      <c r="F2523" t="s">
        <v>39</v>
      </c>
      <c r="G2523" t="s">
        <v>10891</v>
      </c>
      <c r="H2523" t="s">
        <v>126</v>
      </c>
      <c r="I2523" s="27">
        <v>100000</v>
      </c>
    </row>
    <row r="2524" spans="1:10" x14ac:dyDescent="0.3">
      <c r="A2524">
        <v>2523</v>
      </c>
      <c r="B2524" s="26">
        <v>42230</v>
      </c>
      <c r="C2524" t="s">
        <v>2358</v>
      </c>
      <c r="D2524" t="s">
        <v>10892</v>
      </c>
      <c r="E2524" t="s">
        <v>7620</v>
      </c>
      <c r="F2524" t="s">
        <v>8037</v>
      </c>
      <c r="G2524" t="s">
        <v>10893</v>
      </c>
      <c r="H2524" t="s">
        <v>126</v>
      </c>
      <c r="I2524" s="27">
        <v>245000</v>
      </c>
    </row>
    <row r="2525" spans="1:10" x14ac:dyDescent="0.3">
      <c r="A2525">
        <v>2524</v>
      </c>
      <c r="B2525" s="26">
        <v>42230</v>
      </c>
      <c r="C2525" t="s">
        <v>10894</v>
      </c>
      <c r="D2525" t="s">
        <v>2613</v>
      </c>
      <c r="E2525" t="s">
        <v>7620</v>
      </c>
      <c r="F2525" t="s">
        <v>33</v>
      </c>
      <c r="G2525" t="s">
        <v>10895</v>
      </c>
      <c r="H2525" t="s">
        <v>126</v>
      </c>
      <c r="I2525" t="s">
        <v>16</v>
      </c>
    </row>
    <row r="2526" spans="1:10" x14ac:dyDescent="0.3">
      <c r="A2526">
        <v>2525</v>
      </c>
      <c r="B2526" s="26">
        <v>42233</v>
      </c>
      <c r="C2526" t="s">
        <v>6331</v>
      </c>
      <c r="D2526" t="s">
        <v>6332</v>
      </c>
      <c r="E2526" t="s">
        <v>7620</v>
      </c>
      <c r="F2526" t="s">
        <v>33</v>
      </c>
      <c r="G2526" t="s">
        <v>10896</v>
      </c>
      <c r="H2526" t="s">
        <v>126</v>
      </c>
      <c r="I2526" s="27">
        <v>220000</v>
      </c>
    </row>
    <row r="2527" spans="1:10" x14ac:dyDescent="0.3">
      <c r="A2527">
        <v>2526</v>
      </c>
      <c r="B2527" s="26">
        <v>42233</v>
      </c>
      <c r="C2527" t="s">
        <v>8919</v>
      </c>
      <c r="D2527" t="s">
        <v>6334</v>
      </c>
      <c r="E2527" t="s">
        <v>7620</v>
      </c>
      <c r="F2527" t="s">
        <v>39</v>
      </c>
      <c r="G2527" t="s">
        <v>6335</v>
      </c>
      <c r="H2527" t="s">
        <v>126</v>
      </c>
      <c r="I2527" t="s">
        <v>16</v>
      </c>
    </row>
    <row r="2528" spans="1:10" x14ac:dyDescent="0.3">
      <c r="A2528">
        <v>2527</v>
      </c>
      <c r="B2528" s="26">
        <v>42233</v>
      </c>
      <c r="C2528" t="s">
        <v>6336</v>
      </c>
      <c r="D2528" t="s">
        <v>6337</v>
      </c>
      <c r="E2528" t="s">
        <v>7620</v>
      </c>
      <c r="F2528" t="s">
        <v>39</v>
      </c>
      <c r="G2528" t="s">
        <v>10897</v>
      </c>
      <c r="H2528" t="s">
        <v>126</v>
      </c>
      <c r="I2528" s="27">
        <v>160000</v>
      </c>
    </row>
    <row r="2529" spans="1:10" x14ac:dyDescent="0.3">
      <c r="A2529">
        <v>2528</v>
      </c>
      <c r="B2529" s="26">
        <v>42233</v>
      </c>
      <c r="C2529" t="s">
        <v>6339</v>
      </c>
      <c r="D2529" t="s">
        <v>10898</v>
      </c>
      <c r="E2529" t="s">
        <v>7620</v>
      </c>
      <c r="F2529" t="s">
        <v>927</v>
      </c>
      <c r="G2529" t="s">
        <v>6341</v>
      </c>
      <c r="H2529" t="s">
        <v>384</v>
      </c>
      <c r="I2529" t="s">
        <v>16</v>
      </c>
      <c r="J2529" t="s">
        <v>6342</v>
      </c>
    </row>
    <row r="2530" spans="1:10" x14ac:dyDescent="0.3">
      <c r="A2530">
        <v>2529</v>
      </c>
      <c r="B2530" s="26">
        <v>42233</v>
      </c>
      <c r="C2530" t="s">
        <v>6343</v>
      </c>
      <c r="D2530" t="s">
        <v>10899</v>
      </c>
      <c r="E2530" t="s">
        <v>7620</v>
      </c>
      <c r="F2530" t="s">
        <v>39</v>
      </c>
      <c r="G2530" t="s">
        <v>10825</v>
      </c>
      <c r="H2530" t="s">
        <v>126</v>
      </c>
      <c r="I2530" t="s">
        <v>16</v>
      </c>
    </row>
    <row r="2531" spans="1:10" x14ac:dyDescent="0.3">
      <c r="A2531">
        <v>2530</v>
      </c>
      <c r="B2531" s="26">
        <v>42233</v>
      </c>
      <c r="C2531" t="s">
        <v>10900</v>
      </c>
      <c r="D2531" t="s">
        <v>10901</v>
      </c>
      <c r="E2531" t="s">
        <v>7620</v>
      </c>
      <c r="F2531" t="s">
        <v>33</v>
      </c>
      <c r="G2531" t="s">
        <v>6347</v>
      </c>
      <c r="H2531" t="s">
        <v>126</v>
      </c>
      <c r="I2531" t="s">
        <v>16</v>
      </c>
    </row>
    <row r="2532" spans="1:10" x14ac:dyDescent="0.3">
      <c r="A2532">
        <v>2531</v>
      </c>
      <c r="B2532" s="26">
        <v>42233</v>
      </c>
      <c r="C2532" t="s">
        <v>10902</v>
      </c>
      <c r="D2532" t="s">
        <v>10903</v>
      </c>
      <c r="E2532" t="s">
        <v>7620</v>
      </c>
      <c r="F2532" t="s">
        <v>21</v>
      </c>
      <c r="G2532" t="s">
        <v>6348</v>
      </c>
      <c r="H2532" t="s">
        <v>126</v>
      </c>
      <c r="I2532" s="27">
        <v>310000</v>
      </c>
    </row>
    <row r="2533" spans="1:10" x14ac:dyDescent="0.3">
      <c r="A2533">
        <v>2532</v>
      </c>
      <c r="B2533" s="26">
        <v>42233</v>
      </c>
      <c r="C2533" t="s">
        <v>6349</v>
      </c>
      <c r="D2533" t="s">
        <v>10853</v>
      </c>
      <c r="E2533" t="s">
        <v>7620</v>
      </c>
      <c r="F2533" t="s">
        <v>33</v>
      </c>
      <c r="G2533" t="s">
        <v>6350</v>
      </c>
      <c r="H2533" t="s">
        <v>384</v>
      </c>
      <c r="I2533" t="s">
        <v>16</v>
      </c>
      <c r="J2533" t="s">
        <v>5519</v>
      </c>
    </row>
    <row r="2534" spans="1:10" x14ac:dyDescent="0.3">
      <c r="A2534">
        <v>2533</v>
      </c>
      <c r="B2534" s="26">
        <v>42234</v>
      </c>
      <c r="C2534" t="s">
        <v>524</v>
      </c>
      <c r="D2534" t="s">
        <v>9870</v>
      </c>
      <c r="E2534" t="s">
        <v>7620</v>
      </c>
      <c r="F2534" t="s">
        <v>21</v>
      </c>
      <c r="G2534" t="s">
        <v>485</v>
      </c>
      <c r="H2534" t="s">
        <v>384</v>
      </c>
      <c r="I2534" s="27">
        <v>15000000</v>
      </c>
      <c r="J2534" t="s">
        <v>29</v>
      </c>
    </row>
    <row r="2535" spans="1:10" x14ac:dyDescent="0.3">
      <c r="A2535">
        <v>2534</v>
      </c>
      <c r="B2535" s="26">
        <v>42234</v>
      </c>
      <c r="C2535" t="s">
        <v>10904</v>
      </c>
      <c r="D2535" t="s">
        <v>2736</v>
      </c>
      <c r="E2535" t="s">
        <v>7620</v>
      </c>
      <c r="F2535" t="s">
        <v>39</v>
      </c>
      <c r="G2535" t="s">
        <v>6352</v>
      </c>
      <c r="H2535" t="s">
        <v>384</v>
      </c>
      <c r="I2535" s="27">
        <v>4200000</v>
      </c>
      <c r="J2535" t="s">
        <v>47</v>
      </c>
    </row>
    <row r="2536" spans="1:10" x14ac:dyDescent="0.3">
      <c r="A2536">
        <v>2535</v>
      </c>
      <c r="B2536" s="26">
        <v>42234</v>
      </c>
      <c r="C2536" t="s">
        <v>10905</v>
      </c>
      <c r="D2536" t="s">
        <v>6354</v>
      </c>
      <c r="E2536" t="s">
        <v>7620</v>
      </c>
      <c r="F2536" t="s">
        <v>45</v>
      </c>
      <c r="G2536" t="s">
        <v>10906</v>
      </c>
      <c r="H2536" t="s">
        <v>126</v>
      </c>
      <c r="I2536" s="27">
        <v>1000000</v>
      </c>
    </row>
    <row r="2537" spans="1:10" x14ac:dyDescent="0.3">
      <c r="A2537">
        <v>2536</v>
      </c>
      <c r="B2537" s="26">
        <v>42234</v>
      </c>
      <c r="C2537" t="s">
        <v>6356</v>
      </c>
      <c r="D2537" t="s">
        <v>10907</v>
      </c>
      <c r="E2537" t="s">
        <v>7620</v>
      </c>
      <c r="F2537" t="s">
        <v>21</v>
      </c>
      <c r="G2537" t="s">
        <v>6358</v>
      </c>
      <c r="H2537" t="s">
        <v>126</v>
      </c>
      <c r="I2537" t="s">
        <v>16</v>
      </c>
    </row>
    <row r="2538" spans="1:10" x14ac:dyDescent="0.3">
      <c r="A2538">
        <v>2537</v>
      </c>
      <c r="B2538" s="26">
        <v>42234</v>
      </c>
      <c r="C2538" t="s">
        <v>10908</v>
      </c>
      <c r="D2538" t="s">
        <v>10909</v>
      </c>
      <c r="E2538" t="s">
        <v>7620</v>
      </c>
      <c r="F2538" t="s">
        <v>39</v>
      </c>
      <c r="G2538" t="s">
        <v>10910</v>
      </c>
      <c r="H2538" t="s">
        <v>384</v>
      </c>
      <c r="I2538" t="s">
        <v>16</v>
      </c>
      <c r="J2538" t="s">
        <v>47</v>
      </c>
    </row>
    <row r="2539" spans="1:10" x14ac:dyDescent="0.3">
      <c r="A2539">
        <v>2538</v>
      </c>
      <c r="B2539" s="26">
        <v>42234</v>
      </c>
      <c r="C2539" t="s">
        <v>10911</v>
      </c>
      <c r="D2539" t="s">
        <v>6363</v>
      </c>
      <c r="E2539" t="s">
        <v>7620</v>
      </c>
      <c r="F2539" t="s">
        <v>927</v>
      </c>
      <c r="G2539" t="s">
        <v>8498</v>
      </c>
      <c r="H2539" t="s">
        <v>384</v>
      </c>
      <c r="I2539" s="27">
        <v>1000000</v>
      </c>
      <c r="J2539" t="s">
        <v>47</v>
      </c>
    </row>
    <row r="2540" spans="1:10" x14ac:dyDescent="0.3">
      <c r="A2540">
        <v>2539</v>
      </c>
      <c r="B2540" s="26">
        <v>42235</v>
      </c>
      <c r="C2540" t="s">
        <v>6364</v>
      </c>
      <c r="D2540" t="s">
        <v>6365</v>
      </c>
      <c r="E2540" t="s">
        <v>7620</v>
      </c>
      <c r="F2540" t="s">
        <v>881</v>
      </c>
      <c r="G2540" t="s">
        <v>6366</v>
      </c>
      <c r="H2540" t="s">
        <v>126</v>
      </c>
      <c r="I2540" t="s">
        <v>16</v>
      </c>
    </row>
    <row r="2541" spans="1:10" x14ac:dyDescent="0.3">
      <c r="A2541">
        <v>2540</v>
      </c>
      <c r="B2541" s="26">
        <v>42235</v>
      </c>
      <c r="C2541" t="s">
        <v>10912</v>
      </c>
      <c r="D2541" t="s">
        <v>10913</v>
      </c>
      <c r="E2541" t="s">
        <v>7620</v>
      </c>
      <c r="F2541" t="s">
        <v>39</v>
      </c>
      <c r="G2541" t="s">
        <v>5255</v>
      </c>
      <c r="H2541" t="s">
        <v>384</v>
      </c>
      <c r="I2541" s="27">
        <v>2400000</v>
      </c>
    </row>
    <row r="2542" spans="1:10" x14ac:dyDescent="0.3">
      <c r="A2542">
        <v>2541</v>
      </c>
      <c r="B2542" s="26">
        <v>42235</v>
      </c>
      <c r="C2542" t="s">
        <v>6054</v>
      </c>
      <c r="D2542" t="s">
        <v>10914</v>
      </c>
      <c r="E2542" t="s">
        <v>7620</v>
      </c>
      <c r="F2542" t="s">
        <v>39</v>
      </c>
      <c r="G2542" t="s">
        <v>6369</v>
      </c>
      <c r="H2542" t="s">
        <v>126</v>
      </c>
      <c r="I2542" t="s">
        <v>16</v>
      </c>
    </row>
    <row r="2543" spans="1:10" x14ac:dyDescent="0.3">
      <c r="A2543">
        <v>2542</v>
      </c>
      <c r="B2543" s="26">
        <v>42235</v>
      </c>
      <c r="C2543" t="s">
        <v>10915</v>
      </c>
      <c r="D2543" t="s">
        <v>1347</v>
      </c>
      <c r="E2543" t="s">
        <v>7620</v>
      </c>
      <c r="F2543" t="s">
        <v>927</v>
      </c>
      <c r="G2543" t="s">
        <v>10916</v>
      </c>
      <c r="H2543" t="s">
        <v>384</v>
      </c>
      <c r="I2543" s="27">
        <v>20000000</v>
      </c>
    </row>
    <row r="2544" spans="1:10" x14ac:dyDescent="0.3">
      <c r="A2544">
        <v>2543</v>
      </c>
      <c r="B2544" s="26">
        <v>42236</v>
      </c>
      <c r="C2544" t="s">
        <v>10917</v>
      </c>
      <c r="D2544" t="s">
        <v>6373</v>
      </c>
      <c r="E2544" t="s">
        <v>7620</v>
      </c>
      <c r="F2544" t="s">
        <v>33</v>
      </c>
      <c r="G2544" t="s">
        <v>10918</v>
      </c>
      <c r="H2544" t="s">
        <v>126</v>
      </c>
      <c r="I2544" s="27">
        <v>156000</v>
      </c>
    </row>
    <row r="2545" spans="1:10" x14ac:dyDescent="0.3">
      <c r="A2545">
        <v>2544</v>
      </c>
      <c r="B2545" s="26">
        <v>42236</v>
      </c>
      <c r="C2545" t="s">
        <v>6374</v>
      </c>
      <c r="D2545" t="s">
        <v>10919</v>
      </c>
      <c r="E2545" t="s">
        <v>7620</v>
      </c>
      <c r="F2545" t="s">
        <v>183</v>
      </c>
      <c r="G2545" t="s">
        <v>1960</v>
      </c>
      <c r="H2545" t="s">
        <v>126</v>
      </c>
      <c r="I2545" s="27">
        <v>600000</v>
      </c>
    </row>
    <row r="2546" spans="1:10" x14ac:dyDescent="0.3">
      <c r="A2546">
        <v>2545</v>
      </c>
      <c r="B2546" s="26">
        <v>42236</v>
      </c>
      <c r="C2546" t="s">
        <v>10920</v>
      </c>
      <c r="D2546" t="s">
        <v>10921</v>
      </c>
      <c r="E2546" t="s">
        <v>7620</v>
      </c>
      <c r="F2546" t="s">
        <v>33</v>
      </c>
      <c r="G2546" t="s">
        <v>10922</v>
      </c>
      <c r="H2546" t="s">
        <v>126</v>
      </c>
      <c r="I2546" s="27">
        <v>600000</v>
      </c>
    </row>
    <row r="2547" spans="1:10" x14ac:dyDescent="0.3">
      <c r="A2547">
        <v>2546</v>
      </c>
      <c r="B2547" s="26">
        <v>42237</v>
      </c>
      <c r="C2547" t="s">
        <v>10923</v>
      </c>
      <c r="D2547" t="s">
        <v>6013</v>
      </c>
      <c r="E2547" t="s">
        <v>7620</v>
      </c>
      <c r="F2547" t="s">
        <v>927</v>
      </c>
      <c r="G2547" t="s">
        <v>10924</v>
      </c>
      <c r="H2547" t="s">
        <v>126</v>
      </c>
      <c r="I2547" s="27">
        <v>500000</v>
      </c>
    </row>
    <row r="2548" spans="1:10" x14ac:dyDescent="0.3">
      <c r="A2548">
        <v>2547</v>
      </c>
      <c r="B2548" s="26">
        <v>42240</v>
      </c>
      <c r="C2548" t="s">
        <v>6379</v>
      </c>
      <c r="D2548" t="s">
        <v>10925</v>
      </c>
      <c r="E2548" t="s">
        <v>7620</v>
      </c>
      <c r="F2548" t="s">
        <v>8037</v>
      </c>
      <c r="G2548" t="s">
        <v>6381</v>
      </c>
      <c r="H2548" t="s">
        <v>126</v>
      </c>
      <c r="I2548" s="27">
        <v>300000</v>
      </c>
    </row>
    <row r="2549" spans="1:10" x14ac:dyDescent="0.3">
      <c r="A2549">
        <v>2548</v>
      </c>
      <c r="B2549" s="26">
        <v>42240</v>
      </c>
      <c r="C2549" t="s">
        <v>10926</v>
      </c>
      <c r="D2549" t="s">
        <v>10927</v>
      </c>
      <c r="E2549" t="s">
        <v>7620</v>
      </c>
      <c r="F2549" t="s">
        <v>39</v>
      </c>
      <c r="G2549" t="s">
        <v>10928</v>
      </c>
      <c r="H2549" t="s">
        <v>126</v>
      </c>
      <c r="I2549" s="27">
        <v>400000</v>
      </c>
    </row>
    <row r="2550" spans="1:10" x14ac:dyDescent="0.3">
      <c r="A2550">
        <v>2549</v>
      </c>
      <c r="B2550" s="26">
        <v>42240</v>
      </c>
      <c r="C2550" t="s">
        <v>10929</v>
      </c>
      <c r="D2550" t="s">
        <v>10930</v>
      </c>
      <c r="E2550" t="s">
        <v>7620</v>
      </c>
      <c r="F2550" t="s">
        <v>881</v>
      </c>
      <c r="G2550" t="s">
        <v>6387</v>
      </c>
      <c r="H2550" t="s">
        <v>126</v>
      </c>
      <c r="I2550" t="s">
        <v>16</v>
      </c>
    </row>
    <row r="2551" spans="1:10" x14ac:dyDescent="0.3">
      <c r="A2551">
        <v>2550</v>
      </c>
      <c r="B2551" s="26">
        <v>42240</v>
      </c>
      <c r="C2551" t="s">
        <v>10931</v>
      </c>
      <c r="D2551" t="s">
        <v>10932</v>
      </c>
      <c r="E2551" t="s">
        <v>7620</v>
      </c>
      <c r="F2551" t="s">
        <v>39</v>
      </c>
      <c r="G2551" t="s">
        <v>10933</v>
      </c>
      <c r="H2551" t="s">
        <v>126</v>
      </c>
      <c r="I2551" t="s">
        <v>16</v>
      </c>
    </row>
    <row r="2552" spans="1:10" x14ac:dyDescent="0.3">
      <c r="A2552">
        <v>2551</v>
      </c>
      <c r="B2552" s="26">
        <v>42241</v>
      </c>
      <c r="C2552" t="s">
        <v>6391</v>
      </c>
      <c r="D2552" t="s">
        <v>10934</v>
      </c>
      <c r="E2552" t="s">
        <v>7620</v>
      </c>
      <c r="F2552" t="s">
        <v>927</v>
      </c>
      <c r="G2552" t="s">
        <v>10935</v>
      </c>
      <c r="H2552" t="s">
        <v>384</v>
      </c>
      <c r="I2552" s="27">
        <v>1000000</v>
      </c>
      <c r="J2552" t="s">
        <v>6394</v>
      </c>
    </row>
    <row r="2553" spans="1:10" x14ac:dyDescent="0.3">
      <c r="A2553">
        <v>2552</v>
      </c>
      <c r="B2553" s="26">
        <v>42241</v>
      </c>
      <c r="C2553" t="s">
        <v>7786</v>
      </c>
      <c r="D2553" t="s">
        <v>6395</v>
      </c>
      <c r="E2553" t="s">
        <v>7620</v>
      </c>
      <c r="F2553" t="s">
        <v>21</v>
      </c>
      <c r="G2553" t="s">
        <v>8336</v>
      </c>
      <c r="H2553" t="s">
        <v>384</v>
      </c>
      <c r="I2553" s="27">
        <v>3000000</v>
      </c>
      <c r="J2553" t="s">
        <v>47</v>
      </c>
    </row>
    <row r="2554" spans="1:10" x14ac:dyDescent="0.3">
      <c r="A2554">
        <v>2553</v>
      </c>
      <c r="B2554" s="26">
        <v>42241</v>
      </c>
      <c r="C2554" t="s">
        <v>10936</v>
      </c>
      <c r="D2554" t="s">
        <v>10937</v>
      </c>
      <c r="E2554" t="s">
        <v>7620</v>
      </c>
      <c r="F2554" t="s">
        <v>39</v>
      </c>
      <c r="G2554" t="s">
        <v>6398</v>
      </c>
      <c r="H2554" t="s">
        <v>384</v>
      </c>
      <c r="I2554" s="27">
        <v>4000000</v>
      </c>
      <c r="J2554" t="s">
        <v>47</v>
      </c>
    </row>
    <row r="2555" spans="1:10" x14ac:dyDescent="0.3">
      <c r="A2555">
        <v>2554</v>
      </c>
      <c r="B2555" s="26">
        <v>42241</v>
      </c>
      <c r="C2555" t="s">
        <v>10938</v>
      </c>
      <c r="D2555" t="s">
        <v>10169</v>
      </c>
      <c r="E2555" t="s">
        <v>7620</v>
      </c>
      <c r="F2555" t="s">
        <v>55</v>
      </c>
      <c r="G2555" t="s">
        <v>10918</v>
      </c>
      <c r="H2555" t="s">
        <v>126</v>
      </c>
      <c r="I2555" s="27">
        <v>250000</v>
      </c>
    </row>
    <row r="2556" spans="1:10" x14ac:dyDescent="0.3">
      <c r="A2556">
        <v>2555</v>
      </c>
      <c r="B2556" s="26">
        <v>42242</v>
      </c>
      <c r="C2556" t="s">
        <v>9163</v>
      </c>
      <c r="D2556" t="s">
        <v>10939</v>
      </c>
      <c r="E2556" t="s">
        <v>7620</v>
      </c>
      <c r="F2556" t="s">
        <v>33</v>
      </c>
      <c r="G2556" t="s">
        <v>10377</v>
      </c>
      <c r="H2556" t="s">
        <v>126</v>
      </c>
      <c r="I2556" s="27">
        <v>100000</v>
      </c>
    </row>
    <row r="2557" spans="1:10" x14ac:dyDescent="0.3">
      <c r="A2557">
        <v>2556</v>
      </c>
      <c r="B2557" s="26">
        <v>42242</v>
      </c>
      <c r="C2557" t="s">
        <v>6400</v>
      </c>
      <c r="D2557" t="s">
        <v>6401</v>
      </c>
      <c r="E2557" t="s">
        <v>7620</v>
      </c>
      <c r="F2557" t="s">
        <v>39</v>
      </c>
      <c r="G2557" t="s">
        <v>10940</v>
      </c>
      <c r="H2557" t="s">
        <v>126</v>
      </c>
      <c r="I2557" s="27">
        <v>400000</v>
      </c>
    </row>
    <row r="2558" spans="1:10" x14ac:dyDescent="0.3">
      <c r="A2558">
        <v>2557</v>
      </c>
      <c r="B2558" s="26">
        <v>42242</v>
      </c>
      <c r="C2558" t="s">
        <v>10941</v>
      </c>
      <c r="D2558" t="s">
        <v>10942</v>
      </c>
      <c r="E2558" t="s">
        <v>7620</v>
      </c>
      <c r="F2558" t="s">
        <v>8037</v>
      </c>
      <c r="G2558" t="s">
        <v>4185</v>
      </c>
      <c r="H2558" t="s">
        <v>126</v>
      </c>
      <c r="I2558" t="s">
        <v>16</v>
      </c>
    </row>
    <row r="2559" spans="1:10" x14ac:dyDescent="0.3">
      <c r="A2559">
        <v>2558</v>
      </c>
      <c r="B2559" s="26">
        <v>42242</v>
      </c>
      <c r="C2559" t="s">
        <v>10943</v>
      </c>
      <c r="D2559" t="s">
        <v>6406</v>
      </c>
      <c r="E2559" t="s">
        <v>7620</v>
      </c>
      <c r="F2559" t="s">
        <v>21</v>
      </c>
      <c r="G2559" t="s">
        <v>1608</v>
      </c>
      <c r="H2559" t="s">
        <v>126</v>
      </c>
      <c r="I2559" s="27">
        <v>500000</v>
      </c>
    </row>
    <row r="2560" spans="1:10" x14ac:dyDescent="0.3">
      <c r="A2560">
        <v>2559</v>
      </c>
      <c r="B2560" s="26">
        <v>42243</v>
      </c>
      <c r="C2560" t="s">
        <v>9037</v>
      </c>
      <c r="D2560" t="s">
        <v>10944</v>
      </c>
      <c r="E2560" t="s">
        <v>7620</v>
      </c>
      <c r="F2560" t="s">
        <v>927</v>
      </c>
      <c r="G2560" t="s">
        <v>10945</v>
      </c>
      <c r="H2560" t="s">
        <v>126</v>
      </c>
      <c r="I2560" t="s">
        <v>16</v>
      </c>
    </row>
    <row r="2561" spans="1:10" x14ac:dyDescent="0.3">
      <c r="A2561">
        <v>2560</v>
      </c>
      <c r="B2561" s="26">
        <v>42243</v>
      </c>
      <c r="C2561" t="s">
        <v>6409</v>
      </c>
      <c r="D2561" t="s">
        <v>2051</v>
      </c>
      <c r="E2561" t="s">
        <v>7620</v>
      </c>
      <c r="F2561" t="s">
        <v>881</v>
      </c>
      <c r="G2561" t="s">
        <v>6410</v>
      </c>
      <c r="H2561" t="s">
        <v>126</v>
      </c>
      <c r="I2561" t="s">
        <v>16</v>
      </c>
    </row>
    <row r="2562" spans="1:10" x14ac:dyDescent="0.3">
      <c r="A2562">
        <v>2561</v>
      </c>
      <c r="B2562" s="26">
        <v>42243</v>
      </c>
      <c r="C2562" t="s">
        <v>10946</v>
      </c>
      <c r="D2562" t="s">
        <v>6412</v>
      </c>
      <c r="E2562" t="s">
        <v>7620</v>
      </c>
      <c r="F2562" t="s">
        <v>33</v>
      </c>
      <c r="G2562" t="s">
        <v>6413</v>
      </c>
      <c r="H2562" t="s">
        <v>384</v>
      </c>
      <c r="I2562" t="s">
        <v>16</v>
      </c>
      <c r="J2562" t="s">
        <v>5519</v>
      </c>
    </row>
    <row r="2563" spans="1:10" x14ac:dyDescent="0.3">
      <c r="A2563">
        <v>2562</v>
      </c>
      <c r="B2563" s="26">
        <v>42244</v>
      </c>
      <c r="C2563" t="s">
        <v>10947</v>
      </c>
      <c r="D2563" t="s">
        <v>10948</v>
      </c>
      <c r="E2563" t="s">
        <v>7620</v>
      </c>
      <c r="F2563" t="s">
        <v>33</v>
      </c>
      <c r="G2563" t="s">
        <v>6416</v>
      </c>
      <c r="H2563" t="s">
        <v>126</v>
      </c>
      <c r="I2563" t="s">
        <v>16</v>
      </c>
    </row>
    <row r="2564" spans="1:10" x14ac:dyDescent="0.3">
      <c r="A2564">
        <v>2563</v>
      </c>
      <c r="B2564" s="26">
        <v>42244</v>
      </c>
      <c r="C2564" t="s">
        <v>4560</v>
      </c>
      <c r="D2564" t="s">
        <v>6417</v>
      </c>
      <c r="E2564" t="s">
        <v>7620</v>
      </c>
      <c r="F2564" t="s">
        <v>927</v>
      </c>
      <c r="G2564" t="s">
        <v>6418</v>
      </c>
      <c r="H2564" t="s">
        <v>384</v>
      </c>
      <c r="I2564" s="27">
        <v>2000000</v>
      </c>
      <c r="J2564" t="s">
        <v>35</v>
      </c>
    </row>
    <row r="2565" spans="1:10" x14ac:dyDescent="0.3">
      <c r="A2565">
        <v>2564</v>
      </c>
      <c r="B2565" s="26">
        <v>42244</v>
      </c>
      <c r="C2565" t="s">
        <v>10949</v>
      </c>
      <c r="D2565" t="s">
        <v>10950</v>
      </c>
      <c r="E2565" t="s">
        <v>7620</v>
      </c>
      <c r="F2565" t="s">
        <v>55</v>
      </c>
      <c r="G2565" t="s">
        <v>6421</v>
      </c>
      <c r="H2565" t="s">
        <v>126</v>
      </c>
      <c r="I2565" s="27">
        <v>160000</v>
      </c>
    </row>
    <row r="2566" spans="1:10" x14ac:dyDescent="0.3">
      <c r="A2566">
        <v>2565</v>
      </c>
      <c r="B2566" s="26">
        <v>42245</v>
      </c>
      <c r="C2566" t="s">
        <v>10951</v>
      </c>
      <c r="D2566" t="s">
        <v>10952</v>
      </c>
      <c r="E2566" t="s">
        <v>7620</v>
      </c>
      <c r="F2566" t="s">
        <v>21</v>
      </c>
      <c r="G2566" t="s">
        <v>6424</v>
      </c>
      <c r="H2566" t="s">
        <v>126</v>
      </c>
      <c r="I2566" t="s">
        <v>16</v>
      </c>
    </row>
    <row r="2567" spans="1:10" x14ac:dyDescent="0.3">
      <c r="A2567">
        <v>2566</v>
      </c>
      <c r="B2567" s="26">
        <v>42247</v>
      </c>
      <c r="C2567" t="s">
        <v>10953</v>
      </c>
      <c r="D2567" t="s">
        <v>10954</v>
      </c>
      <c r="E2567" t="s">
        <v>7620</v>
      </c>
      <c r="F2567" t="s">
        <v>927</v>
      </c>
      <c r="G2567" t="s">
        <v>6426</v>
      </c>
      <c r="H2567" t="s">
        <v>126</v>
      </c>
      <c r="I2567" s="27">
        <v>300000</v>
      </c>
    </row>
    <row r="2568" spans="1:10" x14ac:dyDescent="0.3">
      <c r="A2568">
        <v>2567</v>
      </c>
      <c r="B2568" s="26">
        <v>42247</v>
      </c>
      <c r="C2568" t="s">
        <v>6427</v>
      </c>
      <c r="D2568" t="s">
        <v>10955</v>
      </c>
      <c r="E2568" t="s">
        <v>7620</v>
      </c>
      <c r="F2568" t="s">
        <v>927</v>
      </c>
      <c r="G2568" t="s">
        <v>6429</v>
      </c>
      <c r="H2568" t="s">
        <v>384</v>
      </c>
      <c r="I2568" s="27">
        <v>4000000</v>
      </c>
      <c r="J2568" t="s">
        <v>47</v>
      </c>
    </row>
    <row r="2569" spans="1:10" x14ac:dyDescent="0.3">
      <c r="A2569">
        <v>2568</v>
      </c>
      <c r="B2569" s="26">
        <v>42247</v>
      </c>
      <c r="C2569" t="s">
        <v>6430</v>
      </c>
      <c r="D2569" t="s">
        <v>10956</v>
      </c>
      <c r="E2569" t="s">
        <v>7620</v>
      </c>
      <c r="F2569" t="s">
        <v>39</v>
      </c>
      <c r="G2569" t="s">
        <v>10957</v>
      </c>
      <c r="H2569" t="s">
        <v>384</v>
      </c>
      <c r="I2569" t="s">
        <v>16</v>
      </c>
      <c r="J2569" t="s">
        <v>365</v>
      </c>
    </row>
    <row r="2570" spans="1:10" x14ac:dyDescent="0.3">
      <c r="A2570">
        <v>2569</v>
      </c>
      <c r="B2570" s="26">
        <v>42186</v>
      </c>
      <c r="C2570" t="s">
        <v>5940</v>
      </c>
      <c r="D2570" t="s">
        <v>5941</v>
      </c>
      <c r="E2570" t="s">
        <v>7620</v>
      </c>
      <c r="F2570" t="s">
        <v>927</v>
      </c>
      <c r="G2570" t="s">
        <v>6433</v>
      </c>
      <c r="H2570" t="s">
        <v>126</v>
      </c>
      <c r="I2570" t="s">
        <v>16</v>
      </c>
    </row>
    <row r="2571" spans="1:10" x14ac:dyDescent="0.3">
      <c r="A2571">
        <v>2570</v>
      </c>
      <c r="B2571" s="26">
        <v>42186</v>
      </c>
      <c r="C2571" t="s">
        <v>6434</v>
      </c>
      <c r="D2571" t="s">
        <v>10958</v>
      </c>
      <c r="E2571" t="s">
        <v>7620</v>
      </c>
      <c r="F2571" t="s">
        <v>39</v>
      </c>
      <c r="G2571" t="s">
        <v>3495</v>
      </c>
      <c r="H2571" t="s">
        <v>384</v>
      </c>
      <c r="I2571" t="s">
        <v>16</v>
      </c>
      <c r="J2571" t="s">
        <v>47</v>
      </c>
    </row>
    <row r="2572" spans="1:10" x14ac:dyDescent="0.3">
      <c r="A2572">
        <v>2571</v>
      </c>
      <c r="B2572" s="26">
        <v>42186</v>
      </c>
      <c r="C2572" t="s">
        <v>6436</v>
      </c>
      <c r="D2572" t="s">
        <v>10959</v>
      </c>
      <c r="E2572" t="s">
        <v>7620</v>
      </c>
      <c r="F2572" t="s">
        <v>45</v>
      </c>
      <c r="G2572" t="s">
        <v>10960</v>
      </c>
      <c r="H2572" t="s">
        <v>126</v>
      </c>
      <c r="I2572" s="27">
        <v>1000000</v>
      </c>
    </row>
    <row r="2573" spans="1:10" x14ac:dyDescent="0.3">
      <c r="A2573">
        <v>2572</v>
      </c>
      <c r="B2573" t="s">
        <v>10961</v>
      </c>
      <c r="C2573" t="s">
        <v>10962</v>
      </c>
      <c r="D2573" t="s">
        <v>10963</v>
      </c>
      <c r="E2573" t="s">
        <v>7620</v>
      </c>
      <c r="F2573" t="s">
        <v>39</v>
      </c>
      <c r="G2573" t="s">
        <v>6441</v>
      </c>
      <c r="H2573" t="s">
        <v>126</v>
      </c>
      <c r="I2573" s="27">
        <v>630000</v>
      </c>
    </row>
    <row r="2574" spans="1:10" x14ac:dyDescent="0.3">
      <c r="A2574">
        <v>2573</v>
      </c>
      <c r="B2574" s="26">
        <v>42186</v>
      </c>
      <c r="C2574" t="s">
        <v>9796</v>
      </c>
      <c r="D2574" t="s">
        <v>3244</v>
      </c>
      <c r="E2574" t="s">
        <v>7620</v>
      </c>
      <c r="F2574" t="s">
        <v>33</v>
      </c>
      <c r="G2574" t="s">
        <v>10964</v>
      </c>
      <c r="H2574" t="s">
        <v>126</v>
      </c>
      <c r="I2574" t="s">
        <v>16</v>
      </c>
    </row>
    <row r="2575" spans="1:10" x14ac:dyDescent="0.3">
      <c r="A2575">
        <v>2574</v>
      </c>
      <c r="B2575" s="26">
        <v>42186</v>
      </c>
      <c r="C2575" t="s">
        <v>275</v>
      </c>
      <c r="D2575" t="s">
        <v>10748</v>
      </c>
      <c r="E2575" t="s">
        <v>7620</v>
      </c>
      <c r="F2575" t="s">
        <v>927</v>
      </c>
      <c r="G2575" t="s">
        <v>1081</v>
      </c>
      <c r="H2575" t="s">
        <v>384</v>
      </c>
      <c r="I2575" t="s">
        <v>16</v>
      </c>
      <c r="J2575" t="s">
        <v>6442</v>
      </c>
    </row>
    <row r="2576" spans="1:10" x14ac:dyDescent="0.3">
      <c r="A2576">
        <v>2575</v>
      </c>
      <c r="B2576" s="26">
        <v>42186</v>
      </c>
      <c r="C2576" t="s">
        <v>10965</v>
      </c>
      <c r="D2576" t="s">
        <v>10966</v>
      </c>
      <c r="E2576" t="s">
        <v>7620</v>
      </c>
      <c r="F2576" t="s">
        <v>927</v>
      </c>
      <c r="G2576" t="s">
        <v>10967</v>
      </c>
      <c r="H2576" t="s">
        <v>384</v>
      </c>
      <c r="I2576" s="27">
        <v>13500000</v>
      </c>
      <c r="J2576" t="s">
        <v>47</v>
      </c>
    </row>
    <row r="2577" spans="1:10" x14ac:dyDescent="0.3">
      <c r="A2577">
        <v>2576</v>
      </c>
      <c r="B2577" s="26">
        <v>42187</v>
      </c>
      <c r="C2577" t="s">
        <v>10968</v>
      </c>
      <c r="D2577" t="s">
        <v>10969</v>
      </c>
      <c r="E2577" t="s">
        <v>7620</v>
      </c>
      <c r="F2577" t="s">
        <v>45</v>
      </c>
      <c r="G2577" t="s">
        <v>6447</v>
      </c>
      <c r="H2577" t="s">
        <v>384</v>
      </c>
      <c r="I2577" s="27">
        <v>60000000</v>
      </c>
      <c r="J2577" t="s">
        <v>6448</v>
      </c>
    </row>
    <row r="2578" spans="1:10" x14ac:dyDescent="0.3">
      <c r="A2578">
        <v>2577</v>
      </c>
      <c r="B2578" s="26">
        <v>42187</v>
      </c>
      <c r="C2578" t="s">
        <v>6449</v>
      </c>
      <c r="D2578" t="s">
        <v>6450</v>
      </c>
      <c r="E2578" t="s">
        <v>7620</v>
      </c>
      <c r="F2578" t="s">
        <v>927</v>
      </c>
      <c r="G2578" t="s">
        <v>7609</v>
      </c>
      <c r="H2578" t="s">
        <v>384</v>
      </c>
      <c r="I2578" s="27">
        <v>5000000</v>
      </c>
      <c r="J2578" t="s">
        <v>47</v>
      </c>
    </row>
    <row r="2579" spans="1:10" x14ac:dyDescent="0.3">
      <c r="A2579">
        <v>2578</v>
      </c>
      <c r="B2579" s="26">
        <v>42187</v>
      </c>
      <c r="C2579" t="s">
        <v>2692</v>
      </c>
      <c r="D2579" t="s">
        <v>10764</v>
      </c>
      <c r="E2579" t="s">
        <v>7620</v>
      </c>
      <c r="F2579" t="s">
        <v>21</v>
      </c>
      <c r="G2579" t="s">
        <v>10970</v>
      </c>
      <c r="H2579" t="s">
        <v>126</v>
      </c>
      <c r="I2579" s="27">
        <v>161000</v>
      </c>
    </row>
    <row r="2580" spans="1:10" x14ac:dyDescent="0.3">
      <c r="A2580">
        <v>2579</v>
      </c>
      <c r="B2580" s="26">
        <v>42188</v>
      </c>
      <c r="C2580" t="s">
        <v>10971</v>
      </c>
      <c r="D2580" t="s">
        <v>6452</v>
      </c>
      <c r="E2580" t="s">
        <v>7620</v>
      </c>
      <c r="F2580" t="s">
        <v>438</v>
      </c>
      <c r="G2580" t="s">
        <v>485</v>
      </c>
      <c r="H2580" t="s">
        <v>384</v>
      </c>
      <c r="I2580" s="27">
        <v>6500000</v>
      </c>
      <c r="J2580" t="s">
        <v>47</v>
      </c>
    </row>
    <row r="2581" spans="1:10" x14ac:dyDescent="0.3">
      <c r="A2581">
        <v>2580</v>
      </c>
      <c r="B2581" s="26">
        <v>42188</v>
      </c>
      <c r="C2581" t="s">
        <v>198</v>
      </c>
      <c r="D2581" t="s">
        <v>6453</v>
      </c>
      <c r="E2581" t="s">
        <v>7620</v>
      </c>
      <c r="F2581" t="s">
        <v>39</v>
      </c>
      <c r="G2581" t="s">
        <v>155</v>
      </c>
      <c r="H2581" t="s">
        <v>384</v>
      </c>
      <c r="I2581" t="s">
        <v>16</v>
      </c>
      <c r="J2581" t="s">
        <v>35</v>
      </c>
    </row>
    <row r="2582" spans="1:10" x14ac:dyDescent="0.3">
      <c r="A2582">
        <v>2581</v>
      </c>
      <c r="B2582" s="26">
        <v>42188</v>
      </c>
      <c r="C2582" t="s">
        <v>4894</v>
      </c>
      <c r="D2582" t="s">
        <v>10972</v>
      </c>
      <c r="E2582" t="s">
        <v>7620</v>
      </c>
      <c r="F2582" t="s">
        <v>8037</v>
      </c>
      <c r="G2582" t="s">
        <v>6455</v>
      </c>
      <c r="H2582" t="s">
        <v>126</v>
      </c>
      <c r="I2582" s="27">
        <v>1000000</v>
      </c>
    </row>
    <row r="2583" spans="1:10" x14ac:dyDescent="0.3">
      <c r="A2583">
        <v>2582</v>
      </c>
      <c r="B2583" s="26">
        <v>42189</v>
      </c>
      <c r="C2583" t="s">
        <v>1529</v>
      </c>
      <c r="D2583" t="s">
        <v>10973</v>
      </c>
      <c r="E2583" t="s">
        <v>7620</v>
      </c>
      <c r="F2583" t="s">
        <v>927</v>
      </c>
      <c r="G2583" t="s">
        <v>6457</v>
      </c>
      <c r="H2583" t="s">
        <v>126</v>
      </c>
      <c r="I2583" t="s">
        <v>16</v>
      </c>
    </row>
    <row r="2584" spans="1:10" x14ac:dyDescent="0.3">
      <c r="A2584">
        <v>2583</v>
      </c>
      <c r="B2584" s="26">
        <v>42189</v>
      </c>
      <c r="C2584" t="s">
        <v>3911</v>
      </c>
      <c r="D2584" t="s">
        <v>6458</v>
      </c>
      <c r="E2584" t="s">
        <v>7620</v>
      </c>
      <c r="F2584" t="s">
        <v>39</v>
      </c>
      <c r="G2584" t="s">
        <v>10974</v>
      </c>
      <c r="H2584" t="s">
        <v>126</v>
      </c>
      <c r="I2584" s="27">
        <v>395000</v>
      </c>
    </row>
    <row r="2585" spans="1:10" x14ac:dyDescent="0.3">
      <c r="A2585">
        <v>2584</v>
      </c>
      <c r="B2585" s="26">
        <v>42190</v>
      </c>
      <c r="C2585" t="s">
        <v>3981</v>
      </c>
      <c r="D2585" t="s">
        <v>6460</v>
      </c>
      <c r="E2585" t="s">
        <v>7620</v>
      </c>
      <c r="F2585" t="s">
        <v>927</v>
      </c>
      <c r="G2585" t="s">
        <v>10895</v>
      </c>
      <c r="H2585" t="s">
        <v>126</v>
      </c>
      <c r="I2585" t="s">
        <v>16</v>
      </c>
    </row>
    <row r="2586" spans="1:10" x14ac:dyDescent="0.3">
      <c r="A2586">
        <v>2585</v>
      </c>
      <c r="B2586" s="26">
        <v>42191</v>
      </c>
      <c r="C2586" t="s">
        <v>10975</v>
      </c>
      <c r="D2586" t="s">
        <v>10976</v>
      </c>
      <c r="E2586" t="s">
        <v>7620</v>
      </c>
      <c r="F2586" t="s">
        <v>927</v>
      </c>
      <c r="G2586" t="s">
        <v>10977</v>
      </c>
      <c r="H2586" t="s">
        <v>126</v>
      </c>
      <c r="I2586" t="s">
        <v>16</v>
      </c>
    </row>
    <row r="2587" spans="1:10" x14ac:dyDescent="0.3">
      <c r="A2587">
        <v>2586</v>
      </c>
      <c r="B2587" s="26">
        <v>42191</v>
      </c>
      <c r="C2587" t="s">
        <v>6464</v>
      </c>
      <c r="D2587" t="s">
        <v>10978</v>
      </c>
      <c r="E2587" t="s">
        <v>7620</v>
      </c>
      <c r="F2587" t="s">
        <v>21</v>
      </c>
      <c r="G2587" t="s">
        <v>6466</v>
      </c>
      <c r="H2587" t="s">
        <v>384</v>
      </c>
      <c r="I2587" s="27">
        <v>30000000</v>
      </c>
      <c r="J2587" t="s">
        <v>29</v>
      </c>
    </row>
    <row r="2588" spans="1:10" x14ac:dyDescent="0.3">
      <c r="A2588">
        <v>2587</v>
      </c>
      <c r="B2588" s="26">
        <v>42191</v>
      </c>
      <c r="C2588" t="s">
        <v>10979</v>
      </c>
      <c r="D2588" t="s">
        <v>10980</v>
      </c>
      <c r="E2588" t="s">
        <v>7620</v>
      </c>
      <c r="F2588" t="s">
        <v>461</v>
      </c>
      <c r="G2588" t="s">
        <v>6469</v>
      </c>
      <c r="H2588" t="s">
        <v>126</v>
      </c>
      <c r="I2588" t="s">
        <v>16</v>
      </c>
    </row>
    <row r="2589" spans="1:10" x14ac:dyDescent="0.3">
      <c r="A2589">
        <v>2588</v>
      </c>
      <c r="B2589" s="26">
        <v>42192</v>
      </c>
      <c r="C2589" t="s">
        <v>6470</v>
      </c>
      <c r="D2589" t="s">
        <v>10981</v>
      </c>
      <c r="E2589" t="s">
        <v>7620</v>
      </c>
      <c r="F2589" t="s">
        <v>21</v>
      </c>
      <c r="G2589" t="s">
        <v>6472</v>
      </c>
      <c r="H2589" t="s">
        <v>384</v>
      </c>
      <c r="I2589" s="27">
        <v>3000000</v>
      </c>
      <c r="J2589" t="s">
        <v>47</v>
      </c>
    </row>
    <row r="2590" spans="1:10" x14ac:dyDescent="0.3">
      <c r="A2590">
        <v>2589</v>
      </c>
      <c r="B2590" s="26">
        <v>42192</v>
      </c>
      <c r="C2590" t="s">
        <v>6473</v>
      </c>
      <c r="D2590" t="s">
        <v>6474</v>
      </c>
      <c r="E2590" t="s">
        <v>7620</v>
      </c>
      <c r="F2590" t="s">
        <v>33</v>
      </c>
      <c r="G2590" t="s">
        <v>10982</v>
      </c>
      <c r="H2590" t="s">
        <v>384</v>
      </c>
      <c r="I2590" s="27">
        <v>5000000</v>
      </c>
      <c r="J2590" t="s">
        <v>47</v>
      </c>
    </row>
    <row r="2591" spans="1:10" x14ac:dyDescent="0.3">
      <c r="A2591">
        <v>2590</v>
      </c>
      <c r="B2591" s="26">
        <v>42192</v>
      </c>
      <c r="C2591" t="s">
        <v>6476</v>
      </c>
      <c r="D2591" t="s">
        <v>8355</v>
      </c>
      <c r="E2591" t="s">
        <v>7620</v>
      </c>
      <c r="F2591" t="s">
        <v>927</v>
      </c>
      <c r="G2591" t="s">
        <v>6477</v>
      </c>
      <c r="H2591" t="s">
        <v>126</v>
      </c>
      <c r="I2591" t="s">
        <v>16</v>
      </c>
    </row>
    <row r="2592" spans="1:10" x14ac:dyDescent="0.3">
      <c r="A2592">
        <v>2591</v>
      </c>
      <c r="B2592" s="26">
        <v>42192</v>
      </c>
      <c r="C2592" t="s">
        <v>10591</v>
      </c>
      <c r="D2592" t="s">
        <v>7727</v>
      </c>
      <c r="E2592" t="s">
        <v>7620</v>
      </c>
      <c r="F2592" t="s">
        <v>33</v>
      </c>
      <c r="G2592" t="s">
        <v>10983</v>
      </c>
      <c r="H2592" t="s">
        <v>384</v>
      </c>
      <c r="I2592" t="s">
        <v>16</v>
      </c>
      <c r="J2592" t="s">
        <v>35</v>
      </c>
    </row>
    <row r="2593" spans="1:10" x14ac:dyDescent="0.3">
      <c r="A2593">
        <v>2592</v>
      </c>
      <c r="B2593" s="26">
        <v>42193</v>
      </c>
      <c r="C2593" t="s">
        <v>6480</v>
      </c>
      <c r="D2593" t="s">
        <v>6481</v>
      </c>
      <c r="E2593" t="s">
        <v>7620</v>
      </c>
      <c r="F2593" t="s">
        <v>55</v>
      </c>
      <c r="G2593" t="s">
        <v>6482</v>
      </c>
      <c r="H2593" t="s">
        <v>126</v>
      </c>
      <c r="I2593" t="s">
        <v>16</v>
      </c>
    </row>
    <row r="2594" spans="1:10" x14ac:dyDescent="0.3">
      <c r="A2594">
        <v>2593</v>
      </c>
      <c r="B2594" s="26">
        <v>42193</v>
      </c>
      <c r="C2594" t="s">
        <v>4174</v>
      </c>
      <c r="D2594" t="s">
        <v>6483</v>
      </c>
      <c r="E2594" t="s">
        <v>7620</v>
      </c>
      <c r="F2594" t="s">
        <v>39</v>
      </c>
      <c r="G2594" t="s">
        <v>6484</v>
      </c>
      <c r="H2594" t="s">
        <v>384</v>
      </c>
      <c r="I2594" s="27">
        <v>100000000</v>
      </c>
      <c r="J2594" t="s">
        <v>23</v>
      </c>
    </row>
    <row r="2595" spans="1:10" x14ac:dyDescent="0.3">
      <c r="A2595">
        <v>2594</v>
      </c>
      <c r="B2595" s="26">
        <v>42193</v>
      </c>
      <c r="C2595" t="s">
        <v>2472</v>
      </c>
      <c r="D2595" t="s">
        <v>10984</v>
      </c>
      <c r="E2595" t="s">
        <v>7620</v>
      </c>
      <c r="F2595" t="s">
        <v>6486</v>
      </c>
      <c r="G2595" t="s">
        <v>10985</v>
      </c>
      <c r="H2595" t="s">
        <v>384</v>
      </c>
      <c r="I2595" s="27">
        <v>11000000</v>
      </c>
      <c r="J2595" t="s">
        <v>47</v>
      </c>
    </row>
    <row r="2596" spans="1:10" x14ac:dyDescent="0.3">
      <c r="A2596">
        <v>2595</v>
      </c>
      <c r="B2596" s="26">
        <v>42193</v>
      </c>
      <c r="C2596" t="s">
        <v>6488</v>
      </c>
      <c r="D2596" t="s">
        <v>10984</v>
      </c>
      <c r="E2596" t="s">
        <v>7620</v>
      </c>
      <c r="F2596" t="s">
        <v>10986</v>
      </c>
      <c r="G2596" t="s">
        <v>6490</v>
      </c>
      <c r="H2596" t="s">
        <v>384</v>
      </c>
      <c r="I2596" s="27">
        <v>30000000</v>
      </c>
      <c r="J2596" t="s">
        <v>23</v>
      </c>
    </row>
    <row r="2597" spans="1:10" x14ac:dyDescent="0.3">
      <c r="A2597">
        <v>2596</v>
      </c>
      <c r="B2597" s="26">
        <v>42193</v>
      </c>
      <c r="C2597" t="s">
        <v>6491</v>
      </c>
      <c r="D2597" t="s">
        <v>6492</v>
      </c>
      <c r="E2597" t="s">
        <v>7620</v>
      </c>
      <c r="F2597" t="s">
        <v>4379</v>
      </c>
      <c r="G2597" t="s">
        <v>6493</v>
      </c>
      <c r="H2597" t="s">
        <v>126</v>
      </c>
      <c r="I2597" s="27">
        <v>20000</v>
      </c>
    </row>
    <row r="2598" spans="1:10" x14ac:dyDescent="0.3">
      <c r="A2598">
        <v>2597</v>
      </c>
      <c r="B2598" s="26">
        <v>42193</v>
      </c>
      <c r="C2598" t="s">
        <v>6494</v>
      </c>
      <c r="D2598" t="s">
        <v>10987</v>
      </c>
      <c r="E2598" t="s">
        <v>7620</v>
      </c>
      <c r="F2598" t="s">
        <v>915</v>
      </c>
      <c r="G2598" t="s">
        <v>1081</v>
      </c>
      <c r="H2598" t="s">
        <v>126</v>
      </c>
      <c r="I2598" t="s">
        <v>16</v>
      </c>
    </row>
    <row r="2599" spans="1:10" x14ac:dyDescent="0.3">
      <c r="A2599">
        <v>2598</v>
      </c>
      <c r="B2599" s="26">
        <v>42193</v>
      </c>
      <c r="C2599" t="s">
        <v>6496</v>
      </c>
      <c r="D2599" t="s">
        <v>6497</v>
      </c>
      <c r="E2599" t="s">
        <v>7620</v>
      </c>
      <c r="F2599" t="s">
        <v>39</v>
      </c>
      <c r="G2599" t="s">
        <v>6498</v>
      </c>
      <c r="H2599" t="s">
        <v>126</v>
      </c>
      <c r="I2599" s="27">
        <v>470000</v>
      </c>
      <c r="J2599" t="s">
        <v>5519</v>
      </c>
    </row>
    <row r="2600" spans="1:10" x14ac:dyDescent="0.3">
      <c r="A2600">
        <v>2599</v>
      </c>
      <c r="B2600" s="26">
        <v>42193</v>
      </c>
      <c r="C2600" t="s">
        <v>6499</v>
      </c>
      <c r="D2600" t="s">
        <v>6500</v>
      </c>
      <c r="E2600" t="s">
        <v>7620</v>
      </c>
      <c r="F2600" t="s">
        <v>927</v>
      </c>
      <c r="G2600" t="s">
        <v>1264</v>
      </c>
      <c r="H2600" t="s">
        <v>384</v>
      </c>
      <c r="I2600" s="27">
        <v>7500000</v>
      </c>
      <c r="J2600" t="s">
        <v>29</v>
      </c>
    </row>
    <row r="2601" spans="1:10" x14ac:dyDescent="0.3">
      <c r="A2601">
        <v>2600</v>
      </c>
      <c r="B2601" s="26">
        <v>42193</v>
      </c>
      <c r="C2601" t="s">
        <v>1124</v>
      </c>
      <c r="D2601" t="s">
        <v>10988</v>
      </c>
      <c r="E2601" t="s">
        <v>7620</v>
      </c>
      <c r="F2601" t="s">
        <v>8037</v>
      </c>
      <c r="G2601" t="s">
        <v>6501</v>
      </c>
      <c r="H2601" t="s">
        <v>384</v>
      </c>
      <c r="I2601" s="27">
        <v>10000000</v>
      </c>
      <c r="J2601" t="s">
        <v>47</v>
      </c>
    </row>
    <row r="2602" spans="1:10" x14ac:dyDescent="0.3">
      <c r="A2602">
        <v>2601</v>
      </c>
      <c r="B2602" s="26">
        <v>42193</v>
      </c>
      <c r="C2602" t="s">
        <v>6502</v>
      </c>
      <c r="D2602" t="s">
        <v>6503</v>
      </c>
      <c r="E2602" t="s">
        <v>7620</v>
      </c>
      <c r="F2602" t="s">
        <v>33</v>
      </c>
      <c r="G2602" t="s">
        <v>6504</v>
      </c>
      <c r="H2602" t="s">
        <v>384</v>
      </c>
      <c r="I2602" s="27">
        <v>10200000</v>
      </c>
      <c r="J2602" t="s">
        <v>47</v>
      </c>
    </row>
    <row r="2603" spans="1:10" x14ac:dyDescent="0.3">
      <c r="A2603">
        <v>2602</v>
      </c>
      <c r="B2603" s="26">
        <v>42193</v>
      </c>
      <c r="C2603" t="s">
        <v>3088</v>
      </c>
      <c r="D2603" t="s">
        <v>10989</v>
      </c>
      <c r="E2603" t="s">
        <v>7620</v>
      </c>
      <c r="F2603" t="s">
        <v>927</v>
      </c>
      <c r="G2603" t="s">
        <v>10990</v>
      </c>
      <c r="H2603" t="s">
        <v>384</v>
      </c>
      <c r="I2603" s="27">
        <v>11000000</v>
      </c>
      <c r="J2603" t="s">
        <v>29</v>
      </c>
    </row>
    <row r="2604" spans="1:10" x14ac:dyDescent="0.3">
      <c r="A2604">
        <v>2603</v>
      </c>
      <c r="B2604" s="26">
        <v>42194</v>
      </c>
      <c r="C2604" t="s">
        <v>10991</v>
      </c>
      <c r="D2604" t="s">
        <v>10992</v>
      </c>
      <c r="E2604" t="s">
        <v>7620</v>
      </c>
      <c r="F2604" t="s">
        <v>10993</v>
      </c>
      <c r="G2604" t="s">
        <v>10994</v>
      </c>
      <c r="H2604" t="s">
        <v>384</v>
      </c>
      <c r="I2604" t="s">
        <v>10995</v>
      </c>
      <c r="J2604" t="s">
        <v>10996</v>
      </c>
    </row>
    <row r="2605" spans="1:10" x14ac:dyDescent="0.3">
      <c r="A2605">
        <v>2604</v>
      </c>
      <c r="B2605" s="26">
        <v>42194</v>
      </c>
      <c r="C2605" t="s">
        <v>10997</v>
      </c>
      <c r="D2605" t="s">
        <v>10998</v>
      </c>
      <c r="E2605" t="s">
        <v>7620</v>
      </c>
      <c r="F2605" t="s">
        <v>10999</v>
      </c>
      <c r="G2605" t="s">
        <v>11000</v>
      </c>
      <c r="H2605" t="s">
        <v>384</v>
      </c>
      <c r="I2605" t="s">
        <v>11001</v>
      </c>
    </row>
    <row r="2606" spans="1:10" x14ac:dyDescent="0.3">
      <c r="A2606">
        <v>2605</v>
      </c>
      <c r="B2606" s="26">
        <v>42194</v>
      </c>
      <c r="C2606" t="s">
        <v>11002</v>
      </c>
      <c r="D2606" t="s">
        <v>11003</v>
      </c>
      <c r="E2606" t="s">
        <v>7620</v>
      </c>
      <c r="F2606" t="s">
        <v>11004</v>
      </c>
      <c r="G2606" t="s">
        <v>11005</v>
      </c>
      <c r="H2606" t="s">
        <v>126</v>
      </c>
      <c r="I2606" t="s">
        <v>11006</v>
      </c>
    </row>
    <row r="2607" spans="1:10" x14ac:dyDescent="0.3">
      <c r="A2607">
        <v>2606</v>
      </c>
      <c r="B2607" s="26">
        <v>42194</v>
      </c>
      <c r="C2607" t="s">
        <v>11007</v>
      </c>
      <c r="D2607" t="s">
        <v>11008</v>
      </c>
      <c r="E2607" t="s">
        <v>7620</v>
      </c>
      <c r="F2607" t="s">
        <v>11009</v>
      </c>
      <c r="G2607" t="s">
        <v>11010</v>
      </c>
      <c r="H2607" t="s">
        <v>126</v>
      </c>
      <c r="I2607" t="s">
        <v>11006</v>
      </c>
    </row>
    <row r="2608" spans="1:10" x14ac:dyDescent="0.3">
      <c r="A2608">
        <v>2607</v>
      </c>
      <c r="B2608" t="s">
        <v>11011</v>
      </c>
      <c r="C2608" t="s">
        <v>11012</v>
      </c>
      <c r="D2608" t="s">
        <v>11013</v>
      </c>
      <c r="E2608" t="s">
        <v>7620</v>
      </c>
      <c r="F2608" t="s">
        <v>11009</v>
      </c>
      <c r="G2608" t="s">
        <v>11014</v>
      </c>
      <c r="H2608" t="s">
        <v>126</v>
      </c>
      <c r="I2608" t="s">
        <v>11015</v>
      </c>
    </row>
    <row r="2609" spans="1:10" x14ac:dyDescent="0.3">
      <c r="A2609">
        <v>2608</v>
      </c>
      <c r="B2609" s="26">
        <v>42195</v>
      </c>
      <c r="C2609" t="s">
        <v>11016</v>
      </c>
      <c r="D2609" t="s">
        <v>11017</v>
      </c>
      <c r="E2609" t="s">
        <v>7620</v>
      </c>
      <c r="F2609" t="s">
        <v>11004</v>
      </c>
      <c r="G2609" t="s">
        <v>11018</v>
      </c>
      <c r="H2609" t="s">
        <v>126</v>
      </c>
      <c r="I2609" t="s">
        <v>11019</v>
      </c>
    </row>
    <row r="2610" spans="1:10" x14ac:dyDescent="0.3">
      <c r="A2610">
        <v>2609</v>
      </c>
      <c r="B2610" s="26">
        <v>42195</v>
      </c>
      <c r="C2610" t="s">
        <v>11020</v>
      </c>
      <c r="D2610" t="s">
        <v>11021</v>
      </c>
      <c r="E2610" t="s">
        <v>7620</v>
      </c>
      <c r="F2610" t="s">
        <v>11022</v>
      </c>
      <c r="G2610" t="s">
        <v>11023</v>
      </c>
      <c r="H2610" t="s">
        <v>384</v>
      </c>
      <c r="I2610" t="s">
        <v>11024</v>
      </c>
      <c r="J2610" t="s">
        <v>11025</v>
      </c>
    </row>
    <row r="2611" spans="1:10" x14ac:dyDescent="0.3">
      <c r="A2611">
        <v>2610</v>
      </c>
      <c r="B2611" s="26">
        <v>42198</v>
      </c>
      <c r="C2611" t="s">
        <v>11026</v>
      </c>
      <c r="D2611" t="s">
        <v>11027</v>
      </c>
      <c r="E2611" t="s">
        <v>7620</v>
      </c>
      <c r="F2611" t="s">
        <v>11004</v>
      </c>
      <c r="G2611" t="s">
        <v>11028</v>
      </c>
      <c r="H2611" t="s">
        <v>384</v>
      </c>
      <c r="I2611" t="s">
        <v>11029</v>
      </c>
      <c r="J2611" t="s">
        <v>11030</v>
      </c>
    </row>
    <row r="2612" spans="1:10" x14ac:dyDescent="0.3">
      <c r="A2612">
        <v>2611</v>
      </c>
      <c r="B2612" s="26">
        <v>42198</v>
      </c>
      <c r="C2612" t="s">
        <v>11031</v>
      </c>
      <c r="D2612" t="s">
        <v>11032</v>
      </c>
      <c r="E2612" t="s">
        <v>7620</v>
      </c>
      <c r="F2612" t="s">
        <v>11009</v>
      </c>
      <c r="G2612" t="s">
        <v>11033</v>
      </c>
      <c r="H2612" t="s">
        <v>384</v>
      </c>
      <c r="I2612" t="s">
        <v>11034</v>
      </c>
      <c r="J2612" t="s">
        <v>11030</v>
      </c>
    </row>
    <row r="2613" spans="1:10" x14ac:dyDescent="0.3">
      <c r="A2613">
        <v>2612</v>
      </c>
      <c r="B2613" s="26">
        <v>42198</v>
      </c>
      <c r="C2613" t="s">
        <v>11035</v>
      </c>
      <c r="D2613" t="s">
        <v>11036</v>
      </c>
      <c r="E2613" t="s">
        <v>7620</v>
      </c>
      <c r="F2613" t="s">
        <v>11004</v>
      </c>
      <c r="G2613" t="s">
        <v>11037</v>
      </c>
      <c r="H2613" t="s">
        <v>126</v>
      </c>
      <c r="I2613" t="s">
        <v>11006</v>
      </c>
    </row>
    <row r="2614" spans="1:10" x14ac:dyDescent="0.3">
      <c r="A2614">
        <v>2613</v>
      </c>
      <c r="B2614" s="26">
        <v>42199</v>
      </c>
      <c r="C2614" t="s">
        <v>11038</v>
      </c>
      <c r="D2614" t="s">
        <v>11039</v>
      </c>
      <c r="E2614" t="s">
        <v>7620</v>
      </c>
      <c r="F2614" t="s">
        <v>183</v>
      </c>
      <c r="G2614" t="s">
        <v>6530</v>
      </c>
      <c r="H2614" t="s">
        <v>384</v>
      </c>
      <c r="I2614" s="27">
        <v>10000000</v>
      </c>
      <c r="J2614" t="s">
        <v>29</v>
      </c>
    </row>
    <row r="2615" spans="1:10" x14ac:dyDescent="0.3">
      <c r="A2615">
        <v>2614</v>
      </c>
      <c r="B2615" s="26">
        <v>42199</v>
      </c>
      <c r="C2615" t="s">
        <v>4363</v>
      </c>
      <c r="D2615" t="s">
        <v>11040</v>
      </c>
      <c r="E2615" t="s">
        <v>7620</v>
      </c>
      <c r="F2615" t="s">
        <v>927</v>
      </c>
      <c r="G2615" t="s">
        <v>6531</v>
      </c>
      <c r="H2615" t="s">
        <v>126</v>
      </c>
      <c r="I2615" t="s">
        <v>11006</v>
      </c>
    </row>
    <row r="2616" spans="1:10" x14ac:dyDescent="0.3">
      <c r="A2616">
        <v>2615</v>
      </c>
      <c r="B2616" s="26">
        <v>42199</v>
      </c>
      <c r="C2616" t="s">
        <v>6532</v>
      </c>
      <c r="D2616" t="s">
        <v>11041</v>
      </c>
      <c r="E2616" t="s">
        <v>7620</v>
      </c>
      <c r="F2616" t="s">
        <v>39</v>
      </c>
      <c r="G2616" t="s">
        <v>6534</v>
      </c>
      <c r="H2616" t="s">
        <v>126</v>
      </c>
      <c r="I2616" s="27">
        <v>300000</v>
      </c>
    </row>
    <row r="2617" spans="1:10" x14ac:dyDescent="0.3">
      <c r="A2617">
        <v>2616</v>
      </c>
      <c r="B2617" s="26">
        <v>42199</v>
      </c>
      <c r="C2617" t="s">
        <v>11042</v>
      </c>
      <c r="D2617" t="s">
        <v>11043</v>
      </c>
      <c r="E2617" t="s">
        <v>7620</v>
      </c>
      <c r="F2617" t="s">
        <v>927</v>
      </c>
      <c r="G2617" t="s">
        <v>11044</v>
      </c>
      <c r="H2617" t="s">
        <v>384</v>
      </c>
      <c r="I2617" s="27">
        <v>7500000</v>
      </c>
      <c r="J2617" t="s">
        <v>23</v>
      </c>
    </row>
    <row r="2618" spans="1:10" x14ac:dyDescent="0.3">
      <c r="A2618">
        <v>2617</v>
      </c>
      <c r="B2618" s="26">
        <v>42199</v>
      </c>
      <c r="C2618" t="s">
        <v>7879</v>
      </c>
      <c r="D2618" t="s">
        <v>1727</v>
      </c>
      <c r="E2618" t="s">
        <v>7620</v>
      </c>
      <c r="F2618" t="s">
        <v>927</v>
      </c>
      <c r="G2618" t="s">
        <v>293</v>
      </c>
      <c r="H2618" t="s">
        <v>126</v>
      </c>
      <c r="I2618" s="27">
        <v>790000</v>
      </c>
    </row>
    <row r="2619" spans="1:10" x14ac:dyDescent="0.3">
      <c r="A2619">
        <v>2618</v>
      </c>
      <c r="B2619" s="26">
        <v>42199</v>
      </c>
      <c r="C2619" t="s">
        <v>11045</v>
      </c>
      <c r="D2619" t="s">
        <v>11046</v>
      </c>
      <c r="E2619" t="s">
        <v>7620</v>
      </c>
      <c r="F2619" t="s">
        <v>39</v>
      </c>
      <c r="G2619" t="s">
        <v>6540</v>
      </c>
      <c r="H2619" t="s">
        <v>126</v>
      </c>
      <c r="I2619" s="27">
        <v>500000</v>
      </c>
    </row>
    <row r="2620" spans="1:10" x14ac:dyDescent="0.3">
      <c r="A2620">
        <v>2619</v>
      </c>
      <c r="B2620" s="26">
        <v>42200</v>
      </c>
      <c r="C2620" t="s">
        <v>1684</v>
      </c>
      <c r="D2620" t="s">
        <v>6541</v>
      </c>
      <c r="E2620" t="s">
        <v>7620</v>
      </c>
      <c r="F2620" t="s">
        <v>21</v>
      </c>
      <c r="G2620" t="s">
        <v>6542</v>
      </c>
      <c r="H2620" t="s">
        <v>384</v>
      </c>
      <c r="I2620" s="27">
        <v>100000000</v>
      </c>
      <c r="J2620" t="s">
        <v>29</v>
      </c>
    </row>
    <row r="2621" spans="1:10" x14ac:dyDescent="0.3">
      <c r="A2621">
        <v>2620</v>
      </c>
      <c r="B2621" s="26">
        <v>42200</v>
      </c>
      <c r="C2621" t="s">
        <v>1899</v>
      </c>
      <c r="D2621" t="s">
        <v>11047</v>
      </c>
      <c r="E2621" t="s">
        <v>7620</v>
      </c>
      <c r="F2621" t="s">
        <v>55</v>
      </c>
      <c r="G2621" t="s">
        <v>2281</v>
      </c>
      <c r="H2621" t="s">
        <v>384</v>
      </c>
      <c r="I2621" s="27">
        <v>2300000</v>
      </c>
      <c r="J2621" t="s">
        <v>29</v>
      </c>
    </row>
    <row r="2622" spans="1:10" x14ac:dyDescent="0.3">
      <c r="A2622">
        <v>2621</v>
      </c>
      <c r="B2622" s="26">
        <v>42200</v>
      </c>
      <c r="C2622" t="s">
        <v>11048</v>
      </c>
      <c r="D2622" t="s">
        <v>11049</v>
      </c>
      <c r="E2622" t="s">
        <v>7620</v>
      </c>
      <c r="F2622" t="s">
        <v>33</v>
      </c>
      <c r="G2622" t="s">
        <v>11050</v>
      </c>
      <c r="H2622" t="s">
        <v>126</v>
      </c>
      <c r="I2622" t="s">
        <v>16</v>
      </c>
    </row>
    <row r="2623" spans="1:10" x14ac:dyDescent="0.3">
      <c r="A2623">
        <v>2622</v>
      </c>
      <c r="B2623" s="26">
        <v>42200</v>
      </c>
      <c r="C2623" t="s">
        <v>5956</v>
      </c>
      <c r="D2623" t="s">
        <v>11051</v>
      </c>
      <c r="E2623" t="s">
        <v>7620</v>
      </c>
      <c r="F2623" t="s">
        <v>927</v>
      </c>
      <c r="G2623" t="s">
        <v>6547</v>
      </c>
      <c r="H2623" t="s">
        <v>384</v>
      </c>
      <c r="I2623" s="27">
        <v>11000000</v>
      </c>
      <c r="J2623" t="s">
        <v>47</v>
      </c>
    </row>
    <row r="2624" spans="1:10" x14ac:dyDescent="0.3">
      <c r="A2624">
        <v>2623</v>
      </c>
      <c r="B2624" s="26">
        <v>42201</v>
      </c>
      <c r="C2624" t="s">
        <v>6258</v>
      </c>
      <c r="D2624" t="s">
        <v>5309</v>
      </c>
      <c r="E2624" t="s">
        <v>7620</v>
      </c>
      <c r="F2624" t="s">
        <v>39</v>
      </c>
      <c r="G2624" t="s">
        <v>6548</v>
      </c>
      <c r="H2624" t="s">
        <v>126</v>
      </c>
      <c r="I2624" s="27">
        <v>700000</v>
      </c>
    </row>
    <row r="2625" spans="1:10" x14ac:dyDescent="0.3">
      <c r="A2625">
        <v>2624</v>
      </c>
      <c r="B2625" s="26">
        <v>42202</v>
      </c>
      <c r="C2625" t="s">
        <v>11052</v>
      </c>
      <c r="D2625" t="s">
        <v>11053</v>
      </c>
      <c r="E2625" t="s">
        <v>7620</v>
      </c>
      <c r="F2625" t="s">
        <v>39</v>
      </c>
      <c r="G2625" t="s">
        <v>4850</v>
      </c>
      <c r="H2625" t="s">
        <v>384</v>
      </c>
      <c r="I2625" s="27">
        <v>1600000</v>
      </c>
      <c r="J2625" t="s">
        <v>6551</v>
      </c>
    </row>
    <row r="2626" spans="1:10" x14ac:dyDescent="0.3">
      <c r="A2626">
        <v>2625</v>
      </c>
      <c r="B2626" s="26">
        <v>42202</v>
      </c>
      <c r="C2626" t="s">
        <v>6552</v>
      </c>
      <c r="D2626" t="s">
        <v>11054</v>
      </c>
      <c r="E2626" t="s">
        <v>7620</v>
      </c>
      <c r="F2626" t="s">
        <v>39</v>
      </c>
      <c r="G2626" t="s">
        <v>6554</v>
      </c>
      <c r="H2626" t="s">
        <v>126</v>
      </c>
      <c r="I2626" s="27">
        <v>100000</v>
      </c>
    </row>
    <row r="2627" spans="1:10" x14ac:dyDescent="0.3">
      <c r="A2627">
        <v>2626</v>
      </c>
      <c r="B2627" s="26">
        <v>42205</v>
      </c>
      <c r="C2627" t="s">
        <v>6229</v>
      </c>
      <c r="D2627" t="s">
        <v>10832</v>
      </c>
      <c r="E2627" t="s">
        <v>7620</v>
      </c>
      <c r="F2627" t="s">
        <v>33</v>
      </c>
      <c r="G2627" t="s">
        <v>6555</v>
      </c>
      <c r="H2627" t="s">
        <v>384</v>
      </c>
      <c r="I2627" s="27">
        <v>15000000</v>
      </c>
      <c r="J2627" t="s">
        <v>6556</v>
      </c>
    </row>
    <row r="2628" spans="1:10" x14ac:dyDescent="0.3">
      <c r="A2628">
        <v>2627</v>
      </c>
      <c r="B2628" s="26">
        <v>42205</v>
      </c>
      <c r="C2628" t="s">
        <v>1950</v>
      </c>
      <c r="D2628" t="s">
        <v>11055</v>
      </c>
      <c r="E2628" t="s">
        <v>7620</v>
      </c>
      <c r="F2628" t="s">
        <v>927</v>
      </c>
      <c r="G2628" t="s">
        <v>6558</v>
      </c>
      <c r="H2628" t="s">
        <v>384</v>
      </c>
      <c r="I2628" s="27">
        <v>4850000</v>
      </c>
      <c r="J2628" t="s">
        <v>47</v>
      </c>
    </row>
    <row r="2629" spans="1:10" x14ac:dyDescent="0.3">
      <c r="A2629">
        <v>2628</v>
      </c>
      <c r="B2629" s="26">
        <v>42206</v>
      </c>
      <c r="C2629" t="s">
        <v>11056</v>
      </c>
      <c r="D2629" t="s">
        <v>6560</v>
      </c>
      <c r="E2629" t="s">
        <v>7620</v>
      </c>
      <c r="F2629" t="s">
        <v>927</v>
      </c>
      <c r="G2629" t="s">
        <v>6561</v>
      </c>
      <c r="H2629" t="s">
        <v>126</v>
      </c>
      <c r="I2629" t="s">
        <v>16</v>
      </c>
    </row>
    <row r="2630" spans="1:10" x14ac:dyDescent="0.3">
      <c r="A2630">
        <v>2629</v>
      </c>
      <c r="B2630" s="26">
        <v>42206</v>
      </c>
      <c r="C2630" t="s">
        <v>11057</v>
      </c>
      <c r="D2630" t="s">
        <v>11058</v>
      </c>
      <c r="E2630" t="s">
        <v>7620</v>
      </c>
      <c r="F2630" t="s">
        <v>33</v>
      </c>
      <c r="G2630" t="s">
        <v>6564</v>
      </c>
      <c r="H2630" t="s">
        <v>384</v>
      </c>
      <c r="I2630" s="27">
        <v>1000000</v>
      </c>
      <c r="J2630" t="s">
        <v>47</v>
      </c>
    </row>
    <row r="2631" spans="1:10" x14ac:dyDescent="0.3">
      <c r="A2631">
        <v>2630</v>
      </c>
      <c r="B2631" s="26">
        <v>42207</v>
      </c>
      <c r="C2631" t="s">
        <v>736</v>
      </c>
      <c r="D2631" t="s">
        <v>10984</v>
      </c>
      <c r="E2631" t="s">
        <v>7620</v>
      </c>
      <c r="F2631" t="s">
        <v>927</v>
      </c>
      <c r="G2631" t="s">
        <v>184</v>
      </c>
      <c r="H2631" t="s">
        <v>384</v>
      </c>
      <c r="I2631" s="27">
        <v>2000000</v>
      </c>
      <c r="J2631" t="s">
        <v>47</v>
      </c>
    </row>
    <row r="2632" spans="1:10" x14ac:dyDescent="0.3">
      <c r="A2632">
        <v>2631</v>
      </c>
      <c r="B2632" s="26">
        <v>42207</v>
      </c>
      <c r="C2632" t="s">
        <v>11059</v>
      </c>
      <c r="D2632" t="s">
        <v>6566</v>
      </c>
      <c r="E2632" t="s">
        <v>7620</v>
      </c>
      <c r="F2632" t="s">
        <v>39</v>
      </c>
      <c r="G2632" t="s">
        <v>6567</v>
      </c>
      <c r="H2632" t="s">
        <v>384</v>
      </c>
      <c r="I2632" s="27">
        <v>30000000</v>
      </c>
      <c r="J2632" t="s">
        <v>5721</v>
      </c>
    </row>
    <row r="2633" spans="1:10" x14ac:dyDescent="0.3">
      <c r="A2633">
        <v>2632</v>
      </c>
      <c r="B2633" s="26">
        <v>42208</v>
      </c>
      <c r="C2633" t="s">
        <v>4568</v>
      </c>
      <c r="D2633" t="s">
        <v>6568</v>
      </c>
      <c r="E2633" t="s">
        <v>7620</v>
      </c>
      <c r="F2633" t="s">
        <v>927</v>
      </c>
      <c r="G2633" t="s">
        <v>6569</v>
      </c>
      <c r="H2633" t="s">
        <v>384</v>
      </c>
      <c r="I2633" s="27">
        <v>12750000</v>
      </c>
      <c r="J2633" t="s">
        <v>47</v>
      </c>
    </row>
    <row r="2634" spans="1:10" x14ac:dyDescent="0.3">
      <c r="A2634">
        <v>2633</v>
      </c>
      <c r="B2634" s="26">
        <v>42208</v>
      </c>
      <c r="C2634" t="s">
        <v>1293</v>
      </c>
      <c r="D2634" t="s">
        <v>11060</v>
      </c>
      <c r="E2634" t="s">
        <v>7620</v>
      </c>
      <c r="G2634" t="s">
        <v>11061</v>
      </c>
      <c r="H2634" t="s">
        <v>384</v>
      </c>
      <c r="I2634" s="27">
        <v>25000000</v>
      </c>
      <c r="J2634" t="s">
        <v>29</v>
      </c>
    </row>
    <row r="2635" spans="1:10" x14ac:dyDescent="0.3">
      <c r="A2635">
        <v>2634</v>
      </c>
      <c r="B2635" s="26">
        <v>42208</v>
      </c>
      <c r="C2635" t="s">
        <v>6572</v>
      </c>
      <c r="D2635" t="s">
        <v>4008</v>
      </c>
      <c r="E2635" t="s">
        <v>7620</v>
      </c>
      <c r="F2635" t="s">
        <v>8037</v>
      </c>
      <c r="G2635" t="s">
        <v>6573</v>
      </c>
      <c r="H2635" t="s">
        <v>126</v>
      </c>
      <c r="I2635" s="27">
        <v>320000</v>
      </c>
    </row>
    <row r="2636" spans="1:10" x14ac:dyDescent="0.3">
      <c r="A2636">
        <v>2635</v>
      </c>
      <c r="B2636" s="26">
        <v>42208</v>
      </c>
      <c r="C2636" t="s">
        <v>11062</v>
      </c>
      <c r="D2636" t="s">
        <v>6575</v>
      </c>
      <c r="E2636" t="s">
        <v>7620</v>
      </c>
      <c r="F2636" t="s">
        <v>39</v>
      </c>
      <c r="G2636" t="s">
        <v>8142</v>
      </c>
      <c r="H2636" t="s">
        <v>126</v>
      </c>
      <c r="I2636" t="s">
        <v>16</v>
      </c>
    </row>
    <row r="2637" spans="1:10" x14ac:dyDescent="0.3">
      <c r="A2637">
        <v>2636</v>
      </c>
      <c r="B2637" s="26">
        <v>42208</v>
      </c>
      <c r="C2637" t="s">
        <v>7975</v>
      </c>
      <c r="D2637" t="s">
        <v>6576</v>
      </c>
      <c r="E2637" t="s">
        <v>7620</v>
      </c>
      <c r="F2637" t="s">
        <v>927</v>
      </c>
      <c r="G2637" t="s">
        <v>1015</v>
      </c>
      <c r="H2637" t="s">
        <v>384</v>
      </c>
      <c r="I2637" s="27">
        <v>20000000</v>
      </c>
      <c r="J2637" t="s">
        <v>29</v>
      </c>
    </row>
    <row r="2638" spans="1:10" x14ac:dyDescent="0.3">
      <c r="A2638">
        <v>2637</v>
      </c>
      <c r="B2638" s="26">
        <v>42208</v>
      </c>
      <c r="C2638" t="s">
        <v>11063</v>
      </c>
      <c r="D2638" t="s">
        <v>11064</v>
      </c>
      <c r="E2638" t="s">
        <v>7620</v>
      </c>
      <c r="F2638" t="s">
        <v>927</v>
      </c>
      <c r="G2638" t="s">
        <v>7535</v>
      </c>
      <c r="H2638" t="s">
        <v>384</v>
      </c>
      <c r="I2638" s="27">
        <v>15000000</v>
      </c>
      <c r="J2638" t="s">
        <v>5519</v>
      </c>
    </row>
    <row r="2639" spans="1:10" x14ac:dyDescent="0.3">
      <c r="A2639">
        <v>2638</v>
      </c>
      <c r="B2639" s="26">
        <v>42208</v>
      </c>
      <c r="C2639" t="s">
        <v>910</v>
      </c>
      <c r="D2639" t="s">
        <v>6579</v>
      </c>
      <c r="E2639" t="s">
        <v>7620</v>
      </c>
      <c r="F2639" t="s">
        <v>39</v>
      </c>
      <c r="G2639" t="s">
        <v>184</v>
      </c>
      <c r="H2639" t="s">
        <v>384</v>
      </c>
      <c r="I2639" s="27">
        <v>1000000</v>
      </c>
      <c r="J2639" t="s">
        <v>47</v>
      </c>
    </row>
    <row r="2640" spans="1:10" x14ac:dyDescent="0.3">
      <c r="A2640">
        <v>2639</v>
      </c>
      <c r="B2640" s="26">
        <v>42208</v>
      </c>
      <c r="C2640" t="s">
        <v>3795</v>
      </c>
      <c r="D2640" t="s">
        <v>11065</v>
      </c>
      <c r="E2640" t="s">
        <v>7620</v>
      </c>
      <c r="F2640" t="s">
        <v>39</v>
      </c>
      <c r="G2640" t="s">
        <v>11066</v>
      </c>
      <c r="H2640" t="s">
        <v>384</v>
      </c>
      <c r="I2640" s="27">
        <v>60000000</v>
      </c>
      <c r="J2640" t="s">
        <v>5721</v>
      </c>
    </row>
    <row r="2641" spans="1:10" x14ac:dyDescent="0.3">
      <c r="A2641">
        <v>2640</v>
      </c>
      <c r="B2641" s="26">
        <v>42208</v>
      </c>
      <c r="C2641" t="s">
        <v>10422</v>
      </c>
      <c r="D2641" t="s">
        <v>6582</v>
      </c>
      <c r="E2641" t="s">
        <v>7620</v>
      </c>
      <c r="F2641" t="s">
        <v>33</v>
      </c>
      <c r="G2641" t="s">
        <v>11067</v>
      </c>
      <c r="H2641" t="s">
        <v>126</v>
      </c>
      <c r="I2641" t="s">
        <v>16</v>
      </c>
    </row>
    <row r="2642" spans="1:10" x14ac:dyDescent="0.3">
      <c r="A2642">
        <v>2641</v>
      </c>
      <c r="B2642" s="26">
        <v>42209</v>
      </c>
      <c r="C2642" t="s">
        <v>11068</v>
      </c>
      <c r="D2642" t="s">
        <v>11069</v>
      </c>
      <c r="E2642" t="s">
        <v>7620</v>
      </c>
      <c r="F2642" t="s">
        <v>21</v>
      </c>
      <c r="G2642" t="s">
        <v>5037</v>
      </c>
      <c r="H2642" t="s">
        <v>384</v>
      </c>
      <c r="I2642" s="27">
        <v>1000000</v>
      </c>
      <c r="J2642" t="s">
        <v>6586</v>
      </c>
    </row>
    <row r="2643" spans="1:10" x14ac:dyDescent="0.3">
      <c r="A2643">
        <v>2642</v>
      </c>
      <c r="B2643" s="26">
        <v>42210</v>
      </c>
      <c r="C2643" t="s">
        <v>6587</v>
      </c>
      <c r="D2643" t="s">
        <v>6588</v>
      </c>
      <c r="E2643" t="s">
        <v>7620</v>
      </c>
      <c r="F2643" t="s">
        <v>33</v>
      </c>
      <c r="G2643" t="s">
        <v>1960</v>
      </c>
      <c r="H2643" t="s">
        <v>126</v>
      </c>
      <c r="I2643" t="s">
        <v>16</v>
      </c>
    </row>
    <row r="2644" spans="1:10" x14ac:dyDescent="0.3">
      <c r="A2644">
        <v>2643</v>
      </c>
      <c r="B2644" s="26">
        <v>42210</v>
      </c>
      <c r="C2644" t="s">
        <v>10741</v>
      </c>
      <c r="D2644" t="s">
        <v>6589</v>
      </c>
      <c r="E2644" t="s">
        <v>7620</v>
      </c>
      <c r="F2644" t="s">
        <v>39</v>
      </c>
      <c r="G2644" t="s">
        <v>6590</v>
      </c>
      <c r="H2644" t="s">
        <v>384</v>
      </c>
      <c r="I2644" s="27">
        <v>15000000</v>
      </c>
      <c r="J2644" t="s">
        <v>47</v>
      </c>
    </row>
    <row r="2645" spans="1:10" x14ac:dyDescent="0.3">
      <c r="A2645">
        <v>2644</v>
      </c>
      <c r="B2645" s="26">
        <v>42212</v>
      </c>
      <c r="C2645" t="s">
        <v>11070</v>
      </c>
      <c r="D2645" t="s">
        <v>6592</v>
      </c>
      <c r="E2645" t="s">
        <v>7620</v>
      </c>
      <c r="F2645" t="s">
        <v>183</v>
      </c>
      <c r="G2645" t="s">
        <v>1264</v>
      </c>
      <c r="H2645" t="s">
        <v>384</v>
      </c>
      <c r="I2645" s="27">
        <v>6000000</v>
      </c>
      <c r="J2645" t="s">
        <v>47</v>
      </c>
    </row>
    <row r="2646" spans="1:10" x14ac:dyDescent="0.3">
      <c r="A2646">
        <v>2645</v>
      </c>
      <c r="B2646" s="26">
        <v>42212</v>
      </c>
      <c r="C2646" t="s">
        <v>6593</v>
      </c>
      <c r="D2646" t="s">
        <v>11071</v>
      </c>
      <c r="E2646" t="s">
        <v>7620</v>
      </c>
      <c r="F2646" t="s">
        <v>927</v>
      </c>
      <c r="G2646" t="s">
        <v>2514</v>
      </c>
      <c r="H2646" t="s">
        <v>126</v>
      </c>
      <c r="I2646" t="s">
        <v>16</v>
      </c>
    </row>
    <row r="2647" spans="1:10" x14ac:dyDescent="0.3">
      <c r="A2647">
        <v>2646</v>
      </c>
      <c r="B2647" s="26">
        <v>42212</v>
      </c>
      <c r="C2647" t="s">
        <v>4346</v>
      </c>
      <c r="D2647" t="s">
        <v>6595</v>
      </c>
      <c r="E2647" t="s">
        <v>7620</v>
      </c>
      <c r="F2647" t="s">
        <v>927</v>
      </c>
      <c r="G2647" t="s">
        <v>11072</v>
      </c>
      <c r="H2647" t="s">
        <v>126</v>
      </c>
      <c r="I2647" t="s">
        <v>16</v>
      </c>
    </row>
    <row r="2648" spans="1:10" x14ac:dyDescent="0.3">
      <c r="A2648">
        <v>2647</v>
      </c>
      <c r="B2648" s="26">
        <v>42212</v>
      </c>
      <c r="C2648" t="s">
        <v>6596</v>
      </c>
      <c r="D2648" t="s">
        <v>6560</v>
      </c>
      <c r="E2648" t="s">
        <v>7620</v>
      </c>
      <c r="F2648" t="s">
        <v>927</v>
      </c>
      <c r="G2648" t="s">
        <v>6597</v>
      </c>
      <c r="H2648" t="s">
        <v>126</v>
      </c>
      <c r="I2648" t="s">
        <v>16</v>
      </c>
    </row>
    <row r="2649" spans="1:10" x14ac:dyDescent="0.3">
      <c r="A2649">
        <v>2648</v>
      </c>
      <c r="B2649" s="26">
        <v>42213</v>
      </c>
      <c r="C2649" t="s">
        <v>1025</v>
      </c>
      <c r="D2649" t="s">
        <v>11073</v>
      </c>
      <c r="E2649" t="s">
        <v>7620</v>
      </c>
      <c r="F2649" t="s">
        <v>39</v>
      </c>
      <c r="G2649" t="s">
        <v>6599</v>
      </c>
      <c r="H2649" t="s">
        <v>384</v>
      </c>
      <c r="I2649" s="27">
        <v>100000000</v>
      </c>
      <c r="J2649" t="s">
        <v>60</v>
      </c>
    </row>
    <row r="2650" spans="1:10" x14ac:dyDescent="0.3">
      <c r="A2650">
        <v>2649</v>
      </c>
      <c r="B2650" s="26">
        <v>42213</v>
      </c>
      <c r="C2650" t="s">
        <v>11074</v>
      </c>
      <c r="D2650" t="s">
        <v>437</v>
      </c>
      <c r="E2650" t="s">
        <v>7620</v>
      </c>
      <c r="F2650" t="s">
        <v>927</v>
      </c>
      <c r="G2650" t="s">
        <v>11075</v>
      </c>
      <c r="H2650" t="s">
        <v>384</v>
      </c>
      <c r="I2650" s="27">
        <v>700000000</v>
      </c>
      <c r="J2650" t="s">
        <v>6602</v>
      </c>
    </row>
    <row r="2651" spans="1:10" x14ac:dyDescent="0.3">
      <c r="A2651">
        <v>2650</v>
      </c>
      <c r="B2651" s="26">
        <v>42213</v>
      </c>
      <c r="C2651" t="s">
        <v>5904</v>
      </c>
      <c r="D2651" t="s">
        <v>11076</v>
      </c>
      <c r="E2651" t="s">
        <v>7620</v>
      </c>
      <c r="F2651" t="s">
        <v>927</v>
      </c>
      <c r="G2651" t="s">
        <v>6604</v>
      </c>
      <c r="H2651" t="s">
        <v>126</v>
      </c>
      <c r="I2651" s="27">
        <v>1300000</v>
      </c>
    </row>
    <row r="2652" spans="1:10" x14ac:dyDescent="0.3">
      <c r="A2652">
        <v>2651</v>
      </c>
      <c r="B2652" s="26">
        <v>42213</v>
      </c>
      <c r="C2652" t="s">
        <v>771</v>
      </c>
      <c r="D2652" t="s">
        <v>8571</v>
      </c>
      <c r="E2652" t="s">
        <v>7620</v>
      </c>
      <c r="F2652" t="s">
        <v>39</v>
      </c>
      <c r="G2652" t="s">
        <v>6605</v>
      </c>
      <c r="H2652" t="s">
        <v>126</v>
      </c>
      <c r="I2652" s="27">
        <v>1000000</v>
      </c>
    </row>
    <row r="2653" spans="1:10" x14ac:dyDescent="0.3">
      <c r="A2653">
        <v>2652</v>
      </c>
      <c r="B2653" s="26">
        <v>42214</v>
      </c>
      <c r="C2653" t="s">
        <v>6606</v>
      </c>
      <c r="D2653" t="s">
        <v>6233</v>
      </c>
      <c r="E2653" t="s">
        <v>7620</v>
      </c>
      <c r="F2653" t="s">
        <v>39</v>
      </c>
      <c r="G2653" t="s">
        <v>11077</v>
      </c>
      <c r="H2653" t="s">
        <v>384</v>
      </c>
      <c r="I2653" s="27">
        <v>2000000</v>
      </c>
      <c r="J2653" t="s">
        <v>47</v>
      </c>
    </row>
    <row r="2654" spans="1:10" x14ac:dyDescent="0.3">
      <c r="A2654">
        <v>2653</v>
      </c>
      <c r="B2654" s="26">
        <v>42214</v>
      </c>
      <c r="C2654" t="s">
        <v>11078</v>
      </c>
      <c r="D2654" t="s">
        <v>6609</v>
      </c>
      <c r="E2654" t="s">
        <v>7620</v>
      </c>
      <c r="F2654" t="s">
        <v>33</v>
      </c>
      <c r="G2654" t="s">
        <v>11079</v>
      </c>
      <c r="H2654" t="s">
        <v>126</v>
      </c>
      <c r="I2654" s="27">
        <v>2400000</v>
      </c>
    </row>
    <row r="2655" spans="1:10" x14ac:dyDescent="0.3">
      <c r="A2655">
        <v>2654</v>
      </c>
      <c r="B2655" s="26">
        <v>42214</v>
      </c>
      <c r="C2655" t="s">
        <v>11080</v>
      </c>
      <c r="D2655" t="s">
        <v>6612</v>
      </c>
      <c r="E2655" t="s">
        <v>7620</v>
      </c>
      <c r="F2655" t="s">
        <v>927</v>
      </c>
      <c r="G2655" t="s">
        <v>11081</v>
      </c>
      <c r="H2655" t="s">
        <v>384</v>
      </c>
      <c r="I2655" s="27">
        <v>50000000</v>
      </c>
      <c r="J2655" t="s">
        <v>47</v>
      </c>
    </row>
    <row r="2656" spans="1:10" x14ac:dyDescent="0.3">
      <c r="A2656">
        <v>2655</v>
      </c>
      <c r="B2656" s="26">
        <v>42214</v>
      </c>
      <c r="C2656" t="s">
        <v>6614</v>
      </c>
      <c r="D2656" t="s">
        <v>6615</v>
      </c>
      <c r="E2656" t="s">
        <v>7620</v>
      </c>
      <c r="F2656" t="s">
        <v>21</v>
      </c>
      <c r="G2656" t="s">
        <v>6616</v>
      </c>
      <c r="H2656" t="s">
        <v>384</v>
      </c>
      <c r="I2656" s="27">
        <v>1200000</v>
      </c>
      <c r="J2656" t="s">
        <v>47</v>
      </c>
    </row>
    <row r="2657" spans="1:10" x14ac:dyDescent="0.3">
      <c r="A2657">
        <v>2656</v>
      </c>
      <c r="B2657" s="26">
        <v>42215</v>
      </c>
      <c r="C2657" t="s">
        <v>6617</v>
      </c>
      <c r="D2657" t="s">
        <v>6618</v>
      </c>
      <c r="E2657" t="s">
        <v>7620</v>
      </c>
      <c r="F2657" t="s">
        <v>39</v>
      </c>
      <c r="G2657" t="s">
        <v>11082</v>
      </c>
      <c r="H2657" t="s">
        <v>384</v>
      </c>
      <c r="I2657" s="27">
        <v>600000</v>
      </c>
      <c r="J2657" t="s">
        <v>35</v>
      </c>
    </row>
    <row r="2658" spans="1:10" x14ac:dyDescent="0.3">
      <c r="A2658">
        <v>2657</v>
      </c>
      <c r="B2658" s="26">
        <v>42215</v>
      </c>
      <c r="C2658" t="s">
        <v>6619</v>
      </c>
      <c r="D2658" t="s">
        <v>11083</v>
      </c>
      <c r="E2658" t="s">
        <v>7620</v>
      </c>
      <c r="F2658" t="s">
        <v>39</v>
      </c>
      <c r="G2658" t="s">
        <v>11084</v>
      </c>
      <c r="H2658" t="s">
        <v>384</v>
      </c>
      <c r="I2658" s="27">
        <v>2400000</v>
      </c>
      <c r="J2658" t="s">
        <v>47</v>
      </c>
    </row>
    <row r="2659" spans="1:10" x14ac:dyDescent="0.3">
      <c r="A2659">
        <v>2658</v>
      </c>
      <c r="B2659" s="26">
        <v>42215</v>
      </c>
      <c r="C2659" t="s">
        <v>11085</v>
      </c>
      <c r="D2659" t="s">
        <v>6623</v>
      </c>
      <c r="E2659" t="s">
        <v>7620</v>
      </c>
      <c r="F2659" t="s">
        <v>33</v>
      </c>
      <c r="G2659" t="s">
        <v>6624</v>
      </c>
      <c r="H2659" t="s">
        <v>384</v>
      </c>
      <c r="I2659" s="27">
        <v>16000000</v>
      </c>
      <c r="J2659" t="s">
        <v>47</v>
      </c>
    </row>
    <row r="2660" spans="1:10" x14ac:dyDescent="0.3">
      <c r="A2660">
        <v>2659</v>
      </c>
      <c r="B2660" s="26">
        <v>42215</v>
      </c>
      <c r="C2660" t="s">
        <v>9701</v>
      </c>
      <c r="D2660" t="s">
        <v>6625</v>
      </c>
      <c r="E2660" t="s">
        <v>7620</v>
      </c>
      <c r="F2660" t="s">
        <v>927</v>
      </c>
      <c r="G2660" t="s">
        <v>6626</v>
      </c>
      <c r="H2660" t="s">
        <v>126</v>
      </c>
      <c r="I2660" s="27">
        <v>168000</v>
      </c>
    </row>
    <row r="2661" spans="1:10" x14ac:dyDescent="0.3">
      <c r="A2661">
        <v>2660</v>
      </c>
      <c r="B2661" s="26">
        <v>42215</v>
      </c>
      <c r="C2661" t="s">
        <v>6627</v>
      </c>
      <c r="D2661" t="s">
        <v>11086</v>
      </c>
      <c r="E2661" t="s">
        <v>7620</v>
      </c>
      <c r="F2661" t="s">
        <v>39</v>
      </c>
      <c r="G2661" t="s">
        <v>6629</v>
      </c>
      <c r="H2661" t="s">
        <v>126</v>
      </c>
      <c r="I2661" s="27">
        <v>168000</v>
      </c>
    </row>
    <row r="2662" spans="1:10" x14ac:dyDescent="0.3">
      <c r="A2662">
        <v>2661</v>
      </c>
      <c r="B2662" s="26">
        <v>42215</v>
      </c>
      <c r="C2662" t="s">
        <v>2721</v>
      </c>
      <c r="D2662" t="s">
        <v>11087</v>
      </c>
      <c r="E2662" t="s">
        <v>7620</v>
      </c>
      <c r="F2662" t="s">
        <v>45</v>
      </c>
      <c r="G2662" t="s">
        <v>6631</v>
      </c>
      <c r="H2662" t="s">
        <v>384</v>
      </c>
      <c r="I2662" t="s">
        <v>16</v>
      </c>
      <c r="J2662" t="s">
        <v>35</v>
      </c>
    </row>
    <row r="2663" spans="1:10" x14ac:dyDescent="0.3">
      <c r="A2663">
        <v>2662</v>
      </c>
      <c r="B2663" s="26">
        <v>42215</v>
      </c>
      <c r="C2663" t="s">
        <v>6632</v>
      </c>
      <c r="D2663" t="s">
        <v>11088</v>
      </c>
      <c r="E2663" t="s">
        <v>7620</v>
      </c>
      <c r="F2663" t="s">
        <v>927</v>
      </c>
      <c r="G2663" t="s">
        <v>11089</v>
      </c>
      <c r="H2663" t="s">
        <v>126</v>
      </c>
      <c r="I2663" t="s">
        <v>16</v>
      </c>
    </row>
    <row r="2664" spans="1:10" x14ac:dyDescent="0.3">
      <c r="A2664">
        <v>2663</v>
      </c>
      <c r="B2664" s="26">
        <v>42216</v>
      </c>
      <c r="C2664" t="s">
        <v>11090</v>
      </c>
      <c r="D2664" t="s">
        <v>6636</v>
      </c>
      <c r="E2664" t="s">
        <v>7620</v>
      </c>
      <c r="F2664" t="s">
        <v>21</v>
      </c>
      <c r="G2664" t="s">
        <v>6637</v>
      </c>
      <c r="H2664" t="s">
        <v>384</v>
      </c>
      <c r="I2664" s="27">
        <v>500000</v>
      </c>
      <c r="J2664" t="s">
        <v>5516</v>
      </c>
    </row>
    <row r="2665" spans="1:10" x14ac:dyDescent="0.3">
      <c r="A2665">
        <v>2664</v>
      </c>
      <c r="B2665" s="26">
        <v>42216</v>
      </c>
      <c r="C2665" t="s">
        <v>11091</v>
      </c>
      <c r="D2665" t="s">
        <v>11092</v>
      </c>
      <c r="E2665" t="s">
        <v>7620</v>
      </c>
      <c r="F2665" t="s">
        <v>927</v>
      </c>
      <c r="G2665" t="s">
        <v>6640</v>
      </c>
      <c r="H2665" t="s">
        <v>384</v>
      </c>
      <c r="I2665" t="s">
        <v>16</v>
      </c>
      <c r="J2665" t="s">
        <v>47</v>
      </c>
    </row>
    <row r="2666" spans="1:10" x14ac:dyDescent="0.3">
      <c r="A2666">
        <v>2665</v>
      </c>
      <c r="B2666" s="26">
        <v>42216</v>
      </c>
      <c r="C2666" t="s">
        <v>6641</v>
      </c>
      <c r="D2666" t="s">
        <v>6642</v>
      </c>
      <c r="E2666" t="s">
        <v>7620</v>
      </c>
      <c r="F2666" t="s">
        <v>55</v>
      </c>
      <c r="G2666" t="s">
        <v>6643</v>
      </c>
      <c r="H2666" t="s">
        <v>384</v>
      </c>
      <c r="I2666" s="27">
        <v>2000000</v>
      </c>
      <c r="J2666" t="s">
        <v>47</v>
      </c>
    </row>
    <row r="2667" spans="1:10" x14ac:dyDescent="0.3">
      <c r="A2667">
        <v>2666</v>
      </c>
      <c r="B2667" s="26">
        <v>42216</v>
      </c>
      <c r="C2667" t="s">
        <v>6644</v>
      </c>
      <c r="D2667" t="s">
        <v>454</v>
      </c>
      <c r="E2667" t="s">
        <v>7620</v>
      </c>
      <c r="F2667" t="s">
        <v>21</v>
      </c>
      <c r="G2667" t="s">
        <v>7535</v>
      </c>
      <c r="H2667" t="s">
        <v>384</v>
      </c>
      <c r="I2667" s="27">
        <v>5000000</v>
      </c>
      <c r="J2667" t="s">
        <v>5519</v>
      </c>
    </row>
    <row r="2668" spans="1:10" x14ac:dyDescent="0.3">
      <c r="A2668">
        <v>2667</v>
      </c>
      <c r="B2668" s="26">
        <v>42156</v>
      </c>
      <c r="C2668" t="s">
        <v>4560</v>
      </c>
      <c r="D2668" t="s">
        <v>11093</v>
      </c>
      <c r="E2668" t="s">
        <v>7620</v>
      </c>
      <c r="F2668" t="s">
        <v>33</v>
      </c>
      <c r="G2668" t="s">
        <v>6646</v>
      </c>
      <c r="H2668" t="s">
        <v>126</v>
      </c>
      <c r="I2668" t="s">
        <v>16</v>
      </c>
    </row>
    <row r="2669" spans="1:10" x14ac:dyDescent="0.3">
      <c r="A2669">
        <v>2668</v>
      </c>
      <c r="B2669" s="26">
        <v>42156</v>
      </c>
      <c r="C2669" t="s">
        <v>6647</v>
      </c>
      <c r="D2669" t="s">
        <v>6648</v>
      </c>
      <c r="E2669" t="s">
        <v>7620</v>
      </c>
      <c r="F2669" t="s">
        <v>33</v>
      </c>
      <c r="G2669" t="s">
        <v>11094</v>
      </c>
      <c r="H2669" t="s">
        <v>384</v>
      </c>
      <c r="I2669" s="27">
        <v>6000000</v>
      </c>
      <c r="J2669" t="s">
        <v>29</v>
      </c>
    </row>
    <row r="2670" spans="1:10" x14ac:dyDescent="0.3">
      <c r="A2670">
        <v>2669</v>
      </c>
      <c r="B2670" s="26">
        <v>42156</v>
      </c>
      <c r="C2670" t="s">
        <v>2744</v>
      </c>
      <c r="D2670" t="s">
        <v>6450</v>
      </c>
      <c r="E2670" t="s">
        <v>7620</v>
      </c>
      <c r="F2670" t="s">
        <v>39</v>
      </c>
      <c r="G2670" t="s">
        <v>6650</v>
      </c>
      <c r="H2670" t="s">
        <v>126</v>
      </c>
      <c r="I2670" s="27">
        <v>500000</v>
      </c>
    </row>
    <row r="2671" spans="1:10" x14ac:dyDescent="0.3">
      <c r="A2671">
        <v>2670</v>
      </c>
      <c r="B2671" s="26">
        <v>42156</v>
      </c>
      <c r="C2671" t="s">
        <v>6651</v>
      </c>
      <c r="D2671" t="s">
        <v>1629</v>
      </c>
      <c r="E2671" t="s">
        <v>7620</v>
      </c>
      <c r="F2671" t="s">
        <v>33</v>
      </c>
      <c r="G2671" t="s">
        <v>7972</v>
      </c>
      <c r="H2671" t="s">
        <v>384</v>
      </c>
      <c r="I2671" s="27">
        <v>4000000</v>
      </c>
      <c r="J2671" t="s">
        <v>23</v>
      </c>
    </row>
    <row r="2672" spans="1:10" x14ac:dyDescent="0.3">
      <c r="A2672">
        <v>2671</v>
      </c>
      <c r="B2672" s="26">
        <v>42156</v>
      </c>
      <c r="C2672" t="s">
        <v>6652</v>
      </c>
      <c r="D2672" t="s">
        <v>6653</v>
      </c>
      <c r="E2672" t="s">
        <v>7620</v>
      </c>
      <c r="F2672" t="s">
        <v>33</v>
      </c>
      <c r="G2672" t="s">
        <v>11095</v>
      </c>
      <c r="H2672" t="s">
        <v>126</v>
      </c>
      <c r="I2672" s="27">
        <v>350000</v>
      </c>
    </row>
    <row r="2673" spans="1:10" x14ac:dyDescent="0.3">
      <c r="A2673">
        <v>2672</v>
      </c>
      <c r="B2673" s="26">
        <v>42156</v>
      </c>
      <c r="C2673" t="s">
        <v>10741</v>
      </c>
      <c r="D2673" t="s">
        <v>11096</v>
      </c>
      <c r="E2673" t="s">
        <v>7620</v>
      </c>
      <c r="F2673" t="s">
        <v>39</v>
      </c>
      <c r="G2673" t="s">
        <v>11097</v>
      </c>
      <c r="H2673" t="s">
        <v>126</v>
      </c>
      <c r="I2673" t="s">
        <v>16</v>
      </c>
    </row>
    <row r="2674" spans="1:10" x14ac:dyDescent="0.3">
      <c r="A2674">
        <v>2673</v>
      </c>
      <c r="B2674" s="26">
        <v>42156</v>
      </c>
      <c r="C2674" t="s">
        <v>6657</v>
      </c>
      <c r="D2674" t="s">
        <v>6658</v>
      </c>
      <c r="E2674" t="s">
        <v>7620</v>
      </c>
      <c r="F2674" t="s">
        <v>39</v>
      </c>
      <c r="G2674" t="s">
        <v>6659</v>
      </c>
      <c r="H2674" t="s">
        <v>384</v>
      </c>
      <c r="I2674" s="27">
        <v>1000000</v>
      </c>
      <c r="J2674" t="s">
        <v>35</v>
      </c>
    </row>
    <row r="2675" spans="1:10" x14ac:dyDescent="0.3">
      <c r="A2675">
        <v>2674</v>
      </c>
      <c r="B2675" s="26">
        <v>42156</v>
      </c>
      <c r="C2675" t="s">
        <v>6660</v>
      </c>
      <c r="D2675" t="s">
        <v>6661</v>
      </c>
      <c r="E2675" t="s">
        <v>7620</v>
      </c>
      <c r="F2675" t="s">
        <v>45</v>
      </c>
      <c r="G2675" t="s">
        <v>4185</v>
      </c>
      <c r="H2675" t="s">
        <v>384</v>
      </c>
      <c r="I2675" s="27">
        <v>550000</v>
      </c>
    </row>
    <row r="2676" spans="1:10" x14ac:dyDescent="0.3">
      <c r="A2676">
        <v>2675</v>
      </c>
      <c r="B2676" s="26">
        <v>42156</v>
      </c>
      <c r="C2676" t="s">
        <v>11098</v>
      </c>
      <c r="D2676" t="s">
        <v>6663</v>
      </c>
      <c r="E2676" t="s">
        <v>7620</v>
      </c>
      <c r="F2676" t="s">
        <v>183</v>
      </c>
      <c r="G2676" t="s">
        <v>6664</v>
      </c>
      <c r="H2676" t="s">
        <v>126</v>
      </c>
      <c r="I2676" s="27">
        <v>500000</v>
      </c>
    </row>
    <row r="2677" spans="1:10" x14ac:dyDescent="0.3">
      <c r="A2677">
        <v>2676</v>
      </c>
      <c r="B2677" s="26">
        <v>42157</v>
      </c>
      <c r="C2677" t="s">
        <v>6665</v>
      </c>
      <c r="D2677" t="s">
        <v>6666</v>
      </c>
      <c r="E2677" t="s">
        <v>7620</v>
      </c>
      <c r="F2677" t="s">
        <v>10545</v>
      </c>
      <c r="G2677" t="s">
        <v>6667</v>
      </c>
      <c r="H2677" t="s">
        <v>384</v>
      </c>
      <c r="I2677" s="27">
        <v>35000000</v>
      </c>
      <c r="J2677" t="s">
        <v>47</v>
      </c>
    </row>
    <row r="2678" spans="1:10" x14ac:dyDescent="0.3">
      <c r="A2678">
        <v>2677</v>
      </c>
      <c r="B2678" s="26">
        <v>42157</v>
      </c>
      <c r="C2678" t="s">
        <v>11099</v>
      </c>
      <c r="D2678" t="s">
        <v>6669</v>
      </c>
      <c r="E2678" t="s">
        <v>7620</v>
      </c>
      <c r="F2678" t="s">
        <v>55</v>
      </c>
      <c r="G2678" t="s">
        <v>11100</v>
      </c>
      <c r="H2678" t="s">
        <v>126</v>
      </c>
      <c r="I2678" s="27">
        <v>350000</v>
      </c>
    </row>
    <row r="2679" spans="1:10" x14ac:dyDescent="0.3">
      <c r="A2679">
        <v>2678</v>
      </c>
      <c r="B2679" s="26">
        <v>42157</v>
      </c>
      <c r="C2679" t="s">
        <v>1043</v>
      </c>
      <c r="D2679" t="s">
        <v>11101</v>
      </c>
      <c r="E2679" t="s">
        <v>7620</v>
      </c>
      <c r="F2679" t="s">
        <v>1045</v>
      </c>
      <c r="G2679" t="s">
        <v>6672</v>
      </c>
      <c r="H2679" t="s">
        <v>384</v>
      </c>
      <c r="I2679" t="s">
        <v>16</v>
      </c>
      <c r="J2679" t="s">
        <v>47</v>
      </c>
    </row>
    <row r="2680" spans="1:10" x14ac:dyDescent="0.3">
      <c r="A2680">
        <v>2679</v>
      </c>
      <c r="B2680" s="26">
        <v>42158</v>
      </c>
      <c r="C2680" t="s">
        <v>6673</v>
      </c>
      <c r="D2680" t="s">
        <v>6674</v>
      </c>
      <c r="E2680" t="s">
        <v>7620</v>
      </c>
      <c r="F2680" t="s">
        <v>39</v>
      </c>
      <c r="G2680" t="s">
        <v>11102</v>
      </c>
      <c r="H2680" t="s">
        <v>126</v>
      </c>
      <c r="I2680" t="s">
        <v>16</v>
      </c>
    </row>
    <row r="2681" spans="1:10" x14ac:dyDescent="0.3">
      <c r="A2681">
        <v>2680</v>
      </c>
      <c r="B2681" s="26">
        <v>42158</v>
      </c>
      <c r="C2681" t="s">
        <v>6676</v>
      </c>
      <c r="D2681" t="s">
        <v>6677</v>
      </c>
      <c r="E2681" t="s">
        <v>7620</v>
      </c>
      <c r="F2681" t="s">
        <v>39</v>
      </c>
      <c r="G2681" t="s">
        <v>11103</v>
      </c>
      <c r="H2681" t="s">
        <v>384</v>
      </c>
      <c r="I2681" s="27">
        <v>3000000</v>
      </c>
      <c r="J2681" t="s">
        <v>47</v>
      </c>
    </row>
    <row r="2682" spans="1:10" x14ac:dyDescent="0.3">
      <c r="A2682">
        <v>2681</v>
      </c>
      <c r="B2682" s="26">
        <v>42158</v>
      </c>
      <c r="C2682" t="s">
        <v>9655</v>
      </c>
      <c r="D2682" t="s">
        <v>6679</v>
      </c>
      <c r="E2682" t="s">
        <v>7620</v>
      </c>
      <c r="F2682" t="s">
        <v>33</v>
      </c>
      <c r="G2682" t="s">
        <v>6053</v>
      </c>
      <c r="H2682" t="s">
        <v>126</v>
      </c>
      <c r="I2682" s="27">
        <v>100000</v>
      </c>
    </row>
    <row r="2683" spans="1:10" x14ac:dyDescent="0.3">
      <c r="A2683">
        <v>2682</v>
      </c>
      <c r="B2683" s="26">
        <v>42158</v>
      </c>
      <c r="C2683" t="s">
        <v>6680</v>
      </c>
      <c r="D2683" t="s">
        <v>11104</v>
      </c>
      <c r="E2683" t="s">
        <v>7620</v>
      </c>
      <c r="F2683" t="s">
        <v>10545</v>
      </c>
      <c r="G2683" t="s">
        <v>344</v>
      </c>
      <c r="H2683" t="s">
        <v>384</v>
      </c>
      <c r="I2683" s="27">
        <v>15000000</v>
      </c>
      <c r="J2683" t="s">
        <v>29</v>
      </c>
    </row>
    <row r="2684" spans="1:10" x14ac:dyDescent="0.3">
      <c r="A2684">
        <v>2683</v>
      </c>
      <c r="B2684" s="26">
        <v>42158</v>
      </c>
      <c r="C2684" t="s">
        <v>6682</v>
      </c>
      <c r="D2684" t="s">
        <v>6683</v>
      </c>
      <c r="E2684" t="s">
        <v>7620</v>
      </c>
      <c r="F2684" t="s">
        <v>33</v>
      </c>
      <c r="G2684" t="s">
        <v>11105</v>
      </c>
      <c r="H2684" t="s">
        <v>126</v>
      </c>
      <c r="I2684" s="27">
        <v>150000</v>
      </c>
    </row>
    <row r="2685" spans="1:10" x14ac:dyDescent="0.3">
      <c r="A2685">
        <v>2684</v>
      </c>
      <c r="B2685" s="26">
        <v>42158</v>
      </c>
      <c r="C2685" t="s">
        <v>10864</v>
      </c>
      <c r="D2685" t="s">
        <v>11106</v>
      </c>
      <c r="E2685" t="s">
        <v>7620</v>
      </c>
      <c r="F2685" t="s">
        <v>33</v>
      </c>
      <c r="G2685" t="s">
        <v>11107</v>
      </c>
      <c r="H2685" t="s">
        <v>126</v>
      </c>
      <c r="I2685" t="s">
        <v>16</v>
      </c>
    </row>
    <row r="2686" spans="1:10" x14ac:dyDescent="0.3">
      <c r="A2686">
        <v>2685</v>
      </c>
      <c r="B2686" s="26">
        <v>42158</v>
      </c>
      <c r="C2686" t="s">
        <v>11108</v>
      </c>
      <c r="D2686" t="s">
        <v>6686</v>
      </c>
      <c r="E2686" t="s">
        <v>7620</v>
      </c>
      <c r="F2686" t="s">
        <v>55</v>
      </c>
      <c r="G2686" t="s">
        <v>6687</v>
      </c>
      <c r="H2686" t="s">
        <v>126</v>
      </c>
      <c r="I2686" s="27">
        <v>250000</v>
      </c>
    </row>
    <row r="2687" spans="1:10" x14ac:dyDescent="0.3">
      <c r="A2687">
        <v>2686</v>
      </c>
      <c r="B2687" s="26">
        <v>42158</v>
      </c>
      <c r="C2687" t="s">
        <v>11109</v>
      </c>
      <c r="D2687" t="s">
        <v>6688</v>
      </c>
      <c r="E2687" t="s">
        <v>7620</v>
      </c>
      <c r="F2687" t="s">
        <v>21</v>
      </c>
      <c r="G2687" t="s">
        <v>1081</v>
      </c>
      <c r="H2687" t="s">
        <v>126</v>
      </c>
      <c r="I2687" t="s">
        <v>16</v>
      </c>
    </row>
    <row r="2688" spans="1:10" x14ac:dyDescent="0.3">
      <c r="A2688">
        <v>2687</v>
      </c>
      <c r="B2688" s="26">
        <v>42159</v>
      </c>
      <c r="C2688" t="s">
        <v>1697</v>
      </c>
      <c r="D2688" t="s">
        <v>6689</v>
      </c>
      <c r="E2688" t="s">
        <v>7620</v>
      </c>
      <c r="F2688" t="s">
        <v>33</v>
      </c>
      <c r="G2688" t="s">
        <v>1699</v>
      </c>
      <c r="H2688" t="s">
        <v>384</v>
      </c>
      <c r="I2688" s="27">
        <v>137000000</v>
      </c>
      <c r="J2688" t="s">
        <v>23</v>
      </c>
    </row>
    <row r="2689" spans="1:10" x14ac:dyDescent="0.3">
      <c r="A2689">
        <v>2688</v>
      </c>
      <c r="B2689" s="26">
        <v>42159</v>
      </c>
      <c r="C2689" t="s">
        <v>2242</v>
      </c>
      <c r="D2689" t="s">
        <v>2243</v>
      </c>
      <c r="E2689" t="s">
        <v>7620</v>
      </c>
      <c r="F2689" t="s">
        <v>89</v>
      </c>
      <c r="G2689" t="s">
        <v>1336</v>
      </c>
      <c r="H2689" t="s">
        <v>384</v>
      </c>
      <c r="I2689" s="27">
        <v>1000000</v>
      </c>
      <c r="J2689" t="s">
        <v>35</v>
      </c>
    </row>
    <row r="2690" spans="1:10" x14ac:dyDescent="0.3">
      <c r="A2690">
        <v>2689</v>
      </c>
      <c r="B2690" s="26">
        <v>42159</v>
      </c>
      <c r="C2690" t="s">
        <v>6690</v>
      </c>
      <c r="D2690" t="s">
        <v>3295</v>
      </c>
      <c r="E2690" t="s">
        <v>7620</v>
      </c>
      <c r="F2690" t="s">
        <v>39</v>
      </c>
      <c r="G2690" t="s">
        <v>11110</v>
      </c>
      <c r="H2690" t="s">
        <v>384</v>
      </c>
      <c r="I2690" s="27">
        <v>20000000</v>
      </c>
      <c r="J2690" t="s">
        <v>23</v>
      </c>
    </row>
    <row r="2691" spans="1:10" x14ac:dyDescent="0.3">
      <c r="A2691">
        <v>2690</v>
      </c>
      <c r="B2691" s="26">
        <v>42159</v>
      </c>
      <c r="C2691" t="s">
        <v>617</v>
      </c>
      <c r="D2691" t="s">
        <v>11111</v>
      </c>
      <c r="E2691" t="s">
        <v>7620</v>
      </c>
      <c r="F2691" t="s">
        <v>927</v>
      </c>
      <c r="G2691" t="s">
        <v>6693</v>
      </c>
      <c r="H2691" t="s">
        <v>384</v>
      </c>
      <c r="I2691" s="27">
        <v>50000000</v>
      </c>
      <c r="J2691" t="s">
        <v>5721</v>
      </c>
    </row>
    <row r="2692" spans="1:10" x14ac:dyDescent="0.3">
      <c r="A2692">
        <v>2691</v>
      </c>
      <c r="B2692" s="26">
        <v>42160</v>
      </c>
      <c r="C2692" t="s">
        <v>11112</v>
      </c>
      <c r="D2692" t="s">
        <v>11113</v>
      </c>
      <c r="E2692" t="s">
        <v>7620</v>
      </c>
      <c r="F2692" t="s">
        <v>39</v>
      </c>
      <c r="G2692" t="s">
        <v>16</v>
      </c>
      <c r="H2692" t="s">
        <v>126</v>
      </c>
      <c r="I2692" s="27">
        <v>500000</v>
      </c>
    </row>
    <row r="2693" spans="1:10" x14ac:dyDescent="0.3">
      <c r="A2693">
        <v>2692</v>
      </c>
      <c r="B2693" s="26">
        <v>42160</v>
      </c>
      <c r="C2693" t="s">
        <v>2371</v>
      </c>
      <c r="D2693" t="s">
        <v>11114</v>
      </c>
      <c r="E2693" t="s">
        <v>7620</v>
      </c>
      <c r="F2693" t="s">
        <v>927</v>
      </c>
      <c r="G2693" t="s">
        <v>6696</v>
      </c>
      <c r="H2693" t="s">
        <v>384</v>
      </c>
      <c r="I2693" s="27">
        <v>10000000</v>
      </c>
      <c r="J2693" t="s">
        <v>47</v>
      </c>
    </row>
    <row r="2694" spans="1:10" x14ac:dyDescent="0.3">
      <c r="A2694">
        <v>2693</v>
      </c>
      <c r="B2694" s="26">
        <v>42160</v>
      </c>
      <c r="C2694" t="s">
        <v>4581</v>
      </c>
      <c r="D2694" t="s">
        <v>6697</v>
      </c>
      <c r="E2694" t="s">
        <v>7620</v>
      </c>
      <c r="F2694" t="s">
        <v>806</v>
      </c>
      <c r="G2694" t="s">
        <v>6698</v>
      </c>
      <c r="H2694" t="s">
        <v>384</v>
      </c>
      <c r="I2694" s="27">
        <v>5000000</v>
      </c>
      <c r="J2694" t="s">
        <v>47</v>
      </c>
    </row>
    <row r="2695" spans="1:10" x14ac:dyDescent="0.3">
      <c r="A2695">
        <v>2694</v>
      </c>
      <c r="B2695" s="26">
        <v>42163</v>
      </c>
      <c r="C2695" t="s">
        <v>11115</v>
      </c>
      <c r="D2695" t="s">
        <v>6700</v>
      </c>
      <c r="E2695" t="s">
        <v>7620</v>
      </c>
      <c r="F2695" t="s">
        <v>33</v>
      </c>
      <c r="G2695" t="s">
        <v>11116</v>
      </c>
      <c r="H2695" t="s">
        <v>126</v>
      </c>
      <c r="I2695" t="s">
        <v>16</v>
      </c>
    </row>
    <row r="2696" spans="1:10" x14ac:dyDescent="0.3">
      <c r="A2696">
        <v>2695</v>
      </c>
      <c r="B2696" s="26">
        <v>42163</v>
      </c>
      <c r="C2696" t="s">
        <v>6702</v>
      </c>
      <c r="D2696" t="s">
        <v>11117</v>
      </c>
      <c r="E2696" t="s">
        <v>7620</v>
      </c>
      <c r="F2696" t="s">
        <v>39</v>
      </c>
      <c r="G2696" t="s">
        <v>11118</v>
      </c>
      <c r="H2696" t="s">
        <v>384</v>
      </c>
      <c r="I2696" s="27">
        <v>40000000</v>
      </c>
      <c r="J2696" t="s">
        <v>29</v>
      </c>
    </row>
    <row r="2697" spans="1:10" x14ac:dyDescent="0.3">
      <c r="A2697">
        <v>2696</v>
      </c>
      <c r="B2697" s="26">
        <v>42164</v>
      </c>
      <c r="C2697" t="s">
        <v>2399</v>
      </c>
      <c r="D2697" t="s">
        <v>11119</v>
      </c>
      <c r="E2697" t="s">
        <v>7620</v>
      </c>
      <c r="F2697" t="s">
        <v>33</v>
      </c>
      <c r="G2697" t="s">
        <v>9034</v>
      </c>
      <c r="H2697" t="s">
        <v>384</v>
      </c>
      <c r="I2697" s="27">
        <v>5000000</v>
      </c>
      <c r="J2697" t="s">
        <v>47</v>
      </c>
    </row>
    <row r="2698" spans="1:10" x14ac:dyDescent="0.3">
      <c r="A2698">
        <v>2697</v>
      </c>
      <c r="B2698" s="26">
        <v>42164</v>
      </c>
      <c r="C2698" t="s">
        <v>1106</v>
      </c>
      <c r="D2698" t="s">
        <v>6706</v>
      </c>
      <c r="E2698" t="s">
        <v>7620</v>
      </c>
      <c r="F2698" t="s">
        <v>927</v>
      </c>
      <c r="G2698" t="s">
        <v>11120</v>
      </c>
      <c r="H2698" t="s">
        <v>384</v>
      </c>
      <c r="I2698" s="27">
        <v>16500000</v>
      </c>
      <c r="J2698" t="s">
        <v>29</v>
      </c>
    </row>
    <row r="2699" spans="1:10" x14ac:dyDescent="0.3">
      <c r="A2699">
        <v>2698</v>
      </c>
      <c r="B2699" s="26">
        <v>42164</v>
      </c>
      <c r="C2699" t="s">
        <v>11121</v>
      </c>
      <c r="D2699" t="s">
        <v>6709</v>
      </c>
      <c r="E2699" t="s">
        <v>7620</v>
      </c>
      <c r="F2699" t="s">
        <v>21</v>
      </c>
      <c r="G2699" t="s">
        <v>10918</v>
      </c>
      <c r="H2699" t="s">
        <v>126</v>
      </c>
      <c r="I2699" s="27">
        <v>234000</v>
      </c>
    </row>
    <row r="2700" spans="1:10" x14ac:dyDescent="0.3">
      <c r="A2700">
        <v>2699</v>
      </c>
      <c r="B2700" s="26">
        <v>42164</v>
      </c>
      <c r="C2700" t="s">
        <v>6710</v>
      </c>
      <c r="D2700" t="s">
        <v>6711</v>
      </c>
      <c r="E2700" t="s">
        <v>7620</v>
      </c>
      <c r="F2700" t="s">
        <v>33</v>
      </c>
      <c r="G2700" t="s">
        <v>11084</v>
      </c>
      <c r="H2700" t="s">
        <v>384</v>
      </c>
      <c r="I2700" t="s">
        <v>16</v>
      </c>
      <c r="J2700" t="s">
        <v>47</v>
      </c>
    </row>
    <row r="2701" spans="1:10" x14ac:dyDescent="0.3">
      <c r="A2701">
        <v>2700</v>
      </c>
      <c r="B2701" s="26">
        <v>42164</v>
      </c>
      <c r="C2701" t="s">
        <v>6712</v>
      </c>
      <c r="D2701" t="s">
        <v>6713</v>
      </c>
      <c r="E2701" t="s">
        <v>7620</v>
      </c>
      <c r="F2701" t="s">
        <v>927</v>
      </c>
      <c r="G2701" t="s">
        <v>11122</v>
      </c>
      <c r="H2701" t="s">
        <v>126</v>
      </c>
      <c r="I2701" s="27">
        <v>140000</v>
      </c>
    </row>
    <row r="2702" spans="1:10" x14ac:dyDescent="0.3">
      <c r="A2702">
        <v>2701</v>
      </c>
      <c r="B2702" s="26">
        <v>42165</v>
      </c>
      <c r="C2702" t="s">
        <v>453</v>
      </c>
      <c r="D2702" t="s">
        <v>6715</v>
      </c>
      <c r="E2702" t="s">
        <v>7620</v>
      </c>
      <c r="F2702" t="s">
        <v>39</v>
      </c>
      <c r="G2702" t="s">
        <v>11123</v>
      </c>
      <c r="H2702" t="s">
        <v>126</v>
      </c>
      <c r="I2702" t="s">
        <v>16</v>
      </c>
    </row>
    <row r="2703" spans="1:10" x14ac:dyDescent="0.3">
      <c r="A2703">
        <v>2702</v>
      </c>
      <c r="B2703" s="26">
        <v>42165</v>
      </c>
      <c r="C2703" t="s">
        <v>2704</v>
      </c>
      <c r="D2703" t="s">
        <v>11124</v>
      </c>
      <c r="E2703" t="s">
        <v>7620</v>
      </c>
      <c r="F2703" t="s">
        <v>927</v>
      </c>
      <c r="G2703" t="s">
        <v>6718</v>
      </c>
      <c r="H2703" t="s">
        <v>384</v>
      </c>
      <c r="I2703" s="27">
        <v>5000000</v>
      </c>
      <c r="J2703" t="s">
        <v>47</v>
      </c>
    </row>
    <row r="2704" spans="1:10" x14ac:dyDescent="0.3">
      <c r="A2704">
        <v>2703</v>
      </c>
      <c r="B2704" s="26">
        <v>42166</v>
      </c>
      <c r="C2704" t="s">
        <v>11125</v>
      </c>
      <c r="D2704" t="s">
        <v>6720</v>
      </c>
      <c r="E2704" t="s">
        <v>7620</v>
      </c>
      <c r="F2704" t="s">
        <v>39</v>
      </c>
      <c r="G2704" t="s">
        <v>11126</v>
      </c>
      <c r="H2704" t="s">
        <v>126</v>
      </c>
      <c r="I2704" s="27">
        <v>350000</v>
      </c>
    </row>
    <row r="2705" spans="1:10" x14ac:dyDescent="0.3">
      <c r="A2705">
        <v>2704</v>
      </c>
      <c r="B2705" s="26">
        <v>42166</v>
      </c>
      <c r="C2705" t="s">
        <v>9487</v>
      </c>
      <c r="D2705" t="s">
        <v>8438</v>
      </c>
      <c r="E2705" t="s">
        <v>7620</v>
      </c>
      <c r="F2705" t="s">
        <v>21</v>
      </c>
      <c r="G2705" t="s">
        <v>6722</v>
      </c>
      <c r="H2705" t="s">
        <v>126</v>
      </c>
      <c r="I2705" s="27">
        <v>250000</v>
      </c>
      <c r="J2705" t="s">
        <v>35</v>
      </c>
    </row>
    <row r="2706" spans="1:10" x14ac:dyDescent="0.3">
      <c r="A2706">
        <v>2705</v>
      </c>
      <c r="B2706" s="26">
        <v>42167</v>
      </c>
      <c r="C2706" t="s">
        <v>6723</v>
      </c>
      <c r="D2706" t="s">
        <v>11127</v>
      </c>
      <c r="E2706" t="s">
        <v>7620</v>
      </c>
      <c r="F2706" t="s">
        <v>8037</v>
      </c>
      <c r="G2706" t="s">
        <v>1015</v>
      </c>
      <c r="H2706" t="s">
        <v>384</v>
      </c>
      <c r="I2706" s="27">
        <v>16000000</v>
      </c>
      <c r="J2706" t="s">
        <v>47</v>
      </c>
    </row>
    <row r="2707" spans="1:10" x14ac:dyDescent="0.3">
      <c r="A2707">
        <v>2706</v>
      </c>
      <c r="B2707" s="26">
        <v>42170</v>
      </c>
      <c r="C2707" t="s">
        <v>798</v>
      </c>
      <c r="D2707" t="s">
        <v>6725</v>
      </c>
      <c r="E2707" t="s">
        <v>7620</v>
      </c>
      <c r="F2707" t="s">
        <v>927</v>
      </c>
      <c r="G2707" t="s">
        <v>1015</v>
      </c>
      <c r="H2707" t="s">
        <v>384</v>
      </c>
      <c r="I2707" s="27">
        <v>50000000</v>
      </c>
      <c r="J2707" t="s">
        <v>29</v>
      </c>
    </row>
    <row r="2708" spans="1:10" x14ac:dyDescent="0.3">
      <c r="A2708">
        <v>2707</v>
      </c>
      <c r="B2708" s="26">
        <v>42170</v>
      </c>
      <c r="C2708" t="s">
        <v>11128</v>
      </c>
      <c r="D2708" t="s">
        <v>6727</v>
      </c>
      <c r="E2708" t="s">
        <v>7620</v>
      </c>
      <c r="F2708" t="s">
        <v>927</v>
      </c>
      <c r="G2708" t="s">
        <v>1186</v>
      </c>
      <c r="H2708" t="s">
        <v>384</v>
      </c>
      <c r="I2708" t="s">
        <v>16</v>
      </c>
      <c r="J2708" t="s">
        <v>47</v>
      </c>
    </row>
    <row r="2709" spans="1:10" x14ac:dyDescent="0.3">
      <c r="A2709">
        <v>2708</v>
      </c>
      <c r="B2709" s="26">
        <v>42170</v>
      </c>
      <c r="C2709" t="s">
        <v>6728</v>
      </c>
      <c r="D2709" t="s">
        <v>11129</v>
      </c>
      <c r="E2709" t="s">
        <v>7620</v>
      </c>
      <c r="F2709" t="s">
        <v>927</v>
      </c>
      <c r="G2709" t="s">
        <v>11130</v>
      </c>
      <c r="H2709" t="s">
        <v>126</v>
      </c>
      <c r="I2709" s="27">
        <v>500000</v>
      </c>
    </row>
    <row r="2710" spans="1:10" x14ac:dyDescent="0.3">
      <c r="A2710">
        <v>2709</v>
      </c>
      <c r="B2710" s="26">
        <v>42171</v>
      </c>
      <c r="C2710" t="s">
        <v>11131</v>
      </c>
      <c r="D2710" t="s">
        <v>11132</v>
      </c>
      <c r="E2710" t="s">
        <v>7620</v>
      </c>
      <c r="F2710" t="s">
        <v>39</v>
      </c>
      <c r="G2710" t="s">
        <v>10895</v>
      </c>
      <c r="H2710" t="s">
        <v>126</v>
      </c>
      <c r="I2710" t="s">
        <v>16</v>
      </c>
    </row>
    <row r="2711" spans="1:10" x14ac:dyDescent="0.3">
      <c r="A2711">
        <v>2710</v>
      </c>
      <c r="B2711" s="26">
        <v>42171</v>
      </c>
      <c r="C2711" t="s">
        <v>6733</v>
      </c>
      <c r="D2711" t="s">
        <v>11133</v>
      </c>
      <c r="E2711" t="s">
        <v>7620</v>
      </c>
      <c r="F2711" t="s">
        <v>139</v>
      </c>
      <c r="G2711" t="s">
        <v>6735</v>
      </c>
      <c r="H2711" t="s">
        <v>384</v>
      </c>
      <c r="I2711" t="s">
        <v>16</v>
      </c>
      <c r="J2711" t="s">
        <v>47</v>
      </c>
    </row>
    <row r="2712" spans="1:10" x14ac:dyDescent="0.3">
      <c r="A2712">
        <v>2711</v>
      </c>
      <c r="B2712" s="26">
        <v>42171</v>
      </c>
      <c r="C2712" t="s">
        <v>11134</v>
      </c>
      <c r="D2712" t="s">
        <v>11135</v>
      </c>
      <c r="E2712" t="s">
        <v>7620</v>
      </c>
      <c r="F2712" t="s">
        <v>39</v>
      </c>
      <c r="G2712" t="s">
        <v>11136</v>
      </c>
      <c r="H2712" t="s">
        <v>126</v>
      </c>
      <c r="I2712" s="27">
        <v>500000</v>
      </c>
    </row>
    <row r="2713" spans="1:10" x14ac:dyDescent="0.3">
      <c r="A2713">
        <v>2712</v>
      </c>
      <c r="B2713" s="26">
        <v>42172</v>
      </c>
      <c r="C2713" t="s">
        <v>3444</v>
      </c>
      <c r="D2713" t="s">
        <v>11137</v>
      </c>
      <c r="E2713" t="s">
        <v>7620</v>
      </c>
      <c r="F2713" t="s">
        <v>39</v>
      </c>
      <c r="G2713" t="s">
        <v>6740</v>
      </c>
      <c r="H2713" t="s">
        <v>126</v>
      </c>
      <c r="I2713" t="s">
        <v>16</v>
      </c>
    </row>
    <row r="2714" spans="1:10" x14ac:dyDescent="0.3">
      <c r="A2714">
        <v>2713</v>
      </c>
      <c r="B2714" s="26">
        <v>42172</v>
      </c>
      <c r="C2714" t="s">
        <v>6741</v>
      </c>
      <c r="D2714" t="s">
        <v>8415</v>
      </c>
      <c r="E2714" t="s">
        <v>7620</v>
      </c>
      <c r="F2714" t="s">
        <v>927</v>
      </c>
      <c r="G2714" t="s">
        <v>6742</v>
      </c>
      <c r="H2714" t="s">
        <v>126</v>
      </c>
      <c r="I2714" t="s">
        <v>16</v>
      </c>
      <c r="J2714" t="s">
        <v>6743</v>
      </c>
    </row>
    <row r="2715" spans="1:10" x14ac:dyDescent="0.3">
      <c r="A2715">
        <v>2714</v>
      </c>
      <c r="B2715" s="26">
        <v>42172</v>
      </c>
      <c r="C2715" t="s">
        <v>11138</v>
      </c>
      <c r="D2715" t="s">
        <v>11139</v>
      </c>
      <c r="E2715" t="s">
        <v>7620</v>
      </c>
      <c r="F2715" t="s">
        <v>39</v>
      </c>
      <c r="G2715" t="s">
        <v>11140</v>
      </c>
      <c r="H2715" t="s">
        <v>384</v>
      </c>
      <c r="I2715" s="27">
        <v>8200000</v>
      </c>
      <c r="J2715" t="s">
        <v>23</v>
      </c>
    </row>
    <row r="2716" spans="1:10" x14ac:dyDescent="0.3">
      <c r="A2716">
        <v>2715</v>
      </c>
      <c r="B2716" s="26">
        <v>42173</v>
      </c>
      <c r="C2716" t="s">
        <v>6747</v>
      </c>
      <c r="D2716" t="s">
        <v>6748</v>
      </c>
      <c r="E2716" t="s">
        <v>7620</v>
      </c>
      <c r="F2716" t="s">
        <v>33</v>
      </c>
      <c r="G2716" t="s">
        <v>8557</v>
      </c>
      <c r="H2716" t="s">
        <v>126</v>
      </c>
      <c r="I2716" t="s">
        <v>16</v>
      </c>
    </row>
    <row r="2717" spans="1:10" x14ac:dyDescent="0.3">
      <c r="A2717">
        <v>2716</v>
      </c>
      <c r="B2717" s="26">
        <v>42173</v>
      </c>
      <c r="C2717" t="s">
        <v>1320</v>
      </c>
      <c r="D2717" t="s">
        <v>6749</v>
      </c>
      <c r="E2717" t="s">
        <v>7620</v>
      </c>
      <c r="F2717" t="s">
        <v>927</v>
      </c>
      <c r="G2717" t="s">
        <v>6750</v>
      </c>
      <c r="H2717" t="s">
        <v>384</v>
      </c>
      <c r="I2717" s="27">
        <v>3000000</v>
      </c>
      <c r="J2717" t="s">
        <v>47</v>
      </c>
    </row>
    <row r="2718" spans="1:10" x14ac:dyDescent="0.3">
      <c r="A2718">
        <v>2717</v>
      </c>
      <c r="B2718" s="26">
        <v>42173</v>
      </c>
      <c r="C2718" t="s">
        <v>6751</v>
      </c>
      <c r="D2718" t="s">
        <v>11141</v>
      </c>
      <c r="E2718" t="s">
        <v>7620</v>
      </c>
      <c r="F2718" t="s">
        <v>39</v>
      </c>
      <c r="G2718" t="s">
        <v>11142</v>
      </c>
      <c r="H2718" t="s">
        <v>384</v>
      </c>
      <c r="I2718" s="27">
        <v>5000000</v>
      </c>
      <c r="J2718" t="s">
        <v>47</v>
      </c>
    </row>
    <row r="2719" spans="1:10" x14ac:dyDescent="0.3">
      <c r="A2719">
        <v>2718</v>
      </c>
      <c r="B2719" s="26">
        <v>42173</v>
      </c>
      <c r="C2719" t="s">
        <v>7722</v>
      </c>
      <c r="D2719" t="s">
        <v>4355</v>
      </c>
      <c r="E2719" t="s">
        <v>7620</v>
      </c>
      <c r="F2719" t="s">
        <v>927</v>
      </c>
      <c r="G2719" t="s">
        <v>6754</v>
      </c>
      <c r="H2719" t="s">
        <v>384</v>
      </c>
      <c r="I2719" t="s">
        <v>16</v>
      </c>
      <c r="J2719" t="s">
        <v>47</v>
      </c>
    </row>
    <row r="2720" spans="1:10" x14ac:dyDescent="0.3">
      <c r="A2720">
        <v>2719</v>
      </c>
      <c r="B2720" s="26">
        <v>42173</v>
      </c>
      <c r="C2720" t="s">
        <v>11143</v>
      </c>
      <c r="D2720" t="s">
        <v>6756</v>
      </c>
      <c r="E2720" t="s">
        <v>7620</v>
      </c>
      <c r="F2720" t="s">
        <v>927</v>
      </c>
      <c r="G2720" t="s">
        <v>11144</v>
      </c>
      <c r="H2720" t="s">
        <v>126</v>
      </c>
      <c r="I2720" t="s">
        <v>16</v>
      </c>
    </row>
    <row r="2721" spans="1:10" x14ac:dyDescent="0.3">
      <c r="A2721">
        <v>2720</v>
      </c>
      <c r="B2721" s="26">
        <v>42174</v>
      </c>
      <c r="C2721" t="s">
        <v>5465</v>
      </c>
      <c r="D2721" t="s">
        <v>7697</v>
      </c>
      <c r="E2721" t="s">
        <v>7620</v>
      </c>
      <c r="F2721" t="s">
        <v>927</v>
      </c>
      <c r="G2721" t="s">
        <v>319</v>
      </c>
      <c r="H2721" t="s">
        <v>384</v>
      </c>
      <c r="I2721" s="27">
        <v>4000000</v>
      </c>
      <c r="J2721" t="s">
        <v>47</v>
      </c>
    </row>
    <row r="2722" spans="1:10" x14ac:dyDescent="0.3">
      <c r="A2722">
        <v>2721</v>
      </c>
      <c r="B2722" s="26">
        <v>42174</v>
      </c>
      <c r="C2722" t="s">
        <v>11145</v>
      </c>
      <c r="D2722" t="s">
        <v>11146</v>
      </c>
      <c r="E2722" t="s">
        <v>7620</v>
      </c>
      <c r="F2722" t="s">
        <v>45</v>
      </c>
      <c r="G2722" t="s">
        <v>6760</v>
      </c>
      <c r="H2722" t="s">
        <v>384</v>
      </c>
      <c r="I2722" s="27">
        <v>11000000</v>
      </c>
      <c r="J2722" t="s">
        <v>23</v>
      </c>
    </row>
    <row r="2723" spans="1:10" x14ac:dyDescent="0.3">
      <c r="A2723">
        <v>2722</v>
      </c>
      <c r="B2723" s="26">
        <v>42175</v>
      </c>
      <c r="C2723" t="s">
        <v>6761</v>
      </c>
      <c r="D2723" t="s">
        <v>11147</v>
      </c>
      <c r="E2723" t="s">
        <v>7620</v>
      </c>
      <c r="F2723" t="s">
        <v>927</v>
      </c>
      <c r="G2723" t="s">
        <v>11148</v>
      </c>
      <c r="H2723" t="s">
        <v>126</v>
      </c>
      <c r="I2723" s="27">
        <v>120000</v>
      </c>
    </row>
    <row r="2724" spans="1:10" x14ac:dyDescent="0.3">
      <c r="A2724">
        <v>2723</v>
      </c>
      <c r="B2724" s="26">
        <v>42175</v>
      </c>
      <c r="C2724" t="s">
        <v>5014</v>
      </c>
      <c r="D2724" t="s">
        <v>11149</v>
      </c>
      <c r="E2724" t="s">
        <v>7620</v>
      </c>
      <c r="F2724" t="s">
        <v>927</v>
      </c>
      <c r="G2724" t="s">
        <v>11150</v>
      </c>
      <c r="H2724" t="s">
        <v>384</v>
      </c>
      <c r="I2724" s="27">
        <v>10000000</v>
      </c>
      <c r="J2724" t="s">
        <v>47</v>
      </c>
    </row>
    <row r="2725" spans="1:10" x14ac:dyDescent="0.3">
      <c r="A2725">
        <v>2724</v>
      </c>
      <c r="B2725" s="26">
        <v>42176</v>
      </c>
      <c r="C2725" t="s">
        <v>1130</v>
      </c>
      <c r="D2725" t="s">
        <v>1766</v>
      </c>
      <c r="E2725" t="s">
        <v>7620</v>
      </c>
      <c r="F2725" t="s">
        <v>39</v>
      </c>
      <c r="G2725" t="s">
        <v>3949</v>
      </c>
      <c r="H2725" t="s">
        <v>384</v>
      </c>
      <c r="I2725" s="27">
        <v>3100000</v>
      </c>
      <c r="J2725" t="s">
        <v>47</v>
      </c>
    </row>
    <row r="2726" spans="1:10" x14ac:dyDescent="0.3">
      <c r="A2726">
        <v>2725</v>
      </c>
      <c r="B2726" s="26">
        <v>42177</v>
      </c>
      <c r="C2726" t="s">
        <v>11151</v>
      </c>
      <c r="D2726" t="s">
        <v>11152</v>
      </c>
      <c r="E2726" t="s">
        <v>7620</v>
      </c>
      <c r="F2726" t="s">
        <v>927</v>
      </c>
      <c r="G2726" t="s">
        <v>6768</v>
      </c>
      <c r="H2726" t="s">
        <v>384</v>
      </c>
      <c r="I2726" s="27">
        <v>5000000</v>
      </c>
      <c r="J2726" t="s">
        <v>47</v>
      </c>
    </row>
    <row r="2727" spans="1:10" x14ac:dyDescent="0.3">
      <c r="A2727">
        <v>2726</v>
      </c>
      <c r="B2727" s="26">
        <v>42177</v>
      </c>
      <c r="C2727" t="s">
        <v>2619</v>
      </c>
      <c r="D2727" t="s">
        <v>6769</v>
      </c>
      <c r="E2727" t="s">
        <v>7620</v>
      </c>
      <c r="F2727" t="s">
        <v>21</v>
      </c>
      <c r="G2727" t="s">
        <v>5820</v>
      </c>
      <c r="H2727" t="s">
        <v>384</v>
      </c>
      <c r="I2727" t="s">
        <v>16</v>
      </c>
      <c r="J2727" t="s">
        <v>5519</v>
      </c>
    </row>
    <row r="2728" spans="1:10" x14ac:dyDescent="0.3">
      <c r="A2728">
        <v>2727</v>
      </c>
      <c r="B2728" s="26">
        <v>42177</v>
      </c>
      <c r="C2728" t="s">
        <v>11153</v>
      </c>
      <c r="D2728" t="s">
        <v>6771</v>
      </c>
      <c r="E2728" t="s">
        <v>7620</v>
      </c>
      <c r="F2728" t="s">
        <v>45</v>
      </c>
      <c r="G2728" t="s">
        <v>11154</v>
      </c>
      <c r="H2728" t="s">
        <v>126</v>
      </c>
      <c r="I2728" t="s">
        <v>16</v>
      </c>
    </row>
    <row r="2729" spans="1:10" x14ac:dyDescent="0.3">
      <c r="A2729">
        <v>2728</v>
      </c>
      <c r="B2729" s="26">
        <v>42177</v>
      </c>
      <c r="C2729" t="s">
        <v>6773</v>
      </c>
      <c r="D2729" t="s">
        <v>6774</v>
      </c>
      <c r="E2729" t="s">
        <v>7620</v>
      </c>
      <c r="F2729" t="s">
        <v>927</v>
      </c>
      <c r="G2729" t="s">
        <v>11155</v>
      </c>
      <c r="H2729" t="s">
        <v>126</v>
      </c>
      <c r="I2729" s="27">
        <v>500000</v>
      </c>
    </row>
    <row r="2730" spans="1:10" x14ac:dyDescent="0.3">
      <c r="A2730">
        <v>2729</v>
      </c>
      <c r="B2730" s="26">
        <v>42177</v>
      </c>
      <c r="C2730" t="s">
        <v>6776</v>
      </c>
      <c r="D2730" t="s">
        <v>6777</v>
      </c>
      <c r="E2730" t="s">
        <v>7620</v>
      </c>
      <c r="F2730" t="s">
        <v>6778</v>
      </c>
      <c r="G2730" t="s">
        <v>6779</v>
      </c>
      <c r="H2730" t="s">
        <v>126</v>
      </c>
      <c r="I2730" t="s">
        <v>16</v>
      </c>
    </row>
    <row r="2731" spans="1:10" x14ac:dyDescent="0.3">
      <c r="A2731">
        <v>2730</v>
      </c>
      <c r="B2731" s="26">
        <v>42178</v>
      </c>
      <c r="C2731" t="s">
        <v>6780</v>
      </c>
      <c r="D2731" t="s">
        <v>11156</v>
      </c>
      <c r="E2731" t="s">
        <v>7620</v>
      </c>
      <c r="F2731" t="s">
        <v>33</v>
      </c>
      <c r="G2731" t="s">
        <v>1015</v>
      </c>
      <c r="H2731" t="s">
        <v>384</v>
      </c>
      <c r="I2731" s="27">
        <v>1600000</v>
      </c>
      <c r="J2731" t="s">
        <v>47</v>
      </c>
    </row>
    <row r="2732" spans="1:10" x14ac:dyDescent="0.3">
      <c r="A2732">
        <v>2731</v>
      </c>
      <c r="B2732" s="26">
        <v>42178</v>
      </c>
      <c r="C2732" t="s">
        <v>903</v>
      </c>
      <c r="D2732" t="s">
        <v>6782</v>
      </c>
      <c r="E2732" t="s">
        <v>7620</v>
      </c>
      <c r="F2732" t="s">
        <v>927</v>
      </c>
      <c r="G2732" t="s">
        <v>11157</v>
      </c>
      <c r="H2732" t="s">
        <v>384</v>
      </c>
      <c r="I2732" s="27">
        <v>6000000</v>
      </c>
      <c r="J2732" t="s">
        <v>47</v>
      </c>
    </row>
    <row r="2733" spans="1:10" x14ac:dyDescent="0.3">
      <c r="A2733">
        <v>2732</v>
      </c>
      <c r="B2733" s="26">
        <v>42178</v>
      </c>
      <c r="C2733" t="s">
        <v>11158</v>
      </c>
      <c r="D2733" t="s">
        <v>11159</v>
      </c>
      <c r="E2733" t="s">
        <v>7620</v>
      </c>
      <c r="F2733" t="s">
        <v>33</v>
      </c>
      <c r="G2733" t="s">
        <v>11160</v>
      </c>
      <c r="H2733" t="s">
        <v>384</v>
      </c>
      <c r="I2733" s="27">
        <v>1000000</v>
      </c>
      <c r="J2733" t="s">
        <v>47</v>
      </c>
    </row>
    <row r="2734" spans="1:10" x14ac:dyDescent="0.3">
      <c r="A2734">
        <v>2733</v>
      </c>
      <c r="B2734" s="26">
        <v>42178</v>
      </c>
      <c r="C2734" t="s">
        <v>11161</v>
      </c>
      <c r="D2734" t="s">
        <v>11162</v>
      </c>
      <c r="E2734" t="s">
        <v>7620</v>
      </c>
      <c r="F2734" t="s">
        <v>183</v>
      </c>
      <c r="G2734" t="s">
        <v>8557</v>
      </c>
      <c r="H2734" t="s">
        <v>126</v>
      </c>
      <c r="I2734" t="s">
        <v>16</v>
      </c>
    </row>
    <row r="2735" spans="1:10" x14ac:dyDescent="0.3">
      <c r="A2735">
        <v>2734</v>
      </c>
      <c r="B2735" s="26">
        <v>42179</v>
      </c>
      <c r="C2735" t="s">
        <v>11163</v>
      </c>
      <c r="D2735" t="s">
        <v>6788</v>
      </c>
      <c r="E2735" t="s">
        <v>7620</v>
      </c>
      <c r="F2735" t="s">
        <v>927</v>
      </c>
      <c r="G2735" t="s">
        <v>1186</v>
      </c>
      <c r="H2735" t="s">
        <v>126</v>
      </c>
      <c r="I2735" t="s">
        <v>16</v>
      </c>
    </row>
    <row r="2736" spans="1:10" x14ac:dyDescent="0.3">
      <c r="A2736">
        <v>2735</v>
      </c>
      <c r="B2736" s="26">
        <v>42179</v>
      </c>
      <c r="C2736" t="s">
        <v>4221</v>
      </c>
      <c r="D2736" t="s">
        <v>11164</v>
      </c>
      <c r="E2736" t="s">
        <v>7620</v>
      </c>
      <c r="F2736" t="s">
        <v>45</v>
      </c>
      <c r="G2736" t="s">
        <v>5024</v>
      </c>
      <c r="H2736" t="s">
        <v>126</v>
      </c>
      <c r="I2736" t="s">
        <v>16</v>
      </c>
    </row>
    <row r="2737" spans="1:10" x14ac:dyDescent="0.3">
      <c r="A2737">
        <v>2736</v>
      </c>
      <c r="B2737" s="26">
        <v>42179</v>
      </c>
      <c r="C2737" t="s">
        <v>6789</v>
      </c>
      <c r="D2737" t="s">
        <v>843</v>
      </c>
      <c r="E2737" t="s">
        <v>7620</v>
      </c>
      <c r="F2737" t="s">
        <v>89</v>
      </c>
      <c r="G2737" t="s">
        <v>6097</v>
      </c>
      <c r="H2737" t="s">
        <v>126</v>
      </c>
      <c r="I2737" t="s">
        <v>16</v>
      </c>
    </row>
    <row r="2738" spans="1:10" x14ac:dyDescent="0.3">
      <c r="A2738">
        <v>2737</v>
      </c>
      <c r="B2738" s="26">
        <v>42179</v>
      </c>
      <c r="C2738" t="s">
        <v>6790</v>
      </c>
      <c r="D2738" t="s">
        <v>11165</v>
      </c>
      <c r="E2738" t="s">
        <v>7620</v>
      </c>
      <c r="G2738" t="s">
        <v>6792</v>
      </c>
      <c r="H2738" t="s">
        <v>384</v>
      </c>
      <c r="I2738" s="27">
        <v>15000000</v>
      </c>
      <c r="J2738" t="s">
        <v>23</v>
      </c>
    </row>
    <row r="2739" spans="1:10" x14ac:dyDescent="0.3">
      <c r="A2739">
        <v>2738</v>
      </c>
      <c r="B2739" s="26">
        <v>42179</v>
      </c>
      <c r="C2739" t="s">
        <v>6793</v>
      </c>
      <c r="D2739" t="s">
        <v>544</v>
      </c>
      <c r="E2739" t="s">
        <v>7620</v>
      </c>
      <c r="F2739" t="s">
        <v>39</v>
      </c>
      <c r="G2739" t="s">
        <v>6794</v>
      </c>
      <c r="H2739" t="s">
        <v>384</v>
      </c>
      <c r="I2739" s="27">
        <v>5500000</v>
      </c>
      <c r="J2739" t="s">
        <v>47</v>
      </c>
    </row>
    <row r="2740" spans="1:10" x14ac:dyDescent="0.3">
      <c r="A2740">
        <v>2739</v>
      </c>
      <c r="B2740" s="26">
        <v>42179</v>
      </c>
      <c r="C2740" t="s">
        <v>11166</v>
      </c>
      <c r="D2740" t="s">
        <v>11167</v>
      </c>
      <c r="E2740" t="s">
        <v>7620</v>
      </c>
      <c r="F2740" t="s">
        <v>927</v>
      </c>
      <c r="G2740" t="s">
        <v>11168</v>
      </c>
      <c r="H2740" t="s">
        <v>126</v>
      </c>
      <c r="I2740" s="27">
        <v>500000</v>
      </c>
    </row>
    <row r="2741" spans="1:10" x14ac:dyDescent="0.3">
      <c r="A2741">
        <v>2740</v>
      </c>
      <c r="B2741" s="26">
        <v>42180</v>
      </c>
      <c r="C2741" t="s">
        <v>11169</v>
      </c>
      <c r="D2741" t="s">
        <v>11170</v>
      </c>
      <c r="E2741" t="s">
        <v>7620</v>
      </c>
      <c r="F2741" t="s">
        <v>33</v>
      </c>
      <c r="G2741" t="s">
        <v>11171</v>
      </c>
      <c r="H2741" t="s">
        <v>384</v>
      </c>
      <c r="I2741" s="27">
        <v>8600000</v>
      </c>
      <c r="J2741" t="s">
        <v>23</v>
      </c>
    </row>
    <row r="2742" spans="1:10" x14ac:dyDescent="0.3">
      <c r="A2742">
        <v>2741</v>
      </c>
      <c r="B2742" s="26">
        <v>42180</v>
      </c>
      <c r="C2742" t="s">
        <v>6798</v>
      </c>
      <c r="D2742" t="s">
        <v>11172</v>
      </c>
      <c r="E2742" t="s">
        <v>7620</v>
      </c>
      <c r="F2742" t="s">
        <v>927</v>
      </c>
      <c r="G2742" t="s">
        <v>6800</v>
      </c>
      <c r="H2742" t="s">
        <v>384</v>
      </c>
      <c r="I2742" s="27">
        <v>6000000</v>
      </c>
      <c r="J2742" t="s">
        <v>47</v>
      </c>
    </row>
    <row r="2743" spans="1:10" x14ac:dyDescent="0.3">
      <c r="A2743">
        <v>2742</v>
      </c>
      <c r="B2743" s="26">
        <v>42181</v>
      </c>
      <c r="C2743" t="s">
        <v>8805</v>
      </c>
      <c r="D2743" t="s">
        <v>6801</v>
      </c>
      <c r="E2743" t="s">
        <v>7620</v>
      </c>
      <c r="F2743" t="s">
        <v>45</v>
      </c>
      <c r="G2743" t="s">
        <v>11173</v>
      </c>
      <c r="H2743" t="s">
        <v>384</v>
      </c>
      <c r="I2743" s="27">
        <v>2500000</v>
      </c>
      <c r="J2743" t="s">
        <v>47</v>
      </c>
    </row>
    <row r="2744" spans="1:10" x14ac:dyDescent="0.3">
      <c r="A2744">
        <v>2743</v>
      </c>
      <c r="B2744" s="26">
        <v>42181</v>
      </c>
      <c r="C2744" t="s">
        <v>11174</v>
      </c>
      <c r="D2744" t="s">
        <v>6233</v>
      </c>
      <c r="E2744" t="s">
        <v>7620</v>
      </c>
      <c r="F2744" t="s">
        <v>39</v>
      </c>
      <c r="G2744" t="s">
        <v>8194</v>
      </c>
      <c r="H2744" t="s">
        <v>126</v>
      </c>
      <c r="I2744" s="27">
        <v>250000</v>
      </c>
    </row>
    <row r="2745" spans="1:10" x14ac:dyDescent="0.3">
      <c r="A2745">
        <v>2744</v>
      </c>
      <c r="B2745" s="26">
        <v>42184</v>
      </c>
      <c r="C2745" t="s">
        <v>8604</v>
      </c>
      <c r="D2745" t="s">
        <v>11175</v>
      </c>
      <c r="E2745" t="s">
        <v>7620</v>
      </c>
      <c r="F2745" t="s">
        <v>33</v>
      </c>
      <c r="G2745" t="s">
        <v>11176</v>
      </c>
      <c r="H2745" t="s">
        <v>384</v>
      </c>
      <c r="I2745" s="27">
        <v>10000000</v>
      </c>
      <c r="J2745" t="s">
        <v>47</v>
      </c>
    </row>
    <row r="2746" spans="1:10" x14ac:dyDescent="0.3">
      <c r="A2746">
        <v>2745</v>
      </c>
      <c r="B2746" s="26">
        <v>42184</v>
      </c>
      <c r="C2746" t="s">
        <v>10567</v>
      </c>
      <c r="D2746" t="s">
        <v>11177</v>
      </c>
      <c r="E2746" t="s">
        <v>7620</v>
      </c>
      <c r="F2746" t="s">
        <v>927</v>
      </c>
      <c r="G2746" t="s">
        <v>6807</v>
      </c>
      <c r="H2746" t="s">
        <v>126</v>
      </c>
      <c r="I2746" t="s">
        <v>16</v>
      </c>
    </row>
    <row r="2747" spans="1:10" x14ac:dyDescent="0.3">
      <c r="A2747">
        <v>2746</v>
      </c>
      <c r="B2747" s="26">
        <v>42184</v>
      </c>
      <c r="C2747" t="s">
        <v>11178</v>
      </c>
      <c r="D2747" t="s">
        <v>11179</v>
      </c>
      <c r="E2747" t="s">
        <v>7620</v>
      </c>
      <c r="F2747" t="s">
        <v>927</v>
      </c>
      <c r="G2747" t="s">
        <v>6810</v>
      </c>
      <c r="H2747" t="s">
        <v>126</v>
      </c>
      <c r="I2747" s="27">
        <v>1000000</v>
      </c>
    </row>
    <row r="2748" spans="1:10" x14ac:dyDescent="0.3">
      <c r="A2748">
        <v>2747</v>
      </c>
      <c r="B2748" s="26">
        <v>42184</v>
      </c>
      <c r="C2748" t="s">
        <v>6606</v>
      </c>
      <c r="D2748" t="s">
        <v>6233</v>
      </c>
      <c r="E2748" t="s">
        <v>7620</v>
      </c>
      <c r="F2748" t="s">
        <v>39</v>
      </c>
      <c r="G2748" t="s">
        <v>6811</v>
      </c>
      <c r="H2748" t="s">
        <v>126</v>
      </c>
      <c r="I2748" s="27">
        <v>400000</v>
      </c>
    </row>
    <row r="2749" spans="1:10" x14ac:dyDescent="0.3">
      <c r="A2749">
        <v>2748</v>
      </c>
      <c r="B2749" s="26">
        <v>42185</v>
      </c>
      <c r="C2749" t="s">
        <v>3761</v>
      </c>
      <c r="D2749" t="s">
        <v>11180</v>
      </c>
      <c r="E2749" t="s">
        <v>7620</v>
      </c>
      <c r="F2749" t="s">
        <v>927</v>
      </c>
      <c r="G2749" t="s">
        <v>6813</v>
      </c>
      <c r="H2749" t="s">
        <v>126</v>
      </c>
      <c r="I2749" t="s">
        <v>16</v>
      </c>
    </row>
    <row r="2750" spans="1:10" x14ac:dyDescent="0.3">
      <c r="A2750">
        <v>2749</v>
      </c>
      <c r="B2750" s="26">
        <v>42185</v>
      </c>
      <c r="C2750" t="s">
        <v>7958</v>
      </c>
      <c r="D2750" t="s">
        <v>11181</v>
      </c>
      <c r="E2750" t="s">
        <v>7620</v>
      </c>
      <c r="F2750" t="s">
        <v>927</v>
      </c>
      <c r="G2750" t="s">
        <v>11182</v>
      </c>
      <c r="H2750" t="s">
        <v>384</v>
      </c>
      <c r="I2750" t="s">
        <v>16</v>
      </c>
      <c r="J2750" t="s">
        <v>35</v>
      </c>
    </row>
    <row r="2751" spans="1:10" x14ac:dyDescent="0.3">
      <c r="A2751">
        <v>2750</v>
      </c>
      <c r="B2751" s="26">
        <v>42185</v>
      </c>
      <c r="C2751" t="s">
        <v>11183</v>
      </c>
      <c r="D2751" t="s">
        <v>11184</v>
      </c>
      <c r="E2751" t="s">
        <v>7620</v>
      </c>
      <c r="F2751" t="s">
        <v>21</v>
      </c>
      <c r="G2751" t="s">
        <v>10945</v>
      </c>
      <c r="H2751" t="s">
        <v>126</v>
      </c>
      <c r="I2751" t="s">
        <v>16</v>
      </c>
    </row>
    <row r="2752" spans="1:10" x14ac:dyDescent="0.3">
      <c r="A2752">
        <v>2751</v>
      </c>
      <c r="B2752" s="26">
        <v>42185</v>
      </c>
      <c r="C2752" t="s">
        <v>6817</v>
      </c>
      <c r="D2752" t="s">
        <v>11185</v>
      </c>
      <c r="E2752" t="s">
        <v>7620</v>
      </c>
      <c r="F2752" t="s">
        <v>927</v>
      </c>
      <c r="G2752" t="s">
        <v>6819</v>
      </c>
      <c r="H2752" t="s">
        <v>384</v>
      </c>
      <c r="I2752" s="27">
        <v>2500000</v>
      </c>
      <c r="J2752" t="s">
        <v>5393</v>
      </c>
    </row>
    <row r="2753" spans="1:10" x14ac:dyDescent="0.3">
      <c r="A2753">
        <v>2752</v>
      </c>
      <c r="B2753" s="26">
        <v>42185</v>
      </c>
      <c r="C2753" t="s">
        <v>11186</v>
      </c>
      <c r="D2753" t="s">
        <v>6821</v>
      </c>
      <c r="E2753" t="s">
        <v>7620</v>
      </c>
      <c r="F2753" t="s">
        <v>39</v>
      </c>
      <c r="G2753" t="s">
        <v>6822</v>
      </c>
      <c r="H2753" t="s">
        <v>384</v>
      </c>
      <c r="I2753" s="27">
        <v>1500000</v>
      </c>
      <c r="J2753" t="s">
        <v>47</v>
      </c>
    </row>
    <row r="2754" spans="1:10" x14ac:dyDescent="0.3">
      <c r="A2754">
        <v>2753</v>
      </c>
      <c r="B2754" s="26">
        <v>42125</v>
      </c>
      <c r="C2754" t="s">
        <v>6823</v>
      </c>
      <c r="D2754" t="s">
        <v>662</v>
      </c>
      <c r="E2754" t="s">
        <v>7620</v>
      </c>
      <c r="F2754" t="s">
        <v>21</v>
      </c>
      <c r="G2754" t="s">
        <v>6824</v>
      </c>
      <c r="H2754" t="s">
        <v>384</v>
      </c>
      <c r="I2754" s="27">
        <v>100000000</v>
      </c>
      <c r="J2754" t="s">
        <v>60</v>
      </c>
    </row>
    <row r="2755" spans="1:10" x14ac:dyDescent="0.3">
      <c r="A2755">
        <v>2754</v>
      </c>
      <c r="B2755" s="26">
        <v>42125</v>
      </c>
      <c r="C2755" t="s">
        <v>6825</v>
      </c>
      <c r="D2755" t="s">
        <v>6826</v>
      </c>
      <c r="E2755" t="s">
        <v>7620</v>
      </c>
      <c r="F2755" t="s">
        <v>45</v>
      </c>
      <c r="G2755" t="s">
        <v>11187</v>
      </c>
      <c r="H2755" t="s">
        <v>126</v>
      </c>
      <c r="I2755" s="27">
        <v>100000</v>
      </c>
    </row>
    <row r="2756" spans="1:10" x14ac:dyDescent="0.3">
      <c r="A2756">
        <v>2755</v>
      </c>
      <c r="B2756" s="26">
        <v>42128</v>
      </c>
      <c r="C2756" t="s">
        <v>5292</v>
      </c>
      <c r="D2756" t="s">
        <v>6827</v>
      </c>
      <c r="E2756" t="s">
        <v>7620</v>
      </c>
      <c r="F2756" t="s">
        <v>927</v>
      </c>
      <c r="G2756" t="s">
        <v>6828</v>
      </c>
      <c r="H2756" t="s">
        <v>126</v>
      </c>
      <c r="I2756" s="27">
        <v>550000</v>
      </c>
    </row>
    <row r="2757" spans="1:10" x14ac:dyDescent="0.3">
      <c r="A2757">
        <v>2756</v>
      </c>
      <c r="B2757" s="26">
        <v>42128</v>
      </c>
      <c r="C2757" t="s">
        <v>3329</v>
      </c>
      <c r="D2757" t="s">
        <v>6829</v>
      </c>
      <c r="E2757" t="s">
        <v>7620</v>
      </c>
      <c r="F2757" t="s">
        <v>21</v>
      </c>
      <c r="G2757" t="s">
        <v>11188</v>
      </c>
      <c r="H2757" t="s">
        <v>126</v>
      </c>
      <c r="I2757" s="27">
        <v>200000</v>
      </c>
    </row>
    <row r="2758" spans="1:10" x14ac:dyDescent="0.3">
      <c r="A2758">
        <v>2757</v>
      </c>
      <c r="B2758" s="26">
        <v>42128</v>
      </c>
      <c r="C2758" t="s">
        <v>11189</v>
      </c>
      <c r="D2758" t="s">
        <v>662</v>
      </c>
      <c r="E2758" t="s">
        <v>7620</v>
      </c>
      <c r="F2758" t="s">
        <v>927</v>
      </c>
      <c r="G2758" t="s">
        <v>7609</v>
      </c>
      <c r="H2758" t="s">
        <v>126</v>
      </c>
      <c r="I2758" s="27">
        <v>1000000</v>
      </c>
    </row>
    <row r="2759" spans="1:10" x14ac:dyDescent="0.3">
      <c r="A2759">
        <v>2758</v>
      </c>
      <c r="B2759" s="26">
        <v>42129</v>
      </c>
      <c r="C2759" t="s">
        <v>6831</v>
      </c>
      <c r="D2759" t="s">
        <v>6832</v>
      </c>
      <c r="E2759" t="s">
        <v>7620</v>
      </c>
      <c r="F2759" t="s">
        <v>183</v>
      </c>
      <c r="G2759" t="s">
        <v>6038</v>
      </c>
      <c r="H2759" t="s">
        <v>126</v>
      </c>
      <c r="I2759" s="27">
        <v>650000</v>
      </c>
    </row>
    <row r="2760" spans="1:10" x14ac:dyDescent="0.3">
      <c r="A2760">
        <v>2759</v>
      </c>
      <c r="B2760" s="26">
        <v>42129</v>
      </c>
      <c r="C2760" t="s">
        <v>6833</v>
      </c>
      <c r="D2760" t="s">
        <v>6834</v>
      </c>
      <c r="E2760" t="s">
        <v>7620</v>
      </c>
      <c r="F2760" t="s">
        <v>183</v>
      </c>
      <c r="G2760" t="s">
        <v>6038</v>
      </c>
      <c r="H2760" t="s">
        <v>126</v>
      </c>
      <c r="I2760" s="27">
        <v>250000</v>
      </c>
    </row>
    <row r="2761" spans="1:10" x14ac:dyDescent="0.3">
      <c r="A2761">
        <v>2760</v>
      </c>
      <c r="B2761" s="26">
        <v>42129</v>
      </c>
      <c r="C2761" t="s">
        <v>2837</v>
      </c>
      <c r="D2761" t="s">
        <v>6835</v>
      </c>
      <c r="E2761" t="s">
        <v>7620</v>
      </c>
      <c r="F2761" t="s">
        <v>21</v>
      </c>
      <c r="G2761" t="s">
        <v>1268</v>
      </c>
      <c r="H2761" t="s">
        <v>384</v>
      </c>
      <c r="I2761" s="27">
        <v>6000000</v>
      </c>
      <c r="J2761" t="s">
        <v>5516</v>
      </c>
    </row>
    <row r="2762" spans="1:10" x14ac:dyDescent="0.3">
      <c r="A2762">
        <v>2761</v>
      </c>
      <c r="B2762" s="26">
        <v>42129</v>
      </c>
      <c r="C2762" t="s">
        <v>6836</v>
      </c>
      <c r="D2762" t="s">
        <v>6837</v>
      </c>
      <c r="E2762" t="s">
        <v>7620</v>
      </c>
      <c r="F2762" t="s">
        <v>927</v>
      </c>
      <c r="G2762" t="s">
        <v>11190</v>
      </c>
      <c r="H2762" t="s">
        <v>384</v>
      </c>
      <c r="I2762" s="27">
        <v>15000000</v>
      </c>
      <c r="J2762" t="s">
        <v>23</v>
      </c>
    </row>
    <row r="2763" spans="1:10" x14ac:dyDescent="0.3">
      <c r="A2763">
        <v>2762</v>
      </c>
      <c r="B2763" s="26">
        <v>42129</v>
      </c>
      <c r="C2763" t="s">
        <v>6839</v>
      </c>
      <c r="D2763" t="s">
        <v>1411</v>
      </c>
      <c r="E2763" t="s">
        <v>7620</v>
      </c>
      <c r="F2763" t="s">
        <v>39</v>
      </c>
      <c r="G2763" t="s">
        <v>6840</v>
      </c>
      <c r="H2763" t="s">
        <v>126</v>
      </c>
      <c r="I2763" t="s">
        <v>16</v>
      </c>
    </row>
    <row r="2764" spans="1:10" x14ac:dyDescent="0.3">
      <c r="A2764">
        <v>2763</v>
      </c>
      <c r="B2764" s="26">
        <v>42130</v>
      </c>
      <c r="C2764" t="s">
        <v>2296</v>
      </c>
      <c r="D2764" t="s">
        <v>6841</v>
      </c>
      <c r="E2764" t="s">
        <v>7620</v>
      </c>
      <c r="F2764" t="s">
        <v>21</v>
      </c>
      <c r="G2764" t="s">
        <v>6842</v>
      </c>
      <c r="H2764" t="s">
        <v>384</v>
      </c>
      <c r="I2764" s="27">
        <v>85000000</v>
      </c>
      <c r="J2764" t="s">
        <v>60</v>
      </c>
    </row>
    <row r="2765" spans="1:10" x14ac:dyDescent="0.3">
      <c r="A2765">
        <v>2764</v>
      </c>
      <c r="B2765" s="26">
        <v>42130</v>
      </c>
      <c r="C2765" t="s">
        <v>1106</v>
      </c>
      <c r="D2765" t="s">
        <v>662</v>
      </c>
      <c r="E2765" t="s">
        <v>7620</v>
      </c>
      <c r="F2765" t="s">
        <v>927</v>
      </c>
      <c r="G2765" t="s">
        <v>2062</v>
      </c>
      <c r="H2765" t="s">
        <v>384</v>
      </c>
      <c r="I2765" s="27">
        <v>15000000</v>
      </c>
      <c r="J2765" t="s">
        <v>29</v>
      </c>
    </row>
    <row r="2766" spans="1:10" x14ac:dyDescent="0.3">
      <c r="A2766">
        <v>2765</v>
      </c>
      <c r="B2766" s="26">
        <v>42131</v>
      </c>
      <c r="C2766" t="s">
        <v>229</v>
      </c>
      <c r="D2766" t="s">
        <v>3327</v>
      </c>
      <c r="E2766" t="s">
        <v>7620</v>
      </c>
      <c r="F2766" t="s">
        <v>45</v>
      </c>
      <c r="G2766" t="s">
        <v>11191</v>
      </c>
      <c r="H2766" t="s">
        <v>384</v>
      </c>
      <c r="I2766" t="s">
        <v>16</v>
      </c>
      <c r="J2766" t="s">
        <v>47</v>
      </c>
    </row>
    <row r="2767" spans="1:10" x14ac:dyDescent="0.3">
      <c r="A2767">
        <v>2766</v>
      </c>
      <c r="B2767" s="26">
        <v>42131</v>
      </c>
      <c r="C2767" t="s">
        <v>2306</v>
      </c>
      <c r="D2767" t="s">
        <v>662</v>
      </c>
      <c r="E2767" t="s">
        <v>7620</v>
      </c>
      <c r="F2767" t="s">
        <v>39</v>
      </c>
      <c r="G2767" t="s">
        <v>4248</v>
      </c>
      <c r="H2767" t="s">
        <v>384</v>
      </c>
      <c r="I2767" s="27">
        <v>3500000</v>
      </c>
      <c r="J2767" t="s">
        <v>47</v>
      </c>
    </row>
    <row r="2768" spans="1:10" x14ac:dyDescent="0.3">
      <c r="A2768">
        <v>2767</v>
      </c>
      <c r="B2768" s="26">
        <v>42131</v>
      </c>
      <c r="C2768" t="s">
        <v>399</v>
      </c>
      <c r="D2768" t="s">
        <v>843</v>
      </c>
      <c r="E2768" t="s">
        <v>7620</v>
      </c>
      <c r="F2768" t="s">
        <v>39</v>
      </c>
      <c r="G2768" t="s">
        <v>11192</v>
      </c>
      <c r="H2768" t="s">
        <v>384</v>
      </c>
      <c r="I2768" s="27">
        <v>10000000</v>
      </c>
      <c r="J2768" t="s">
        <v>29</v>
      </c>
    </row>
    <row r="2769" spans="1:10" x14ac:dyDescent="0.3">
      <c r="A2769">
        <v>2768</v>
      </c>
      <c r="B2769" s="26">
        <v>42131</v>
      </c>
      <c r="C2769" t="s">
        <v>925</v>
      </c>
      <c r="D2769" t="s">
        <v>843</v>
      </c>
      <c r="E2769" t="s">
        <v>7620</v>
      </c>
      <c r="F2769" t="s">
        <v>927</v>
      </c>
      <c r="G2769" t="s">
        <v>6844</v>
      </c>
      <c r="H2769" t="s">
        <v>384</v>
      </c>
      <c r="I2769" s="27">
        <v>5000000</v>
      </c>
      <c r="J2769" t="s">
        <v>47</v>
      </c>
    </row>
    <row r="2770" spans="1:10" x14ac:dyDescent="0.3">
      <c r="A2770">
        <v>2769</v>
      </c>
      <c r="B2770" s="26">
        <v>42132</v>
      </c>
      <c r="C2770" t="s">
        <v>11193</v>
      </c>
      <c r="D2770" t="s">
        <v>6846</v>
      </c>
      <c r="E2770" t="s">
        <v>7620</v>
      </c>
      <c r="F2770" t="s">
        <v>927</v>
      </c>
      <c r="G2770" t="s">
        <v>11194</v>
      </c>
      <c r="H2770" t="s">
        <v>126</v>
      </c>
      <c r="I2770" s="27">
        <v>1000000</v>
      </c>
    </row>
    <row r="2771" spans="1:10" x14ac:dyDescent="0.3">
      <c r="A2771">
        <v>2770</v>
      </c>
      <c r="B2771" s="26">
        <v>42132</v>
      </c>
      <c r="C2771" t="s">
        <v>11195</v>
      </c>
      <c r="D2771" t="s">
        <v>843</v>
      </c>
      <c r="E2771" t="s">
        <v>7620</v>
      </c>
      <c r="F2771" t="s">
        <v>33</v>
      </c>
      <c r="G2771" t="s">
        <v>5858</v>
      </c>
      <c r="H2771" t="s">
        <v>126</v>
      </c>
      <c r="I2771" t="s">
        <v>16</v>
      </c>
    </row>
    <row r="2772" spans="1:10" x14ac:dyDescent="0.3">
      <c r="A2772">
        <v>2771</v>
      </c>
      <c r="B2772" s="26">
        <v>42132</v>
      </c>
      <c r="C2772" t="s">
        <v>6848</v>
      </c>
      <c r="D2772" t="s">
        <v>6849</v>
      </c>
      <c r="E2772" t="s">
        <v>7620</v>
      </c>
      <c r="F2772" t="s">
        <v>55</v>
      </c>
      <c r="G2772" t="s">
        <v>6850</v>
      </c>
      <c r="H2772" t="s">
        <v>384</v>
      </c>
      <c r="I2772" s="27">
        <v>2000000</v>
      </c>
      <c r="J2772" t="s">
        <v>6851</v>
      </c>
    </row>
    <row r="2773" spans="1:10" x14ac:dyDescent="0.3">
      <c r="A2773">
        <v>2772</v>
      </c>
      <c r="B2773" s="26">
        <v>42132</v>
      </c>
      <c r="C2773" t="s">
        <v>11196</v>
      </c>
      <c r="D2773" t="s">
        <v>6853</v>
      </c>
      <c r="E2773" t="s">
        <v>7620</v>
      </c>
      <c r="F2773" t="s">
        <v>33</v>
      </c>
      <c r="G2773" t="s">
        <v>11197</v>
      </c>
      <c r="H2773" t="s">
        <v>126</v>
      </c>
      <c r="I2773" s="27">
        <v>150000</v>
      </c>
    </row>
    <row r="2774" spans="1:10" x14ac:dyDescent="0.3">
      <c r="A2774">
        <v>2773</v>
      </c>
      <c r="B2774" s="26">
        <v>42132</v>
      </c>
      <c r="C2774" t="s">
        <v>7722</v>
      </c>
      <c r="D2774" t="s">
        <v>4355</v>
      </c>
      <c r="E2774" t="s">
        <v>7620</v>
      </c>
      <c r="F2774" t="s">
        <v>927</v>
      </c>
      <c r="G2774" t="s">
        <v>5820</v>
      </c>
      <c r="H2774" t="s">
        <v>384</v>
      </c>
      <c r="I2774" t="s">
        <v>16</v>
      </c>
      <c r="J2774" t="s">
        <v>5519</v>
      </c>
    </row>
    <row r="2775" spans="1:10" x14ac:dyDescent="0.3">
      <c r="A2775">
        <v>2774</v>
      </c>
      <c r="B2775" s="26">
        <v>42136</v>
      </c>
      <c r="C2775" t="s">
        <v>11198</v>
      </c>
      <c r="D2775" t="s">
        <v>6856</v>
      </c>
      <c r="E2775" t="s">
        <v>7620</v>
      </c>
      <c r="F2775" t="s">
        <v>927</v>
      </c>
      <c r="G2775" t="s">
        <v>6857</v>
      </c>
      <c r="H2775" t="s">
        <v>384</v>
      </c>
      <c r="I2775" s="27">
        <v>2000000</v>
      </c>
      <c r="J2775" t="s">
        <v>35</v>
      </c>
    </row>
    <row r="2776" spans="1:10" x14ac:dyDescent="0.3">
      <c r="A2776">
        <v>2775</v>
      </c>
      <c r="B2776" s="26">
        <v>42136</v>
      </c>
      <c r="C2776" t="s">
        <v>2721</v>
      </c>
      <c r="D2776" t="s">
        <v>6858</v>
      </c>
      <c r="E2776" t="s">
        <v>7620</v>
      </c>
      <c r="F2776" t="s">
        <v>45</v>
      </c>
      <c r="G2776" t="s">
        <v>6859</v>
      </c>
      <c r="H2776" t="s">
        <v>384</v>
      </c>
      <c r="I2776" s="27">
        <v>2000000</v>
      </c>
      <c r="J2776" t="s">
        <v>35</v>
      </c>
    </row>
    <row r="2777" spans="1:10" x14ac:dyDescent="0.3">
      <c r="A2777">
        <v>2776</v>
      </c>
      <c r="B2777" t="s">
        <v>11199</v>
      </c>
      <c r="C2777" t="s">
        <v>1516</v>
      </c>
      <c r="D2777" t="s">
        <v>5517</v>
      </c>
      <c r="E2777" t="s">
        <v>7620</v>
      </c>
      <c r="F2777" t="s">
        <v>1284</v>
      </c>
      <c r="G2777" t="s">
        <v>6860</v>
      </c>
      <c r="H2777" t="s">
        <v>126</v>
      </c>
      <c r="I2777" t="s">
        <v>16</v>
      </c>
    </row>
    <row r="2778" spans="1:10" x14ac:dyDescent="0.3">
      <c r="A2778">
        <v>2777</v>
      </c>
      <c r="B2778" t="s">
        <v>11199</v>
      </c>
      <c r="C2778" t="s">
        <v>6861</v>
      </c>
      <c r="D2778" t="s">
        <v>843</v>
      </c>
      <c r="E2778" t="s">
        <v>7620</v>
      </c>
      <c r="F2778" t="s">
        <v>39</v>
      </c>
      <c r="G2778" t="s">
        <v>11200</v>
      </c>
      <c r="H2778" t="s">
        <v>126</v>
      </c>
      <c r="I2778" s="27">
        <v>2000000</v>
      </c>
    </row>
    <row r="2779" spans="1:10" x14ac:dyDescent="0.3">
      <c r="A2779">
        <v>2778</v>
      </c>
      <c r="B2779" s="26">
        <v>42136</v>
      </c>
      <c r="C2779" t="s">
        <v>11201</v>
      </c>
      <c r="D2779" t="s">
        <v>6864</v>
      </c>
      <c r="E2779" t="s">
        <v>7620</v>
      </c>
      <c r="F2779" t="s">
        <v>39</v>
      </c>
      <c r="G2779" t="s">
        <v>1268</v>
      </c>
      <c r="H2779" t="s">
        <v>126</v>
      </c>
      <c r="I2779" t="s">
        <v>16</v>
      </c>
    </row>
    <row r="2780" spans="1:10" x14ac:dyDescent="0.3">
      <c r="A2780">
        <v>2779</v>
      </c>
      <c r="B2780" s="26">
        <v>42137</v>
      </c>
      <c r="C2780" t="s">
        <v>3753</v>
      </c>
      <c r="D2780" t="s">
        <v>6865</v>
      </c>
      <c r="E2780" t="s">
        <v>7620</v>
      </c>
      <c r="F2780" t="s">
        <v>89</v>
      </c>
      <c r="G2780" t="s">
        <v>11202</v>
      </c>
      <c r="H2780" t="s">
        <v>126</v>
      </c>
      <c r="I2780" t="s">
        <v>16</v>
      </c>
    </row>
    <row r="2781" spans="1:10" x14ac:dyDescent="0.3">
      <c r="A2781">
        <v>2780</v>
      </c>
      <c r="B2781" s="26">
        <v>42137</v>
      </c>
      <c r="C2781" t="s">
        <v>11203</v>
      </c>
      <c r="D2781" t="s">
        <v>6867</v>
      </c>
      <c r="E2781" t="s">
        <v>7620</v>
      </c>
      <c r="F2781" t="s">
        <v>39</v>
      </c>
      <c r="G2781" t="s">
        <v>4993</v>
      </c>
      <c r="H2781" t="s">
        <v>126</v>
      </c>
      <c r="I2781" t="s">
        <v>16</v>
      </c>
    </row>
    <row r="2782" spans="1:10" x14ac:dyDescent="0.3">
      <c r="A2782">
        <v>2781</v>
      </c>
      <c r="B2782" s="26">
        <v>42138</v>
      </c>
      <c r="C2782" t="s">
        <v>11204</v>
      </c>
      <c r="D2782" t="s">
        <v>6869</v>
      </c>
      <c r="E2782" t="s">
        <v>7620</v>
      </c>
      <c r="F2782" t="s">
        <v>21</v>
      </c>
      <c r="G2782" t="s">
        <v>11205</v>
      </c>
      <c r="H2782" t="s">
        <v>384</v>
      </c>
      <c r="I2782" s="27">
        <v>5000000</v>
      </c>
      <c r="J2782" t="s">
        <v>29</v>
      </c>
    </row>
    <row r="2783" spans="1:10" x14ac:dyDescent="0.3">
      <c r="A2783">
        <v>2782</v>
      </c>
      <c r="B2783" s="26">
        <v>42138</v>
      </c>
      <c r="C2783" t="s">
        <v>11206</v>
      </c>
      <c r="D2783" t="s">
        <v>6872</v>
      </c>
      <c r="E2783" t="s">
        <v>7620</v>
      </c>
      <c r="F2783" t="s">
        <v>39</v>
      </c>
      <c r="G2783" t="s">
        <v>1268</v>
      </c>
      <c r="H2783" t="s">
        <v>126</v>
      </c>
      <c r="I2783" s="27">
        <v>250000</v>
      </c>
    </row>
    <row r="2784" spans="1:10" x14ac:dyDescent="0.3">
      <c r="A2784">
        <v>2783</v>
      </c>
      <c r="B2784" s="26">
        <v>42139</v>
      </c>
      <c r="C2784" t="s">
        <v>6873</v>
      </c>
      <c r="D2784" t="s">
        <v>11207</v>
      </c>
      <c r="E2784" t="s">
        <v>7620</v>
      </c>
      <c r="F2784" t="s">
        <v>927</v>
      </c>
      <c r="G2784" t="s">
        <v>6875</v>
      </c>
      <c r="H2784" t="s">
        <v>126</v>
      </c>
      <c r="I2784" s="27">
        <v>270000</v>
      </c>
    </row>
    <row r="2785" spans="1:10" x14ac:dyDescent="0.3">
      <c r="A2785">
        <v>2784</v>
      </c>
      <c r="B2785" s="26">
        <v>42142</v>
      </c>
      <c r="C2785" t="s">
        <v>11208</v>
      </c>
      <c r="D2785" t="s">
        <v>6877</v>
      </c>
      <c r="E2785" t="s">
        <v>7620</v>
      </c>
      <c r="F2785" t="s">
        <v>927</v>
      </c>
      <c r="G2785" t="s">
        <v>6878</v>
      </c>
      <c r="H2785" t="s">
        <v>126</v>
      </c>
      <c r="I2785" t="s">
        <v>16</v>
      </c>
      <c r="J2785" t="s">
        <v>6879</v>
      </c>
    </row>
    <row r="2786" spans="1:10" x14ac:dyDescent="0.3">
      <c r="A2786">
        <v>2785</v>
      </c>
      <c r="B2786" s="26">
        <v>42142</v>
      </c>
      <c r="C2786" t="s">
        <v>1132</v>
      </c>
      <c r="D2786" t="s">
        <v>6880</v>
      </c>
      <c r="E2786" t="s">
        <v>7620</v>
      </c>
      <c r="F2786" t="s">
        <v>8037</v>
      </c>
      <c r="G2786" t="s">
        <v>6881</v>
      </c>
      <c r="H2786" t="s">
        <v>126</v>
      </c>
      <c r="I2786" t="s">
        <v>16</v>
      </c>
    </row>
    <row r="2787" spans="1:10" x14ac:dyDescent="0.3">
      <c r="A2787">
        <v>2786</v>
      </c>
      <c r="B2787" s="26">
        <v>42143</v>
      </c>
      <c r="C2787" t="s">
        <v>1592</v>
      </c>
      <c r="D2787" t="s">
        <v>6882</v>
      </c>
      <c r="E2787" t="s">
        <v>7620</v>
      </c>
      <c r="F2787" t="s">
        <v>33</v>
      </c>
      <c r="G2787" t="s">
        <v>14</v>
      </c>
      <c r="H2787" t="s">
        <v>384</v>
      </c>
      <c r="I2787" s="27">
        <v>1000000</v>
      </c>
      <c r="J2787" t="s">
        <v>47</v>
      </c>
    </row>
    <row r="2788" spans="1:10" x14ac:dyDescent="0.3">
      <c r="A2788">
        <v>2787</v>
      </c>
      <c r="B2788" s="26">
        <v>42143</v>
      </c>
      <c r="C2788" t="s">
        <v>6883</v>
      </c>
      <c r="D2788" t="s">
        <v>6884</v>
      </c>
      <c r="E2788" t="s">
        <v>7620</v>
      </c>
      <c r="F2788" t="s">
        <v>33</v>
      </c>
      <c r="G2788" t="s">
        <v>1015</v>
      </c>
      <c r="H2788" t="s">
        <v>384</v>
      </c>
      <c r="I2788" s="27">
        <v>16000000</v>
      </c>
      <c r="J2788" t="s">
        <v>29</v>
      </c>
    </row>
    <row r="2789" spans="1:10" x14ac:dyDescent="0.3">
      <c r="A2789">
        <v>2788</v>
      </c>
      <c r="B2789" s="26">
        <v>42143</v>
      </c>
      <c r="C2789" t="s">
        <v>6885</v>
      </c>
      <c r="D2789" t="s">
        <v>6886</v>
      </c>
      <c r="E2789" t="s">
        <v>7620</v>
      </c>
      <c r="F2789" t="s">
        <v>927</v>
      </c>
      <c r="G2789" t="s">
        <v>6887</v>
      </c>
      <c r="H2789" t="s">
        <v>126</v>
      </c>
      <c r="I2789" s="27">
        <v>470000</v>
      </c>
    </row>
    <row r="2790" spans="1:10" x14ac:dyDescent="0.3">
      <c r="A2790">
        <v>2789</v>
      </c>
      <c r="B2790" s="26">
        <v>42143</v>
      </c>
      <c r="C2790" t="s">
        <v>11209</v>
      </c>
      <c r="D2790" t="s">
        <v>6889</v>
      </c>
      <c r="E2790" t="s">
        <v>7620</v>
      </c>
      <c r="F2790" t="s">
        <v>89</v>
      </c>
      <c r="G2790" t="s">
        <v>6890</v>
      </c>
      <c r="H2790" t="s">
        <v>126</v>
      </c>
      <c r="I2790" s="27">
        <v>1000000</v>
      </c>
    </row>
    <row r="2791" spans="1:10" x14ac:dyDescent="0.3">
      <c r="A2791">
        <v>2790</v>
      </c>
      <c r="B2791" s="26">
        <v>42143</v>
      </c>
      <c r="C2791" t="s">
        <v>6891</v>
      </c>
      <c r="D2791" t="s">
        <v>6892</v>
      </c>
      <c r="E2791" t="s">
        <v>7620</v>
      </c>
      <c r="G2791" t="s">
        <v>11210</v>
      </c>
      <c r="H2791" t="s">
        <v>384</v>
      </c>
      <c r="I2791" t="s">
        <v>16</v>
      </c>
    </row>
    <row r="2792" spans="1:10" x14ac:dyDescent="0.3">
      <c r="A2792">
        <v>2791</v>
      </c>
      <c r="B2792" s="26">
        <v>42143</v>
      </c>
      <c r="C2792" t="s">
        <v>11211</v>
      </c>
      <c r="D2792" t="s">
        <v>6895</v>
      </c>
      <c r="E2792" t="s">
        <v>7620</v>
      </c>
      <c r="F2792" t="s">
        <v>21</v>
      </c>
      <c r="G2792" t="s">
        <v>6530</v>
      </c>
      <c r="H2792" t="s">
        <v>384</v>
      </c>
      <c r="I2792" s="27">
        <v>5500000</v>
      </c>
      <c r="J2792" t="s">
        <v>47</v>
      </c>
    </row>
    <row r="2793" spans="1:10" x14ac:dyDescent="0.3">
      <c r="A2793">
        <v>2792</v>
      </c>
      <c r="B2793" s="26">
        <v>42143</v>
      </c>
      <c r="C2793" t="s">
        <v>6896</v>
      </c>
      <c r="D2793" t="s">
        <v>6897</v>
      </c>
      <c r="E2793" t="s">
        <v>7620</v>
      </c>
      <c r="F2793" t="s">
        <v>21</v>
      </c>
      <c r="G2793" t="s">
        <v>11212</v>
      </c>
      <c r="H2793" t="s">
        <v>384</v>
      </c>
      <c r="I2793" s="27">
        <v>10000000</v>
      </c>
      <c r="J2793" t="s">
        <v>47</v>
      </c>
    </row>
    <row r="2794" spans="1:10" x14ac:dyDescent="0.3">
      <c r="A2794">
        <v>2793</v>
      </c>
      <c r="B2794" s="26">
        <v>42144</v>
      </c>
      <c r="C2794" t="s">
        <v>5868</v>
      </c>
      <c r="D2794" t="s">
        <v>6898</v>
      </c>
      <c r="E2794" t="s">
        <v>7620</v>
      </c>
      <c r="F2794" t="s">
        <v>927</v>
      </c>
      <c r="G2794" t="s">
        <v>6899</v>
      </c>
      <c r="H2794" t="s">
        <v>384</v>
      </c>
      <c r="I2794" s="27">
        <v>3000000</v>
      </c>
      <c r="J2794" t="s">
        <v>47</v>
      </c>
    </row>
    <row r="2795" spans="1:10" x14ac:dyDescent="0.3">
      <c r="A2795">
        <v>2794</v>
      </c>
      <c r="B2795" s="26">
        <v>42145</v>
      </c>
      <c r="C2795" t="s">
        <v>11213</v>
      </c>
      <c r="D2795" t="s">
        <v>6901</v>
      </c>
      <c r="E2795" t="s">
        <v>7620</v>
      </c>
      <c r="F2795" t="s">
        <v>33</v>
      </c>
      <c r="G2795" t="s">
        <v>6902</v>
      </c>
      <c r="H2795" t="s">
        <v>384</v>
      </c>
      <c r="I2795" t="s">
        <v>16</v>
      </c>
    </row>
    <row r="2796" spans="1:10" x14ac:dyDescent="0.3">
      <c r="A2796">
        <v>2795</v>
      </c>
      <c r="B2796" s="26">
        <v>42146</v>
      </c>
      <c r="C2796" t="s">
        <v>11214</v>
      </c>
      <c r="D2796" t="s">
        <v>1411</v>
      </c>
      <c r="E2796" t="s">
        <v>7620</v>
      </c>
      <c r="F2796" t="s">
        <v>927</v>
      </c>
      <c r="G2796" t="s">
        <v>11215</v>
      </c>
      <c r="H2796" t="s">
        <v>126</v>
      </c>
      <c r="I2796" s="27">
        <v>625000</v>
      </c>
    </row>
    <row r="2797" spans="1:10" x14ac:dyDescent="0.3">
      <c r="A2797">
        <v>2796</v>
      </c>
      <c r="B2797" s="26">
        <v>42146</v>
      </c>
      <c r="C2797" t="s">
        <v>7534</v>
      </c>
      <c r="D2797" t="s">
        <v>6905</v>
      </c>
      <c r="E2797" t="s">
        <v>7620</v>
      </c>
      <c r="F2797" t="s">
        <v>438</v>
      </c>
      <c r="G2797" t="s">
        <v>11216</v>
      </c>
      <c r="H2797" t="s">
        <v>384</v>
      </c>
      <c r="I2797" t="s">
        <v>16</v>
      </c>
      <c r="J2797" t="s">
        <v>6907</v>
      </c>
    </row>
    <row r="2798" spans="1:10" x14ac:dyDescent="0.3">
      <c r="A2798">
        <v>2797</v>
      </c>
      <c r="B2798" s="26">
        <v>42146</v>
      </c>
      <c r="C2798" t="s">
        <v>11217</v>
      </c>
      <c r="D2798" t="s">
        <v>6909</v>
      </c>
      <c r="E2798" t="s">
        <v>7620</v>
      </c>
      <c r="F2798" t="s">
        <v>927</v>
      </c>
      <c r="G2798" t="s">
        <v>6910</v>
      </c>
      <c r="H2798" t="s">
        <v>126</v>
      </c>
      <c r="I2798" s="27">
        <v>500000</v>
      </c>
    </row>
    <row r="2799" spans="1:10" x14ac:dyDescent="0.3">
      <c r="A2799">
        <v>2798</v>
      </c>
      <c r="B2799" s="26">
        <v>42149</v>
      </c>
      <c r="C2799" t="s">
        <v>1214</v>
      </c>
      <c r="D2799" t="s">
        <v>2275</v>
      </c>
      <c r="E2799" t="s">
        <v>7620</v>
      </c>
      <c r="F2799" t="s">
        <v>927</v>
      </c>
      <c r="G2799" t="s">
        <v>3421</v>
      </c>
      <c r="H2799" t="s">
        <v>126</v>
      </c>
      <c r="I2799" t="s">
        <v>16</v>
      </c>
    </row>
    <row r="2800" spans="1:10" x14ac:dyDescent="0.3">
      <c r="A2800">
        <v>2799</v>
      </c>
      <c r="B2800" s="26">
        <v>42149</v>
      </c>
      <c r="C2800" t="s">
        <v>11218</v>
      </c>
      <c r="D2800" t="s">
        <v>11219</v>
      </c>
      <c r="E2800" t="s">
        <v>7620</v>
      </c>
      <c r="F2800" t="s">
        <v>927</v>
      </c>
      <c r="G2800" t="s">
        <v>11220</v>
      </c>
      <c r="H2800" t="s">
        <v>126</v>
      </c>
      <c r="I2800" s="27">
        <v>500000</v>
      </c>
    </row>
    <row r="2801" spans="1:10" x14ac:dyDescent="0.3">
      <c r="A2801">
        <v>2800</v>
      </c>
      <c r="B2801" s="26">
        <v>42149</v>
      </c>
      <c r="C2801" t="s">
        <v>6914</v>
      </c>
      <c r="D2801" t="s">
        <v>6915</v>
      </c>
      <c r="E2801" t="s">
        <v>7620</v>
      </c>
      <c r="F2801" t="s">
        <v>33</v>
      </c>
      <c r="G2801" t="s">
        <v>6916</v>
      </c>
      <c r="H2801" t="s">
        <v>126</v>
      </c>
      <c r="I2801" t="s">
        <v>16</v>
      </c>
    </row>
    <row r="2802" spans="1:10" x14ac:dyDescent="0.3">
      <c r="A2802">
        <v>2801</v>
      </c>
      <c r="B2802" s="26">
        <v>42150</v>
      </c>
      <c r="C2802" t="s">
        <v>11221</v>
      </c>
      <c r="D2802" t="s">
        <v>11222</v>
      </c>
      <c r="E2802" t="s">
        <v>7620</v>
      </c>
      <c r="F2802" t="s">
        <v>927</v>
      </c>
      <c r="G2802" t="s">
        <v>6919</v>
      </c>
      <c r="H2802" t="s">
        <v>384</v>
      </c>
      <c r="I2802" s="27">
        <v>2000000</v>
      </c>
      <c r="J2802" t="s">
        <v>47</v>
      </c>
    </row>
    <row r="2803" spans="1:10" x14ac:dyDescent="0.3">
      <c r="A2803">
        <v>2802</v>
      </c>
      <c r="B2803" s="26">
        <v>42150</v>
      </c>
      <c r="C2803" t="s">
        <v>2104</v>
      </c>
      <c r="D2803" t="s">
        <v>11223</v>
      </c>
      <c r="E2803" t="s">
        <v>7620</v>
      </c>
      <c r="F2803" t="s">
        <v>927</v>
      </c>
      <c r="G2803" t="s">
        <v>6921</v>
      </c>
      <c r="H2803" t="s">
        <v>126</v>
      </c>
      <c r="I2803" s="27">
        <v>200000</v>
      </c>
    </row>
    <row r="2804" spans="1:10" x14ac:dyDescent="0.3">
      <c r="A2804">
        <v>2803</v>
      </c>
      <c r="B2804" s="26">
        <v>42150</v>
      </c>
      <c r="C2804" t="s">
        <v>6922</v>
      </c>
      <c r="D2804" t="s">
        <v>11224</v>
      </c>
      <c r="E2804" t="s">
        <v>7620</v>
      </c>
      <c r="F2804" t="s">
        <v>183</v>
      </c>
      <c r="G2804" t="s">
        <v>6924</v>
      </c>
      <c r="H2804" t="s">
        <v>384</v>
      </c>
      <c r="I2804" s="27">
        <v>1000000</v>
      </c>
      <c r="J2804" t="s">
        <v>47</v>
      </c>
    </row>
    <row r="2805" spans="1:10" x14ac:dyDescent="0.3">
      <c r="A2805">
        <v>2804</v>
      </c>
      <c r="B2805" s="26">
        <v>42151</v>
      </c>
      <c r="C2805" t="s">
        <v>3409</v>
      </c>
      <c r="D2805" t="s">
        <v>11225</v>
      </c>
      <c r="E2805" t="s">
        <v>7620</v>
      </c>
      <c r="F2805" t="s">
        <v>927</v>
      </c>
      <c r="G2805" t="s">
        <v>344</v>
      </c>
      <c r="H2805" t="s">
        <v>126</v>
      </c>
      <c r="I2805" s="27">
        <v>1000000</v>
      </c>
      <c r="J2805" t="s">
        <v>47</v>
      </c>
    </row>
    <row r="2806" spans="1:10" x14ac:dyDescent="0.3">
      <c r="A2806">
        <v>2805</v>
      </c>
      <c r="B2806" s="26">
        <v>42151</v>
      </c>
      <c r="C2806" t="s">
        <v>11226</v>
      </c>
      <c r="D2806" t="s">
        <v>6927</v>
      </c>
      <c r="E2806" t="s">
        <v>7620</v>
      </c>
      <c r="F2806" t="s">
        <v>33</v>
      </c>
      <c r="G2806" t="s">
        <v>6928</v>
      </c>
      <c r="H2806" t="s">
        <v>384</v>
      </c>
      <c r="I2806" s="27">
        <v>5000000</v>
      </c>
      <c r="J2806" t="s">
        <v>47</v>
      </c>
    </row>
    <row r="2807" spans="1:10" x14ac:dyDescent="0.3">
      <c r="A2807">
        <v>2806</v>
      </c>
      <c r="B2807" s="26">
        <v>42151</v>
      </c>
      <c r="C2807" t="s">
        <v>11227</v>
      </c>
      <c r="D2807" t="s">
        <v>6930</v>
      </c>
      <c r="E2807" t="s">
        <v>7620</v>
      </c>
      <c r="F2807" t="s">
        <v>1284</v>
      </c>
      <c r="G2807" t="s">
        <v>6931</v>
      </c>
      <c r="H2807" t="s">
        <v>126</v>
      </c>
      <c r="I2807" s="27">
        <v>180000</v>
      </c>
    </row>
    <row r="2808" spans="1:10" x14ac:dyDescent="0.3">
      <c r="A2808">
        <v>2807</v>
      </c>
      <c r="B2808" s="26">
        <v>42152</v>
      </c>
      <c r="C2808" t="s">
        <v>11228</v>
      </c>
      <c r="D2808" t="s">
        <v>6933</v>
      </c>
      <c r="E2808" t="s">
        <v>7620</v>
      </c>
      <c r="F2808" t="s">
        <v>927</v>
      </c>
      <c r="G2808" t="s">
        <v>6934</v>
      </c>
      <c r="H2808" t="s">
        <v>126</v>
      </c>
      <c r="I2808" s="27">
        <v>240000</v>
      </c>
    </row>
    <row r="2809" spans="1:10" x14ac:dyDescent="0.3">
      <c r="A2809">
        <v>2808</v>
      </c>
      <c r="B2809" s="26">
        <v>42152</v>
      </c>
      <c r="C2809" t="s">
        <v>3088</v>
      </c>
      <c r="D2809" t="s">
        <v>11229</v>
      </c>
      <c r="E2809" t="s">
        <v>7620</v>
      </c>
      <c r="F2809" t="s">
        <v>927</v>
      </c>
      <c r="G2809" t="s">
        <v>1015</v>
      </c>
      <c r="H2809" t="s">
        <v>384</v>
      </c>
      <c r="I2809" s="27">
        <v>5000000</v>
      </c>
      <c r="J2809" t="s">
        <v>6936</v>
      </c>
    </row>
    <row r="2810" spans="1:10" x14ac:dyDescent="0.3">
      <c r="A2810">
        <v>2809</v>
      </c>
      <c r="B2810" s="26">
        <v>42152</v>
      </c>
      <c r="C2810" t="s">
        <v>6937</v>
      </c>
      <c r="D2810" t="s">
        <v>6938</v>
      </c>
      <c r="E2810" t="s">
        <v>7620</v>
      </c>
      <c r="F2810" t="s">
        <v>183</v>
      </c>
      <c r="G2810" t="s">
        <v>3025</v>
      </c>
      <c r="H2810" t="s">
        <v>384</v>
      </c>
      <c r="I2810" t="s">
        <v>16</v>
      </c>
      <c r="J2810" t="s">
        <v>47</v>
      </c>
    </row>
    <row r="2811" spans="1:10" x14ac:dyDescent="0.3">
      <c r="A2811">
        <v>2810</v>
      </c>
      <c r="B2811" s="26">
        <v>42154</v>
      </c>
      <c r="C2811" t="s">
        <v>369</v>
      </c>
      <c r="D2811" t="s">
        <v>6495</v>
      </c>
      <c r="E2811" t="s">
        <v>7620</v>
      </c>
      <c r="F2811" t="s">
        <v>927</v>
      </c>
      <c r="G2811" t="s">
        <v>485</v>
      </c>
      <c r="H2811" t="s">
        <v>384</v>
      </c>
      <c r="I2811" s="27">
        <v>12000000</v>
      </c>
      <c r="J2811" t="s">
        <v>47</v>
      </c>
    </row>
    <row r="2812" spans="1:10" x14ac:dyDescent="0.3">
      <c r="A2812">
        <v>2811</v>
      </c>
      <c r="B2812" s="26">
        <v>42097</v>
      </c>
      <c r="C2812" t="s">
        <v>1106</v>
      </c>
      <c r="D2812" t="s">
        <v>662</v>
      </c>
      <c r="E2812" t="s">
        <v>7620</v>
      </c>
      <c r="F2812" t="s">
        <v>927</v>
      </c>
      <c r="G2812" t="s">
        <v>11230</v>
      </c>
      <c r="H2812" t="s">
        <v>384</v>
      </c>
      <c r="I2812" s="27">
        <v>2000000</v>
      </c>
      <c r="J2812" t="s">
        <v>47</v>
      </c>
    </row>
    <row r="2813" spans="1:10" x14ac:dyDescent="0.3">
      <c r="A2813">
        <v>2812</v>
      </c>
      <c r="B2813" s="26">
        <v>42098</v>
      </c>
      <c r="C2813" t="s">
        <v>6940</v>
      </c>
      <c r="D2813" t="s">
        <v>6941</v>
      </c>
      <c r="E2813" t="s">
        <v>7620</v>
      </c>
      <c r="F2813" t="s">
        <v>21</v>
      </c>
      <c r="G2813" t="s">
        <v>11231</v>
      </c>
      <c r="H2813" t="s">
        <v>126</v>
      </c>
      <c r="I2813" s="27">
        <v>200000</v>
      </c>
    </row>
    <row r="2814" spans="1:10" x14ac:dyDescent="0.3">
      <c r="A2814">
        <v>2813</v>
      </c>
      <c r="B2814" s="26">
        <v>42098</v>
      </c>
      <c r="C2814" t="s">
        <v>11232</v>
      </c>
      <c r="D2814" t="s">
        <v>6943</v>
      </c>
      <c r="E2814" t="s">
        <v>7620</v>
      </c>
      <c r="F2814" t="s">
        <v>6944</v>
      </c>
      <c r="H2814" t="s">
        <v>126</v>
      </c>
      <c r="I2814" s="27">
        <v>1000000</v>
      </c>
    </row>
    <row r="2815" spans="1:10" x14ac:dyDescent="0.3">
      <c r="A2815">
        <v>2814</v>
      </c>
      <c r="B2815" s="26">
        <v>42100</v>
      </c>
      <c r="C2815" t="s">
        <v>11233</v>
      </c>
      <c r="D2815" t="s">
        <v>6946</v>
      </c>
      <c r="E2815" t="s">
        <v>7620</v>
      </c>
      <c r="F2815" t="s">
        <v>33</v>
      </c>
      <c r="G2815" t="s">
        <v>11234</v>
      </c>
      <c r="H2815" t="s">
        <v>126</v>
      </c>
      <c r="I2815" s="27">
        <v>120000</v>
      </c>
    </row>
    <row r="2816" spans="1:10" x14ac:dyDescent="0.3">
      <c r="A2816">
        <v>2815</v>
      </c>
      <c r="B2816" s="26">
        <v>42101</v>
      </c>
      <c r="C2816" t="s">
        <v>6947</v>
      </c>
      <c r="D2816" t="s">
        <v>6948</v>
      </c>
      <c r="E2816" t="s">
        <v>7620</v>
      </c>
      <c r="F2816" t="s">
        <v>183</v>
      </c>
      <c r="G2816" t="s">
        <v>11235</v>
      </c>
      <c r="H2816" t="s">
        <v>126</v>
      </c>
      <c r="I2816" s="27">
        <v>165000</v>
      </c>
    </row>
    <row r="2817" spans="1:10" x14ac:dyDescent="0.3">
      <c r="A2817">
        <v>2816</v>
      </c>
      <c r="B2817" s="26">
        <v>42101</v>
      </c>
      <c r="C2817" t="s">
        <v>3795</v>
      </c>
      <c r="D2817" t="s">
        <v>6950</v>
      </c>
      <c r="E2817" t="s">
        <v>7620</v>
      </c>
      <c r="F2817" t="s">
        <v>39</v>
      </c>
      <c r="G2817" t="s">
        <v>11236</v>
      </c>
      <c r="H2817" t="s">
        <v>384</v>
      </c>
      <c r="I2817" s="27">
        <v>150000000</v>
      </c>
      <c r="J2817" t="s">
        <v>6952</v>
      </c>
    </row>
    <row r="2818" spans="1:10" x14ac:dyDescent="0.3">
      <c r="A2818">
        <v>2817</v>
      </c>
      <c r="B2818" s="26">
        <v>42101</v>
      </c>
      <c r="C2818" t="s">
        <v>11237</v>
      </c>
      <c r="D2818" t="s">
        <v>6954</v>
      </c>
      <c r="E2818" t="s">
        <v>7620</v>
      </c>
      <c r="F2818" t="s">
        <v>33</v>
      </c>
      <c r="G2818" t="s">
        <v>11238</v>
      </c>
      <c r="H2818" t="s">
        <v>126</v>
      </c>
      <c r="I2818" s="27">
        <v>2200000</v>
      </c>
    </row>
    <row r="2819" spans="1:10" x14ac:dyDescent="0.3">
      <c r="A2819">
        <v>2818</v>
      </c>
      <c r="B2819" s="26">
        <v>42101</v>
      </c>
      <c r="C2819" t="s">
        <v>10787</v>
      </c>
      <c r="D2819" t="s">
        <v>544</v>
      </c>
      <c r="E2819" t="s">
        <v>7620</v>
      </c>
      <c r="F2819" t="s">
        <v>39</v>
      </c>
      <c r="G2819" t="s">
        <v>6956</v>
      </c>
      <c r="H2819" t="s">
        <v>126</v>
      </c>
      <c r="I2819" t="s">
        <v>16</v>
      </c>
    </row>
    <row r="2820" spans="1:10" x14ac:dyDescent="0.3">
      <c r="A2820">
        <v>2819</v>
      </c>
      <c r="B2820" s="26">
        <v>42102</v>
      </c>
      <c r="C2820" t="s">
        <v>11239</v>
      </c>
      <c r="D2820" t="s">
        <v>7701</v>
      </c>
      <c r="E2820" t="s">
        <v>7620</v>
      </c>
      <c r="F2820" t="s">
        <v>55</v>
      </c>
      <c r="G2820" t="s">
        <v>11240</v>
      </c>
      <c r="H2820" t="s">
        <v>384</v>
      </c>
      <c r="I2820" s="27">
        <v>10000000</v>
      </c>
      <c r="J2820" t="s">
        <v>6959</v>
      </c>
    </row>
    <row r="2821" spans="1:10" x14ac:dyDescent="0.3">
      <c r="A2821">
        <v>2820</v>
      </c>
      <c r="B2821" s="26">
        <v>42102</v>
      </c>
      <c r="C2821" t="s">
        <v>7538</v>
      </c>
      <c r="D2821" t="s">
        <v>6960</v>
      </c>
      <c r="E2821" t="s">
        <v>7620</v>
      </c>
      <c r="F2821" t="s">
        <v>21</v>
      </c>
      <c r="G2821" t="s">
        <v>6961</v>
      </c>
      <c r="H2821" t="s">
        <v>384</v>
      </c>
      <c r="I2821" s="27">
        <v>25000000</v>
      </c>
      <c r="J2821" t="s">
        <v>29</v>
      </c>
    </row>
    <row r="2822" spans="1:10" x14ac:dyDescent="0.3">
      <c r="A2822">
        <v>2821</v>
      </c>
      <c r="B2822" s="26">
        <v>42102</v>
      </c>
      <c r="C2822" t="s">
        <v>6962</v>
      </c>
      <c r="D2822" t="s">
        <v>6963</v>
      </c>
      <c r="E2822" t="s">
        <v>7620</v>
      </c>
      <c r="F2822" t="s">
        <v>927</v>
      </c>
      <c r="G2822" t="s">
        <v>11241</v>
      </c>
      <c r="H2822" t="s">
        <v>384</v>
      </c>
      <c r="I2822" s="27">
        <v>400000000</v>
      </c>
      <c r="J2822" t="s">
        <v>6965</v>
      </c>
    </row>
    <row r="2823" spans="1:10" x14ac:dyDescent="0.3">
      <c r="A2823">
        <v>2822</v>
      </c>
      <c r="B2823" s="26">
        <v>42103</v>
      </c>
      <c r="C2823" t="s">
        <v>3626</v>
      </c>
      <c r="D2823" t="s">
        <v>6966</v>
      </c>
      <c r="E2823" t="s">
        <v>7620</v>
      </c>
      <c r="F2823" t="s">
        <v>33</v>
      </c>
      <c r="G2823" t="s">
        <v>11242</v>
      </c>
      <c r="H2823" t="s">
        <v>126</v>
      </c>
      <c r="I2823" s="27">
        <v>200000</v>
      </c>
    </row>
    <row r="2824" spans="1:10" x14ac:dyDescent="0.3">
      <c r="A2824">
        <v>2823</v>
      </c>
      <c r="B2824" s="26">
        <v>42103</v>
      </c>
      <c r="C2824" t="s">
        <v>4149</v>
      </c>
      <c r="D2824" t="s">
        <v>6968</v>
      </c>
      <c r="E2824" t="s">
        <v>7620</v>
      </c>
      <c r="F2824" t="s">
        <v>33</v>
      </c>
      <c r="G2824" t="s">
        <v>6969</v>
      </c>
      <c r="H2824" t="s">
        <v>126</v>
      </c>
      <c r="I2824" s="27">
        <v>2000000</v>
      </c>
    </row>
    <row r="2825" spans="1:10" x14ac:dyDescent="0.3">
      <c r="A2825">
        <v>2824</v>
      </c>
      <c r="B2825" s="26">
        <v>42103</v>
      </c>
      <c r="C2825" t="s">
        <v>6970</v>
      </c>
      <c r="D2825" t="s">
        <v>6960</v>
      </c>
      <c r="E2825" t="s">
        <v>7620</v>
      </c>
      <c r="F2825" t="s">
        <v>881</v>
      </c>
      <c r="G2825" t="s">
        <v>11243</v>
      </c>
      <c r="H2825" t="s">
        <v>126</v>
      </c>
      <c r="I2825" s="27">
        <v>165000</v>
      </c>
    </row>
    <row r="2826" spans="1:10" x14ac:dyDescent="0.3">
      <c r="A2826">
        <v>2825</v>
      </c>
      <c r="B2826" s="26">
        <v>42103</v>
      </c>
      <c r="C2826" t="s">
        <v>1001</v>
      </c>
      <c r="D2826" t="s">
        <v>11244</v>
      </c>
      <c r="E2826" t="s">
        <v>7620</v>
      </c>
      <c r="F2826" t="s">
        <v>927</v>
      </c>
      <c r="G2826" t="s">
        <v>11245</v>
      </c>
      <c r="H2826" t="s">
        <v>384</v>
      </c>
      <c r="I2826" s="27">
        <v>50000000</v>
      </c>
      <c r="J2826" t="s">
        <v>23</v>
      </c>
    </row>
    <row r="2827" spans="1:10" x14ac:dyDescent="0.3">
      <c r="A2827">
        <v>2826</v>
      </c>
      <c r="B2827" s="26">
        <v>42103</v>
      </c>
      <c r="C2827" t="s">
        <v>6974</v>
      </c>
      <c r="D2827" t="s">
        <v>619</v>
      </c>
      <c r="E2827" t="s">
        <v>7620</v>
      </c>
      <c r="F2827" t="s">
        <v>39</v>
      </c>
      <c r="G2827" t="s">
        <v>6975</v>
      </c>
      <c r="H2827" t="s">
        <v>384</v>
      </c>
      <c r="I2827" t="s">
        <v>16</v>
      </c>
      <c r="J2827" t="s">
        <v>29</v>
      </c>
    </row>
    <row r="2828" spans="1:10" x14ac:dyDescent="0.3">
      <c r="A2828">
        <v>2827</v>
      </c>
      <c r="B2828" s="26">
        <v>42104</v>
      </c>
      <c r="C2828" t="s">
        <v>2352</v>
      </c>
      <c r="D2828" t="s">
        <v>11246</v>
      </c>
      <c r="E2828" t="s">
        <v>7620</v>
      </c>
      <c r="F2828" t="s">
        <v>927</v>
      </c>
      <c r="G2828" t="s">
        <v>11247</v>
      </c>
      <c r="H2828" t="s">
        <v>126</v>
      </c>
      <c r="I2828" s="27">
        <v>900000</v>
      </c>
    </row>
    <row r="2829" spans="1:10" x14ac:dyDescent="0.3">
      <c r="A2829">
        <v>2828</v>
      </c>
      <c r="B2829" s="26">
        <v>42104</v>
      </c>
      <c r="C2829" t="s">
        <v>11248</v>
      </c>
      <c r="D2829" t="s">
        <v>6979</v>
      </c>
      <c r="E2829" t="s">
        <v>7620</v>
      </c>
      <c r="F2829" t="s">
        <v>45</v>
      </c>
      <c r="G2829" t="s">
        <v>1186</v>
      </c>
      <c r="H2829" t="s">
        <v>126</v>
      </c>
      <c r="I2829" t="s">
        <v>16</v>
      </c>
    </row>
    <row r="2830" spans="1:10" x14ac:dyDescent="0.3">
      <c r="A2830">
        <v>2829</v>
      </c>
      <c r="B2830" s="26">
        <v>42105</v>
      </c>
      <c r="C2830" t="s">
        <v>48</v>
      </c>
      <c r="D2830" t="s">
        <v>6980</v>
      </c>
      <c r="E2830" t="s">
        <v>7620</v>
      </c>
      <c r="F2830" t="s">
        <v>21</v>
      </c>
      <c r="G2830" t="s">
        <v>2997</v>
      </c>
      <c r="H2830" t="s">
        <v>384</v>
      </c>
      <c r="I2830" s="27">
        <v>25000000</v>
      </c>
      <c r="J2830" t="s">
        <v>5721</v>
      </c>
    </row>
    <row r="2831" spans="1:10" x14ac:dyDescent="0.3">
      <c r="A2831">
        <v>2830</v>
      </c>
      <c r="B2831" s="26">
        <v>42107</v>
      </c>
      <c r="C2831" t="s">
        <v>11249</v>
      </c>
      <c r="D2831" t="s">
        <v>2666</v>
      </c>
      <c r="E2831" t="s">
        <v>7620</v>
      </c>
      <c r="F2831" t="s">
        <v>927</v>
      </c>
      <c r="G2831" t="s">
        <v>6982</v>
      </c>
      <c r="H2831" t="s">
        <v>384</v>
      </c>
      <c r="I2831" s="27">
        <v>10000000</v>
      </c>
      <c r="J2831" t="s">
        <v>29</v>
      </c>
    </row>
    <row r="2832" spans="1:10" x14ac:dyDescent="0.3">
      <c r="A2832">
        <v>2831</v>
      </c>
      <c r="B2832" s="26">
        <v>42107</v>
      </c>
      <c r="C2832" t="s">
        <v>6983</v>
      </c>
      <c r="D2832" t="s">
        <v>619</v>
      </c>
      <c r="E2832" t="s">
        <v>7620</v>
      </c>
      <c r="F2832" t="s">
        <v>33</v>
      </c>
      <c r="G2832" t="s">
        <v>6984</v>
      </c>
      <c r="H2832" t="s">
        <v>126</v>
      </c>
      <c r="I2832" s="27">
        <v>300000</v>
      </c>
    </row>
    <row r="2833" spans="1:10" x14ac:dyDescent="0.3">
      <c r="A2833">
        <v>2832</v>
      </c>
      <c r="B2833" t="s">
        <v>11250</v>
      </c>
      <c r="C2833" t="s">
        <v>6793</v>
      </c>
      <c r="D2833" t="s">
        <v>544</v>
      </c>
      <c r="E2833" t="s">
        <v>7620</v>
      </c>
      <c r="F2833" t="s">
        <v>39</v>
      </c>
      <c r="G2833" t="s">
        <v>1777</v>
      </c>
      <c r="H2833" t="s">
        <v>126</v>
      </c>
      <c r="I2833" s="27">
        <v>500000</v>
      </c>
    </row>
    <row r="2834" spans="1:10" x14ac:dyDescent="0.3">
      <c r="A2834">
        <v>2833</v>
      </c>
      <c r="B2834" s="26">
        <v>42107</v>
      </c>
      <c r="C2834" t="s">
        <v>6985</v>
      </c>
      <c r="D2834" t="s">
        <v>6986</v>
      </c>
      <c r="E2834" t="s">
        <v>7620</v>
      </c>
      <c r="F2834" t="s">
        <v>89</v>
      </c>
      <c r="G2834" t="s">
        <v>2281</v>
      </c>
      <c r="H2834" t="s">
        <v>126</v>
      </c>
      <c r="I2834" s="27">
        <v>1000000</v>
      </c>
    </row>
    <row r="2835" spans="1:10" x14ac:dyDescent="0.3">
      <c r="A2835">
        <v>2834</v>
      </c>
      <c r="B2835" s="26">
        <v>42107</v>
      </c>
      <c r="C2835" t="s">
        <v>5445</v>
      </c>
      <c r="D2835" t="s">
        <v>6987</v>
      </c>
      <c r="E2835" t="s">
        <v>7620</v>
      </c>
      <c r="F2835" t="s">
        <v>927</v>
      </c>
      <c r="G2835" t="s">
        <v>4162</v>
      </c>
      <c r="H2835" t="s">
        <v>126</v>
      </c>
      <c r="I2835" s="27">
        <v>1250000</v>
      </c>
    </row>
    <row r="2836" spans="1:10" x14ac:dyDescent="0.3">
      <c r="A2836">
        <v>2835</v>
      </c>
      <c r="B2836" s="26">
        <v>42108</v>
      </c>
      <c r="C2836" t="s">
        <v>11251</v>
      </c>
      <c r="D2836" t="s">
        <v>11252</v>
      </c>
      <c r="E2836" t="s">
        <v>7620</v>
      </c>
      <c r="F2836" t="s">
        <v>39</v>
      </c>
      <c r="G2836" t="s">
        <v>6990</v>
      </c>
      <c r="H2836" t="s">
        <v>384</v>
      </c>
      <c r="I2836" s="27">
        <v>5000000</v>
      </c>
      <c r="J2836" t="s">
        <v>47</v>
      </c>
    </row>
    <row r="2837" spans="1:10" x14ac:dyDescent="0.3">
      <c r="A2837">
        <v>2836</v>
      </c>
      <c r="B2837" s="26">
        <v>42109</v>
      </c>
      <c r="C2837" t="s">
        <v>258</v>
      </c>
      <c r="D2837" t="s">
        <v>6991</v>
      </c>
      <c r="E2837" t="s">
        <v>7620</v>
      </c>
      <c r="F2837" t="s">
        <v>21</v>
      </c>
      <c r="G2837" t="s">
        <v>6992</v>
      </c>
      <c r="H2837" t="s">
        <v>384</v>
      </c>
      <c r="I2837" s="27">
        <v>35000000</v>
      </c>
      <c r="J2837" t="s">
        <v>29</v>
      </c>
    </row>
    <row r="2838" spans="1:10" x14ac:dyDescent="0.3">
      <c r="A2838">
        <v>2837</v>
      </c>
      <c r="B2838" s="26">
        <v>42109</v>
      </c>
      <c r="C2838" t="s">
        <v>11253</v>
      </c>
      <c r="D2838" t="s">
        <v>6991</v>
      </c>
      <c r="E2838" t="s">
        <v>7620</v>
      </c>
      <c r="F2838" t="s">
        <v>21</v>
      </c>
      <c r="G2838" t="s">
        <v>11254</v>
      </c>
      <c r="H2838" t="s">
        <v>384</v>
      </c>
      <c r="I2838" s="27">
        <v>10000000</v>
      </c>
      <c r="J2838" t="s">
        <v>47</v>
      </c>
    </row>
    <row r="2839" spans="1:10" x14ac:dyDescent="0.3">
      <c r="A2839">
        <v>2838</v>
      </c>
      <c r="B2839" s="26">
        <v>42109</v>
      </c>
      <c r="C2839" t="s">
        <v>7808</v>
      </c>
      <c r="D2839" t="s">
        <v>6994</v>
      </c>
      <c r="E2839" t="s">
        <v>7620</v>
      </c>
      <c r="F2839" t="s">
        <v>21</v>
      </c>
      <c r="G2839" t="s">
        <v>11255</v>
      </c>
      <c r="H2839" t="s">
        <v>384</v>
      </c>
      <c r="I2839" s="27">
        <v>40000000</v>
      </c>
      <c r="J2839" t="s">
        <v>60</v>
      </c>
    </row>
    <row r="2840" spans="1:10" x14ac:dyDescent="0.3">
      <c r="A2840">
        <v>2839</v>
      </c>
      <c r="B2840" s="26">
        <v>42110</v>
      </c>
      <c r="C2840" t="s">
        <v>8604</v>
      </c>
      <c r="D2840" t="s">
        <v>6996</v>
      </c>
      <c r="E2840" t="s">
        <v>7620</v>
      </c>
      <c r="F2840" t="s">
        <v>33</v>
      </c>
      <c r="G2840" t="s">
        <v>11256</v>
      </c>
      <c r="H2840" t="s">
        <v>126</v>
      </c>
      <c r="I2840" s="27">
        <v>1600000</v>
      </c>
    </row>
    <row r="2841" spans="1:10" x14ac:dyDescent="0.3">
      <c r="A2841">
        <v>2840</v>
      </c>
      <c r="B2841" s="26">
        <v>42110</v>
      </c>
      <c r="C2841" t="s">
        <v>5041</v>
      </c>
      <c r="D2841" t="s">
        <v>11257</v>
      </c>
      <c r="E2841" t="s">
        <v>7620</v>
      </c>
      <c r="F2841" t="s">
        <v>39</v>
      </c>
      <c r="G2841" t="s">
        <v>6999</v>
      </c>
      <c r="H2841" t="s">
        <v>126</v>
      </c>
      <c r="I2841" s="27">
        <v>1200000</v>
      </c>
    </row>
    <row r="2842" spans="1:10" x14ac:dyDescent="0.3">
      <c r="A2842">
        <v>2841</v>
      </c>
      <c r="B2842" s="26">
        <v>42111</v>
      </c>
      <c r="C2842" t="s">
        <v>7000</v>
      </c>
      <c r="D2842" t="s">
        <v>7001</v>
      </c>
      <c r="E2842" t="s">
        <v>7620</v>
      </c>
      <c r="F2842" t="s">
        <v>2949</v>
      </c>
      <c r="G2842" t="s">
        <v>7002</v>
      </c>
      <c r="H2842" t="s">
        <v>384</v>
      </c>
      <c r="I2842" s="27">
        <v>12000000</v>
      </c>
      <c r="J2842" t="s">
        <v>29</v>
      </c>
    </row>
    <row r="2843" spans="1:10" x14ac:dyDescent="0.3">
      <c r="A2843">
        <v>2842</v>
      </c>
      <c r="B2843" s="26">
        <v>42112</v>
      </c>
      <c r="C2843" t="s">
        <v>6232</v>
      </c>
      <c r="D2843" t="s">
        <v>7003</v>
      </c>
      <c r="E2843" t="s">
        <v>7620</v>
      </c>
      <c r="F2843" t="s">
        <v>39</v>
      </c>
      <c r="G2843" t="s">
        <v>7004</v>
      </c>
      <c r="H2843" t="s">
        <v>126</v>
      </c>
      <c r="I2843" t="s">
        <v>16</v>
      </c>
    </row>
    <row r="2844" spans="1:10" x14ac:dyDescent="0.3">
      <c r="A2844">
        <v>2843</v>
      </c>
      <c r="B2844" s="26">
        <v>42114</v>
      </c>
      <c r="C2844" t="s">
        <v>4560</v>
      </c>
      <c r="D2844" t="s">
        <v>7005</v>
      </c>
      <c r="E2844" t="s">
        <v>7620</v>
      </c>
      <c r="F2844" t="s">
        <v>21</v>
      </c>
      <c r="G2844" t="s">
        <v>8557</v>
      </c>
      <c r="H2844" t="s">
        <v>126</v>
      </c>
      <c r="I2844" t="s">
        <v>16</v>
      </c>
    </row>
    <row r="2845" spans="1:10" x14ac:dyDescent="0.3">
      <c r="A2845">
        <v>2844</v>
      </c>
      <c r="B2845" s="26">
        <v>42114</v>
      </c>
      <c r="C2845" t="s">
        <v>7006</v>
      </c>
      <c r="D2845" t="s">
        <v>7007</v>
      </c>
      <c r="E2845" t="s">
        <v>7620</v>
      </c>
      <c r="F2845" t="s">
        <v>1870</v>
      </c>
      <c r="G2845" t="s">
        <v>5378</v>
      </c>
      <c r="H2845" t="s">
        <v>384</v>
      </c>
      <c r="I2845" s="27">
        <v>4000000</v>
      </c>
      <c r="J2845" t="s">
        <v>47</v>
      </c>
    </row>
    <row r="2846" spans="1:10" x14ac:dyDescent="0.3">
      <c r="A2846">
        <v>2845</v>
      </c>
      <c r="B2846" s="26">
        <v>42114</v>
      </c>
      <c r="C2846" t="s">
        <v>11258</v>
      </c>
      <c r="D2846" t="s">
        <v>11259</v>
      </c>
      <c r="E2846" t="s">
        <v>7620</v>
      </c>
      <c r="F2846" t="s">
        <v>21</v>
      </c>
      <c r="G2846" t="s">
        <v>7010</v>
      </c>
      <c r="H2846" t="s">
        <v>384</v>
      </c>
      <c r="I2846" s="27">
        <v>6000000</v>
      </c>
      <c r="J2846" t="s">
        <v>47</v>
      </c>
    </row>
    <row r="2847" spans="1:10" x14ac:dyDescent="0.3">
      <c r="A2847">
        <v>2846</v>
      </c>
      <c r="B2847" s="26">
        <v>42114</v>
      </c>
      <c r="C2847" t="s">
        <v>3146</v>
      </c>
      <c r="D2847" t="s">
        <v>7011</v>
      </c>
      <c r="E2847" t="s">
        <v>7620</v>
      </c>
      <c r="F2847" t="s">
        <v>45</v>
      </c>
      <c r="G2847" t="s">
        <v>7012</v>
      </c>
      <c r="H2847" t="s">
        <v>384</v>
      </c>
      <c r="I2847" s="27">
        <v>50000000</v>
      </c>
      <c r="J2847" t="s">
        <v>77</v>
      </c>
    </row>
    <row r="2848" spans="1:10" x14ac:dyDescent="0.3">
      <c r="A2848">
        <v>2847</v>
      </c>
      <c r="B2848" s="26">
        <v>42114</v>
      </c>
      <c r="C2848" t="s">
        <v>11260</v>
      </c>
      <c r="D2848" t="s">
        <v>7014</v>
      </c>
      <c r="E2848" t="s">
        <v>7620</v>
      </c>
      <c r="F2848" t="s">
        <v>45</v>
      </c>
      <c r="G2848" t="s">
        <v>11261</v>
      </c>
      <c r="H2848" t="s">
        <v>384</v>
      </c>
      <c r="I2848" s="27">
        <v>28000000</v>
      </c>
      <c r="J2848" t="s">
        <v>23</v>
      </c>
    </row>
    <row r="2849" spans="1:10" x14ac:dyDescent="0.3">
      <c r="A2849">
        <v>2848</v>
      </c>
      <c r="B2849" s="26">
        <v>42116</v>
      </c>
      <c r="C2849" t="s">
        <v>11262</v>
      </c>
      <c r="D2849" t="s">
        <v>11175</v>
      </c>
      <c r="E2849" t="s">
        <v>7620</v>
      </c>
      <c r="F2849" t="s">
        <v>33</v>
      </c>
      <c r="G2849" t="s">
        <v>7016</v>
      </c>
      <c r="H2849" t="s">
        <v>384</v>
      </c>
      <c r="I2849" t="s">
        <v>16</v>
      </c>
      <c r="J2849" t="s">
        <v>47</v>
      </c>
    </row>
    <row r="2850" spans="1:10" x14ac:dyDescent="0.3">
      <c r="A2850">
        <v>2849</v>
      </c>
      <c r="B2850" s="26">
        <v>42116</v>
      </c>
      <c r="C2850" t="s">
        <v>7017</v>
      </c>
      <c r="D2850" t="s">
        <v>11263</v>
      </c>
      <c r="E2850" t="s">
        <v>7620</v>
      </c>
      <c r="F2850" t="s">
        <v>927</v>
      </c>
      <c r="G2850" t="s">
        <v>1608</v>
      </c>
      <c r="H2850" t="s">
        <v>384</v>
      </c>
      <c r="I2850" s="27">
        <v>3500000</v>
      </c>
      <c r="J2850" t="s">
        <v>47</v>
      </c>
    </row>
    <row r="2851" spans="1:10" x14ac:dyDescent="0.3">
      <c r="A2851">
        <v>2850</v>
      </c>
      <c r="B2851" s="26">
        <v>42116</v>
      </c>
      <c r="C2851" t="s">
        <v>5001</v>
      </c>
      <c r="D2851" t="s">
        <v>7019</v>
      </c>
      <c r="E2851" t="s">
        <v>7620</v>
      </c>
      <c r="F2851" t="s">
        <v>33</v>
      </c>
      <c r="G2851" t="s">
        <v>7020</v>
      </c>
      <c r="H2851" t="s">
        <v>384</v>
      </c>
      <c r="I2851" s="27">
        <v>1500000</v>
      </c>
      <c r="J2851" t="s">
        <v>47</v>
      </c>
    </row>
    <row r="2852" spans="1:10" x14ac:dyDescent="0.3">
      <c r="A2852">
        <v>2851</v>
      </c>
      <c r="B2852" s="26">
        <v>42117</v>
      </c>
      <c r="C2852" t="s">
        <v>3538</v>
      </c>
      <c r="D2852" t="s">
        <v>4413</v>
      </c>
      <c r="E2852" t="s">
        <v>7620</v>
      </c>
      <c r="F2852" t="s">
        <v>927</v>
      </c>
      <c r="G2852" t="s">
        <v>7021</v>
      </c>
      <c r="H2852" t="s">
        <v>384</v>
      </c>
      <c r="I2852" s="27">
        <v>15000000</v>
      </c>
      <c r="J2852" t="s">
        <v>23</v>
      </c>
    </row>
    <row r="2853" spans="1:10" x14ac:dyDescent="0.3">
      <c r="A2853">
        <v>2852</v>
      </c>
      <c r="B2853" s="26">
        <v>42117</v>
      </c>
      <c r="C2853" t="s">
        <v>7022</v>
      </c>
      <c r="D2853" t="s">
        <v>11264</v>
      </c>
      <c r="E2853" t="s">
        <v>7620</v>
      </c>
      <c r="F2853" t="s">
        <v>39</v>
      </c>
      <c r="G2853" t="s">
        <v>11265</v>
      </c>
      <c r="H2853" t="s">
        <v>384</v>
      </c>
      <c r="I2853" s="27">
        <v>18000000</v>
      </c>
      <c r="J2853" t="s">
        <v>29</v>
      </c>
    </row>
    <row r="2854" spans="1:10" x14ac:dyDescent="0.3">
      <c r="A2854">
        <v>2853</v>
      </c>
      <c r="B2854" s="26">
        <v>42117</v>
      </c>
      <c r="C2854" t="s">
        <v>11266</v>
      </c>
      <c r="D2854" t="s">
        <v>11267</v>
      </c>
      <c r="E2854" t="s">
        <v>7620</v>
      </c>
      <c r="F2854" t="s">
        <v>10119</v>
      </c>
      <c r="G2854" t="s">
        <v>11268</v>
      </c>
      <c r="H2854" t="s">
        <v>126</v>
      </c>
      <c r="I2854" s="27">
        <v>1800000</v>
      </c>
    </row>
    <row r="2855" spans="1:10" x14ac:dyDescent="0.3">
      <c r="A2855">
        <v>2854</v>
      </c>
      <c r="B2855" s="26">
        <v>42117</v>
      </c>
      <c r="C2855" t="s">
        <v>8044</v>
      </c>
      <c r="D2855" t="s">
        <v>11269</v>
      </c>
      <c r="E2855" t="s">
        <v>7620</v>
      </c>
      <c r="F2855" t="s">
        <v>927</v>
      </c>
      <c r="G2855" t="s">
        <v>11155</v>
      </c>
      <c r="H2855" t="s">
        <v>126</v>
      </c>
      <c r="I2855" s="27">
        <v>500000</v>
      </c>
    </row>
    <row r="2856" spans="1:10" x14ac:dyDescent="0.3">
      <c r="A2856">
        <v>2855</v>
      </c>
      <c r="B2856" s="26">
        <v>42117</v>
      </c>
      <c r="C2856" t="s">
        <v>4581</v>
      </c>
      <c r="D2856" t="s">
        <v>11270</v>
      </c>
      <c r="E2856" t="s">
        <v>7620</v>
      </c>
      <c r="F2856" t="s">
        <v>806</v>
      </c>
      <c r="G2856" t="s">
        <v>11271</v>
      </c>
      <c r="H2856" t="s">
        <v>126</v>
      </c>
      <c r="I2856" s="27">
        <v>1000000</v>
      </c>
    </row>
    <row r="2857" spans="1:10" x14ac:dyDescent="0.3">
      <c r="A2857">
        <v>2856</v>
      </c>
      <c r="B2857" s="26">
        <v>42117</v>
      </c>
      <c r="C2857" t="s">
        <v>7786</v>
      </c>
      <c r="D2857" t="s">
        <v>11272</v>
      </c>
      <c r="E2857" t="s">
        <v>7620</v>
      </c>
      <c r="F2857" t="s">
        <v>33</v>
      </c>
      <c r="G2857" t="s">
        <v>7032</v>
      </c>
      <c r="H2857" t="s">
        <v>126</v>
      </c>
      <c r="I2857" t="s">
        <v>16</v>
      </c>
    </row>
    <row r="2858" spans="1:10" x14ac:dyDescent="0.3">
      <c r="A2858">
        <v>2857</v>
      </c>
      <c r="B2858" s="26">
        <v>42117</v>
      </c>
      <c r="C2858" t="s">
        <v>7033</v>
      </c>
      <c r="D2858" t="s">
        <v>11273</v>
      </c>
      <c r="E2858" t="s">
        <v>7620</v>
      </c>
      <c r="F2858" t="s">
        <v>33</v>
      </c>
      <c r="G2858" t="s">
        <v>7035</v>
      </c>
      <c r="H2858" t="s">
        <v>126</v>
      </c>
      <c r="I2858" t="s">
        <v>16</v>
      </c>
      <c r="J2858" t="s">
        <v>35</v>
      </c>
    </row>
    <row r="2859" spans="1:10" x14ac:dyDescent="0.3">
      <c r="A2859">
        <v>2858</v>
      </c>
      <c r="B2859" s="26">
        <v>42118</v>
      </c>
      <c r="C2859" t="s">
        <v>953</v>
      </c>
      <c r="D2859" t="s">
        <v>954</v>
      </c>
      <c r="E2859" t="s">
        <v>7620</v>
      </c>
      <c r="F2859" t="s">
        <v>39</v>
      </c>
      <c r="G2859" t="s">
        <v>11274</v>
      </c>
      <c r="H2859" t="s">
        <v>384</v>
      </c>
      <c r="I2859" s="27">
        <v>12000000</v>
      </c>
      <c r="J2859" t="s">
        <v>29</v>
      </c>
    </row>
    <row r="2860" spans="1:10" x14ac:dyDescent="0.3">
      <c r="A2860">
        <v>2859</v>
      </c>
      <c r="B2860" s="26">
        <v>42121</v>
      </c>
      <c r="C2860" t="s">
        <v>7037</v>
      </c>
      <c r="D2860" t="s">
        <v>7038</v>
      </c>
      <c r="E2860" t="s">
        <v>7620</v>
      </c>
      <c r="F2860" t="s">
        <v>55</v>
      </c>
      <c r="G2860" t="s">
        <v>7039</v>
      </c>
      <c r="H2860" t="s">
        <v>126</v>
      </c>
      <c r="I2860" s="27">
        <v>350000</v>
      </c>
    </row>
    <row r="2861" spans="1:10" x14ac:dyDescent="0.3">
      <c r="A2861">
        <v>2860</v>
      </c>
      <c r="B2861" s="26">
        <v>42121</v>
      </c>
      <c r="C2861" t="s">
        <v>5632</v>
      </c>
      <c r="D2861" t="s">
        <v>7040</v>
      </c>
      <c r="E2861" t="s">
        <v>7620</v>
      </c>
      <c r="F2861" t="s">
        <v>39</v>
      </c>
      <c r="G2861" t="s">
        <v>7041</v>
      </c>
      <c r="H2861" t="s">
        <v>126</v>
      </c>
      <c r="I2861" s="27">
        <v>1000000</v>
      </c>
    </row>
    <row r="2862" spans="1:10" x14ac:dyDescent="0.3">
      <c r="A2862">
        <v>2861</v>
      </c>
      <c r="B2862" s="26">
        <v>42121</v>
      </c>
      <c r="C2862" t="s">
        <v>11275</v>
      </c>
      <c r="D2862" t="s">
        <v>7043</v>
      </c>
      <c r="E2862" t="s">
        <v>7620</v>
      </c>
      <c r="F2862" t="s">
        <v>438</v>
      </c>
      <c r="G2862" t="s">
        <v>11276</v>
      </c>
      <c r="H2862" t="s">
        <v>126</v>
      </c>
      <c r="I2862" s="27">
        <v>400000</v>
      </c>
    </row>
    <row r="2863" spans="1:10" x14ac:dyDescent="0.3">
      <c r="A2863">
        <v>2862</v>
      </c>
      <c r="B2863" s="26">
        <v>42121</v>
      </c>
      <c r="C2863" t="s">
        <v>11277</v>
      </c>
      <c r="D2863" t="s">
        <v>7046</v>
      </c>
      <c r="E2863" t="s">
        <v>7620</v>
      </c>
      <c r="F2863" t="s">
        <v>33</v>
      </c>
      <c r="G2863" t="s">
        <v>11278</v>
      </c>
      <c r="H2863" t="s">
        <v>384</v>
      </c>
      <c r="I2863" t="s">
        <v>16</v>
      </c>
      <c r="J2863" t="s">
        <v>29</v>
      </c>
    </row>
    <row r="2864" spans="1:10" x14ac:dyDescent="0.3">
      <c r="A2864">
        <v>2863</v>
      </c>
      <c r="B2864" s="26">
        <v>42122</v>
      </c>
      <c r="C2864" t="s">
        <v>7048</v>
      </c>
      <c r="D2864" t="s">
        <v>11279</v>
      </c>
      <c r="E2864" t="s">
        <v>7620</v>
      </c>
      <c r="F2864" t="s">
        <v>927</v>
      </c>
      <c r="G2864" t="s">
        <v>11280</v>
      </c>
      <c r="H2864" t="s">
        <v>384</v>
      </c>
      <c r="I2864" s="27">
        <v>10000000</v>
      </c>
      <c r="J2864" t="s">
        <v>29</v>
      </c>
    </row>
    <row r="2865" spans="1:10" x14ac:dyDescent="0.3">
      <c r="A2865">
        <v>2864</v>
      </c>
      <c r="B2865" s="26">
        <v>42122</v>
      </c>
      <c r="C2865" t="s">
        <v>1001</v>
      </c>
      <c r="D2865" t="s">
        <v>11281</v>
      </c>
      <c r="E2865" t="s">
        <v>7620</v>
      </c>
      <c r="F2865" t="s">
        <v>927</v>
      </c>
      <c r="G2865" t="s">
        <v>11282</v>
      </c>
      <c r="H2865" t="s">
        <v>384</v>
      </c>
      <c r="I2865" t="s">
        <v>16</v>
      </c>
      <c r="J2865" t="s">
        <v>60</v>
      </c>
    </row>
    <row r="2866" spans="1:10" x14ac:dyDescent="0.3">
      <c r="A2866">
        <v>2865</v>
      </c>
      <c r="B2866" s="26">
        <v>42122</v>
      </c>
      <c r="C2866" t="s">
        <v>7052</v>
      </c>
      <c r="D2866" t="s">
        <v>11283</v>
      </c>
      <c r="E2866" t="s">
        <v>7620</v>
      </c>
      <c r="F2866" t="s">
        <v>183</v>
      </c>
      <c r="G2866" t="s">
        <v>11284</v>
      </c>
      <c r="H2866" t="s">
        <v>126</v>
      </c>
      <c r="I2866" s="27">
        <v>250000</v>
      </c>
    </row>
    <row r="2867" spans="1:10" x14ac:dyDescent="0.3">
      <c r="A2867">
        <v>2866</v>
      </c>
      <c r="B2867" s="26">
        <v>42122</v>
      </c>
      <c r="C2867" t="s">
        <v>11285</v>
      </c>
      <c r="D2867" t="s">
        <v>11286</v>
      </c>
      <c r="E2867" t="s">
        <v>7620</v>
      </c>
      <c r="F2867" t="s">
        <v>39</v>
      </c>
      <c r="G2867" t="s">
        <v>11287</v>
      </c>
      <c r="H2867" t="s">
        <v>384</v>
      </c>
      <c r="I2867" s="27">
        <v>21500000</v>
      </c>
      <c r="J2867" t="s">
        <v>23</v>
      </c>
    </row>
    <row r="2868" spans="1:10" x14ac:dyDescent="0.3">
      <c r="A2868">
        <v>2867</v>
      </c>
      <c r="B2868" s="26">
        <v>42123</v>
      </c>
      <c r="C2868" t="s">
        <v>11288</v>
      </c>
      <c r="D2868" t="s">
        <v>7059</v>
      </c>
      <c r="E2868" t="s">
        <v>7620</v>
      </c>
      <c r="F2868" t="s">
        <v>21</v>
      </c>
      <c r="G2868" t="s">
        <v>7060</v>
      </c>
      <c r="H2868" t="s">
        <v>126</v>
      </c>
      <c r="I2868" s="27">
        <v>1000000</v>
      </c>
    </row>
    <row r="2869" spans="1:10" x14ac:dyDescent="0.3">
      <c r="A2869">
        <v>2868</v>
      </c>
      <c r="B2869" s="26">
        <v>42123</v>
      </c>
      <c r="C2869" t="s">
        <v>1110</v>
      </c>
      <c r="D2869" t="s">
        <v>7061</v>
      </c>
      <c r="E2869" t="s">
        <v>7620</v>
      </c>
      <c r="F2869" t="s">
        <v>10545</v>
      </c>
      <c r="G2869" t="s">
        <v>7062</v>
      </c>
      <c r="H2869" t="s">
        <v>384</v>
      </c>
      <c r="I2869" s="27">
        <v>6000000</v>
      </c>
      <c r="J2869" t="s">
        <v>47</v>
      </c>
    </row>
    <row r="2870" spans="1:10" x14ac:dyDescent="0.3">
      <c r="A2870">
        <v>2869</v>
      </c>
      <c r="B2870" s="26">
        <v>42123</v>
      </c>
      <c r="C2870" t="s">
        <v>5014</v>
      </c>
      <c r="D2870" t="s">
        <v>11289</v>
      </c>
      <c r="E2870" t="s">
        <v>7620</v>
      </c>
      <c r="F2870" t="s">
        <v>927</v>
      </c>
      <c r="G2870" t="s">
        <v>7609</v>
      </c>
      <c r="H2870" t="s">
        <v>384</v>
      </c>
      <c r="I2870" s="27">
        <v>3500000</v>
      </c>
      <c r="J2870" t="s">
        <v>47</v>
      </c>
    </row>
    <row r="2871" spans="1:10" x14ac:dyDescent="0.3">
      <c r="A2871">
        <v>2870</v>
      </c>
      <c r="B2871" s="26">
        <v>42123</v>
      </c>
      <c r="C2871" t="s">
        <v>7064</v>
      </c>
      <c r="D2871" t="s">
        <v>11290</v>
      </c>
      <c r="E2871" t="s">
        <v>7620</v>
      </c>
      <c r="F2871" t="s">
        <v>927</v>
      </c>
      <c r="G2871" t="s">
        <v>11291</v>
      </c>
      <c r="H2871" t="s">
        <v>126</v>
      </c>
      <c r="I2871" t="s">
        <v>16</v>
      </c>
    </row>
    <row r="2872" spans="1:10" x14ac:dyDescent="0.3">
      <c r="A2872">
        <v>2871</v>
      </c>
      <c r="B2872" s="26">
        <v>42123</v>
      </c>
      <c r="C2872" t="s">
        <v>7066</v>
      </c>
      <c r="D2872" t="s">
        <v>11292</v>
      </c>
      <c r="E2872" t="s">
        <v>7620</v>
      </c>
      <c r="F2872" t="s">
        <v>927</v>
      </c>
      <c r="G2872" t="s">
        <v>2215</v>
      </c>
      <c r="H2872" t="s">
        <v>126</v>
      </c>
      <c r="I2872" s="27">
        <v>400000</v>
      </c>
    </row>
    <row r="2873" spans="1:10" x14ac:dyDescent="0.3">
      <c r="A2873">
        <v>2872</v>
      </c>
      <c r="B2873" s="26">
        <v>42123</v>
      </c>
      <c r="C2873" t="s">
        <v>11293</v>
      </c>
      <c r="D2873" t="s">
        <v>11294</v>
      </c>
      <c r="E2873" t="s">
        <v>7620</v>
      </c>
      <c r="F2873" t="s">
        <v>45</v>
      </c>
      <c r="G2873" t="s">
        <v>11295</v>
      </c>
      <c r="H2873" t="s">
        <v>126</v>
      </c>
      <c r="I2873" s="27">
        <v>500000</v>
      </c>
    </row>
    <row r="2874" spans="1:10" x14ac:dyDescent="0.3">
      <c r="A2874">
        <v>2873</v>
      </c>
      <c r="B2874" s="26">
        <v>42123</v>
      </c>
      <c r="C2874" t="s">
        <v>2686</v>
      </c>
      <c r="D2874" t="s">
        <v>943</v>
      </c>
      <c r="E2874" t="s">
        <v>7620</v>
      </c>
      <c r="F2874" t="s">
        <v>89</v>
      </c>
      <c r="G2874" t="s">
        <v>11296</v>
      </c>
      <c r="H2874" t="s">
        <v>384</v>
      </c>
      <c r="I2874" s="27">
        <v>8000000</v>
      </c>
      <c r="J2874" t="s">
        <v>29</v>
      </c>
    </row>
    <row r="2875" spans="1:10" x14ac:dyDescent="0.3">
      <c r="A2875">
        <v>2874</v>
      </c>
      <c r="B2875" s="26">
        <v>42065</v>
      </c>
      <c r="C2875" t="s">
        <v>11297</v>
      </c>
      <c r="D2875" t="s">
        <v>7620</v>
      </c>
      <c r="E2875" t="s">
        <v>7620</v>
      </c>
      <c r="F2875" t="s">
        <v>7620</v>
      </c>
      <c r="G2875" t="s">
        <v>7073</v>
      </c>
      <c r="H2875" t="s">
        <v>384</v>
      </c>
      <c r="I2875" s="27">
        <v>5500000</v>
      </c>
      <c r="J2875" t="s">
        <v>47</v>
      </c>
    </row>
    <row r="2876" spans="1:10" x14ac:dyDescent="0.3">
      <c r="A2876">
        <v>2875</v>
      </c>
      <c r="B2876" s="26">
        <v>42065</v>
      </c>
      <c r="C2876" t="s">
        <v>11233</v>
      </c>
      <c r="D2876" t="s">
        <v>7620</v>
      </c>
      <c r="E2876" t="s">
        <v>7620</v>
      </c>
      <c r="F2876" t="s">
        <v>7620</v>
      </c>
      <c r="G2876" t="s">
        <v>10918</v>
      </c>
      <c r="H2876" t="s">
        <v>126</v>
      </c>
      <c r="I2876" s="27">
        <v>120000</v>
      </c>
    </row>
    <row r="2877" spans="1:10" x14ac:dyDescent="0.3">
      <c r="A2877">
        <v>2876</v>
      </c>
      <c r="B2877" s="26">
        <v>42066</v>
      </c>
      <c r="C2877" t="s">
        <v>7074</v>
      </c>
      <c r="D2877" t="s">
        <v>7620</v>
      </c>
      <c r="E2877" t="s">
        <v>7620</v>
      </c>
      <c r="F2877" t="s">
        <v>7620</v>
      </c>
      <c r="G2877" t="s">
        <v>11298</v>
      </c>
      <c r="H2877" t="s">
        <v>384</v>
      </c>
      <c r="I2877" s="27">
        <v>15000000</v>
      </c>
    </row>
    <row r="2878" spans="1:10" x14ac:dyDescent="0.3">
      <c r="A2878">
        <v>2877</v>
      </c>
      <c r="B2878" s="26">
        <v>42066</v>
      </c>
      <c r="C2878" t="s">
        <v>11299</v>
      </c>
      <c r="D2878" t="s">
        <v>7620</v>
      </c>
      <c r="E2878" t="s">
        <v>7620</v>
      </c>
      <c r="F2878" t="s">
        <v>7620</v>
      </c>
      <c r="G2878" t="s">
        <v>11300</v>
      </c>
      <c r="H2878" t="s">
        <v>126</v>
      </c>
      <c r="I2878" t="s">
        <v>16</v>
      </c>
    </row>
    <row r="2879" spans="1:10" x14ac:dyDescent="0.3">
      <c r="A2879">
        <v>2878</v>
      </c>
      <c r="B2879" s="26">
        <v>42068</v>
      </c>
      <c r="C2879" t="s">
        <v>7078</v>
      </c>
      <c r="D2879" t="s">
        <v>7620</v>
      </c>
      <c r="E2879" t="s">
        <v>7620</v>
      </c>
      <c r="F2879" t="s">
        <v>7620</v>
      </c>
      <c r="G2879" t="s">
        <v>7609</v>
      </c>
      <c r="H2879" t="s">
        <v>126</v>
      </c>
      <c r="I2879" s="27">
        <v>1000000</v>
      </c>
    </row>
    <row r="2880" spans="1:10" x14ac:dyDescent="0.3">
      <c r="A2880">
        <v>2879</v>
      </c>
      <c r="B2880" s="26">
        <v>42068</v>
      </c>
      <c r="C2880" t="s">
        <v>11301</v>
      </c>
      <c r="D2880" t="s">
        <v>7620</v>
      </c>
      <c r="E2880" t="s">
        <v>7620</v>
      </c>
      <c r="F2880" t="s">
        <v>7620</v>
      </c>
      <c r="G2880" t="s">
        <v>11302</v>
      </c>
      <c r="H2880" t="s">
        <v>384</v>
      </c>
      <c r="I2880" s="27">
        <v>2500000</v>
      </c>
    </row>
    <row r="2881" spans="1:10" x14ac:dyDescent="0.3">
      <c r="A2881">
        <v>2880</v>
      </c>
      <c r="B2881" s="26">
        <v>42069</v>
      </c>
      <c r="C2881" t="s">
        <v>11303</v>
      </c>
      <c r="D2881" t="s">
        <v>7620</v>
      </c>
      <c r="E2881" t="s">
        <v>7620</v>
      </c>
      <c r="F2881" t="s">
        <v>7620</v>
      </c>
      <c r="G2881" t="s">
        <v>11304</v>
      </c>
      <c r="H2881" t="s">
        <v>384</v>
      </c>
      <c r="I2881" s="27">
        <v>1200000</v>
      </c>
    </row>
    <row r="2882" spans="1:10" x14ac:dyDescent="0.3">
      <c r="A2882">
        <v>2881</v>
      </c>
      <c r="B2882" s="26">
        <v>42072</v>
      </c>
      <c r="C2882" t="s">
        <v>11305</v>
      </c>
      <c r="D2882" t="s">
        <v>7620</v>
      </c>
      <c r="E2882" t="s">
        <v>7620</v>
      </c>
      <c r="F2882" t="s">
        <v>7620</v>
      </c>
      <c r="G2882" t="s">
        <v>3025</v>
      </c>
      <c r="H2882" t="s">
        <v>384</v>
      </c>
      <c r="I2882" s="27">
        <v>2500000</v>
      </c>
    </row>
    <row r="2883" spans="1:10" x14ac:dyDescent="0.3">
      <c r="A2883">
        <v>2882</v>
      </c>
      <c r="B2883" s="26">
        <v>42072</v>
      </c>
      <c r="C2883" t="s">
        <v>7083</v>
      </c>
      <c r="D2883" t="s">
        <v>7620</v>
      </c>
      <c r="E2883" t="s">
        <v>7620</v>
      </c>
      <c r="F2883" t="s">
        <v>7620</v>
      </c>
      <c r="G2883" t="s">
        <v>7084</v>
      </c>
      <c r="H2883" t="s">
        <v>126</v>
      </c>
      <c r="I2883" s="27">
        <v>500000</v>
      </c>
    </row>
    <row r="2884" spans="1:10" x14ac:dyDescent="0.3">
      <c r="A2884">
        <v>2883</v>
      </c>
      <c r="B2884" s="26">
        <v>42073</v>
      </c>
      <c r="C2884" t="s">
        <v>7085</v>
      </c>
      <c r="D2884" t="s">
        <v>7620</v>
      </c>
      <c r="E2884" t="s">
        <v>7620</v>
      </c>
      <c r="F2884" t="s">
        <v>7620</v>
      </c>
      <c r="G2884" t="s">
        <v>7086</v>
      </c>
      <c r="H2884" t="s">
        <v>384</v>
      </c>
      <c r="I2884" t="s">
        <v>16</v>
      </c>
      <c r="J2884" t="s">
        <v>29</v>
      </c>
    </row>
    <row r="2885" spans="1:10" x14ac:dyDescent="0.3">
      <c r="A2885">
        <v>2884</v>
      </c>
      <c r="B2885" s="26">
        <v>42074</v>
      </c>
      <c r="C2885" t="s">
        <v>7087</v>
      </c>
      <c r="D2885" t="s">
        <v>7620</v>
      </c>
      <c r="E2885" t="s">
        <v>7620</v>
      </c>
      <c r="F2885" t="s">
        <v>7620</v>
      </c>
      <c r="G2885" t="s">
        <v>1268</v>
      </c>
      <c r="H2885" t="s">
        <v>126</v>
      </c>
      <c r="I2885" s="27">
        <v>1000000</v>
      </c>
    </row>
    <row r="2886" spans="1:10" x14ac:dyDescent="0.3">
      <c r="A2886">
        <v>2885</v>
      </c>
      <c r="B2886" s="26">
        <v>42074</v>
      </c>
      <c r="C2886" t="s">
        <v>11306</v>
      </c>
      <c r="D2886" t="s">
        <v>7620</v>
      </c>
      <c r="E2886" t="s">
        <v>7620</v>
      </c>
      <c r="F2886" t="s">
        <v>7620</v>
      </c>
      <c r="G2886" t="s">
        <v>7089</v>
      </c>
      <c r="H2886" t="s">
        <v>126</v>
      </c>
      <c r="I2886" s="27">
        <v>150000</v>
      </c>
    </row>
    <row r="2887" spans="1:10" x14ac:dyDescent="0.3">
      <c r="A2887">
        <v>2886</v>
      </c>
      <c r="B2887" s="26">
        <v>42074</v>
      </c>
      <c r="C2887" t="s">
        <v>11307</v>
      </c>
      <c r="D2887" t="s">
        <v>7620</v>
      </c>
      <c r="E2887" t="s">
        <v>7620</v>
      </c>
      <c r="F2887" t="s">
        <v>7620</v>
      </c>
      <c r="G2887" t="s">
        <v>7090</v>
      </c>
      <c r="H2887" t="s">
        <v>384</v>
      </c>
      <c r="I2887" s="27">
        <v>5000000</v>
      </c>
      <c r="J2887" t="s">
        <v>29</v>
      </c>
    </row>
    <row r="2888" spans="1:10" x14ac:dyDescent="0.3">
      <c r="A2888">
        <v>2887</v>
      </c>
      <c r="B2888" s="26">
        <v>42074</v>
      </c>
      <c r="C2888" t="s">
        <v>7091</v>
      </c>
      <c r="D2888" t="s">
        <v>7620</v>
      </c>
      <c r="E2888" t="s">
        <v>7620</v>
      </c>
      <c r="F2888" t="s">
        <v>7620</v>
      </c>
      <c r="G2888" t="s">
        <v>1015</v>
      </c>
      <c r="H2888" t="s">
        <v>384</v>
      </c>
      <c r="I2888" s="27">
        <v>20000000</v>
      </c>
    </row>
    <row r="2889" spans="1:10" x14ac:dyDescent="0.3">
      <c r="A2889">
        <v>2888</v>
      </c>
      <c r="B2889" s="26">
        <v>42075</v>
      </c>
      <c r="C2889" t="s">
        <v>4475</v>
      </c>
      <c r="D2889" t="s">
        <v>7620</v>
      </c>
      <c r="E2889" t="s">
        <v>7620</v>
      </c>
      <c r="F2889" t="s">
        <v>7620</v>
      </c>
      <c r="G2889" t="s">
        <v>11308</v>
      </c>
      <c r="H2889" t="s">
        <v>126</v>
      </c>
      <c r="I2889" t="s">
        <v>16</v>
      </c>
    </row>
    <row r="2890" spans="1:10" x14ac:dyDescent="0.3">
      <c r="A2890">
        <v>2889</v>
      </c>
      <c r="B2890" s="26">
        <v>42075</v>
      </c>
      <c r="C2890" t="s">
        <v>11309</v>
      </c>
      <c r="D2890" t="s">
        <v>7620</v>
      </c>
      <c r="E2890" t="s">
        <v>7620</v>
      </c>
      <c r="F2890" t="s">
        <v>7620</v>
      </c>
      <c r="G2890" t="s">
        <v>7093</v>
      </c>
      <c r="H2890" t="s">
        <v>384</v>
      </c>
      <c r="I2890" s="27">
        <v>15000000</v>
      </c>
      <c r="J2890" t="s">
        <v>47</v>
      </c>
    </row>
    <row r="2891" spans="1:10" x14ac:dyDescent="0.3">
      <c r="A2891">
        <v>2890</v>
      </c>
      <c r="B2891" s="26">
        <v>42076</v>
      </c>
      <c r="C2891" t="s">
        <v>6823</v>
      </c>
      <c r="D2891" t="s">
        <v>7620</v>
      </c>
      <c r="E2891" t="s">
        <v>7620</v>
      </c>
      <c r="F2891" t="s">
        <v>7620</v>
      </c>
      <c r="G2891" t="s">
        <v>11310</v>
      </c>
      <c r="H2891" t="s">
        <v>384</v>
      </c>
      <c r="I2891" s="27">
        <v>110000000</v>
      </c>
      <c r="J2891" t="s">
        <v>23</v>
      </c>
    </row>
    <row r="2892" spans="1:10" x14ac:dyDescent="0.3">
      <c r="A2892">
        <v>2891</v>
      </c>
      <c r="B2892" s="26">
        <v>42076</v>
      </c>
      <c r="C2892" t="s">
        <v>153</v>
      </c>
      <c r="D2892" t="s">
        <v>7620</v>
      </c>
      <c r="E2892" t="s">
        <v>7620</v>
      </c>
      <c r="F2892" t="s">
        <v>7620</v>
      </c>
      <c r="G2892" t="s">
        <v>1081</v>
      </c>
      <c r="H2892" t="s">
        <v>384</v>
      </c>
      <c r="I2892" t="s">
        <v>16</v>
      </c>
      <c r="J2892" t="s">
        <v>7095</v>
      </c>
    </row>
    <row r="2893" spans="1:10" x14ac:dyDescent="0.3">
      <c r="A2893">
        <v>2892</v>
      </c>
      <c r="B2893" s="26">
        <v>42076</v>
      </c>
      <c r="C2893" t="s">
        <v>11311</v>
      </c>
      <c r="D2893" t="s">
        <v>7620</v>
      </c>
      <c r="E2893" t="s">
        <v>7620</v>
      </c>
      <c r="F2893" t="s">
        <v>7620</v>
      </c>
      <c r="G2893" t="s">
        <v>11312</v>
      </c>
      <c r="H2893" t="s">
        <v>384</v>
      </c>
      <c r="I2893" s="27">
        <v>5000000</v>
      </c>
      <c r="J2893" t="s">
        <v>23</v>
      </c>
    </row>
    <row r="2894" spans="1:10" x14ac:dyDescent="0.3">
      <c r="A2894">
        <v>2893</v>
      </c>
      <c r="B2894" s="26">
        <v>42076</v>
      </c>
      <c r="C2894" t="s">
        <v>7098</v>
      </c>
      <c r="D2894" t="s">
        <v>7620</v>
      </c>
      <c r="E2894" t="s">
        <v>7620</v>
      </c>
      <c r="F2894" t="s">
        <v>7620</v>
      </c>
      <c r="G2894" t="s">
        <v>7099</v>
      </c>
      <c r="H2894" t="s">
        <v>126</v>
      </c>
      <c r="I2894" t="s">
        <v>16</v>
      </c>
    </row>
    <row r="2895" spans="1:10" x14ac:dyDescent="0.3">
      <c r="A2895">
        <v>2894</v>
      </c>
      <c r="B2895" s="26">
        <v>42077</v>
      </c>
      <c r="C2895" t="s">
        <v>7100</v>
      </c>
      <c r="D2895" t="s">
        <v>7620</v>
      </c>
      <c r="E2895" t="s">
        <v>7620</v>
      </c>
      <c r="F2895" t="s">
        <v>7620</v>
      </c>
      <c r="G2895" t="s">
        <v>11313</v>
      </c>
      <c r="H2895" t="s">
        <v>126</v>
      </c>
      <c r="I2895" s="27">
        <v>500000</v>
      </c>
    </row>
    <row r="2896" spans="1:10" x14ac:dyDescent="0.3">
      <c r="A2896">
        <v>2895</v>
      </c>
      <c r="B2896" s="26">
        <v>42077</v>
      </c>
      <c r="C2896" t="s">
        <v>6339</v>
      </c>
      <c r="D2896" t="s">
        <v>7620</v>
      </c>
      <c r="E2896" t="s">
        <v>7620</v>
      </c>
      <c r="F2896" t="s">
        <v>7620</v>
      </c>
      <c r="G2896" t="s">
        <v>7102</v>
      </c>
      <c r="H2896" t="s">
        <v>126</v>
      </c>
      <c r="I2896" s="27">
        <v>200000</v>
      </c>
    </row>
    <row r="2897" spans="1:10" x14ac:dyDescent="0.3">
      <c r="A2897">
        <v>2896</v>
      </c>
      <c r="B2897" s="26">
        <v>42077</v>
      </c>
      <c r="C2897" t="s">
        <v>7103</v>
      </c>
      <c r="D2897" t="s">
        <v>7620</v>
      </c>
      <c r="E2897" t="s">
        <v>7620</v>
      </c>
      <c r="F2897" t="s">
        <v>7620</v>
      </c>
      <c r="G2897" t="s">
        <v>6626</v>
      </c>
      <c r="H2897" t="s">
        <v>126</v>
      </c>
      <c r="I2897" t="s">
        <v>16</v>
      </c>
    </row>
    <row r="2898" spans="1:10" x14ac:dyDescent="0.3">
      <c r="A2898">
        <v>2897</v>
      </c>
      <c r="B2898" s="26">
        <v>42079</v>
      </c>
      <c r="C2898" t="s">
        <v>7104</v>
      </c>
      <c r="D2898" t="s">
        <v>7620</v>
      </c>
      <c r="E2898" t="s">
        <v>7620</v>
      </c>
      <c r="F2898" t="s">
        <v>7620</v>
      </c>
      <c r="G2898" t="s">
        <v>11314</v>
      </c>
      <c r="H2898" t="s">
        <v>126</v>
      </c>
      <c r="I2898" s="27">
        <v>166000</v>
      </c>
    </row>
    <row r="2899" spans="1:10" x14ac:dyDescent="0.3">
      <c r="A2899">
        <v>2898</v>
      </c>
      <c r="B2899" s="26">
        <v>42079</v>
      </c>
      <c r="C2899" t="s">
        <v>9934</v>
      </c>
      <c r="D2899" t="s">
        <v>7620</v>
      </c>
      <c r="E2899" t="s">
        <v>7620</v>
      </c>
      <c r="F2899" t="s">
        <v>7620</v>
      </c>
      <c r="G2899" t="s">
        <v>11315</v>
      </c>
      <c r="H2899" t="s">
        <v>126</v>
      </c>
      <c r="I2899" s="27">
        <v>1300000</v>
      </c>
    </row>
    <row r="2900" spans="1:10" x14ac:dyDescent="0.3">
      <c r="A2900">
        <v>2899</v>
      </c>
      <c r="B2900" s="26">
        <v>42079</v>
      </c>
      <c r="C2900" t="s">
        <v>7107</v>
      </c>
      <c r="D2900" t="s">
        <v>7620</v>
      </c>
      <c r="E2900" t="s">
        <v>7620</v>
      </c>
      <c r="F2900" t="s">
        <v>7620</v>
      </c>
      <c r="G2900" t="s">
        <v>11316</v>
      </c>
      <c r="H2900" t="s">
        <v>126</v>
      </c>
      <c r="I2900" s="27">
        <v>166000</v>
      </c>
    </row>
    <row r="2901" spans="1:10" x14ac:dyDescent="0.3">
      <c r="A2901">
        <v>2900</v>
      </c>
      <c r="B2901" s="26">
        <v>42079</v>
      </c>
      <c r="C2901" t="s">
        <v>4283</v>
      </c>
      <c r="D2901" t="s">
        <v>7620</v>
      </c>
      <c r="E2901" t="s">
        <v>7620</v>
      </c>
      <c r="F2901" t="s">
        <v>7620</v>
      </c>
      <c r="G2901" t="s">
        <v>7109</v>
      </c>
      <c r="H2901" t="s">
        <v>384</v>
      </c>
      <c r="I2901" s="27">
        <v>50000000</v>
      </c>
    </row>
    <row r="2902" spans="1:10" x14ac:dyDescent="0.3">
      <c r="A2902">
        <v>2901</v>
      </c>
      <c r="B2902" s="26">
        <v>42080</v>
      </c>
      <c r="C2902" t="s">
        <v>9188</v>
      </c>
      <c r="D2902" t="s">
        <v>7620</v>
      </c>
      <c r="E2902" t="s">
        <v>7620</v>
      </c>
      <c r="F2902" t="s">
        <v>7620</v>
      </c>
      <c r="G2902" t="s">
        <v>8288</v>
      </c>
      <c r="H2902" t="s">
        <v>126</v>
      </c>
      <c r="I2902" t="s">
        <v>16</v>
      </c>
    </row>
    <row r="2903" spans="1:10" x14ac:dyDescent="0.3">
      <c r="A2903">
        <v>2902</v>
      </c>
      <c r="B2903" s="26">
        <v>42081</v>
      </c>
      <c r="C2903" t="s">
        <v>7110</v>
      </c>
      <c r="D2903" t="s">
        <v>7620</v>
      </c>
      <c r="E2903" t="s">
        <v>7620</v>
      </c>
      <c r="F2903" t="s">
        <v>7620</v>
      </c>
      <c r="G2903" t="s">
        <v>7111</v>
      </c>
      <c r="H2903" t="s">
        <v>384</v>
      </c>
      <c r="I2903" s="27">
        <v>5000000</v>
      </c>
    </row>
    <row r="2904" spans="1:10" x14ac:dyDescent="0.3">
      <c r="A2904">
        <v>2903</v>
      </c>
      <c r="B2904" s="26">
        <v>42081</v>
      </c>
      <c r="C2904" t="s">
        <v>11317</v>
      </c>
      <c r="D2904" t="s">
        <v>7620</v>
      </c>
      <c r="E2904" t="s">
        <v>7620</v>
      </c>
      <c r="F2904" t="s">
        <v>7620</v>
      </c>
      <c r="G2904" t="s">
        <v>10918</v>
      </c>
      <c r="H2904" t="s">
        <v>126</v>
      </c>
      <c r="I2904" s="27">
        <v>200000</v>
      </c>
    </row>
    <row r="2905" spans="1:10" x14ac:dyDescent="0.3">
      <c r="A2905">
        <v>2904</v>
      </c>
      <c r="B2905" s="26">
        <v>42081</v>
      </c>
      <c r="C2905" t="s">
        <v>10606</v>
      </c>
      <c r="D2905" t="s">
        <v>7620</v>
      </c>
      <c r="E2905" t="s">
        <v>7620</v>
      </c>
      <c r="F2905" t="s">
        <v>7620</v>
      </c>
      <c r="G2905" t="s">
        <v>4959</v>
      </c>
      <c r="H2905" t="s">
        <v>384</v>
      </c>
      <c r="I2905" t="s">
        <v>16</v>
      </c>
      <c r="J2905" t="s">
        <v>7113</v>
      </c>
    </row>
    <row r="2906" spans="1:10" x14ac:dyDescent="0.3">
      <c r="A2906">
        <v>2905</v>
      </c>
      <c r="B2906" s="26">
        <v>42082</v>
      </c>
      <c r="C2906" t="s">
        <v>389</v>
      </c>
      <c r="D2906" t="s">
        <v>7620</v>
      </c>
      <c r="E2906" t="s">
        <v>7620</v>
      </c>
      <c r="F2906" t="s">
        <v>7620</v>
      </c>
      <c r="G2906" t="s">
        <v>11318</v>
      </c>
      <c r="H2906" t="s">
        <v>384</v>
      </c>
      <c r="I2906" s="27">
        <v>2000000</v>
      </c>
      <c r="J2906" t="s">
        <v>35</v>
      </c>
    </row>
    <row r="2907" spans="1:10" x14ac:dyDescent="0.3">
      <c r="A2907">
        <v>2906</v>
      </c>
      <c r="B2907" s="26">
        <v>42082</v>
      </c>
      <c r="C2907" t="s">
        <v>7115</v>
      </c>
      <c r="D2907" t="s">
        <v>7620</v>
      </c>
      <c r="E2907" t="s">
        <v>7620</v>
      </c>
      <c r="F2907" t="s">
        <v>7620</v>
      </c>
      <c r="G2907" t="s">
        <v>11319</v>
      </c>
      <c r="H2907" t="s">
        <v>126</v>
      </c>
      <c r="I2907" s="27">
        <v>2800000</v>
      </c>
    </row>
    <row r="2908" spans="1:10" x14ac:dyDescent="0.3">
      <c r="A2908">
        <v>2907</v>
      </c>
      <c r="B2908" s="26">
        <v>42083</v>
      </c>
      <c r="C2908" t="s">
        <v>7117</v>
      </c>
      <c r="D2908" t="s">
        <v>7620</v>
      </c>
      <c r="E2908" t="s">
        <v>7620</v>
      </c>
      <c r="F2908" t="s">
        <v>7620</v>
      </c>
      <c r="G2908" t="s">
        <v>7118</v>
      </c>
      <c r="H2908" t="s">
        <v>384</v>
      </c>
      <c r="I2908" t="s">
        <v>16</v>
      </c>
      <c r="J2908" t="s">
        <v>47</v>
      </c>
    </row>
    <row r="2909" spans="1:10" x14ac:dyDescent="0.3">
      <c r="A2909">
        <v>2908</v>
      </c>
      <c r="B2909" s="26">
        <v>42083</v>
      </c>
      <c r="C2909" t="s">
        <v>7119</v>
      </c>
      <c r="D2909" t="s">
        <v>7620</v>
      </c>
      <c r="E2909" t="s">
        <v>7620</v>
      </c>
      <c r="F2909" t="s">
        <v>7620</v>
      </c>
      <c r="G2909" t="s">
        <v>7120</v>
      </c>
      <c r="H2909" t="s">
        <v>126</v>
      </c>
      <c r="I2909" s="27">
        <v>3000000</v>
      </c>
    </row>
    <row r="2910" spans="1:10" x14ac:dyDescent="0.3">
      <c r="A2910">
        <v>2909</v>
      </c>
      <c r="B2910" s="26">
        <v>42083</v>
      </c>
      <c r="C2910" t="s">
        <v>11320</v>
      </c>
      <c r="D2910" t="s">
        <v>7620</v>
      </c>
      <c r="E2910" t="s">
        <v>7620</v>
      </c>
      <c r="F2910" t="s">
        <v>7620</v>
      </c>
      <c r="G2910" t="s">
        <v>7905</v>
      </c>
      <c r="H2910" t="s">
        <v>126</v>
      </c>
      <c r="I2910" s="27">
        <v>180000</v>
      </c>
    </row>
    <row r="2911" spans="1:10" x14ac:dyDescent="0.3">
      <c r="A2911">
        <v>2910</v>
      </c>
      <c r="B2911" s="26">
        <v>42083</v>
      </c>
      <c r="C2911" t="s">
        <v>7122</v>
      </c>
      <c r="D2911" t="s">
        <v>7620</v>
      </c>
      <c r="E2911" t="s">
        <v>7620</v>
      </c>
      <c r="F2911" t="s">
        <v>7620</v>
      </c>
      <c r="G2911" t="s">
        <v>7123</v>
      </c>
      <c r="H2911" t="s">
        <v>384</v>
      </c>
      <c r="I2911" s="27">
        <v>15000000</v>
      </c>
      <c r="J2911" t="s">
        <v>29</v>
      </c>
    </row>
    <row r="2912" spans="1:10" x14ac:dyDescent="0.3">
      <c r="A2912">
        <v>2911</v>
      </c>
      <c r="B2912" s="26">
        <v>42084</v>
      </c>
      <c r="C2912" t="s">
        <v>7124</v>
      </c>
      <c r="D2912" t="s">
        <v>7620</v>
      </c>
      <c r="E2912" t="s">
        <v>7620</v>
      </c>
      <c r="F2912" t="s">
        <v>7620</v>
      </c>
      <c r="G2912" t="s">
        <v>11321</v>
      </c>
      <c r="H2912" t="s">
        <v>126</v>
      </c>
      <c r="I2912" t="s">
        <v>16</v>
      </c>
    </row>
    <row r="2913" spans="1:10" x14ac:dyDescent="0.3">
      <c r="A2913">
        <v>2912</v>
      </c>
      <c r="B2913" s="26">
        <v>42086</v>
      </c>
      <c r="C2913" t="s">
        <v>9571</v>
      </c>
      <c r="D2913" t="s">
        <v>7620</v>
      </c>
      <c r="E2913" t="s">
        <v>7620</v>
      </c>
      <c r="F2913" t="s">
        <v>7620</v>
      </c>
      <c r="G2913" t="s">
        <v>600</v>
      </c>
      <c r="H2913" t="s">
        <v>126</v>
      </c>
      <c r="I2913" s="27">
        <v>120000</v>
      </c>
    </row>
    <row r="2914" spans="1:10" x14ac:dyDescent="0.3">
      <c r="A2914">
        <v>2913</v>
      </c>
      <c r="B2914" s="26">
        <v>42086</v>
      </c>
      <c r="C2914" t="s">
        <v>7126</v>
      </c>
      <c r="D2914" t="s">
        <v>7620</v>
      </c>
      <c r="E2914" t="s">
        <v>7620</v>
      </c>
      <c r="F2914" t="s">
        <v>7620</v>
      </c>
      <c r="G2914" t="s">
        <v>11322</v>
      </c>
      <c r="H2914" t="s">
        <v>384</v>
      </c>
      <c r="I2914" t="s">
        <v>16</v>
      </c>
      <c r="J2914" t="s">
        <v>29</v>
      </c>
    </row>
    <row r="2915" spans="1:10" x14ac:dyDescent="0.3">
      <c r="A2915">
        <v>2914</v>
      </c>
      <c r="B2915" s="26">
        <v>42087</v>
      </c>
      <c r="C2915" t="s">
        <v>1314</v>
      </c>
      <c r="D2915" t="s">
        <v>7620</v>
      </c>
      <c r="E2915" t="s">
        <v>7620</v>
      </c>
      <c r="F2915" t="s">
        <v>7620</v>
      </c>
      <c r="G2915" t="s">
        <v>11323</v>
      </c>
      <c r="H2915" t="s">
        <v>384</v>
      </c>
      <c r="I2915" s="27">
        <v>6000000</v>
      </c>
      <c r="J2915" t="s">
        <v>47</v>
      </c>
    </row>
    <row r="2916" spans="1:10" x14ac:dyDescent="0.3">
      <c r="A2916">
        <v>2915</v>
      </c>
      <c r="B2916" s="26">
        <v>42087</v>
      </c>
      <c r="C2916" t="s">
        <v>7128</v>
      </c>
      <c r="D2916" t="s">
        <v>7620</v>
      </c>
      <c r="E2916" t="s">
        <v>7620</v>
      </c>
      <c r="F2916" t="s">
        <v>7620</v>
      </c>
      <c r="G2916" t="s">
        <v>7129</v>
      </c>
      <c r="H2916" t="s">
        <v>126</v>
      </c>
      <c r="I2916" s="27">
        <v>160000</v>
      </c>
    </row>
    <row r="2917" spans="1:10" x14ac:dyDescent="0.3">
      <c r="A2917">
        <v>2916</v>
      </c>
      <c r="B2917" s="26">
        <v>42088</v>
      </c>
      <c r="C2917" t="s">
        <v>4109</v>
      </c>
      <c r="D2917" t="s">
        <v>7620</v>
      </c>
      <c r="E2917" t="s">
        <v>7620</v>
      </c>
      <c r="F2917" t="s">
        <v>7620</v>
      </c>
      <c r="G2917" t="s">
        <v>11324</v>
      </c>
      <c r="H2917" t="s">
        <v>384</v>
      </c>
      <c r="I2917" s="27">
        <v>6000000</v>
      </c>
      <c r="J2917" t="s">
        <v>47</v>
      </c>
    </row>
    <row r="2918" spans="1:10" x14ac:dyDescent="0.3">
      <c r="A2918">
        <v>2917</v>
      </c>
      <c r="B2918" s="26">
        <v>42088</v>
      </c>
      <c r="C2918" t="s">
        <v>7131</v>
      </c>
      <c r="D2918" t="s">
        <v>7620</v>
      </c>
      <c r="E2918" t="s">
        <v>7620</v>
      </c>
      <c r="F2918" t="s">
        <v>7620</v>
      </c>
      <c r="G2918" t="s">
        <v>7132</v>
      </c>
      <c r="H2918" t="s">
        <v>384</v>
      </c>
      <c r="I2918" s="27">
        <v>500000</v>
      </c>
      <c r="J2918" t="s">
        <v>47</v>
      </c>
    </row>
    <row r="2919" spans="1:10" x14ac:dyDescent="0.3">
      <c r="A2919">
        <v>2918</v>
      </c>
      <c r="B2919" s="26">
        <v>42088</v>
      </c>
      <c r="C2919" t="s">
        <v>11325</v>
      </c>
      <c r="D2919" t="s">
        <v>7620</v>
      </c>
      <c r="E2919" t="s">
        <v>7620</v>
      </c>
      <c r="F2919" t="s">
        <v>7620</v>
      </c>
      <c r="G2919" t="s">
        <v>7134</v>
      </c>
      <c r="H2919" t="s">
        <v>126</v>
      </c>
      <c r="I2919" s="27">
        <v>2000000</v>
      </c>
    </row>
    <row r="2920" spans="1:10" x14ac:dyDescent="0.3">
      <c r="A2920">
        <v>2919</v>
      </c>
      <c r="B2920" s="26">
        <v>42088</v>
      </c>
      <c r="C2920" t="s">
        <v>7135</v>
      </c>
      <c r="D2920" t="s">
        <v>7620</v>
      </c>
      <c r="E2920" t="s">
        <v>7620</v>
      </c>
      <c r="F2920" t="s">
        <v>7620</v>
      </c>
      <c r="G2920" t="s">
        <v>7136</v>
      </c>
      <c r="H2920" t="s">
        <v>126</v>
      </c>
      <c r="I2920" t="s">
        <v>16</v>
      </c>
    </row>
    <row r="2921" spans="1:10" x14ac:dyDescent="0.3">
      <c r="A2921">
        <v>2920</v>
      </c>
      <c r="B2921" s="26">
        <v>42088</v>
      </c>
      <c r="C2921" t="s">
        <v>7533</v>
      </c>
      <c r="D2921" t="s">
        <v>7620</v>
      </c>
      <c r="E2921" t="s">
        <v>7620</v>
      </c>
      <c r="F2921" t="s">
        <v>7620</v>
      </c>
      <c r="G2921" t="s">
        <v>11326</v>
      </c>
      <c r="H2921" t="s">
        <v>384</v>
      </c>
      <c r="I2921" s="27">
        <v>25000000</v>
      </c>
      <c r="J2921" t="s">
        <v>47</v>
      </c>
    </row>
    <row r="2922" spans="1:10" x14ac:dyDescent="0.3">
      <c r="A2922">
        <v>2921</v>
      </c>
      <c r="B2922" s="26">
        <v>42089</v>
      </c>
      <c r="C2922" t="s">
        <v>11327</v>
      </c>
      <c r="D2922" t="s">
        <v>7620</v>
      </c>
      <c r="E2922" t="s">
        <v>7620</v>
      </c>
      <c r="F2922" t="s">
        <v>7620</v>
      </c>
      <c r="G2922" t="s">
        <v>7139</v>
      </c>
      <c r="H2922" t="s">
        <v>384</v>
      </c>
      <c r="I2922" s="27">
        <v>5000000</v>
      </c>
      <c r="J2922" t="s">
        <v>47</v>
      </c>
    </row>
    <row r="2923" spans="1:10" x14ac:dyDescent="0.3">
      <c r="A2923">
        <v>2922</v>
      </c>
      <c r="B2923" s="26">
        <v>42089</v>
      </c>
      <c r="C2923" t="s">
        <v>7140</v>
      </c>
      <c r="D2923" t="s">
        <v>7620</v>
      </c>
      <c r="E2923" t="s">
        <v>7620</v>
      </c>
      <c r="F2923" t="s">
        <v>7620</v>
      </c>
      <c r="G2923" t="s">
        <v>7141</v>
      </c>
      <c r="H2923" t="s">
        <v>126</v>
      </c>
      <c r="I2923" s="27">
        <v>1750000</v>
      </c>
    </row>
    <row r="2924" spans="1:10" x14ac:dyDescent="0.3">
      <c r="A2924">
        <v>2923</v>
      </c>
      <c r="B2924" s="26">
        <v>42089</v>
      </c>
      <c r="C2924" t="s">
        <v>10923</v>
      </c>
      <c r="D2924" t="s">
        <v>7620</v>
      </c>
      <c r="E2924" t="s">
        <v>7620</v>
      </c>
      <c r="F2924" t="s">
        <v>7620</v>
      </c>
      <c r="G2924" t="s">
        <v>293</v>
      </c>
      <c r="H2924" t="s">
        <v>126</v>
      </c>
      <c r="I2924" t="s">
        <v>16</v>
      </c>
    </row>
    <row r="2925" spans="1:10" x14ac:dyDescent="0.3">
      <c r="A2925">
        <v>2924</v>
      </c>
      <c r="B2925" s="26">
        <v>42090</v>
      </c>
      <c r="C2925" t="s">
        <v>7142</v>
      </c>
      <c r="D2925" t="s">
        <v>7620</v>
      </c>
      <c r="E2925" t="s">
        <v>7620</v>
      </c>
      <c r="F2925" t="s">
        <v>7620</v>
      </c>
      <c r="G2925" t="s">
        <v>11328</v>
      </c>
      <c r="H2925" t="s">
        <v>126</v>
      </c>
      <c r="I2925" s="27">
        <v>100000</v>
      </c>
    </row>
    <row r="2926" spans="1:10" x14ac:dyDescent="0.3">
      <c r="A2926">
        <v>2925</v>
      </c>
      <c r="B2926" s="26">
        <v>42090</v>
      </c>
      <c r="C2926" t="s">
        <v>7144</v>
      </c>
      <c r="D2926" t="s">
        <v>7620</v>
      </c>
      <c r="E2926" t="s">
        <v>7620</v>
      </c>
      <c r="F2926" t="s">
        <v>7620</v>
      </c>
      <c r="G2926" t="s">
        <v>7145</v>
      </c>
      <c r="H2926" t="s">
        <v>126</v>
      </c>
      <c r="I2926" s="27">
        <v>100000</v>
      </c>
    </row>
    <row r="2927" spans="1:10" x14ac:dyDescent="0.3">
      <c r="A2927">
        <v>2926</v>
      </c>
      <c r="B2927" s="26">
        <v>42091</v>
      </c>
      <c r="C2927" t="s">
        <v>7146</v>
      </c>
      <c r="D2927" t="s">
        <v>7620</v>
      </c>
      <c r="E2927" t="s">
        <v>7620</v>
      </c>
      <c r="F2927" t="s">
        <v>7620</v>
      </c>
      <c r="G2927" t="s">
        <v>11329</v>
      </c>
      <c r="H2927" t="s">
        <v>126</v>
      </c>
      <c r="I2927" s="27">
        <v>115000</v>
      </c>
    </row>
    <row r="2928" spans="1:10" x14ac:dyDescent="0.3">
      <c r="A2928">
        <v>2927</v>
      </c>
      <c r="B2928" s="26">
        <v>42091</v>
      </c>
      <c r="C2928" t="s">
        <v>11330</v>
      </c>
      <c r="D2928" t="s">
        <v>7620</v>
      </c>
      <c r="E2928" t="s">
        <v>7620</v>
      </c>
      <c r="F2928" t="s">
        <v>7620</v>
      </c>
      <c r="G2928" t="s">
        <v>7149</v>
      </c>
      <c r="H2928" t="s">
        <v>384</v>
      </c>
      <c r="I2928" s="27">
        <v>30000000</v>
      </c>
    </row>
    <row r="2929" spans="1:10" x14ac:dyDescent="0.3">
      <c r="A2929">
        <v>2928</v>
      </c>
      <c r="B2929" s="26">
        <v>42091</v>
      </c>
      <c r="C2929" t="s">
        <v>7150</v>
      </c>
      <c r="D2929" t="s">
        <v>7620</v>
      </c>
      <c r="E2929" t="s">
        <v>7620</v>
      </c>
      <c r="F2929" t="s">
        <v>7620</v>
      </c>
      <c r="G2929" t="s">
        <v>11331</v>
      </c>
      <c r="H2929" t="s">
        <v>384</v>
      </c>
      <c r="I2929" s="27">
        <v>1500000</v>
      </c>
      <c r="J2929" t="s">
        <v>35</v>
      </c>
    </row>
    <row r="2930" spans="1:10" x14ac:dyDescent="0.3">
      <c r="A2930">
        <v>2929</v>
      </c>
      <c r="B2930" s="26">
        <v>42093</v>
      </c>
      <c r="C2930" t="s">
        <v>11332</v>
      </c>
      <c r="D2930" t="s">
        <v>7620</v>
      </c>
      <c r="E2930" t="s">
        <v>7620</v>
      </c>
      <c r="F2930" t="s">
        <v>7620</v>
      </c>
      <c r="G2930" t="s">
        <v>7151</v>
      </c>
      <c r="H2930" t="s">
        <v>384</v>
      </c>
      <c r="I2930" s="27">
        <v>10000000</v>
      </c>
    </row>
    <row r="2931" spans="1:10" x14ac:dyDescent="0.3">
      <c r="A2931">
        <v>2930</v>
      </c>
      <c r="B2931" s="26">
        <v>42093</v>
      </c>
      <c r="C2931" t="s">
        <v>11333</v>
      </c>
      <c r="D2931" t="s">
        <v>7620</v>
      </c>
      <c r="E2931" t="s">
        <v>7620</v>
      </c>
      <c r="F2931" t="s">
        <v>7620</v>
      </c>
      <c r="G2931" t="s">
        <v>11334</v>
      </c>
      <c r="H2931" t="s">
        <v>384</v>
      </c>
      <c r="I2931" s="27">
        <v>75000000</v>
      </c>
      <c r="J2931" t="s">
        <v>7154</v>
      </c>
    </row>
    <row r="2932" spans="1:10" x14ac:dyDescent="0.3">
      <c r="A2932">
        <v>2931</v>
      </c>
      <c r="B2932" s="26">
        <v>42094</v>
      </c>
      <c r="C2932" t="s">
        <v>7155</v>
      </c>
      <c r="D2932" t="s">
        <v>7620</v>
      </c>
      <c r="E2932" t="s">
        <v>7620</v>
      </c>
      <c r="F2932" t="s">
        <v>7620</v>
      </c>
      <c r="G2932" t="s">
        <v>7156</v>
      </c>
      <c r="H2932" t="s">
        <v>384</v>
      </c>
      <c r="I2932" s="27">
        <v>3000000</v>
      </c>
      <c r="J2932" t="s">
        <v>7157</v>
      </c>
    </row>
    <row r="2933" spans="1:10" x14ac:dyDescent="0.3">
      <c r="A2933">
        <v>2932</v>
      </c>
      <c r="B2933" s="26">
        <v>42094</v>
      </c>
      <c r="C2933" t="s">
        <v>7158</v>
      </c>
      <c r="D2933" t="s">
        <v>7620</v>
      </c>
      <c r="E2933" t="s">
        <v>7620</v>
      </c>
      <c r="F2933" t="s">
        <v>7620</v>
      </c>
      <c r="G2933" t="s">
        <v>11335</v>
      </c>
      <c r="H2933" t="s">
        <v>384</v>
      </c>
      <c r="I2933" s="27">
        <v>16000000</v>
      </c>
      <c r="J2933" t="s">
        <v>60</v>
      </c>
    </row>
    <row r="2934" spans="1:10" x14ac:dyDescent="0.3">
      <c r="A2934">
        <v>2933</v>
      </c>
      <c r="B2934" s="26">
        <v>42094</v>
      </c>
      <c r="C2934" t="s">
        <v>3353</v>
      </c>
      <c r="D2934" t="s">
        <v>7620</v>
      </c>
      <c r="E2934" t="s">
        <v>7620</v>
      </c>
      <c r="F2934" t="s">
        <v>7620</v>
      </c>
      <c r="G2934" t="s">
        <v>11336</v>
      </c>
      <c r="H2934" t="s">
        <v>384</v>
      </c>
      <c r="I2934" s="27">
        <v>16000000</v>
      </c>
      <c r="J2934" t="s">
        <v>23</v>
      </c>
    </row>
    <row r="2935" spans="1:10" x14ac:dyDescent="0.3">
      <c r="A2935">
        <v>2934</v>
      </c>
      <c r="B2935" s="26">
        <v>42037</v>
      </c>
      <c r="C2935" t="s">
        <v>7161</v>
      </c>
      <c r="D2935" t="s">
        <v>7620</v>
      </c>
      <c r="E2935" t="s">
        <v>7620</v>
      </c>
      <c r="F2935" t="s">
        <v>7620</v>
      </c>
      <c r="G2935" t="s">
        <v>10918</v>
      </c>
      <c r="H2935" t="s">
        <v>11337</v>
      </c>
      <c r="I2935" s="27">
        <v>16600</v>
      </c>
      <c r="J2935" t="s">
        <v>7163</v>
      </c>
    </row>
    <row r="2936" spans="1:10" x14ac:dyDescent="0.3">
      <c r="A2936">
        <v>2935</v>
      </c>
      <c r="B2936" s="26">
        <v>42037</v>
      </c>
      <c r="C2936" t="s">
        <v>11338</v>
      </c>
      <c r="D2936" t="s">
        <v>7620</v>
      </c>
      <c r="E2936" t="s">
        <v>7620</v>
      </c>
      <c r="F2936" t="s">
        <v>7620</v>
      </c>
      <c r="G2936" t="s">
        <v>10918</v>
      </c>
      <c r="H2936" t="s">
        <v>11337</v>
      </c>
      <c r="I2936" s="27">
        <v>16600</v>
      </c>
      <c r="J2936" t="s">
        <v>7163</v>
      </c>
    </row>
    <row r="2937" spans="1:10" x14ac:dyDescent="0.3">
      <c r="A2937">
        <v>2936</v>
      </c>
      <c r="B2937" s="26">
        <v>42037</v>
      </c>
      <c r="C2937" t="s">
        <v>7165</v>
      </c>
      <c r="D2937" t="s">
        <v>7620</v>
      </c>
      <c r="E2937" t="s">
        <v>7620</v>
      </c>
      <c r="F2937" t="s">
        <v>7620</v>
      </c>
      <c r="G2937" t="s">
        <v>10918</v>
      </c>
      <c r="H2937" t="s">
        <v>11337</v>
      </c>
      <c r="I2937" s="27">
        <v>16600</v>
      </c>
      <c r="J2937" t="s">
        <v>7163</v>
      </c>
    </row>
    <row r="2938" spans="1:10" x14ac:dyDescent="0.3">
      <c r="A2938">
        <v>2937</v>
      </c>
      <c r="B2938" s="26">
        <v>42037</v>
      </c>
      <c r="C2938" t="s">
        <v>7166</v>
      </c>
      <c r="D2938" t="s">
        <v>7620</v>
      </c>
      <c r="E2938" t="s">
        <v>7620</v>
      </c>
      <c r="F2938" t="s">
        <v>7620</v>
      </c>
      <c r="G2938" t="s">
        <v>10918</v>
      </c>
      <c r="H2938" t="s">
        <v>11337</v>
      </c>
      <c r="I2938" s="27">
        <v>16600</v>
      </c>
      <c r="J2938" t="s">
        <v>7163</v>
      </c>
    </row>
    <row r="2939" spans="1:10" x14ac:dyDescent="0.3">
      <c r="A2939">
        <v>2938</v>
      </c>
      <c r="B2939" s="26">
        <v>42037</v>
      </c>
      <c r="C2939" t="s">
        <v>11339</v>
      </c>
      <c r="D2939" t="s">
        <v>7620</v>
      </c>
      <c r="E2939" t="s">
        <v>7620</v>
      </c>
      <c r="F2939" t="s">
        <v>7620</v>
      </c>
      <c r="G2939" t="s">
        <v>10918</v>
      </c>
      <c r="H2939" t="s">
        <v>11337</v>
      </c>
      <c r="I2939" s="27">
        <v>16600</v>
      </c>
      <c r="J2939" t="s">
        <v>7163</v>
      </c>
    </row>
    <row r="2940" spans="1:10" x14ac:dyDescent="0.3">
      <c r="A2940">
        <v>2939</v>
      </c>
      <c r="B2940" s="26">
        <v>42037</v>
      </c>
      <c r="C2940" t="s">
        <v>7168</v>
      </c>
      <c r="D2940" t="s">
        <v>7620</v>
      </c>
      <c r="E2940" t="s">
        <v>7620</v>
      </c>
      <c r="F2940" t="s">
        <v>7620</v>
      </c>
      <c r="G2940" t="s">
        <v>10918</v>
      </c>
      <c r="H2940" t="s">
        <v>11337</v>
      </c>
      <c r="I2940" s="27">
        <v>16600</v>
      </c>
      <c r="J2940" t="s">
        <v>7163</v>
      </c>
    </row>
    <row r="2941" spans="1:10" x14ac:dyDescent="0.3">
      <c r="A2941">
        <v>2940</v>
      </c>
      <c r="B2941" s="26">
        <v>42037</v>
      </c>
      <c r="C2941" t="s">
        <v>11340</v>
      </c>
      <c r="D2941" t="s">
        <v>7620</v>
      </c>
      <c r="E2941" t="s">
        <v>7620</v>
      </c>
      <c r="F2941" t="s">
        <v>7620</v>
      </c>
      <c r="G2941" t="s">
        <v>7170</v>
      </c>
      <c r="H2941" t="s">
        <v>11337</v>
      </c>
      <c r="I2941" s="27">
        <v>250000</v>
      </c>
      <c r="J2941" t="s">
        <v>7171</v>
      </c>
    </row>
    <row r="2942" spans="1:10" x14ac:dyDescent="0.3">
      <c r="A2942">
        <v>2941</v>
      </c>
      <c r="B2942" s="26">
        <v>42037</v>
      </c>
      <c r="C2942" t="s">
        <v>5394</v>
      </c>
      <c r="D2942" t="s">
        <v>7620</v>
      </c>
      <c r="E2942" t="s">
        <v>7620</v>
      </c>
      <c r="F2942" t="s">
        <v>7620</v>
      </c>
      <c r="G2942" t="s">
        <v>7172</v>
      </c>
      <c r="H2942" t="s">
        <v>384</v>
      </c>
      <c r="I2942" s="27">
        <v>1000000</v>
      </c>
    </row>
    <row r="2943" spans="1:10" x14ac:dyDescent="0.3">
      <c r="A2943">
        <v>2942</v>
      </c>
      <c r="B2943" s="26">
        <v>42037</v>
      </c>
      <c r="C2943" t="s">
        <v>9024</v>
      </c>
      <c r="D2943" t="s">
        <v>7620</v>
      </c>
      <c r="E2943" t="s">
        <v>7620</v>
      </c>
      <c r="F2943" t="s">
        <v>7620</v>
      </c>
      <c r="G2943" t="s">
        <v>1094</v>
      </c>
      <c r="H2943" t="s">
        <v>384</v>
      </c>
      <c r="I2943" t="s">
        <v>16</v>
      </c>
      <c r="J2943" t="s">
        <v>47</v>
      </c>
    </row>
    <row r="2944" spans="1:10" x14ac:dyDescent="0.3">
      <c r="A2944">
        <v>2943</v>
      </c>
      <c r="B2944" s="26">
        <v>42037</v>
      </c>
      <c r="C2944" t="s">
        <v>10315</v>
      </c>
      <c r="D2944" t="s">
        <v>7620</v>
      </c>
      <c r="E2944" t="s">
        <v>7620</v>
      </c>
      <c r="F2944" t="s">
        <v>7620</v>
      </c>
      <c r="G2944" t="s">
        <v>7173</v>
      </c>
      <c r="H2944" t="s">
        <v>384</v>
      </c>
      <c r="I2944" s="27">
        <v>26000000</v>
      </c>
      <c r="J2944" t="s">
        <v>60</v>
      </c>
    </row>
    <row r="2945" spans="1:10" x14ac:dyDescent="0.3">
      <c r="A2945">
        <v>2944</v>
      </c>
      <c r="B2945" s="26">
        <v>42037</v>
      </c>
      <c r="C2945" t="s">
        <v>8768</v>
      </c>
      <c r="D2945" t="s">
        <v>7620</v>
      </c>
      <c r="E2945" t="s">
        <v>7620</v>
      </c>
      <c r="F2945" t="s">
        <v>7620</v>
      </c>
      <c r="G2945" t="s">
        <v>3186</v>
      </c>
      <c r="H2945" t="s">
        <v>11337</v>
      </c>
      <c r="I2945" s="27">
        <v>325000</v>
      </c>
    </row>
    <row r="2946" spans="1:10" x14ac:dyDescent="0.3">
      <c r="A2946">
        <v>2945</v>
      </c>
      <c r="B2946" s="26">
        <v>42038</v>
      </c>
      <c r="C2946" t="s">
        <v>11341</v>
      </c>
      <c r="D2946" t="s">
        <v>7620</v>
      </c>
      <c r="E2946" t="s">
        <v>7620</v>
      </c>
      <c r="F2946" t="s">
        <v>7620</v>
      </c>
      <c r="G2946" t="s">
        <v>7175</v>
      </c>
      <c r="H2946" t="s">
        <v>11337</v>
      </c>
      <c r="I2946" s="27">
        <v>518000</v>
      </c>
    </row>
    <row r="2947" spans="1:10" x14ac:dyDescent="0.3">
      <c r="A2947">
        <v>2946</v>
      </c>
      <c r="B2947" s="26">
        <v>42038</v>
      </c>
      <c r="C2947" t="s">
        <v>7176</v>
      </c>
      <c r="D2947" t="s">
        <v>7620</v>
      </c>
      <c r="E2947" t="s">
        <v>7620</v>
      </c>
      <c r="F2947" t="s">
        <v>7620</v>
      </c>
      <c r="G2947" t="s">
        <v>7177</v>
      </c>
      <c r="H2947" t="s">
        <v>384</v>
      </c>
      <c r="I2947" s="27">
        <v>60000000</v>
      </c>
      <c r="J2947" t="s">
        <v>60</v>
      </c>
    </row>
    <row r="2948" spans="1:10" x14ac:dyDescent="0.3">
      <c r="A2948">
        <v>2947</v>
      </c>
      <c r="B2948" s="26">
        <v>42040</v>
      </c>
      <c r="C2948" t="s">
        <v>11342</v>
      </c>
      <c r="D2948" t="s">
        <v>7620</v>
      </c>
      <c r="E2948" t="s">
        <v>7620</v>
      </c>
      <c r="F2948" t="s">
        <v>7620</v>
      </c>
      <c r="G2948" t="s">
        <v>7179</v>
      </c>
      <c r="H2948" t="s">
        <v>11337</v>
      </c>
      <c r="I2948" t="s">
        <v>16</v>
      </c>
    </row>
    <row r="2949" spans="1:10" x14ac:dyDescent="0.3">
      <c r="A2949">
        <v>2948</v>
      </c>
      <c r="B2949" s="26">
        <v>42040</v>
      </c>
      <c r="C2949" t="s">
        <v>7180</v>
      </c>
      <c r="D2949" t="s">
        <v>7620</v>
      </c>
      <c r="E2949" t="s">
        <v>7620</v>
      </c>
      <c r="F2949" t="s">
        <v>7620</v>
      </c>
      <c r="G2949" t="s">
        <v>7181</v>
      </c>
      <c r="H2949" t="s">
        <v>384</v>
      </c>
      <c r="I2949" s="27">
        <v>18000000</v>
      </c>
      <c r="J2949" t="s">
        <v>29</v>
      </c>
    </row>
    <row r="2950" spans="1:10" x14ac:dyDescent="0.3">
      <c r="A2950">
        <v>2949</v>
      </c>
      <c r="B2950" s="26">
        <v>42040</v>
      </c>
      <c r="C2950" t="s">
        <v>153</v>
      </c>
      <c r="D2950" t="s">
        <v>7620</v>
      </c>
      <c r="E2950" t="s">
        <v>7620</v>
      </c>
      <c r="F2950" t="s">
        <v>7620</v>
      </c>
      <c r="G2950" t="s">
        <v>11343</v>
      </c>
      <c r="H2950" t="s">
        <v>384</v>
      </c>
      <c r="I2950" t="s">
        <v>16</v>
      </c>
      <c r="J2950" t="s">
        <v>7182</v>
      </c>
    </row>
    <row r="2951" spans="1:10" x14ac:dyDescent="0.3">
      <c r="A2951">
        <v>2950</v>
      </c>
      <c r="B2951" s="26">
        <v>42040</v>
      </c>
      <c r="C2951" t="s">
        <v>11344</v>
      </c>
      <c r="D2951" t="s">
        <v>7620</v>
      </c>
      <c r="E2951" t="s">
        <v>7620</v>
      </c>
      <c r="F2951" t="s">
        <v>7620</v>
      </c>
      <c r="G2951" t="s">
        <v>11345</v>
      </c>
      <c r="H2951" t="s">
        <v>11337</v>
      </c>
      <c r="I2951" s="27">
        <v>100000</v>
      </c>
    </row>
    <row r="2952" spans="1:10" x14ac:dyDescent="0.3">
      <c r="A2952">
        <v>2951</v>
      </c>
      <c r="B2952" s="26">
        <v>42041</v>
      </c>
      <c r="C2952" t="s">
        <v>8960</v>
      </c>
      <c r="D2952" t="s">
        <v>7620</v>
      </c>
      <c r="E2952" t="s">
        <v>7620</v>
      </c>
      <c r="F2952" t="s">
        <v>7620</v>
      </c>
      <c r="G2952" t="s">
        <v>11346</v>
      </c>
      <c r="H2952" t="s">
        <v>384</v>
      </c>
      <c r="I2952" s="27">
        <v>80000000</v>
      </c>
      <c r="J2952" t="s">
        <v>23</v>
      </c>
    </row>
    <row r="2953" spans="1:10" x14ac:dyDescent="0.3">
      <c r="A2953">
        <v>2952</v>
      </c>
      <c r="B2953" s="26">
        <v>42041</v>
      </c>
      <c r="C2953" t="s">
        <v>11347</v>
      </c>
      <c r="D2953" t="s">
        <v>7620</v>
      </c>
      <c r="E2953" t="s">
        <v>7620</v>
      </c>
      <c r="F2953" t="s">
        <v>7620</v>
      </c>
      <c r="G2953" t="s">
        <v>11348</v>
      </c>
      <c r="H2953" t="s">
        <v>384</v>
      </c>
      <c r="I2953" s="27">
        <v>40000000</v>
      </c>
      <c r="J2953" t="s">
        <v>23</v>
      </c>
    </row>
    <row r="2954" spans="1:10" x14ac:dyDescent="0.3">
      <c r="A2954">
        <v>2953</v>
      </c>
      <c r="B2954" s="26">
        <v>42044</v>
      </c>
      <c r="C2954" t="s">
        <v>11349</v>
      </c>
      <c r="D2954" t="s">
        <v>7620</v>
      </c>
      <c r="E2954" t="s">
        <v>7620</v>
      </c>
      <c r="F2954" t="s">
        <v>7620</v>
      </c>
      <c r="G2954" t="s">
        <v>8101</v>
      </c>
      <c r="H2954" t="s">
        <v>384</v>
      </c>
      <c r="I2954" s="27">
        <v>3000000</v>
      </c>
      <c r="J2954" t="s">
        <v>47</v>
      </c>
    </row>
    <row r="2955" spans="1:10" x14ac:dyDescent="0.3">
      <c r="A2955">
        <v>2954</v>
      </c>
      <c r="B2955" s="26">
        <v>42044</v>
      </c>
      <c r="C2955" t="s">
        <v>11350</v>
      </c>
      <c r="D2955" t="s">
        <v>7620</v>
      </c>
      <c r="E2955" t="s">
        <v>7620</v>
      </c>
      <c r="F2955" t="s">
        <v>7620</v>
      </c>
      <c r="G2955" t="s">
        <v>1081</v>
      </c>
      <c r="H2955" t="s">
        <v>384</v>
      </c>
      <c r="I2955" t="s">
        <v>16</v>
      </c>
    </row>
    <row r="2956" spans="1:10" x14ac:dyDescent="0.3">
      <c r="A2956">
        <v>2955</v>
      </c>
      <c r="B2956" s="26">
        <v>42044</v>
      </c>
      <c r="C2956" t="s">
        <v>11351</v>
      </c>
      <c r="D2956" t="s">
        <v>7620</v>
      </c>
      <c r="E2956" t="s">
        <v>7620</v>
      </c>
      <c r="F2956" t="s">
        <v>7620</v>
      </c>
      <c r="G2956" t="s">
        <v>5140</v>
      </c>
      <c r="H2956" t="s">
        <v>384</v>
      </c>
      <c r="I2956" s="27">
        <v>20000000</v>
      </c>
      <c r="J2956" t="s">
        <v>29</v>
      </c>
    </row>
    <row r="2957" spans="1:10" x14ac:dyDescent="0.3">
      <c r="A2957">
        <v>2956</v>
      </c>
      <c r="B2957" s="26">
        <v>42045</v>
      </c>
      <c r="C2957" t="s">
        <v>11352</v>
      </c>
      <c r="D2957" t="s">
        <v>7620</v>
      </c>
      <c r="E2957" t="s">
        <v>7620</v>
      </c>
      <c r="F2957" t="s">
        <v>7620</v>
      </c>
      <c r="G2957" t="s">
        <v>7190</v>
      </c>
      <c r="H2957" t="s">
        <v>384</v>
      </c>
      <c r="I2957" t="s">
        <v>16</v>
      </c>
    </row>
    <row r="2958" spans="1:10" x14ac:dyDescent="0.3">
      <c r="A2958">
        <v>2957</v>
      </c>
      <c r="B2958" s="26">
        <v>42045</v>
      </c>
      <c r="C2958" t="s">
        <v>9685</v>
      </c>
      <c r="D2958" t="s">
        <v>7620</v>
      </c>
      <c r="E2958" t="s">
        <v>7620</v>
      </c>
      <c r="F2958" t="s">
        <v>7620</v>
      </c>
      <c r="G2958" t="s">
        <v>7191</v>
      </c>
      <c r="H2958" t="s">
        <v>384</v>
      </c>
      <c r="I2958" t="s">
        <v>16</v>
      </c>
    </row>
    <row r="2959" spans="1:10" x14ac:dyDescent="0.3">
      <c r="A2959">
        <v>2958</v>
      </c>
      <c r="B2959" s="26">
        <v>42046</v>
      </c>
      <c r="C2959" t="s">
        <v>975</v>
      </c>
      <c r="D2959" t="s">
        <v>7620</v>
      </c>
      <c r="E2959" t="s">
        <v>7620</v>
      </c>
      <c r="F2959" t="s">
        <v>7620</v>
      </c>
      <c r="G2959" t="s">
        <v>11353</v>
      </c>
      <c r="H2959" t="s">
        <v>384</v>
      </c>
      <c r="I2959" s="27">
        <v>13000000</v>
      </c>
      <c r="J2959" t="s">
        <v>47</v>
      </c>
    </row>
    <row r="2960" spans="1:10" x14ac:dyDescent="0.3">
      <c r="A2960">
        <v>2959</v>
      </c>
      <c r="B2960" s="26">
        <v>42046</v>
      </c>
      <c r="C2960" t="s">
        <v>7193</v>
      </c>
      <c r="D2960" t="s">
        <v>7620</v>
      </c>
      <c r="E2960" t="s">
        <v>7620</v>
      </c>
      <c r="F2960" t="s">
        <v>7620</v>
      </c>
      <c r="G2960" t="s">
        <v>11155</v>
      </c>
      <c r="H2960" t="s">
        <v>11337</v>
      </c>
      <c r="I2960" s="27">
        <v>3000000</v>
      </c>
    </row>
    <row r="2961" spans="1:10" x14ac:dyDescent="0.3">
      <c r="A2961">
        <v>2960</v>
      </c>
      <c r="B2961" s="26">
        <v>42046</v>
      </c>
      <c r="C2961" t="s">
        <v>2759</v>
      </c>
      <c r="D2961" t="s">
        <v>7620</v>
      </c>
      <c r="E2961" t="s">
        <v>7620</v>
      </c>
      <c r="F2961" t="s">
        <v>7620</v>
      </c>
      <c r="G2961" t="s">
        <v>10918</v>
      </c>
      <c r="H2961" t="s">
        <v>11337</v>
      </c>
      <c r="I2961" t="s">
        <v>16</v>
      </c>
    </row>
    <row r="2962" spans="1:10" x14ac:dyDescent="0.3">
      <c r="A2962">
        <v>2961</v>
      </c>
      <c r="B2962" s="26">
        <v>42046</v>
      </c>
      <c r="C2962" t="s">
        <v>11262</v>
      </c>
      <c r="D2962" t="s">
        <v>7620</v>
      </c>
      <c r="E2962" t="s">
        <v>7620</v>
      </c>
      <c r="F2962" t="s">
        <v>7620</v>
      </c>
      <c r="G2962" t="s">
        <v>7194</v>
      </c>
      <c r="H2962" t="s">
        <v>11337</v>
      </c>
      <c r="I2962" t="s">
        <v>16</v>
      </c>
    </row>
    <row r="2963" spans="1:10" x14ac:dyDescent="0.3">
      <c r="A2963">
        <v>2962</v>
      </c>
      <c r="B2963" s="26">
        <v>42047</v>
      </c>
      <c r="C2963" t="s">
        <v>4386</v>
      </c>
      <c r="D2963" t="s">
        <v>7620</v>
      </c>
      <c r="E2963" t="s">
        <v>7620</v>
      </c>
      <c r="F2963" t="s">
        <v>7620</v>
      </c>
      <c r="G2963" t="s">
        <v>7195</v>
      </c>
      <c r="H2963" t="s">
        <v>384</v>
      </c>
      <c r="I2963" s="27">
        <v>20000000</v>
      </c>
      <c r="J2963" t="s">
        <v>29</v>
      </c>
    </row>
    <row r="2964" spans="1:10" x14ac:dyDescent="0.3">
      <c r="A2964">
        <v>2963</v>
      </c>
      <c r="B2964" s="26">
        <v>42047</v>
      </c>
      <c r="C2964" t="s">
        <v>2868</v>
      </c>
      <c r="D2964" t="s">
        <v>7620</v>
      </c>
      <c r="E2964" t="s">
        <v>7620</v>
      </c>
      <c r="F2964" t="s">
        <v>7620</v>
      </c>
      <c r="G2964" t="s">
        <v>5985</v>
      </c>
      <c r="H2964" t="s">
        <v>384</v>
      </c>
      <c r="I2964" s="27">
        <v>30000000</v>
      </c>
      <c r="J2964" t="s">
        <v>29</v>
      </c>
    </row>
    <row r="2965" spans="1:10" x14ac:dyDescent="0.3">
      <c r="A2965">
        <v>2964</v>
      </c>
      <c r="B2965" s="26">
        <v>42048</v>
      </c>
      <c r="C2965" t="s">
        <v>11354</v>
      </c>
      <c r="D2965" t="s">
        <v>7620</v>
      </c>
      <c r="E2965" t="s">
        <v>7620</v>
      </c>
      <c r="F2965" t="s">
        <v>7620</v>
      </c>
      <c r="G2965" t="s">
        <v>11355</v>
      </c>
      <c r="H2965" t="s">
        <v>11337</v>
      </c>
      <c r="I2965" t="s">
        <v>16</v>
      </c>
    </row>
    <row r="2966" spans="1:10" x14ac:dyDescent="0.3">
      <c r="A2966">
        <v>2965</v>
      </c>
      <c r="B2966" s="26">
        <v>42048</v>
      </c>
      <c r="C2966" t="s">
        <v>7198</v>
      </c>
      <c r="D2966" t="s">
        <v>7620</v>
      </c>
      <c r="E2966" t="s">
        <v>7620</v>
      </c>
      <c r="F2966" t="s">
        <v>7620</v>
      </c>
      <c r="G2966" t="s">
        <v>11356</v>
      </c>
      <c r="H2966" t="s">
        <v>11337</v>
      </c>
      <c r="I2966" s="27">
        <v>1000000</v>
      </c>
    </row>
    <row r="2967" spans="1:10" x14ac:dyDescent="0.3">
      <c r="A2967">
        <v>2966</v>
      </c>
      <c r="B2967" s="26">
        <v>42048</v>
      </c>
      <c r="C2967" t="s">
        <v>7200</v>
      </c>
      <c r="D2967" t="s">
        <v>7620</v>
      </c>
      <c r="E2967" t="s">
        <v>7620</v>
      </c>
      <c r="F2967" t="s">
        <v>7620</v>
      </c>
      <c r="G2967" t="s">
        <v>11357</v>
      </c>
      <c r="H2967" t="s">
        <v>384</v>
      </c>
      <c r="I2967" s="27">
        <v>16500000</v>
      </c>
      <c r="J2967" t="s">
        <v>7202</v>
      </c>
    </row>
    <row r="2968" spans="1:10" x14ac:dyDescent="0.3">
      <c r="A2968">
        <v>2967</v>
      </c>
      <c r="B2968" s="26">
        <v>42051</v>
      </c>
      <c r="C2968" t="s">
        <v>11358</v>
      </c>
      <c r="D2968" t="s">
        <v>7620</v>
      </c>
      <c r="E2968" t="s">
        <v>7620</v>
      </c>
      <c r="F2968" t="s">
        <v>7620</v>
      </c>
      <c r="G2968" t="s">
        <v>11359</v>
      </c>
      <c r="H2968" t="s">
        <v>384</v>
      </c>
      <c r="I2968" s="27">
        <v>4150000</v>
      </c>
      <c r="J2968" t="s">
        <v>47</v>
      </c>
    </row>
    <row r="2969" spans="1:10" x14ac:dyDescent="0.3">
      <c r="A2969">
        <v>2968</v>
      </c>
      <c r="B2969" s="26">
        <v>42051</v>
      </c>
      <c r="C2969" t="s">
        <v>11360</v>
      </c>
      <c r="D2969" t="s">
        <v>7620</v>
      </c>
      <c r="E2969" t="s">
        <v>7620</v>
      </c>
      <c r="F2969" t="s">
        <v>7620</v>
      </c>
      <c r="G2969" t="s">
        <v>9843</v>
      </c>
      <c r="H2969" t="s">
        <v>384</v>
      </c>
      <c r="I2969" s="27">
        <v>1000000</v>
      </c>
      <c r="J2969" t="s">
        <v>47</v>
      </c>
    </row>
    <row r="2970" spans="1:10" x14ac:dyDescent="0.3">
      <c r="A2970">
        <v>2969</v>
      </c>
      <c r="B2970" s="26">
        <v>42052</v>
      </c>
      <c r="C2970" t="s">
        <v>11361</v>
      </c>
      <c r="D2970" t="s">
        <v>7620</v>
      </c>
      <c r="E2970" t="s">
        <v>7620</v>
      </c>
      <c r="F2970" t="s">
        <v>7620</v>
      </c>
      <c r="G2970" t="s">
        <v>11362</v>
      </c>
      <c r="H2970" t="s">
        <v>11337</v>
      </c>
      <c r="I2970" t="s">
        <v>16</v>
      </c>
    </row>
    <row r="2971" spans="1:10" x14ac:dyDescent="0.3">
      <c r="A2971">
        <v>2970</v>
      </c>
      <c r="B2971" s="26">
        <v>42053</v>
      </c>
      <c r="C2971" t="s">
        <v>11363</v>
      </c>
      <c r="D2971" t="s">
        <v>7620</v>
      </c>
      <c r="E2971" t="s">
        <v>7620</v>
      </c>
      <c r="F2971" t="s">
        <v>7620</v>
      </c>
      <c r="G2971" t="s">
        <v>7209</v>
      </c>
      <c r="H2971" t="s">
        <v>384</v>
      </c>
      <c r="I2971" s="27">
        <v>5000000</v>
      </c>
      <c r="J2971" t="s">
        <v>47</v>
      </c>
    </row>
    <row r="2972" spans="1:10" x14ac:dyDescent="0.3">
      <c r="A2972">
        <v>2971</v>
      </c>
      <c r="B2972" s="26">
        <v>42143</v>
      </c>
      <c r="C2972" t="s">
        <v>7210</v>
      </c>
      <c r="D2972" t="s">
        <v>7620</v>
      </c>
      <c r="E2972" t="s">
        <v>7620</v>
      </c>
      <c r="F2972" t="s">
        <v>7620</v>
      </c>
      <c r="G2972" t="s">
        <v>7211</v>
      </c>
      <c r="H2972" t="s">
        <v>11337</v>
      </c>
      <c r="I2972" s="27">
        <v>800000</v>
      </c>
    </row>
    <row r="2973" spans="1:10" x14ac:dyDescent="0.3">
      <c r="A2973">
        <v>2972</v>
      </c>
      <c r="B2973" s="26">
        <v>42055</v>
      </c>
      <c r="C2973" t="s">
        <v>11364</v>
      </c>
      <c r="D2973" t="s">
        <v>7620</v>
      </c>
      <c r="E2973" t="s">
        <v>7620</v>
      </c>
      <c r="F2973" t="s">
        <v>7620</v>
      </c>
      <c r="G2973" t="s">
        <v>7213</v>
      </c>
      <c r="H2973" t="s">
        <v>11337</v>
      </c>
      <c r="I2973" s="27">
        <v>500000</v>
      </c>
    </row>
    <row r="2974" spans="1:10" x14ac:dyDescent="0.3">
      <c r="A2974">
        <v>2973</v>
      </c>
      <c r="B2974" s="26">
        <v>42055</v>
      </c>
      <c r="C2974" t="s">
        <v>6922</v>
      </c>
      <c r="D2974" t="s">
        <v>7620</v>
      </c>
      <c r="E2974" t="s">
        <v>7620</v>
      </c>
      <c r="F2974" t="s">
        <v>7620</v>
      </c>
      <c r="G2974" t="s">
        <v>7214</v>
      </c>
      <c r="H2974" t="s">
        <v>384</v>
      </c>
      <c r="I2974" s="27">
        <v>1600000</v>
      </c>
      <c r="J2974" t="s">
        <v>47</v>
      </c>
    </row>
    <row r="2975" spans="1:10" x14ac:dyDescent="0.3">
      <c r="A2975">
        <v>2974</v>
      </c>
      <c r="B2975" s="26">
        <v>42056</v>
      </c>
      <c r="C2975" t="s">
        <v>7215</v>
      </c>
      <c r="D2975" t="s">
        <v>7620</v>
      </c>
      <c r="E2975" t="s">
        <v>7620</v>
      </c>
      <c r="F2975" t="s">
        <v>7620</v>
      </c>
      <c r="G2975" t="s">
        <v>11365</v>
      </c>
      <c r="H2975" t="s">
        <v>11337</v>
      </c>
      <c r="I2975" s="27">
        <v>290000</v>
      </c>
      <c r="J2975" t="s">
        <v>7217</v>
      </c>
    </row>
    <row r="2976" spans="1:10" x14ac:dyDescent="0.3">
      <c r="A2976">
        <v>2975</v>
      </c>
      <c r="B2976" s="26">
        <v>42058</v>
      </c>
      <c r="C2976" t="s">
        <v>7871</v>
      </c>
      <c r="D2976" t="s">
        <v>7620</v>
      </c>
      <c r="E2976" t="s">
        <v>7620</v>
      </c>
      <c r="F2976" t="s">
        <v>7620</v>
      </c>
      <c r="G2976" t="s">
        <v>11366</v>
      </c>
      <c r="H2976" t="s">
        <v>384</v>
      </c>
      <c r="I2976" s="27">
        <v>4500000</v>
      </c>
      <c r="J2976" t="s">
        <v>47</v>
      </c>
    </row>
    <row r="2977" spans="1:10" x14ac:dyDescent="0.3">
      <c r="A2977">
        <v>2976</v>
      </c>
      <c r="B2977" s="26">
        <v>42058</v>
      </c>
      <c r="C2977" t="s">
        <v>7219</v>
      </c>
      <c r="D2977" t="s">
        <v>7620</v>
      </c>
      <c r="E2977" t="s">
        <v>7620</v>
      </c>
      <c r="F2977" t="s">
        <v>7620</v>
      </c>
      <c r="G2977" t="s">
        <v>11367</v>
      </c>
      <c r="H2977" t="s">
        <v>384</v>
      </c>
      <c r="I2977" s="27">
        <v>1000000</v>
      </c>
      <c r="J2977" t="s">
        <v>47</v>
      </c>
    </row>
    <row r="2978" spans="1:10" x14ac:dyDescent="0.3">
      <c r="A2978">
        <v>2977</v>
      </c>
      <c r="B2978" s="26">
        <v>42058</v>
      </c>
      <c r="C2978" t="s">
        <v>11368</v>
      </c>
      <c r="D2978" t="s">
        <v>7620</v>
      </c>
      <c r="E2978" t="s">
        <v>7620</v>
      </c>
      <c r="F2978" t="s">
        <v>7620</v>
      </c>
      <c r="G2978" t="s">
        <v>293</v>
      </c>
      <c r="H2978" t="s">
        <v>384</v>
      </c>
      <c r="I2978" s="27">
        <v>10000000</v>
      </c>
      <c r="J2978" t="s">
        <v>47</v>
      </c>
    </row>
    <row r="2979" spans="1:10" x14ac:dyDescent="0.3">
      <c r="A2979">
        <v>2978</v>
      </c>
      <c r="B2979" s="26">
        <v>42058</v>
      </c>
      <c r="C2979" t="s">
        <v>7648</v>
      </c>
      <c r="D2979" t="s">
        <v>7620</v>
      </c>
      <c r="E2979" t="s">
        <v>7620</v>
      </c>
      <c r="F2979" t="s">
        <v>7620</v>
      </c>
      <c r="G2979" t="s">
        <v>11369</v>
      </c>
      <c r="H2979" t="s">
        <v>384</v>
      </c>
      <c r="I2979" s="27">
        <v>3000000</v>
      </c>
      <c r="J2979" t="s">
        <v>47</v>
      </c>
    </row>
    <row r="2980" spans="1:10" x14ac:dyDescent="0.3">
      <c r="A2980">
        <v>2979</v>
      </c>
      <c r="B2980" s="26">
        <v>42059</v>
      </c>
      <c r="C2980" t="s">
        <v>7223</v>
      </c>
      <c r="D2980" t="s">
        <v>7620</v>
      </c>
      <c r="E2980" t="s">
        <v>7620</v>
      </c>
      <c r="F2980" t="s">
        <v>7620</v>
      </c>
      <c r="G2980" t="s">
        <v>11370</v>
      </c>
      <c r="H2980" t="s">
        <v>11337</v>
      </c>
      <c r="I2980" s="27">
        <v>500000</v>
      </c>
    </row>
    <row r="2981" spans="1:10" x14ac:dyDescent="0.3">
      <c r="A2981">
        <v>2980</v>
      </c>
      <c r="B2981" s="26">
        <v>42060</v>
      </c>
      <c r="C2981" t="s">
        <v>11371</v>
      </c>
      <c r="D2981" t="s">
        <v>7620</v>
      </c>
      <c r="E2981" t="s">
        <v>7620</v>
      </c>
      <c r="F2981" t="s">
        <v>7620</v>
      </c>
      <c r="G2981" t="s">
        <v>7225</v>
      </c>
      <c r="H2981" t="s">
        <v>11337</v>
      </c>
      <c r="I2981" t="s">
        <v>16</v>
      </c>
    </row>
    <row r="2982" spans="1:10" x14ac:dyDescent="0.3">
      <c r="A2982">
        <v>2981</v>
      </c>
      <c r="B2982" s="26">
        <v>42060</v>
      </c>
      <c r="C2982" t="s">
        <v>7226</v>
      </c>
      <c r="D2982" t="s">
        <v>7620</v>
      </c>
      <c r="E2982" t="s">
        <v>7620</v>
      </c>
      <c r="F2982" t="s">
        <v>7620</v>
      </c>
      <c r="G2982" t="s">
        <v>11372</v>
      </c>
      <c r="H2982" t="s">
        <v>11337</v>
      </c>
      <c r="I2982" s="27">
        <v>250000</v>
      </c>
    </row>
    <row r="2983" spans="1:10" x14ac:dyDescent="0.3">
      <c r="A2983">
        <v>2982</v>
      </c>
      <c r="B2983" s="26">
        <v>42060</v>
      </c>
      <c r="C2983" t="s">
        <v>8943</v>
      </c>
      <c r="D2983" t="s">
        <v>7620</v>
      </c>
      <c r="E2983" t="s">
        <v>7620</v>
      </c>
      <c r="F2983" t="s">
        <v>7620</v>
      </c>
      <c r="G2983" t="s">
        <v>11373</v>
      </c>
      <c r="H2983" t="s">
        <v>11337</v>
      </c>
      <c r="I2983" s="27">
        <v>160000</v>
      </c>
    </row>
    <row r="2984" spans="1:10" x14ac:dyDescent="0.3">
      <c r="A2984">
        <v>2983</v>
      </c>
      <c r="B2984" s="26">
        <v>42060</v>
      </c>
      <c r="C2984" t="s">
        <v>11253</v>
      </c>
      <c r="D2984" t="s">
        <v>7620</v>
      </c>
      <c r="E2984" t="s">
        <v>7620</v>
      </c>
      <c r="F2984" t="s">
        <v>7620</v>
      </c>
      <c r="G2984" t="s">
        <v>1015</v>
      </c>
      <c r="H2984" t="s">
        <v>11337</v>
      </c>
      <c r="I2984" t="s">
        <v>16</v>
      </c>
    </row>
    <row r="2985" spans="1:10" x14ac:dyDescent="0.3">
      <c r="A2985">
        <v>2984</v>
      </c>
      <c r="B2985" s="26">
        <v>42060</v>
      </c>
      <c r="C2985" t="s">
        <v>1703</v>
      </c>
      <c r="D2985" t="s">
        <v>7620</v>
      </c>
      <c r="E2985" t="s">
        <v>7620</v>
      </c>
      <c r="F2985" t="s">
        <v>7620</v>
      </c>
      <c r="G2985" t="s">
        <v>7227</v>
      </c>
      <c r="H2985" t="s">
        <v>11337</v>
      </c>
      <c r="I2985" s="27">
        <v>320000</v>
      </c>
    </row>
    <row r="2986" spans="1:10" x14ac:dyDescent="0.3">
      <c r="A2986">
        <v>2985</v>
      </c>
      <c r="B2986" s="26">
        <v>42060</v>
      </c>
      <c r="C2986" t="s">
        <v>10307</v>
      </c>
      <c r="D2986" t="s">
        <v>7620</v>
      </c>
      <c r="E2986" t="s">
        <v>7620</v>
      </c>
      <c r="F2986" t="s">
        <v>7620</v>
      </c>
      <c r="G2986" t="s">
        <v>7609</v>
      </c>
      <c r="H2986" t="s">
        <v>384</v>
      </c>
      <c r="I2986" s="27">
        <v>2000000</v>
      </c>
      <c r="J2986" t="s">
        <v>47</v>
      </c>
    </row>
    <row r="2987" spans="1:10" x14ac:dyDescent="0.3">
      <c r="A2987">
        <v>2986</v>
      </c>
      <c r="B2987" s="26">
        <v>42061</v>
      </c>
      <c r="C2987" t="s">
        <v>11374</v>
      </c>
      <c r="D2987" t="s">
        <v>7620</v>
      </c>
      <c r="E2987" t="s">
        <v>7620</v>
      </c>
      <c r="F2987" t="s">
        <v>7620</v>
      </c>
      <c r="G2987" t="s">
        <v>11375</v>
      </c>
      <c r="H2987" t="s">
        <v>11337</v>
      </c>
      <c r="I2987" t="s">
        <v>16</v>
      </c>
    </row>
    <row r="2988" spans="1:10" x14ac:dyDescent="0.3">
      <c r="A2988">
        <v>2987</v>
      </c>
      <c r="B2988" s="26">
        <v>42061</v>
      </c>
      <c r="C2988" t="s">
        <v>10695</v>
      </c>
      <c r="D2988" t="s">
        <v>7620</v>
      </c>
      <c r="E2988" t="s">
        <v>7620</v>
      </c>
      <c r="F2988" t="s">
        <v>7620</v>
      </c>
      <c r="G2988" t="s">
        <v>7229</v>
      </c>
      <c r="H2988" t="s">
        <v>384</v>
      </c>
      <c r="I2988" s="27">
        <v>16000000</v>
      </c>
      <c r="J2988" t="s">
        <v>29</v>
      </c>
    </row>
    <row r="2989" spans="1:10" x14ac:dyDescent="0.3">
      <c r="A2989">
        <v>2988</v>
      </c>
      <c r="B2989" s="26">
        <v>42062</v>
      </c>
      <c r="C2989" t="s">
        <v>7230</v>
      </c>
      <c r="D2989" t="s">
        <v>7620</v>
      </c>
      <c r="E2989" t="s">
        <v>7620</v>
      </c>
      <c r="F2989" t="s">
        <v>7620</v>
      </c>
      <c r="G2989" t="s">
        <v>11376</v>
      </c>
      <c r="H2989" t="s">
        <v>11337</v>
      </c>
      <c r="I2989" s="27">
        <v>1200000</v>
      </c>
    </row>
    <row r="2990" spans="1:10" x14ac:dyDescent="0.3">
      <c r="A2990">
        <v>2989</v>
      </c>
      <c r="B2990" s="26">
        <v>42062</v>
      </c>
      <c r="C2990" t="s">
        <v>258</v>
      </c>
      <c r="D2990" t="s">
        <v>7620</v>
      </c>
      <c r="E2990" t="s">
        <v>7620</v>
      </c>
      <c r="F2990" t="s">
        <v>7620</v>
      </c>
      <c r="G2990" t="s">
        <v>7232</v>
      </c>
      <c r="H2990" t="s">
        <v>384</v>
      </c>
      <c r="I2990" s="27">
        <v>10000000</v>
      </c>
      <c r="J2990" t="s">
        <v>47</v>
      </c>
    </row>
    <row r="2991" spans="1:10" x14ac:dyDescent="0.3">
      <c r="A2991">
        <v>2990</v>
      </c>
      <c r="B2991" s="26">
        <v>42006</v>
      </c>
      <c r="C2991" t="s">
        <v>8970</v>
      </c>
      <c r="D2991" t="s">
        <v>7620</v>
      </c>
      <c r="E2991" t="s">
        <v>7620</v>
      </c>
      <c r="F2991" t="s">
        <v>7620</v>
      </c>
      <c r="G2991" t="s">
        <v>11377</v>
      </c>
      <c r="H2991" t="s">
        <v>384</v>
      </c>
      <c r="I2991" s="27">
        <v>2150000</v>
      </c>
    </row>
    <row r="2992" spans="1:10" x14ac:dyDescent="0.3">
      <c r="A2992">
        <v>2991</v>
      </c>
      <c r="B2992" s="26">
        <v>42006</v>
      </c>
      <c r="C2992" t="s">
        <v>11378</v>
      </c>
      <c r="D2992" t="s">
        <v>7620</v>
      </c>
      <c r="E2992" t="s">
        <v>7620</v>
      </c>
      <c r="F2992" t="s">
        <v>7620</v>
      </c>
      <c r="G2992" t="s">
        <v>7235</v>
      </c>
      <c r="H2992" t="s">
        <v>11337</v>
      </c>
      <c r="I2992" s="27">
        <v>315000</v>
      </c>
    </row>
    <row r="2993" spans="1:10" x14ac:dyDescent="0.3">
      <c r="A2993">
        <v>2992</v>
      </c>
      <c r="B2993" s="26">
        <v>42009</v>
      </c>
      <c r="C2993" t="s">
        <v>5868</v>
      </c>
      <c r="D2993" t="s">
        <v>7620</v>
      </c>
      <c r="E2993" t="s">
        <v>7620</v>
      </c>
      <c r="F2993" t="s">
        <v>7620</v>
      </c>
      <c r="G2993" t="s">
        <v>11379</v>
      </c>
      <c r="H2993" t="s">
        <v>11337</v>
      </c>
      <c r="I2993" s="27">
        <v>380000</v>
      </c>
    </row>
    <row r="2994" spans="1:10" x14ac:dyDescent="0.3">
      <c r="A2994">
        <v>2993</v>
      </c>
      <c r="B2994" s="26">
        <v>42009</v>
      </c>
      <c r="C2994" t="s">
        <v>11380</v>
      </c>
      <c r="D2994" t="s">
        <v>7620</v>
      </c>
      <c r="E2994" t="s">
        <v>7620</v>
      </c>
      <c r="F2994" t="s">
        <v>7620</v>
      </c>
      <c r="G2994" t="s">
        <v>11381</v>
      </c>
      <c r="H2994" t="s">
        <v>384</v>
      </c>
      <c r="I2994" s="27">
        <v>10000000</v>
      </c>
    </row>
    <row r="2995" spans="1:10" x14ac:dyDescent="0.3">
      <c r="A2995">
        <v>2994</v>
      </c>
      <c r="B2995" s="26">
        <v>42009</v>
      </c>
      <c r="C2995" t="s">
        <v>4649</v>
      </c>
      <c r="D2995" t="s">
        <v>7620</v>
      </c>
      <c r="E2995" t="s">
        <v>7620</v>
      </c>
      <c r="F2995" t="s">
        <v>7620</v>
      </c>
      <c r="G2995" t="s">
        <v>7238</v>
      </c>
      <c r="H2995" t="s">
        <v>126</v>
      </c>
      <c r="I2995" s="27">
        <v>135000</v>
      </c>
    </row>
    <row r="2996" spans="1:10" x14ac:dyDescent="0.3">
      <c r="A2996">
        <v>2995</v>
      </c>
      <c r="B2996" s="26">
        <v>42010</v>
      </c>
      <c r="C2996" t="s">
        <v>11382</v>
      </c>
      <c r="D2996" t="s">
        <v>7620</v>
      </c>
      <c r="E2996" t="s">
        <v>7620</v>
      </c>
      <c r="F2996" t="s">
        <v>7620</v>
      </c>
      <c r="G2996" t="s">
        <v>7240</v>
      </c>
      <c r="H2996" t="s">
        <v>126</v>
      </c>
      <c r="I2996" s="27">
        <v>285000</v>
      </c>
    </row>
    <row r="2997" spans="1:10" x14ac:dyDescent="0.3">
      <c r="A2997">
        <v>2996</v>
      </c>
      <c r="B2997" s="26">
        <v>42010</v>
      </c>
      <c r="C2997" t="s">
        <v>11383</v>
      </c>
      <c r="D2997" t="s">
        <v>7620</v>
      </c>
      <c r="E2997" t="s">
        <v>7620</v>
      </c>
      <c r="F2997" t="s">
        <v>7620</v>
      </c>
      <c r="G2997" t="s">
        <v>9034</v>
      </c>
      <c r="H2997" t="s">
        <v>384</v>
      </c>
      <c r="I2997" t="s">
        <v>16</v>
      </c>
    </row>
    <row r="2998" spans="1:10" x14ac:dyDescent="0.3">
      <c r="A2998">
        <v>2997</v>
      </c>
      <c r="B2998" s="26">
        <v>42010</v>
      </c>
      <c r="C2998" t="s">
        <v>11384</v>
      </c>
      <c r="D2998" t="s">
        <v>7620</v>
      </c>
      <c r="E2998" t="s">
        <v>7620</v>
      </c>
      <c r="F2998" t="s">
        <v>7620</v>
      </c>
      <c r="G2998" t="s">
        <v>8922</v>
      </c>
      <c r="H2998" t="s">
        <v>384</v>
      </c>
      <c r="I2998" s="27">
        <v>10000000</v>
      </c>
    </row>
    <row r="2999" spans="1:10" x14ac:dyDescent="0.3">
      <c r="A2999">
        <v>2998</v>
      </c>
      <c r="B2999" s="26">
        <v>42010</v>
      </c>
      <c r="C2999" t="s">
        <v>7243</v>
      </c>
      <c r="D2999" t="s">
        <v>7620</v>
      </c>
      <c r="E2999" t="s">
        <v>7620</v>
      </c>
      <c r="F2999" t="s">
        <v>7620</v>
      </c>
      <c r="G2999" t="s">
        <v>7244</v>
      </c>
      <c r="H2999" t="s">
        <v>11385</v>
      </c>
      <c r="I2999" s="27">
        <v>1000000</v>
      </c>
    </row>
    <row r="3000" spans="1:10" x14ac:dyDescent="0.3">
      <c r="A3000">
        <v>2999</v>
      </c>
      <c r="B3000" s="26">
        <v>42010</v>
      </c>
      <c r="C3000" t="s">
        <v>7246</v>
      </c>
      <c r="D3000" t="s">
        <v>7620</v>
      </c>
      <c r="E3000" t="s">
        <v>7620</v>
      </c>
      <c r="F3000" t="s">
        <v>7620</v>
      </c>
      <c r="G3000" t="s">
        <v>319</v>
      </c>
      <c r="H3000" t="s">
        <v>126</v>
      </c>
      <c r="I3000" s="27">
        <v>600000</v>
      </c>
    </row>
    <row r="3001" spans="1:10" x14ac:dyDescent="0.3">
      <c r="A3001">
        <v>3000</v>
      </c>
      <c r="B3001" s="26">
        <v>42011</v>
      </c>
      <c r="C3001" t="s">
        <v>4365</v>
      </c>
      <c r="D3001" t="s">
        <v>7620</v>
      </c>
      <c r="E3001" t="s">
        <v>7620</v>
      </c>
      <c r="F3001" t="s">
        <v>7620</v>
      </c>
      <c r="G3001" t="s">
        <v>7247</v>
      </c>
      <c r="H3001" t="s">
        <v>126</v>
      </c>
      <c r="I3001" t="s">
        <v>16</v>
      </c>
      <c r="J3001" t="s">
        <v>7248</v>
      </c>
    </row>
    <row r="3002" spans="1:10" x14ac:dyDescent="0.3">
      <c r="A3002">
        <v>3001</v>
      </c>
      <c r="B3002" s="26">
        <v>42011</v>
      </c>
      <c r="C3002" t="s">
        <v>2727</v>
      </c>
      <c r="D3002" t="s">
        <v>7620</v>
      </c>
      <c r="E3002" t="s">
        <v>7620</v>
      </c>
      <c r="F3002" t="s">
        <v>7620</v>
      </c>
      <c r="G3002" t="s">
        <v>11386</v>
      </c>
      <c r="H3002" t="s">
        <v>11387</v>
      </c>
      <c r="I3002" s="27">
        <v>125000</v>
      </c>
    </row>
    <row r="3003" spans="1:10" x14ac:dyDescent="0.3">
      <c r="A3003">
        <v>3002</v>
      </c>
      <c r="B3003" s="26">
        <v>42011</v>
      </c>
      <c r="C3003" t="s">
        <v>7251</v>
      </c>
      <c r="D3003" t="s">
        <v>7620</v>
      </c>
      <c r="E3003" t="s">
        <v>7620</v>
      </c>
      <c r="F3003" t="s">
        <v>7620</v>
      </c>
      <c r="G3003" t="s">
        <v>7252</v>
      </c>
      <c r="H3003" t="s">
        <v>126</v>
      </c>
      <c r="I3003" t="s">
        <v>16</v>
      </c>
    </row>
    <row r="3004" spans="1:10" x14ac:dyDescent="0.3">
      <c r="A3004">
        <v>3003</v>
      </c>
      <c r="B3004" s="26">
        <v>42011</v>
      </c>
      <c r="C3004" t="s">
        <v>7253</v>
      </c>
      <c r="D3004" t="s">
        <v>7620</v>
      </c>
      <c r="E3004" t="s">
        <v>7620</v>
      </c>
      <c r="F3004" t="s">
        <v>7620</v>
      </c>
      <c r="G3004" t="s">
        <v>7254</v>
      </c>
      <c r="H3004" t="s">
        <v>7250</v>
      </c>
      <c r="I3004" s="27">
        <v>30768</v>
      </c>
    </row>
    <row r="3005" spans="1:10" x14ac:dyDescent="0.3">
      <c r="A3005">
        <v>3004</v>
      </c>
      <c r="B3005" s="26">
        <v>42011</v>
      </c>
      <c r="C3005" t="s">
        <v>6819</v>
      </c>
      <c r="D3005" t="s">
        <v>7620</v>
      </c>
      <c r="E3005" t="s">
        <v>7620</v>
      </c>
      <c r="F3005" t="s">
        <v>7620</v>
      </c>
      <c r="G3005" t="s">
        <v>4788</v>
      </c>
      <c r="H3005" t="s">
        <v>384</v>
      </c>
      <c r="I3005" s="27">
        <v>5000000</v>
      </c>
      <c r="J3005" t="s">
        <v>7255</v>
      </c>
    </row>
    <row r="3006" spans="1:10" x14ac:dyDescent="0.3">
      <c r="A3006">
        <v>3005</v>
      </c>
      <c r="B3006" s="26">
        <v>42013</v>
      </c>
      <c r="C3006" t="s">
        <v>7256</v>
      </c>
      <c r="D3006" t="s">
        <v>7620</v>
      </c>
      <c r="E3006" t="s">
        <v>7620</v>
      </c>
      <c r="F3006" t="s">
        <v>7620</v>
      </c>
      <c r="G3006" t="s">
        <v>11388</v>
      </c>
      <c r="H3006" t="s">
        <v>384</v>
      </c>
      <c r="I3006" t="s">
        <v>16</v>
      </c>
      <c r="J3006" t="s">
        <v>29</v>
      </c>
    </row>
    <row r="3007" spans="1:10" x14ac:dyDescent="0.3">
      <c r="A3007">
        <v>3006</v>
      </c>
      <c r="B3007" s="26">
        <v>42013</v>
      </c>
      <c r="C3007" t="s">
        <v>8628</v>
      </c>
      <c r="D3007" t="s">
        <v>7620</v>
      </c>
      <c r="E3007" t="s">
        <v>7620</v>
      </c>
      <c r="F3007" t="s">
        <v>7620</v>
      </c>
      <c r="G3007" t="s">
        <v>11389</v>
      </c>
      <c r="H3007" t="s">
        <v>384</v>
      </c>
      <c r="I3007" s="27">
        <v>13000000</v>
      </c>
      <c r="J3007" t="s">
        <v>47</v>
      </c>
    </row>
    <row r="3008" spans="1:10" x14ac:dyDescent="0.3">
      <c r="A3008">
        <v>3007</v>
      </c>
      <c r="B3008" s="26">
        <v>42013</v>
      </c>
      <c r="C3008" t="s">
        <v>11390</v>
      </c>
      <c r="D3008" t="s">
        <v>7620</v>
      </c>
      <c r="E3008" t="s">
        <v>7620</v>
      </c>
      <c r="F3008" t="s">
        <v>7620</v>
      </c>
      <c r="G3008" t="s">
        <v>7260</v>
      </c>
      <c r="H3008" t="s">
        <v>126</v>
      </c>
      <c r="I3008" t="s">
        <v>16</v>
      </c>
    </row>
    <row r="3009" spans="1:10" x14ac:dyDescent="0.3">
      <c r="A3009">
        <v>3008</v>
      </c>
      <c r="B3009" s="26">
        <v>42016</v>
      </c>
      <c r="C3009" t="s">
        <v>7261</v>
      </c>
      <c r="D3009" t="s">
        <v>7620</v>
      </c>
      <c r="E3009" t="s">
        <v>7620</v>
      </c>
      <c r="F3009" t="s">
        <v>7620</v>
      </c>
      <c r="G3009" t="s">
        <v>11391</v>
      </c>
      <c r="H3009" t="s">
        <v>384</v>
      </c>
      <c r="I3009" t="s">
        <v>16</v>
      </c>
    </row>
    <row r="3010" spans="1:10" x14ac:dyDescent="0.3">
      <c r="A3010">
        <v>3009</v>
      </c>
      <c r="B3010" s="26">
        <v>42016</v>
      </c>
      <c r="C3010" t="s">
        <v>11392</v>
      </c>
      <c r="D3010" t="s">
        <v>7620</v>
      </c>
      <c r="E3010" t="s">
        <v>7620</v>
      </c>
      <c r="F3010" t="s">
        <v>7620</v>
      </c>
      <c r="G3010" t="s">
        <v>1268</v>
      </c>
      <c r="H3010" t="s">
        <v>126</v>
      </c>
      <c r="I3010" s="27">
        <v>290000</v>
      </c>
    </row>
    <row r="3011" spans="1:10" x14ac:dyDescent="0.3">
      <c r="A3011">
        <v>3010</v>
      </c>
      <c r="B3011" s="26">
        <v>42017</v>
      </c>
      <c r="C3011" t="s">
        <v>10499</v>
      </c>
      <c r="D3011" t="s">
        <v>7620</v>
      </c>
      <c r="E3011" t="s">
        <v>7620</v>
      </c>
      <c r="F3011" t="s">
        <v>7620</v>
      </c>
      <c r="G3011" t="s">
        <v>11393</v>
      </c>
      <c r="H3011" t="s">
        <v>126</v>
      </c>
      <c r="I3011" t="s">
        <v>16</v>
      </c>
    </row>
    <row r="3012" spans="1:10" x14ac:dyDescent="0.3">
      <c r="A3012">
        <v>3011</v>
      </c>
      <c r="B3012" s="26">
        <v>42018</v>
      </c>
      <c r="C3012" t="s">
        <v>11394</v>
      </c>
      <c r="D3012" t="s">
        <v>7620</v>
      </c>
      <c r="E3012" t="s">
        <v>7620</v>
      </c>
      <c r="F3012" t="s">
        <v>7620</v>
      </c>
      <c r="G3012" t="s">
        <v>11334</v>
      </c>
      <c r="H3012" t="s">
        <v>384</v>
      </c>
      <c r="I3012" s="27">
        <v>50000000</v>
      </c>
    </row>
    <row r="3013" spans="1:10" x14ac:dyDescent="0.3">
      <c r="A3013">
        <v>3012</v>
      </c>
      <c r="B3013" t="s">
        <v>11395</v>
      </c>
      <c r="C3013" t="s">
        <v>2936</v>
      </c>
      <c r="D3013" t="s">
        <v>7620</v>
      </c>
      <c r="E3013" t="s">
        <v>7620</v>
      </c>
      <c r="F3013" t="s">
        <v>7620</v>
      </c>
      <c r="G3013" t="s">
        <v>11396</v>
      </c>
      <c r="H3013" t="s">
        <v>126</v>
      </c>
      <c r="I3013" s="27">
        <v>650000</v>
      </c>
    </row>
    <row r="3014" spans="1:10" x14ac:dyDescent="0.3">
      <c r="A3014">
        <v>3013</v>
      </c>
      <c r="B3014" s="26">
        <v>42020</v>
      </c>
      <c r="C3014" t="s">
        <v>8083</v>
      </c>
      <c r="D3014" t="s">
        <v>7620</v>
      </c>
      <c r="E3014" t="s">
        <v>7620</v>
      </c>
      <c r="F3014" t="s">
        <v>7620</v>
      </c>
      <c r="G3014" t="s">
        <v>7265</v>
      </c>
      <c r="H3014" t="s">
        <v>126</v>
      </c>
      <c r="I3014" s="27">
        <v>161000</v>
      </c>
    </row>
    <row r="3015" spans="1:10" x14ac:dyDescent="0.3">
      <c r="A3015">
        <v>3014</v>
      </c>
      <c r="B3015" s="26">
        <v>42022</v>
      </c>
      <c r="C3015" t="s">
        <v>11397</v>
      </c>
      <c r="D3015" t="s">
        <v>7620</v>
      </c>
      <c r="E3015" t="s">
        <v>7620</v>
      </c>
      <c r="F3015" t="s">
        <v>7620</v>
      </c>
      <c r="G3015" t="s">
        <v>11398</v>
      </c>
      <c r="H3015" t="s">
        <v>384</v>
      </c>
      <c r="I3015" s="27">
        <v>100000000</v>
      </c>
      <c r="J3015" t="s">
        <v>7267</v>
      </c>
    </row>
    <row r="3016" spans="1:10" x14ac:dyDescent="0.3">
      <c r="A3016">
        <v>3015</v>
      </c>
      <c r="B3016" s="26">
        <v>42023</v>
      </c>
      <c r="C3016" t="s">
        <v>7268</v>
      </c>
      <c r="D3016" t="s">
        <v>7620</v>
      </c>
      <c r="E3016" t="s">
        <v>7620</v>
      </c>
      <c r="F3016" t="s">
        <v>7620</v>
      </c>
      <c r="G3016" t="s">
        <v>7269</v>
      </c>
      <c r="H3016" t="s">
        <v>126</v>
      </c>
      <c r="I3016" s="27">
        <v>330000</v>
      </c>
    </row>
    <row r="3017" spans="1:10" x14ac:dyDescent="0.3">
      <c r="A3017">
        <v>3016</v>
      </c>
      <c r="B3017" s="26">
        <v>42023</v>
      </c>
      <c r="C3017" t="s">
        <v>7270</v>
      </c>
      <c r="D3017" t="s">
        <v>7620</v>
      </c>
      <c r="E3017" t="s">
        <v>7620</v>
      </c>
      <c r="F3017" t="s">
        <v>7620</v>
      </c>
      <c r="G3017" t="s">
        <v>11399</v>
      </c>
      <c r="H3017" t="s">
        <v>126</v>
      </c>
      <c r="I3017" t="s">
        <v>16</v>
      </c>
    </row>
    <row r="3018" spans="1:10" x14ac:dyDescent="0.3">
      <c r="A3018">
        <v>3017</v>
      </c>
      <c r="B3018" s="26">
        <v>42023</v>
      </c>
      <c r="C3018" t="s">
        <v>11400</v>
      </c>
      <c r="D3018" t="s">
        <v>7620</v>
      </c>
      <c r="E3018" t="s">
        <v>7620</v>
      </c>
      <c r="F3018" t="s">
        <v>7620</v>
      </c>
      <c r="G3018" t="s">
        <v>10918</v>
      </c>
      <c r="H3018" t="s">
        <v>126</v>
      </c>
      <c r="I3018" s="27">
        <v>200000</v>
      </c>
    </row>
    <row r="3019" spans="1:10" x14ac:dyDescent="0.3">
      <c r="A3019">
        <v>3018</v>
      </c>
      <c r="B3019" s="26">
        <v>42023</v>
      </c>
      <c r="C3019" t="s">
        <v>7273</v>
      </c>
      <c r="D3019" t="s">
        <v>7620</v>
      </c>
      <c r="E3019" t="s">
        <v>7620</v>
      </c>
      <c r="F3019" t="s">
        <v>7620</v>
      </c>
      <c r="G3019" t="s">
        <v>11401</v>
      </c>
      <c r="H3019" t="s">
        <v>126</v>
      </c>
      <c r="I3019" s="27">
        <v>16000</v>
      </c>
    </row>
    <row r="3020" spans="1:10" x14ac:dyDescent="0.3">
      <c r="A3020">
        <v>3019</v>
      </c>
      <c r="B3020" s="26">
        <v>42023</v>
      </c>
      <c r="C3020" t="s">
        <v>11402</v>
      </c>
      <c r="D3020" t="s">
        <v>7620</v>
      </c>
      <c r="E3020" t="s">
        <v>7620</v>
      </c>
      <c r="F3020" t="s">
        <v>7620</v>
      </c>
      <c r="G3020" t="s">
        <v>11401</v>
      </c>
      <c r="H3020" t="s">
        <v>126</v>
      </c>
      <c r="I3020" s="27">
        <v>16000</v>
      </c>
    </row>
    <row r="3021" spans="1:10" x14ac:dyDescent="0.3">
      <c r="A3021">
        <v>3020</v>
      </c>
      <c r="B3021" s="26">
        <v>42023</v>
      </c>
      <c r="C3021" t="s">
        <v>7275</v>
      </c>
      <c r="D3021" t="s">
        <v>7620</v>
      </c>
      <c r="E3021" t="s">
        <v>7620</v>
      </c>
      <c r="F3021" t="s">
        <v>7620</v>
      </c>
      <c r="G3021" t="s">
        <v>11401</v>
      </c>
      <c r="H3021" t="s">
        <v>126</v>
      </c>
      <c r="I3021" s="27">
        <v>16000</v>
      </c>
    </row>
    <row r="3022" spans="1:10" x14ac:dyDescent="0.3">
      <c r="A3022">
        <v>3021</v>
      </c>
      <c r="B3022" s="26">
        <v>42023</v>
      </c>
      <c r="C3022" t="s">
        <v>7276</v>
      </c>
      <c r="D3022" t="s">
        <v>7620</v>
      </c>
      <c r="E3022" t="s">
        <v>7620</v>
      </c>
      <c r="F3022" t="s">
        <v>7620</v>
      </c>
      <c r="G3022" t="s">
        <v>11401</v>
      </c>
      <c r="H3022" t="s">
        <v>126</v>
      </c>
      <c r="I3022" s="27">
        <v>16000</v>
      </c>
    </row>
    <row r="3023" spans="1:10" x14ac:dyDescent="0.3">
      <c r="A3023">
        <v>3022</v>
      </c>
      <c r="B3023" s="26">
        <v>42023</v>
      </c>
      <c r="C3023" t="s">
        <v>11403</v>
      </c>
      <c r="D3023" t="s">
        <v>7620</v>
      </c>
      <c r="E3023" t="s">
        <v>7620</v>
      </c>
      <c r="F3023" t="s">
        <v>7620</v>
      </c>
      <c r="G3023" t="s">
        <v>11401</v>
      </c>
      <c r="H3023" t="s">
        <v>126</v>
      </c>
      <c r="I3023" s="27">
        <v>16000</v>
      </c>
    </row>
    <row r="3024" spans="1:10" x14ac:dyDescent="0.3">
      <c r="A3024">
        <v>3023</v>
      </c>
      <c r="B3024" s="26">
        <v>42024</v>
      </c>
      <c r="C3024" t="s">
        <v>5081</v>
      </c>
      <c r="D3024" t="s">
        <v>7620</v>
      </c>
      <c r="E3024" t="s">
        <v>7620</v>
      </c>
      <c r="F3024" t="s">
        <v>7620</v>
      </c>
      <c r="G3024" t="s">
        <v>7278</v>
      </c>
      <c r="H3024" t="s">
        <v>384</v>
      </c>
      <c r="I3024" s="27">
        <v>11000000</v>
      </c>
    </row>
    <row r="3025" spans="1:10" x14ac:dyDescent="0.3">
      <c r="A3025">
        <v>3024</v>
      </c>
      <c r="B3025" s="26">
        <v>42024</v>
      </c>
      <c r="C3025" t="s">
        <v>3069</v>
      </c>
      <c r="D3025" t="s">
        <v>7620</v>
      </c>
      <c r="E3025" t="s">
        <v>7620</v>
      </c>
      <c r="F3025" t="s">
        <v>7620</v>
      </c>
      <c r="G3025" t="s">
        <v>7279</v>
      </c>
      <c r="H3025" t="s">
        <v>384</v>
      </c>
      <c r="I3025" t="s">
        <v>16</v>
      </c>
    </row>
    <row r="3026" spans="1:10" x14ac:dyDescent="0.3">
      <c r="A3026">
        <v>3025</v>
      </c>
      <c r="B3026" s="26">
        <v>42024</v>
      </c>
      <c r="C3026" t="s">
        <v>11400</v>
      </c>
      <c r="D3026" t="s">
        <v>7620</v>
      </c>
      <c r="E3026" t="s">
        <v>7620</v>
      </c>
      <c r="F3026" t="s">
        <v>7620</v>
      </c>
      <c r="G3026" t="s">
        <v>10918</v>
      </c>
      <c r="H3026" t="s">
        <v>126</v>
      </c>
      <c r="I3026" s="27">
        <v>200000</v>
      </c>
    </row>
    <row r="3027" spans="1:10" x14ac:dyDescent="0.3">
      <c r="A3027">
        <v>3026</v>
      </c>
      <c r="B3027" s="26">
        <v>42025</v>
      </c>
      <c r="C3027" t="s">
        <v>3538</v>
      </c>
      <c r="D3027" t="s">
        <v>7620</v>
      </c>
      <c r="E3027" t="s">
        <v>7620</v>
      </c>
      <c r="F3027" t="s">
        <v>7620</v>
      </c>
      <c r="G3027" t="s">
        <v>7280</v>
      </c>
      <c r="H3027" t="s">
        <v>384</v>
      </c>
      <c r="I3027" s="27">
        <v>14750000</v>
      </c>
    </row>
    <row r="3028" spans="1:10" x14ac:dyDescent="0.3">
      <c r="A3028">
        <v>3027</v>
      </c>
      <c r="B3028" s="26">
        <v>42025</v>
      </c>
      <c r="C3028" t="s">
        <v>11392</v>
      </c>
      <c r="D3028" t="s">
        <v>7620</v>
      </c>
      <c r="E3028" t="s">
        <v>7620</v>
      </c>
      <c r="F3028" t="s">
        <v>7620</v>
      </c>
      <c r="G3028" t="s">
        <v>1268</v>
      </c>
      <c r="H3028" t="s">
        <v>126</v>
      </c>
      <c r="I3028" s="27">
        <v>325000</v>
      </c>
    </row>
    <row r="3029" spans="1:10" x14ac:dyDescent="0.3">
      <c r="A3029">
        <v>3028</v>
      </c>
      <c r="B3029" s="26">
        <v>42145</v>
      </c>
      <c r="C3029" t="s">
        <v>7281</v>
      </c>
      <c r="D3029" t="s">
        <v>7620</v>
      </c>
      <c r="E3029" t="s">
        <v>7620</v>
      </c>
      <c r="F3029" t="s">
        <v>7620</v>
      </c>
      <c r="G3029" t="s">
        <v>7282</v>
      </c>
      <c r="H3029" t="s">
        <v>126</v>
      </c>
      <c r="I3029" t="s">
        <v>16</v>
      </c>
    </row>
    <row r="3030" spans="1:10" x14ac:dyDescent="0.3">
      <c r="A3030">
        <v>3029</v>
      </c>
      <c r="B3030" s="26">
        <v>42145</v>
      </c>
      <c r="C3030" t="s">
        <v>4510</v>
      </c>
      <c r="D3030" t="s">
        <v>7620</v>
      </c>
      <c r="E3030" t="s">
        <v>7620</v>
      </c>
      <c r="F3030" t="s">
        <v>7620</v>
      </c>
      <c r="G3030" t="s">
        <v>5003</v>
      </c>
      <c r="H3030" t="s">
        <v>126</v>
      </c>
      <c r="I3030" s="27">
        <v>3250000</v>
      </c>
      <c r="J3030" t="s">
        <v>7283</v>
      </c>
    </row>
    <row r="3031" spans="1:10" x14ac:dyDescent="0.3">
      <c r="A3031">
        <v>3030</v>
      </c>
      <c r="B3031" t="s">
        <v>11404</v>
      </c>
      <c r="C3031" t="s">
        <v>7284</v>
      </c>
      <c r="D3031" t="s">
        <v>7620</v>
      </c>
      <c r="E3031" t="s">
        <v>7620</v>
      </c>
      <c r="F3031" t="s">
        <v>7620</v>
      </c>
      <c r="G3031" t="s">
        <v>10918</v>
      </c>
      <c r="H3031" t="s">
        <v>126</v>
      </c>
      <c r="I3031" s="27">
        <v>200000</v>
      </c>
    </row>
    <row r="3032" spans="1:10" x14ac:dyDescent="0.3">
      <c r="A3032">
        <v>3031</v>
      </c>
      <c r="B3032" s="26">
        <v>42026</v>
      </c>
      <c r="C3032" t="s">
        <v>7285</v>
      </c>
      <c r="D3032" t="s">
        <v>7620</v>
      </c>
      <c r="E3032" t="s">
        <v>7620</v>
      </c>
      <c r="F3032" t="s">
        <v>7620</v>
      </c>
      <c r="G3032" t="s">
        <v>7286</v>
      </c>
      <c r="H3032" t="s">
        <v>126</v>
      </c>
      <c r="I3032" t="s">
        <v>16</v>
      </c>
    </row>
    <row r="3033" spans="1:10" x14ac:dyDescent="0.3">
      <c r="A3033">
        <v>3032</v>
      </c>
      <c r="B3033" s="26">
        <v>42026</v>
      </c>
      <c r="C3033" t="s">
        <v>11405</v>
      </c>
      <c r="D3033" t="s">
        <v>7620</v>
      </c>
      <c r="E3033" t="s">
        <v>7620</v>
      </c>
      <c r="F3033" t="s">
        <v>7620</v>
      </c>
      <c r="G3033" t="s">
        <v>11406</v>
      </c>
      <c r="H3033" t="s">
        <v>384</v>
      </c>
      <c r="I3033" t="s">
        <v>16</v>
      </c>
      <c r="J3033" t="s">
        <v>7289</v>
      </c>
    </row>
    <row r="3034" spans="1:10" x14ac:dyDescent="0.3">
      <c r="A3034">
        <v>3033</v>
      </c>
      <c r="B3034" s="26">
        <v>42026</v>
      </c>
      <c r="C3034" t="s">
        <v>7290</v>
      </c>
      <c r="D3034" t="s">
        <v>7620</v>
      </c>
      <c r="E3034" t="s">
        <v>7620</v>
      </c>
      <c r="F3034" t="s">
        <v>7620</v>
      </c>
      <c r="G3034" t="s">
        <v>7291</v>
      </c>
      <c r="H3034" t="s">
        <v>384</v>
      </c>
      <c r="I3034" s="27">
        <v>56000000</v>
      </c>
    </row>
    <row r="3035" spans="1:10" x14ac:dyDescent="0.3">
      <c r="A3035">
        <v>3034</v>
      </c>
      <c r="B3035" s="26">
        <v>42026</v>
      </c>
      <c r="C3035" t="s">
        <v>11407</v>
      </c>
      <c r="D3035" t="s">
        <v>7620</v>
      </c>
      <c r="E3035" t="s">
        <v>7620</v>
      </c>
      <c r="F3035" t="s">
        <v>7620</v>
      </c>
      <c r="G3035" t="s">
        <v>485</v>
      </c>
      <c r="H3035" t="s">
        <v>384</v>
      </c>
      <c r="I3035" s="27">
        <v>31000000</v>
      </c>
      <c r="J3035" t="s">
        <v>60</v>
      </c>
    </row>
    <row r="3036" spans="1:10" x14ac:dyDescent="0.3">
      <c r="A3036">
        <v>3035</v>
      </c>
      <c r="B3036" s="26">
        <v>42028</v>
      </c>
      <c r="C3036" t="s">
        <v>4956</v>
      </c>
      <c r="D3036" t="s">
        <v>7620</v>
      </c>
      <c r="E3036" t="s">
        <v>7620</v>
      </c>
      <c r="F3036" t="s">
        <v>7620</v>
      </c>
      <c r="G3036" t="s">
        <v>11408</v>
      </c>
      <c r="H3036" t="s">
        <v>126</v>
      </c>
      <c r="I3036" s="27">
        <v>1500000</v>
      </c>
    </row>
    <row r="3037" spans="1:10" x14ac:dyDescent="0.3">
      <c r="A3037">
        <v>3036</v>
      </c>
      <c r="B3037" s="26">
        <v>42028</v>
      </c>
      <c r="C3037" t="s">
        <v>7294</v>
      </c>
      <c r="D3037" t="s">
        <v>7620</v>
      </c>
      <c r="E3037" t="s">
        <v>7620</v>
      </c>
      <c r="F3037" t="s">
        <v>7620</v>
      </c>
      <c r="G3037" t="s">
        <v>7295</v>
      </c>
      <c r="H3037" t="s">
        <v>384</v>
      </c>
      <c r="I3037" t="s">
        <v>16</v>
      </c>
      <c r="J3037" t="s">
        <v>47</v>
      </c>
    </row>
    <row r="3038" spans="1:10" x14ac:dyDescent="0.3">
      <c r="A3038">
        <v>3037</v>
      </c>
      <c r="B3038" s="26">
        <v>42029</v>
      </c>
      <c r="C3038" t="s">
        <v>7296</v>
      </c>
      <c r="D3038" t="s">
        <v>7620</v>
      </c>
      <c r="E3038" t="s">
        <v>7620</v>
      </c>
      <c r="F3038" t="s">
        <v>7620</v>
      </c>
      <c r="G3038" t="s">
        <v>11409</v>
      </c>
      <c r="H3038" t="s">
        <v>384</v>
      </c>
      <c r="I3038" s="27">
        <v>1000000</v>
      </c>
      <c r="J3038" t="s">
        <v>5393</v>
      </c>
    </row>
    <row r="3039" spans="1:10" x14ac:dyDescent="0.3">
      <c r="A3039">
        <v>3038</v>
      </c>
      <c r="B3039" s="26">
        <v>42031</v>
      </c>
      <c r="C3039" t="s">
        <v>11350</v>
      </c>
      <c r="D3039" t="s">
        <v>7620</v>
      </c>
      <c r="E3039" t="s">
        <v>7620</v>
      </c>
      <c r="F3039" t="s">
        <v>7620</v>
      </c>
      <c r="G3039" t="s">
        <v>7298</v>
      </c>
      <c r="H3039" t="s">
        <v>384</v>
      </c>
      <c r="I3039" s="27">
        <v>50000000</v>
      </c>
      <c r="J3039" t="s">
        <v>29</v>
      </c>
    </row>
    <row r="3040" spans="1:10" x14ac:dyDescent="0.3">
      <c r="A3040">
        <v>3039</v>
      </c>
      <c r="B3040" s="26">
        <v>42032</v>
      </c>
      <c r="C3040" t="s">
        <v>11410</v>
      </c>
      <c r="D3040" t="s">
        <v>7620</v>
      </c>
      <c r="E3040" t="s">
        <v>7620</v>
      </c>
      <c r="F3040" t="s">
        <v>7620</v>
      </c>
      <c r="G3040" t="s">
        <v>7300</v>
      </c>
      <c r="H3040" t="s">
        <v>384</v>
      </c>
      <c r="I3040" s="27">
        <v>2500000</v>
      </c>
      <c r="J3040" t="s">
        <v>47</v>
      </c>
    </row>
    <row r="3041" spans="1:10" x14ac:dyDescent="0.3">
      <c r="A3041">
        <v>3040</v>
      </c>
      <c r="B3041" s="26">
        <v>42033</v>
      </c>
      <c r="C3041" t="s">
        <v>7301</v>
      </c>
      <c r="D3041" t="s">
        <v>7620</v>
      </c>
      <c r="E3041" t="s">
        <v>7620</v>
      </c>
      <c r="F3041" t="s">
        <v>7620</v>
      </c>
      <c r="G3041" t="s">
        <v>7302</v>
      </c>
      <c r="H3041" t="s">
        <v>384</v>
      </c>
      <c r="I3041" s="27">
        <v>4500000</v>
      </c>
    </row>
    <row r="3042" spans="1:10" x14ac:dyDescent="0.3">
      <c r="A3042">
        <v>3041</v>
      </c>
      <c r="B3042" s="26">
        <v>42033</v>
      </c>
      <c r="C3042" t="s">
        <v>7303</v>
      </c>
      <c r="D3042" t="s">
        <v>7620</v>
      </c>
      <c r="E3042" t="s">
        <v>7620</v>
      </c>
      <c r="F3042" t="s">
        <v>7620</v>
      </c>
      <c r="G3042" t="s">
        <v>11411</v>
      </c>
      <c r="H3042" t="s">
        <v>384</v>
      </c>
      <c r="I3042" s="27">
        <v>825000</v>
      </c>
      <c r="J3042" t="s">
        <v>7305</v>
      </c>
    </row>
    <row r="3043" spans="1:10" x14ac:dyDescent="0.3">
      <c r="A3043">
        <v>3042</v>
      </c>
      <c r="B3043" s="26">
        <v>42034</v>
      </c>
      <c r="C3043" t="s">
        <v>568</v>
      </c>
      <c r="D3043" t="s">
        <v>7620</v>
      </c>
      <c r="E3043" t="s">
        <v>7620</v>
      </c>
      <c r="F3043" t="s">
        <v>7620</v>
      </c>
      <c r="G3043" t="s">
        <v>11412</v>
      </c>
      <c r="H3043" t="s">
        <v>384</v>
      </c>
      <c r="I3043" s="27">
        <v>1500000</v>
      </c>
    </row>
    <row r="3044" spans="1:10" x14ac:dyDescent="0.3">
      <c r="A3044">
        <v>3043</v>
      </c>
      <c r="B3044" s="26">
        <v>42034</v>
      </c>
      <c r="C3044" t="s">
        <v>7307</v>
      </c>
      <c r="D3044" t="s">
        <v>7620</v>
      </c>
      <c r="E3044" t="s">
        <v>7620</v>
      </c>
      <c r="F3044" t="s">
        <v>7620</v>
      </c>
      <c r="G3044" t="s">
        <v>7535</v>
      </c>
      <c r="H3044" t="s">
        <v>384</v>
      </c>
      <c r="I3044" t="s">
        <v>16</v>
      </c>
      <c r="J3044" t="s">
        <v>7308</v>
      </c>
    </row>
    <row r="3045" spans="1:10" x14ac:dyDescent="0.3">
      <c r="A3045">
        <v>3044</v>
      </c>
      <c r="B3045" s="26">
        <v>42035</v>
      </c>
      <c r="C3045" t="s">
        <v>11413</v>
      </c>
      <c r="D3045" t="s">
        <v>7620</v>
      </c>
      <c r="E3045" t="s">
        <v>7620</v>
      </c>
      <c r="F3045" t="s">
        <v>7620</v>
      </c>
      <c r="G3045" t="s">
        <v>11414</v>
      </c>
      <c r="H3045" t="s">
        <v>126</v>
      </c>
      <c r="I3045" s="27">
        <v>140000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9065-895D-466D-92CB-50CEFE304405}">
  <sheetPr>
    <tabColor rgb="FF0070C0"/>
  </sheetPr>
  <dimension ref="A1:N3045"/>
  <sheetViews>
    <sheetView topLeftCell="B1" workbookViewId="0">
      <selection activeCell="D1" sqref="D1"/>
    </sheetView>
  </sheetViews>
  <sheetFormatPr defaultRowHeight="14.4" x14ac:dyDescent="0.3"/>
  <cols>
    <col min="1" max="1" width="5.21875" style="5" customWidth="1"/>
    <col min="2" max="2" width="11.21875" style="10" customWidth="1"/>
    <col min="3" max="3" width="15.77734375" customWidth="1"/>
    <col min="4" max="4" width="18.21875" customWidth="1"/>
    <col min="5" max="5" width="13.44140625" customWidth="1"/>
    <col min="6" max="6" width="15.44140625" style="1" customWidth="1"/>
    <col min="7" max="7" width="17.33203125" customWidth="1"/>
    <col min="8" max="8" width="19" customWidth="1"/>
    <col min="9" max="9" width="15.77734375" style="6" customWidth="1"/>
    <col min="10" max="10" width="9.6640625" style="5" customWidth="1"/>
    <col min="11" max="11" width="15.21875" style="5" customWidth="1"/>
    <col min="12" max="12" width="14.21875" bestFit="1" customWidth="1"/>
    <col min="13" max="13" width="15.88671875" bestFit="1" customWidth="1"/>
    <col min="14" max="14" width="8.88671875" style="1"/>
  </cols>
  <sheetData>
    <row r="1" spans="1:14" ht="15.6" x14ac:dyDescent="0.3">
      <c r="A1" s="14" t="s">
        <v>0</v>
      </c>
      <c r="B1" s="15" t="s">
        <v>1</v>
      </c>
      <c r="C1" s="16" t="s">
        <v>2</v>
      </c>
      <c r="D1" s="16" t="s">
        <v>3</v>
      </c>
      <c r="E1" s="48" t="s">
        <v>4</v>
      </c>
      <c r="F1" s="52" t="s">
        <v>5</v>
      </c>
      <c r="G1" s="50" t="s">
        <v>6</v>
      </c>
      <c r="H1" s="16" t="s">
        <v>7541</v>
      </c>
      <c r="I1" s="55" t="s">
        <v>7</v>
      </c>
      <c r="J1" s="17" t="s">
        <v>8</v>
      </c>
      <c r="K1" s="17" t="s">
        <v>9</v>
      </c>
      <c r="L1" s="13" t="s">
        <v>7539</v>
      </c>
      <c r="M1" s="57" t="s">
        <v>7540</v>
      </c>
      <c r="N1" s="52" t="s">
        <v>7526</v>
      </c>
    </row>
    <row r="2" spans="1:14" x14ac:dyDescent="0.3">
      <c r="A2" s="8">
        <v>1</v>
      </c>
      <c r="B2" s="9">
        <v>43839</v>
      </c>
      <c r="C2" s="1" t="s">
        <v>10</v>
      </c>
      <c r="D2" s="1" t="s">
        <v>11</v>
      </c>
      <c r="E2" s="49" t="s">
        <v>12</v>
      </c>
      <c r="F2" s="1" t="s">
        <v>927</v>
      </c>
      <c r="G2" s="51" t="s">
        <v>14</v>
      </c>
      <c r="H2" s="1" t="s">
        <v>15</v>
      </c>
      <c r="I2" s="56">
        <v>200000000</v>
      </c>
      <c r="J2" s="8" t="s">
        <v>16</v>
      </c>
      <c r="K2" s="8" t="s">
        <v>17</v>
      </c>
      <c r="L2" s="1" t="str">
        <f>IFERROR(_xlfn.XLOOKUP(Table1[[#This Row],[Startup Name]],Reference_Tables!$A$5:$A$3048,Reference_Tables!$B$5:$B$3048,"N/A",0),"N/A")</f>
        <v>Gurugram</v>
      </c>
      <c r="M2" s="49" t="str">
        <f>IFERROR(_xlfn.XLOOKUP(Table1[[#This Row],[Investors Name]],Reference_Tables!$E$5:$E$3048,Reference_Tables!$F$5:$F$3048,"N/A",0),"N/A")</f>
        <v>Angel</v>
      </c>
      <c r="N2" s="1">
        <f>YEAR(Table1[[#This Row],[Date]])</f>
        <v>2020</v>
      </c>
    </row>
    <row r="3" spans="1:14" x14ac:dyDescent="0.3">
      <c r="A3" s="8">
        <v>2</v>
      </c>
      <c r="B3" s="9">
        <v>43843</v>
      </c>
      <c r="C3" s="1" t="s">
        <v>18</v>
      </c>
      <c r="D3" s="1" t="s">
        <v>19</v>
      </c>
      <c r="E3" s="49" t="s">
        <v>20</v>
      </c>
      <c r="F3" s="1" t="s">
        <v>227</v>
      </c>
      <c r="G3" s="51" t="s">
        <v>22</v>
      </c>
      <c r="H3" s="1" t="s">
        <v>23</v>
      </c>
      <c r="I3" s="56">
        <v>8048394</v>
      </c>
      <c r="J3" s="8" t="s">
        <v>16</v>
      </c>
      <c r="K3" s="8" t="s">
        <v>24</v>
      </c>
      <c r="L3" s="1" t="str">
        <f>IFERROR(_xlfn.XLOOKUP(Table1[[#This Row],[Startup Name]],Reference_Tables!$A$5:$A$3048,Reference_Tables!$B$5:$B$3048,"N/A",0),"N/A")</f>
        <v>Gurugram</v>
      </c>
      <c r="M3" s="49" t="str">
        <f>IFERROR(_xlfn.XLOOKUP(Table1[[#This Row],[Investors Name]],Reference_Tables!$E$5:$E$3048,Reference_Tables!$F$5:$F$3048,"N/A",0),"N/A")</f>
        <v>VC</v>
      </c>
      <c r="N3" s="1">
        <f>YEAR(Table1[[#This Row],[Date]])</f>
        <v>2020</v>
      </c>
    </row>
    <row r="4" spans="1:14" x14ac:dyDescent="0.3">
      <c r="A4" s="8">
        <v>3</v>
      </c>
      <c r="B4" s="9">
        <v>43839</v>
      </c>
      <c r="C4" s="1" t="s">
        <v>25</v>
      </c>
      <c r="D4" s="1" t="s">
        <v>26</v>
      </c>
      <c r="E4" s="49" t="s">
        <v>27</v>
      </c>
      <c r="F4" s="1" t="s">
        <v>927</v>
      </c>
      <c r="G4" s="51" t="s">
        <v>28</v>
      </c>
      <c r="H4" s="1" t="s">
        <v>29</v>
      </c>
      <c r="I4" s="56">
        <v>18358860</v>
      </c>
      <c r="J4" s="8" t="s">
        <v>16</v>
      </c>
      <c r="K4" s="8" t="s">
        <v>17</v>
      </c>
      <c r="L4" s="1" t="str">
        <f>IFERROR(_xlfn.XLOOKUP(Table1[[#This Row],[Startup Name]],Reference_Tables!$A$5:$A$3048,Reference_Tables!$B$5:$B$3048,"N/A",0),"N/A")</f>
        <v>Chennai</v>
      </c>
      <c r="M4" s="49" t="str">
        <f>IFERROR(_xlfn.XLOOKUP(Table1[[#This Row],[Investors Name]],Reference_Tables!$E$5:$E$3048,Reference_Tables!$F$5:$F$3048,"N/A",0),"N/A")</f>
        <v>VC</v>
      </c>
      <c r="N4" s="1">
        <f>YEAR(Table1[[#This Row],[Date]])</f>
        <v>2020</v>
      </c>
    </row>
    <row r="5" spans="1:14" x14ac:dyDescent="0.3">
      <c r="A5" s="8">
        <v>4</v>
      </c>
      <c r="B5" s="9">
        <v>43832</v>
      </c>
      <c r="C5" s="1" t="s">
        <v>30</v>
      </c>
      <c r="D5" s="1" t="s">
        <v>31</v>
      </c>
      <c r="E5" s="49" t="s">
        <v>32</v>
      </c>
      <c r="F5" s="1" t="s">
        <v>139</v>
      </c>
      <c r="G5" s="51" t="s">
        <v>34</v>
      </c>
      <c r="H5" s="1" t="s">
        <v>35</v>
      </c>
      <c r="I5" s="56">
        <v>3000000</v>
      </c>
      <c r="J5" s="8" t="s">
        <v>16</v>
      </c>
      <c r="K5" s="8" t="s">
        <v>24</v>
      </c>
      <c r="L5" s="1" t="str">
        <f>IFERROR(_xlfn.XLOOKUP(Table1[[#This Row],[Startup Name]],Reference_Tables!$A$5:$A$3048,Reference_Tables!$B$5:$B$3048,"N/A",0),"N/A")</f>
        <v>Patna</v>
      </c>
      <c r="M5" s="49" t="str">
        <f>IFERROR(_xlfn.XLOOKUP(Table1[[#This Row],[Investors Name]],Reference_Tables!$E$5:$E$3048,Reference_Tables!$F$5:$F$3048,"N/A",0),"N/A")</f>
        <v>Angel</v>
      </c>
      <c r="N5" s="1">
        <f>YEAR(Table1[[#This Row],[Date]])</f>
        <v>2020</v>
      </c>
    </row>
    <row r="6" spans="1:14" x14ac:dyDescent="0.3">
      <c r="A6" s="8">
        <v>5</v>
      </c>
      <c r="B6" s="9">
        <v>43832</v>
      </c>
      <c r="C6" s="1" t="s">
        <v>36</v>
      </c>
      <c r="D6" s="1" t="s">
        <v>37</v>
      </c>
      <c r="E6" s="49" t="s">
        <v>38</v>
      </c>
      <c r="F6" s="1" t="s">
        <v>39</v>
      </c>
      <c r="G6" s="51" t="s">
        <v>40</v>
      </c>
      <c r="H6" s="1" t="s">
        <v>41</v>
      </c>
      <c r="I6" s="56">
        <v>1800000</v>
      </c>
      <c r="J6" s="8" t="s">
        <v>16</v>
      </c>
      <c r="K6" s="8" t="s">
        <v>24</v>
      </c>
      <c r="L6" s="1" t="str">
        <f>IFERROR(_xlfn.XLOOKUP(Table1[[#This Row],[Startup Name]],Reference_Tables!$A$5:$A$3048,Reference_Tables!$B$5:$B$3048,"N/A",0),"N/A")</f>
        <v>Ranchi</v>
      </c>
      <c r="M6" s="49" t="str">
        <f>IFERROR(_xlfn.XLOOKUP(Table1[[#This Row],[Investors Name]],Reference_Tables!$E$5:$E$3048,Reference_Tables!$F$5:$F$3048,"N/A",0),"N/A")</f>
        <v>VC</v>
      </c>
      <c r="N6" s="1">
        <f>YEAR(Table1[[#This Row],[Date]])</f>
        <v>2020</v>
      </c>
    </row>
    <row r="7" spans="1:14" x14ac:dyDescent="0.3">
      <c r="A7" s="8">
        <v>6</v>
      </c>
      <c r="B7" s="9">
        <v>43843</v>
      </c>
      <c r="C7" s="1" t="s">
        <v>42</v>
      </c>
      <c r="D7" s="1" t="s">
        <v>43</v>
      </c>
      <c r="E7" s="49" t="s">
        <v>44</v>
      </c>
      <c r="F7" s="1" t="s">
        <v>45</v>
      </c>
      <c r="G7" s="51" t="s">
        <v>46</v>
      </c>
      <c r="H7" s="1" t="s">
        <v>47</v>
      </c>
      <c r="I7" s="56">
        <v>9000000</v>
      </c>
      <c r="J7" s="8" t="s">
        <v>16</v>
      </c>
      <c r="K7" s="8" t="s">
        <v>24</v>
      </c>
      <c r="L7" s="1" t="str">
        <f>IFERROR(_xlfn.XLOOKUP(Table1[[#This Row],[Startup Name]],Reference_Tables!$A$5:$A$3048,Reference_Tables!$B$5:$B$3048,"N/A",0),"N/A")</f>
        <v>Lucknow</v>
      </c>
      <c r="M7" s="49" t="str">
        <f>IFERROR(_xlfn.XLOOKUP(Table1[[#This Row],[Investors Name]],Reference_Tables!$E$5:$E$3048,Reference_Tables!$F$5:$F$3048,"N/A",0),"N/A")</f>
        <v>VC</v>
      </c>
      <c r="N7" s="1">
        <f>YEAR(Table1[[#This Row],[Date]])</f>
        <v>2020</v>
      </c>
    </row>
    <row r="8" spans="1:14" x14ac:dyDescent="0.3">
      <c r="A8" s="8">
        <v>7</v>
      </c>
      <c r="B8" s="9">
        <v>43840</v>
      </c>
      <c r="C8" s="1" t="s">
        <v>48</v>
      </c>
      <c r="D8" s="1" t="s">
        <v>49</v>
      </c>
      <c r="E8" s="49" t="s">
        <v>50</v>
      </c>
      <c r="F8" s="1" t="s">
        <v>227</v>
      </c>
      <c r="G8" s="51" t="s">
        <v>51</v>
      </c>
      <c r="H8" s="1" t="s">
        <v>15</v>
      </c>
      <c r="I8" s="56">
        <v>150000000</v>
      </c>
      <c r="J8" s="8" t="s">
        <v>16</v>
      </c>
      <c r="K8" s="8" t="s">
        <v>17</v>
      </c>
      <c r="L8" s="1" t="str">
        <f>IFERROR(_xlfn.XLOOKUP(Table1[[#This Row],[Startup Name]],Reference_Tables!$A$5:$A$3048,Reference_Tables!$B$5:$B$3048,"N/A",0),"N/A")</f>
        <v>Dehradun</v>
      </c>
      <c r="M8" s="49" t="str">
        <f>IFERROR(_xlfn.XLOOKUP(Table1[[#This Row],[Investors Name]],Reference_Tables!$E$5:$E$3048,Reference_Tables!$F$5:$F$3048,"N/A",0),"N/A")</f>
        <v>Angel</v>
      </c>
      <c r="N8" s="1">
        <f>YEAR(Table1[[#This Row],[Date]])</f>
        <v>2020</v>
      </c>
    </row>
    <row r="9" spans="1:14" x14ac:dyDescent="0.3">
      <c r="A9" s="8">
        <v>8</v>
      </c>
      <c r="B9" s="9">
        <v>43811</v>
      </c>
      <c r="C9" s="1" t="s">
        <v>52</v>
      </c>
      <c r="D9" s="1" t="s">
        <v>53</v>
      </c>
      <c r="E9" s="49" t="s">
        <v>54</v>
      </c>
      <c r="F9" s="1" t="s">
        <v>55</v>
      </c>
      <c r="G9" s="51" t="s">
        <v>56</v>
      </c>
      <c r="H9" s="1" t="s">
        <v>47</v>
      </c>
      <c r="I9" s="56">
        <v>6000000</v>
      </c>
      <c r="J9" s="8" t="s">
        <v>16</v>
      </c>
      <c r="K9" s="8" t="s">
        <v>24</v>
      </c>
      <c r="L9" s="1" t="str">
        <f>IFERROR(_xlfn.XLOOKUP(Table1[[#This Row],[Startup Name]],Reference_Tables!$A$5:$A$3048,Reference_Tables!$B$5:$B$3048,"N/A",0),"N/A")</f>
        <v>Indore</v>
      </c>
      <c r="M9" s="49" t="str">
        <f>IFERROR(_xlfn.XLOOKUP(Table1[[#This Row],[Investors Name]],Reference_Tables!$E$5:$E$3048,Reference_Tables!$F$5:$F$3048,"N/A",0),"N/A")</f>
        <v>Angel</v>
      </c>
      <c r="N9" s="1">
        <f>YEAR(Table1[[#This Row],[Date]])</f>
        <v>2019</v>
      </c>
    </row>
    <row r="10" spans="1:14" x14ac:dyDescent="0.3">
      <c r="A10" s="8">
        <v>9</v>
      </c>
      <c r="B10" s="9">
        <v>43805</v>
      </c>
      <c r="C10" s="1" t="s">
        <v>57</v>
      </c>
      <c r="D10" s="1" t="s">
        <v>26</v>
      </c>
      <c r="E10" s="49" t="s">
        <v>58</v>
      </c>
      <c r="F10" s="1" t="s">
        <v>227</v>
      </c>
      <c r="G10" s="51" t="s">
        <v>59</v>
      </c>
      <c r="H10" s="1" t="s">
        <v>60</v>
      </c>
      <c r="I10" s="56">
        <v>70000000</v>
      </c>
      <c r="J10" s="8" t="s">
        <v>16</v>
      </c>
      <c r="K10" s="8" t="s">
        <v>17</v>
      </c>
      <c r="L10" s="1" t="str">
        <f>IFERROR(_xlfn.XLOOKUP(Table1[[#This Row],[Startup Name]],Reference_Tables!$A$5:$A$3048,Reference_Tables!$B$5:$B$3048,"N/A",0),"N/A")</f>
        <v>Ranchi</v>
      </c>
      <c r="M10" s="49" t="str">
        <f>IFERROR(_xlfn.XLOOKUP(Table1[[#This Row],[Investors Name]],Reference_Tables!$E$5:$E$3048,Reference_Tables!$F$5:$F$3048,"N/A",0),"N/A")</f>
        <v>VC</v>
      </c>
      <c r="N10" s="1">
        <f>YEAR(Table1[[#This Row],[Date]])</f>
        <v>2019</v>
      </c>
    </row>
    <row r="11" spans="1:14" x14ac:dyDescent="0.3">
      <c r="A11" s="8">
        <v>10</v>
      </c>
      <c r="B11" s="9">
        <v>43802</v>
      </c>
      <c r="C11" s="1" t="s">
        <v>61</v>
      </c>
      <c r="D11" s="1" t="s">
        <v>62</v>
      </c>
      <c r="E11" s="49" t="s">
        <v>63</v>
      </c>
      <c r="F11" s="1" t="s">
        <v>927</v>
      </c>
      <c r="G11" s="51" t="s">
        <v>64</v>
      </c>
      <c r="H11" s="1" t="s">
        <v>65</v>
      </c>
      <c r="I11" s="56">
        <v>50000000</v>
      </c>
      <c r="J11" s="8" t="s">
        <v>16</v>
      </c>
      <c r="K11" s="8" t="s">
        <v>17</v>
      </c>
      <c r="L11" s="1" t="str">
        <f>IFERROR(_xlfn.XLOOKUP(Table1[[#This Row],[Startup Name]],Reference_Tables!$A$5:$A$3048,Reference_Tables!$B$5:$B$3048,"N/A",0),"N/A")</f>
        <v>Nagpur</v>
      </c>
      <c r="M11" s="49" t="str">
        <f>IFERROR(_xlfn.XLOOKUP(Table1[[#This Row],[Investors Name]],Reference_Tables!$E$5:$E$3048,Reference_Tables!$F$5:$F$3048,"N/A",0),"N/A")</f>
        <v>Angel</v>
      </c>
      <c r="N11" s="1">
        <f>YEAR(Table1[[#This Row],[Date]])</f>
        <v>2019</v>
      </c>
    </row>
    <row r="12" spans="1:14" x14ac:dyDescent="0.3">
      <c r="A12" s="8">
        <v>11</v>
      </c>
      <c r="B12" s="9">
        <v>43812</v>
      </c>
      <c r="C12" s="1" t="s">
        <v>66</v>
      </c>
      <c r="D12" s="1" t="s">
        <v>53</v>
      </c>
      <c r="E12" s="49" t="s">
        <v>67</v>
      </c>
      <c r="F12" s="1" t="s">
        <v>227</v>
      </c>
      <c r="G12" s="51" t="s">
        <v>68</v>
      </c>
      <c r="H12" s="1" t="s">
        <v>69</v>
      </c>
      <c r="I12" s="56">
        <v>20000000</v>
      </c>
      <c r="J12" s="8" t="s">
        <v>16</v>
      </c>
      <c r="K12" s="8" t="s">
        <v>17</v>
      </c>
      <c r="L12" s="1" t="str">
        <f>IFERROR(_xlfn.XLOOKUP(Table1[[#This Row],[Startup Name]],Reference_Tables!$A$5:$A$3048,Reference_Tables!$B$5:$B$3048,"N/A",0),"N/A")</f>
        <v>Bhopal</v>
      </c>
      <c r="M12" s="49" t="str">
        <f>IFERROR(_xlfn.XLOOKUP(Table1[[#This Row],[Investors Name]],Reference_Tables!$E$5:$E$3048,Reference_Tables!$F$5:$F$3048,"N/A",0),"N/A")</f>
        <v>VC</v>
      </c>
      <c r="N12" s="1">
        <f>YEAR(Table1[[#This Row],[Date]])</f>
        <v>2019</v>
      </c>
    </row>
    <row r="13" spans="1:14" x14ac:dyDescent="0.3">
      <c r="A13" s="8">
        <v>12</v>
      </c>
      <c r="B13" s="9">
        <v>43816</v>
      </c>
      <c r="C13" s="1" t="s">
        <v>70</v>
      </c>
      <c r="D13" s="1" t="s">
        <v>71</v>
      </c>
      <c r="E13" s="49" t="s">
        <v>72</v>
      </c>
      <c r="F13" s="1" t="s">
        <v>927</v>
      </c>
      <c r="G13" s="51" t="s">
        <v>73</v>
      </c>
      <c r="H13" s="1" t="s">
        <v>23</v>
      </c>
      <c r="I13" s="56">
        <v>12000000</v>
      </c>
      <c r="J13" s="8" t="s">
        <v>16</v>
      </c>
      <c r="K13" s="8" t="s">
        <v>17</v>
      </c>
      <c r="L13" s="1" t="str">
        <f>IFERROR(_xlfn.XLOOKUP(Table1[[#This Row],[Startup Name]],Reference_Tables!$A$5:$A$3048,Reference_Tables!$B$5:$B$3048,"N/A",0),"N/A")</f>
        <v>Chandigarh</v>
      </c>
      <c r="M13" s="49" t="str">
        <f>IFERROR(_xlfn.XLOOKUP(Table1[[#This Row],[Investors Name]],Reference_Tables!$E$5:$E$3048,Reference_Tables!$F$5:$F$3048,"N/A",0),"N/A")</f>
        <v>VC</v>
      </c>
      <c r="N13" s="1">
        <f>YEAR(Table1[[#This Row],[Date]])</f>
        <v>2019</v>
      </c>
    </row>
    <row r="14" spans="1:14" x14ac:dyDescent="0.3">
      <c r="A14" s="8">
        <v>13</v>
      </c>
      <c r="B14" s="9">
        <v>43815</v>
      </c>
      <c r="C14" s="1" t="s">
        <v>74</v>
      </c>
      <c r="D14" s="1" t="s">
        <v>26</v>
      </c>
      <c r="E14" s="49" t="s">
        <v>75</v>
      </c>
      <c r="F14" s="1" t="s">
        <v>927</v>
      </c>
      <c r="G14" s="51" t="s">
        <v>76</v>
      </c>
      <c r="H14" s="1" t="s">
        <v>77</v>
      </c>
      <c r="I14" s="56">
        <v>30000000</v>
      </c>
      <c r="J14" s="8" t="s">
        <v>16</v>
      </c>
      <c r="K14" s="8" t="s">
        <v>17</v>
      </c>
      <c r="L14" s="1" t="str">
        <f>IFERROR(_xlfn.XLOOKUP(Table1[[#This Row],[Startup Name]],Reference_Tables!$A$5:$A$3048,Reference_Tables!$B$5:$B$3048,"N/A",0),"N/A")</f>
        <v>Mysuru</v>
      </c>
      <c r="M14" s="49" t="str">
        <f>IFERROR(_xlfn.XLOOKUP(Table1[[#This Row],[Investors Name]],Reference_Tables!$E$5:$E$3048,Reference_Tables!$F$5:$F$3048,"N/A",0),"N/A")</f>
        <v>VC</v>
      </c>
      <c r="N14" s="1">
        <f>YEAR(Table1[[#This Row],[Date]])</f>
        <v>2019</v>
      </c>
    </row>
    <row r="15" spans="1:14" x14ac:dyDescent="0.3">
      <c r="A15" s="8">
        <v>14</v>
      </c>
      <c r="B15" s="9">
        <v>43815</v>
      </c>
      <c r="C15" s="1" t="s">
        <v>78</v>
      </c>
      <c r="D15" s="1" t="s">
        <v>79</v>
      </c>
      <c r="E15" s="49" t="s">
        <v>80</v>
      </c>
      <c r="F15" s="1" t="s">
        <v>39</v>
      </c>
      <c r="G15" s="51" t="s">
        <v>16</v>
      </c>
      <c r="H15" s="1" t="s">
        <v>81</v>
      </c>
      <c r="I15" s="56">
        <v>5900000</v>
      </c>
      <c r="J15" s="8" t="s">
        <v>16</v>
      </c>
      <c r="K15" s="8" t="s">
        <v>24</v>
      </c>
      <c r="L15" s="1" t="str">
        <f>IFERROR(_xlfn.XLOOKUP(Table1[[#This Row],[Startup Name]],Reference_Tables!$A$5:$A$3048,Reference_Tables!$B$5:$B$3048,"N/A",0),"N/A")</f>
        <v>Ahmedabad</v>
      </c>
      <c r="M15" s="49" t="s">
        <v>16</v>
      </c>
      <c r="N15" s="1">
        <f>YEAR(Table1[[#This Row],[Date]])</f>
        <v>2019</v>
      </c>
    </row>
    <row r="16" spans="1:14" x14ac:dyDescent="0.3">
      <c r="A16" s="8">
        <v>15</v>
      </c>
      <c r="B16" s="9">
        <v>43813</v>
      </c>
      <c r="C16" s="1" t="s">
        <v>82</v>
      </c>
      <c r="D16" s="1" t="s">
        <v>83</v>
      </c>
      <c r="E16" s="49" t="s">
        <v>84</v>
      </c>
      <c r="F16" s="1" t="s">
        <v>927</v>
      </c>
      <c r="G16" s="51" t="s">
        <v>85</v>
      </c>
      <c r="H16" s="1" t="s">
        <v>41</v>
      </c>
      <c r="I16" s="56">
        <v>2000000</v>
      </c>
      <c r="J16" s="8" t="s">
        <v>16</v>
      </c>
      <c r="K16" s="8" t="s">
        <v>24</v>
      </c>
      <c r="L16" s="1" t="str">
        <f>IFERROR(_xlfn.XLOOKUP(Table1[[#This Row],[Startup Name]],Reference_Tables!$A$5:$A$3048,Reference_Tables!$B$5:$B$3048,"N/A",0),"N/A")</f>
        <v>Patna</v>
      </c>
      <c r="M16" s="49" t="str">
        <f>IFERROR(_xlfn.XLOOKUP(Table1[[#This Row],[Investors Name]],Reference_Tables!$E$5:$E$3048,Reference_Tables!$F$5:$F$3048,"N/A",0),"N/A")</f>
        <v>VC</v>
      </c>
      <c r="N16" s="1">
        <f>YEAR(Table1[[#This Row],[Date]])</f>
        <v>2019</v>
      </c>
    </row>
    <row r="17" spans="1:14" x14ac:dyDescent="0.3">
      <c r="A17" s="8">
        <v>16</v>
      </c>
      <c r="B17" s="9">
        <v>43810</v>
      </c>
      <c r="C17" s="1" t="s">
        <v>86</v>
      </c>
      <c r="D17" s="1" t="s">
        <v>87</v>
      </c>
      <c r="E17" s="49" t="s">
        <v>88</v>
      </c>
      <c r="F17" s="1" t="s">
        <v>89</v>
      </c>
      <c r="G17" s="51" t="s">
        <v>90</v>
      </c>
      <c r="H17" s="1" t="s">
        <v>41</v>
      </c>
      <c r="I17" s="56">
        <v>50000000</v>
      </c>
      <c r="J17" s="8" t="s">
        <v>16</v>
      </c>
      <c r="K17" s="8" t="s">
        <v>17</v>
      </c>
      <c r="L17" s="1" t="str">
        <f>IFERROR(_xlfn.XLOOKUP(Table1[[#This Row],[Startup Name]],Reference_Tables!$A$5:$A$3048,Reference_Tables!$B$5:$B$3048,"N/A",0),"N/A")</f>
        <v>Bhubaneswar</v>
      </c>
      <c r="M17" s="49" t="str">
        <f>IFERROR(_xlfn.XLOOKUP(Table1[[#This Row],[Investors Name]],Reference_Tables!$E$5:$E$3048,Reference_Tables!$F$5:$F$3048,"N/A",0),"N/A")</f>
        <v>Corporate</v>
      </c>
      <c r="N17" s="1">
        <f>YEAR(Table1[[#This Row],[Date]])</f>
        <v>2019</v>
      </c>
    </row>
    <row r="18" spans="1:14" x14ac:dyDescent="0.3">
      <c r="A18" s="8">
        <v>17</v>
      </c>
      <c r="B18" s="9">
        <v>43819</v>
      </c>
      <c r="C18" s="1" t="s">
        <v>91</v>
      </c>
      <c r="D18" s="1" t="s">
        <v>26</v>
      </c>
      <c r="E18" s="49" t="s">
        <v>92</v>
      </c>
      <c r="F18" s="1" t="s">
        <v>93</v>
      </c>
      <c r="G18" s="51" t="s">
        <v>94</v>
      </c>
      <c r="H18" s="1" t="s">
        <v>95</v>
      </c>
      <c r="I18" s="56">
        <v>231000000</v>
      </c>
      <c r="J18" s="8" t="s">
        <v>16</v>
      </c>
      <c r="K18" s="8" t="s">
        <v>17</v>
      </c>
      <c r="L18" s="1" t="str">
        <f>IFERROR(_xlfn.XLOOKUP(Table1[[#This Row],[Startup Name]],Reference_Tables!$A$5:$A$3048,Reference_Tables!$B$5:$B$3048,"N/A",0),"N/A")</f>
        <v>Vadodara</v>
      </c>
      <c r="M18" s="49" t="str">
        <f>IFERROR(_xlfn.XLOOKUP(Table1[[#This Row],[Investors Name]],Reference_Tables!$E$5:$E$3048,Reference_Tables!$F$5:$F$3048,"N/A",0),"N/A")</f>
        <v>VC</v>
      </c>
      <c r="N18" s="1">
        <f>YEAR(Table1[[#This Row],[Date]])</f>
        <v>2019</v>
      </c>
    </row>
    <row r="19" spans="1:14" x14ac:dyDescent="0.3">
      <c r="A19" s="8">
        <v>18</v>
      </c>
      <c r="B19" s="9">
        <v>43782</v>
      </c>
      <c r="C19" s="1" t="s">
        <v>96</v>
      </c>
      <c r="D19" s="1" t="s">
        <v>97</v>
      </c>
      <c r="E19" s="49" t="s">
        <v>98</v>
      </c>
      <c r="F19" s="1" t="s">
        <v>99</v>
      </c>
      <c r="G19" s="51" t="s">
        <v>100</v>
      </c>
      <c r="H19" s="1" t="s">
        <v>101</v>
      </c>
      <c r="I19" s="56">
        <v>150000000</v>
      </c>
      <c r="J19" s="8" t="s">
        <v>16</v>
      </c>
      <c r="K19" s="8" t="s">
        <v>17</v>
      </c>
      <c r="L19" s="1" t="str">
        <f>IFERROR(_xlfn.XLOOKUP(Table1[[#This Row],[Startup Name]],Reference_Tables!$A$5:$A$3048,Reference_Tables!$B$5:$B$3048,"N/A",0),"N/A")</f>
        <v>Dehradun</v>
      </c>
      <c r="M19" s="49" t="str">
        <f>IFERROR(_xlfn.XLOOKUP(Table1[[#This Row],[Investors Name]],Reference_Tables!$E$5:$E$3048,Reference_Tables!$F$5:$F$3048,"N/A",0),"N/A")</f>
        <v>VC</v>
      </c>
      <c r="N19" s="1">
        <f>YEAR(Table1[[#This Row],[Date]])</f>
        <v>2019</v>
      </c>
    </row>
    <row r="20" spans="1:14" x14ac:dyDescent="0.3">
      <c r="A20" s="8">
        <v>19</v>
      </c>
      <c r="B20" s="9">
        <v>43783</v>
      </c>
      <c r="C20" s="1" t="s">
        <v>102</v>
      </c>
      <c r="D20" s="1" t="s">
        <v>103</v>
      </c>
      <c r="E20" s="49" t="s">
        <v>104</v>
      </c>
      <c r="F20" s="1" t="s">
        <v>227</v>
      </c>
      <c r="G20" s="51" t="s">
        <v>105</v>
      </c>
      <c r="H20" s="1" t="s">
        <v>29</v>
      </c>
      <c r="I20" s="56">
        <v>486000</v>
      </c>
      <c r="J20" s="8" t="s">
        <v>16</v>
      </c>
      <c r="K20" s="8" t="s">
        <v>106</v>
      </c>
      <c r="L20" s="1" t="str">
        <f>IFERROR(_xlfn.XLOOKUP(Table1[[#This Row],[Startup Name]],Reference_Tables!$A$5:$A$3048,Reference_Tables!$B$5:$B$3048,"N/A",0),"N/A")</f>
        <v>Mysuru</v>
      </c>
      <c r="M20" s="49" t="str">
        <f>IFERROR(_xlfn.XLOOKUP(Table1[[#This Row],[Investors Name]],Reference_Tables!$E$5:$E$3048,Reference_Tables!$F$5:$F$3048,"N/A",0),"N/A")</f>
        <v>VC</v>
      </c>
      <c r="N20" s="1">
        <f>YEAR(Table1[[#This Row],[Date]])</f>
        <v>2019</v>
      </c>
    </row>
    <row r="21" spans="1:14" x14ac:dyDescent="0.3">
      <c r="A21" s="8">
        <v>20</v>
      </c>
      <c r="B21" s="9">
        <v>43782</v>
      </c>
      <c r="C21" s="1" t="s">
        <v>107</v>
      </c>
      <c r="D21" s="1" t="s">
        <v>108</v>
      </c>
      <c r="E21" s="49" t="s">
        <v>109</v>
      </c>
      <c r="F21" s="1" t="s">
        <v>227</v>
      </c>
      <c r="G21" s="51" t="s">
        <v>110</v>
      </c>
      <c r="H21" s="1" t="s">
        <v>65</v>
      </c>
      <c r="I21" s="56">
        <v>1500000</v>
      </c>
      <c r="J21" s="8" t="s">
        <v>16</v>
      </c>
      <c r="K21" s="8" t="s">
        <v>24</v>
      </c>
      <c r="L21" s="1" t="str">
        <f>IFERROR(_xlfn.XLOOKUP(Table1[[#This Row],[Startup Name]],Reference_Tables!$A$5:$A$3048,Reference_Tables!$B$5:$B$3048,"N/A",0),"N/A")</f>
        <v>Ahmedabad</v>
      </c>
      <c r="M21" s="49" t="str">
        <f>IFERROR(_xlfn.XLOOKUP(Table1[[#This Row],[Investors Name]],Reference_Tables!$E$5:$E$3048,Reference_Tables!$F$5:$F$3048,"N/A",0),"N/A")</f>
        <v>VC</v>
      </c>
      <c r="N21" s="1">
        <f>YEAR(Table1[[#This Row],[Date]])</f>
        <v>2019</v>
      </c>
    </row>
    <row r="22" spans="1:14" x14ac:dyDescent="0.3">
      <c r="A22" s="8">
        <v>21</v>
      </c>
      <c r="B22" s="9">
        <v>43786</v>
      </c>
      <c r="C22" s="1" t="s">
        <v>111</v>
      </c>
      <c r="D22" s="1" t="s">
        <v>112</v>
      </c>
      <c r="E22" s="49" t="s">
        <v>113</v>
      </c>
      <c r="F22" s="1" t="s">
        <v>227</v>
      </c>
      <c r="G22" s="51" t="s">
        <v>114</v>
      </c>
      <c r="H22" s="1" t="s">
        <v>115</v>
      </c>
      <c r="I22" s="56">
        <v>0</v>
      </c>
      <c r="J22" s="8" t="s">
        <v>16</v>
      </c>
      <c r="K22" s="8" t="s">
        <v>16</v>
      </c>
      <c r="L22" s="1" t="str">
        <f>IFERROR(_xlfn.XLOOKUP(Table1[[#This Row],[Startup Name]],Reference_Tables!$A$5:$A$3048,Reference_Tables!$B$5:$B$3048,"N/A",0),"N/A")</f>
        <v>Visakhapatnam</v>
      </c>
      <c r="M22" s="49" t="str">
        <f>IFERROR(_xlfn.XLOOKUP(Table1[[#This Row],[Investors Name]],Reference_Tables!$E$5:$E$3048,Reference_Tables!$F$5:$F$3048,"N/A",0),"N/A")</f>
        <v>VC</v>
      </c>
      <c r="N22" s="1">
        <f>YEAR(Table1[[#This Row],[Date]])</f>
        <v>2019</v>
      </c>
    </row>
    <row r="23" spans="1:14" x14ac:dyDescent="0.3">
      <c r="A23" s="8">
        <v>22</v>
      </c>
      <c r="B23" s="9">
        <v>43787</v>
      </c>
      <c r="C23" s="1" t="s">
        <v>70</v>
      </c>
      <c r="D23" s="1" t="s">
        <v>103</v>
      </c>
      <c r="E23" s="49" t="s">
        <v>116</v>
      </c>
      <c r="F23" s="1" t="s">
        <v>227</v>
      </c>
      <c r="G23" s="51" t="s">
        <v>117</v>
      </c>
      <c r="H23" s="1" t="s">
        <v>29</v>
      </c>
      <c r="I23" s="56">
        <v>12000000</v>
      </c>
      <c r="J23" s="8" t="s">
        <v>16</v>
      </c>
      <c r="K23" s="8" t="s">
        <v>17</v>
      </c>
      <c r="L23" s="1" t="str">
        <f>IFERROR(_xlfn.XLOOKUP(Table1[[#This Row],[Startup Name]],Reference_Tables!$A$5:$A$3048,Reference_Tables!$B$5:$B$3048,"N/A",0),"N/A")</f>
        <v>Chandigarh</v>
      </c>
      <c r="M23" s="49" t="str">
        <f>IFERROR(_xlfn.XLOOKUP(Table1[[#This Row],[Investors Name]],Reference_Tables!$E$5:$E$3048,Reference_Tables!$F$5:$F$3048,"N/A",0),"N/A")</f>
        <v>VC</v>
      </c>
      <c r="N23" s="1">
        <f>YEAR(Table1[[#This Row],[Date]])</f>
        <v>2019</v>
      </c>
    </row>
    <row r="24" spans="1:14" x14ac:dyDescent="0.3">
      <c r="A24" s="8">
        <v>23</v>
      </c>
      <c r="B24" s="9">
        <v>43784</v>
      </c>
      <c r="C24" s="1" t="s">
        <v>118</v>
      </c>
      <c r="D24" s="1" t="s">
        <v>119</v>
      </c>
      <c r="E24" s="49" t="s">
        <v>54</v>
      </c>
      <c r="F24" s="1" t="s">
        <v>927</v>
      </c>
      <c r="G24" s="51" t="s">
        <v>120</v>
      </c>
      <c r="H24" s="1" t="s">
        <v>81</v>
      </c>
      <c r="I24" s="56">
        <v>26000000</v>
      </c>
      <c r="J24" s="8" t="s">
        <v>16</v>
      </c>
      <c r="K24" s="8" t="s">
        <v>17</v>
      </c>
      <c r="L24" s="1" t="str">
        <f>IFERROR(_xlfn.XLOOKUP(Table1[[#This Row],[Startup Name]],Reference_Tables!$A$5:$A$3048,Reference_Tables!$B$5:$B$3048,"N/A",0),"N/A")</f>
        <v>Mumbai</v>
      </c>
      <c r="M24" s="49" t="str">
        <f>IFERROR(_xlfn.XLOOKUP(Table1[[#This Row],[Investors Name]],Reference_Tables!$E$5:$E$3048,Reference_Tables!$F$5:$F$3048,"N/A",0),"N/A")</f>
        <v>VC</v>
      </c>
      <c r="N24" s="1">
        <f>YEAR(Table1[[#This Row],[Date]])</f>
        <v>2019</v>
      </c>
    </row>
    <row r="25" spans="1:14" x14ac:dyDescent="0.3">
      <c r="A25" s="8">
        <v>24</v>
      </c>
      <c r="B25" s="9">
        <v>43789</v>
      </c>
      <c r="C25" s="1" t="s">
        <v>7316</v>
      </c>
      <c r="D25" s="1" t="s">
        <v>31</v>
      </c>
      <c r="E25" s="49" t="s">
        <v>121</v>
      </c>
      <c r="F25" s="1" t="s">
        <v>227</v>
      </c>
      <c r="G25" s="51" t="s">
        <v>31</v>
      </c>
      <c r="H25" s="1" t="s">
        <v>81</v>
      </c>
      <c r="I25" s="56">
        <v>17411265</v>
      </c>
      <c r="J25" s="8" t="s">
        <v>16</v>
      </c>
      <c r="K25" s="8" t="s">
        <v>17</v>
      </c>
      <c r="L25" s="1" t="str">
        <f>IFERROR(_xlfn.XLOOKUP(Table1[[#This Row],[Startup Name]],Reference_Tables!$A$5:$A$3048,Reference_Tables!$B$5:$B$3048,"N/A",0),"N/A")</f>
        <v>Nagpur</v>
      </c>
      <c r="M25" s="49" t="str">
        <f>IFERROR(_xlfn.XLOOKUP(Table1[[#This Row],[Investors Name]],Reference_Tables!$E$5:$E$3048,Reference_Tables!$F$5:$F$3048,"N/A",0),"N/A")</f>
        <v>Angel</v>
      </c>
      <c r="N25" s="1">
        <f>YEAR(Table1[[#This Row],[Date]])</f>
        <v>2019</v>
      </c>
    </row>
    <row r="26" spans="1:14" x14ac:dyDescent="0.3">
      <c r="A26" s="8">
        <v>25</v>
      </c>
      <c r="B26" s="9">
        <v>43781</v>
      </c>
      <c r="C26" s="1" t="s">
        <v>122</v>
      </c>
      <c r="D26" s="1" t="s">
        <v>123</v>
      </c>
      <c r="E26" s="49" t="s">
        <v>124</v>
      </c>
      <c r="F26" s="1" t="s">
        <v>55</v>
      </c>
      <c r="G26" s="51" t="s">
        <v>125</v>
      </c>
      <c r="H26" s="1" t="s">
        <v>126</v>
      </c>
      <c r="I26" s="56">
        <v>1300000</v>
      </c>
      <c r="J26" s="8" t="s">
        <v>16</v>
      </c>
      <c r="K26" s="8" t="s">
        <v>24</v>
      </c>
      <c r="L26" s="1" t="str">
        <f>IFERROR(_xlfn.XLOOKUP(Table1[[#This Row],[Startup Name]],Reference_Tables!$A$5:$A$3048,Reference_Tables!$B$5:$B$3048,"N/A",0),"N/A")</f>
        <v>Kolkata</v>
      </c>
      <c r="M26" s="49" t="str">
        <f>IFERROR(_xlfn.XLOOKUP(Table1[[#This Row],[Investors Name]],Reference_Tables!$E$5:$E$3048,Reference_Tables!$F$5:$F$3048,"N/A",0),"N/A")</f>
        <v>Angel</v>
      </c>
      <c r="N26" s="1">
        <f>YEAR(Table1[[#This Row],[Date]])</f>
        <v>2019</v>
      </c>
    </row>
    <row r="27" spans="1:14" x14ac:dyDescent="0.3">
      <c r="A27" s="8">
        <v>26</v>
      </c>
      <c r="B27" s="9">
        <v>43789</v>
      </c>
      <c r="C27" s="1" t="s">
        <v>127</v>
      </c>
      <c r="D27" s="1" t="s">
        <v>128</v>
      </c>
      <c r="E27" s="49" t="s">
        <v>129</v>
      </c>
      <c r="F27" s="1" t="s">
        <v>130</v>
      </c>
      <c r="G27" s="51" t="s">
        <v>131</v>
      </c>
      <c r="H27" s="1" t="s">
        <v>23</v>
      </c>
      <c r="I27" s="56">
        <v>135000000</v>
      </c>
      <c r="J27" s="8" t="s">
        <v>16</v>
      </c>
      <c r="K27" s="8" t="s">
        <v>17</v>
      </c>
      <c r="L27" s="1" t="str">
        <f>IFERROR(_xlfn.XLOOKUP(Table1[[#This Row],[Startup Name]],Reference_Tables!$A$5:$A$3048,Reference_Tables!$B$5:$B$3048,"N/A",0),"N/A")</f>
        <v>Guwahati</v>
      </c>
      <c r="M27" s="49" t="str">
        <f>IFERROR(_xlfn.XLOOKUP(Table1[[#This Row],[Investors Name]],Reference_Tables!$E$5:$E$3048,Reference_Tables!$F$5:$F$3048,"N/A",0),"N/A")</f>
        <v>VC</v>
      </c>
      <c r="N27" s="1">
        <f>YEAR(Table1[[#This Row],[Date]])</f>
        <v>2019</v>
      </c>
    </row>
    <row r="28" spans="1:14" x14ac:dyDescent="0.3">
      <c r="A28" s="8">
        <v>27</v>
      </c>
      <c r="B28" s="9">
        <v>43780</v>
      </c>
      <c r="C28" s="1" t="s">
        <v>132</v>
      </c>
      <c r="D28" s="1" t="s">
        <v>133</v>
      </c>
      <c r="E28" s="49" t="s">
        <v>134</v>
      </c>
      <c r="F28" s="1" t="s">
        <v>135</v>
      </c>
      <c r="G28" s="51" t="s">
        <v>136</v>
      </c>
      <c r="H28" s="1" t="s">
        <v>65</v>
      </c>
      <c r="I28" s="56">
        <v>300000</v>
      </c>
      <c r="J28" s="8" t="s">
        <v>16</v>
      </c>
      <c r="K28" s="8" t="s">
        <v>106</v>
      </c>
      <c r="L28" s="1" t="str">
        <f>IFERROR(_xlfn.XLOOKUP(Table1[[#This Row],[Startup Name]],Reference_Tables!$A$5:$A$3048,Reference_Tables!$B$5:$B$3048,"N/A",0),"N/A")</f>
        <v>Bhopal</v>
      </c>
      <c r="M28" s="49" t="str">
        <f>IFERROR(_xlfn.XLOOKUP(Table1[[#This Row],[Investors Name]],Reference_Tables!$E$5:$E$3048,Reference_Tables!$F$5:$F$3048,"N/A",0),"N/A")</f>
        <v>Angel</v>
      </c>
      <c r="N28" s="1">
        <f>YEAR(Table1[[#This Row],[Date]])</f>
        <v>2019</v>
      </c>
    </row>
    <row r="29" spans="1:14" x14ac:dyDescent="0.3">
      <c r="A29" s="8">
        <v>28</v>
      </c>
      <c r="B29" s="9">
        <v>43788</v>
      </c>
      <c r="C29" s="1" t="s">
        <v>137</v>
      </c>
      <c r="D29" s="1" t="s">
        <v>26</v>
      </c>
      <c r="E29" s="49" t="s">
        <v>138</v>
      </c>
      <c r="F29" s="1" t="s">
        <v>139</v>
      </c>
      <c r="G29" s="51" t="s">
        <v>140</v>
      </c>
      <c r="H29" s="1" t="s">
        <v>126</v>
      </c>
      <c r="I29" s="56">
        <v>220000000</v>
      </c>
      <c r="J29" s="8" t="s">
        <v>16</v>
      </c>
      <c r="K29" s="8" t="s">
        <v>17</v>
      </c>
      <c r="L29" s="1" t="str">
        <f>IFERROR(_xlfn.XLOOKUP(Table1[[#This Row],[Startup Name]],Reference_Tables!$A$5:$A$3048,Reference_Tables!$B$5:$B$3048,"N/A",0),"N/A")</f>
        <v>Mumbai</v>
      </c>
      <c r="M29" s="49" t="str">
        <f>IFERROR(_xlfn.XLOOKUP(Table1[[#This Row],[Investors Name]],Reference_Tables!$E$5:$E$3048,Reference_Tables!$F$5:$F$3048,"N/A",0),"N/A")</f>
        <v>Angel</v>
      </c>
      <c r="N29" s="1">
        <f>YEAR(Table1[[#This Row],[Date]])</f>
        <v>2019</v>
      </c>
    </row>
    <row r="30" spans="1:14" x14ac:dyDescent="0.3">
      <c r="A30" s="8">
        <v>29</v>
      </c>
      <c r="B30" s="9">
        <v>43787</v>
      </c>
      <c r="C30" s="1" t="s">
        <v>141</v>
      </c>
      <c r="D30" s="1" t="s">
        <v>142</v>
      </c>
      <c r="E30" s="49" t="s">
        <v>143</v>
      </c>
      <c r="F30" s="1" t="s">
        <v>39</v>
      </c>
      <c r="G30" s="51" t="s">
        <v>144</v>
      </c>
      <c r="H30" s="1" t="s">
        <v>29</v>
      </c>
      <c r="I30" s="56">
        <v>15800000</v>
      </c>
      <c r="J30" s="8" t="s">
        <v>16</v>
      </c>
      <c r="K30" s="8" t="s">
        <v>17</v>
      </c>
      <c r="L30" s="1" t="str">
        <f>IFERROR(_xlfn.XLOOKUP(Table1[[#This Row],[Startup Name]],Reference_Tables!$A$5:$A$3048,Reference_Tables!$B$5:$B$3048,"N/A",0),"N/A")</f>
        <v>Kochi</v>
      </c>
      <c r="M30" s="49" t="str">
        <f>IFERROR(_xlfn.XLOOKUP(Table1[[#This Row],[Investors Name]],Reference_Tables!$E$5:$E$3048,Reference_Tables!$F$5:$F$3048,"N/A",0),"N/A")</f>
        <v>VC</v>
      </c>
      <c r="N30" s="1">
        <f>YEAR(Table1[[#This Row],[Date]])</f>
        <v>2019</v>
      </c>
    </row>
    <row r="31" spans="1:14" x14ac:dyDescent="0.3">
      <c r="A31" s="8">
        <v>30</v>
      </c>
      <c r="B31" s="9">
        <v>43784</v>
      </c>
      <c r="C31" s="1" t="s">
        <v>145</v>
      </c>
      <c r="D31" s="1" t="s">
        <v>133</v>
      </c>
      <c r="E31" s="49" t="s">
        <v>146</v>
      </c>
      <c r="F31" s="1" t="s">
        <v>147</v>
      </c>
      <c r="G31" s="51" t="s">
        <v>148</v>
      </c>
      <c r="H31" s="1" t="s">
        <v>29</v>
      </c>
      <c r="I31" s="56">
        <v>283000000</v>
      </c>
      <c r="J31" s="8" t="s">
        <v>16</v>
      </c>
      <c r="K31" s="8" t="s">
        <v>17</v>
      </c>
      <c r="L31" s="1" t="str">
        <f>IFERROR(_xlfn.XLOOKUP(Table1[[#This Row],[Startup Name]],Reference_Tables!$A$5:$A$3048,Reference_Tables!$B$5:$B$3048,"N/A",0),"N/A")</f>
        <v>Chandigarh</v>
      </c>
      <c r="M31" s="49" t="str">
        <f>IFERROR(_xlfn.XLOOKUP(Table1[[#This Row],[Investors Name]],Reference_Tables!$E$5:$E$3048,Reference_Tables!$F$5:$F$3048,"N/A",0),"N/A")</f>
        <v>VC</v>
      </c>
      <c r="N31" s="1">
        <f>YEAR(Table1[[#This Row],[Date]])</f>
        <v>2019</v>
      </c>
    </row>
    <row r="32" spans="1:14" x14ac:dyDescent="0.3">
      <c r="A32" s="8">
        <v>31</v>
      </c>
      <c r="B32" s="9">
        <v>43788</v>
      </c>
      <c r="C32" s="1" t="s">
        <v>149</v>
      </c>
      <c r="D32" s="1" t="s">
        <v>108</v>
      </c>
      <c r="E32" s="49" t="s">
        <v>150</v>
      </c>
      <c r="F32" s="1" t="s">
        <v>151</v>
      </c>
      <c r="G32" s="51" t="s">
        <v>152</v>
      </c>
      <c r="H32" s="1" t="s">
        <v>16</v>
      </c>
      <c r="I32" s="56">
        <v>200000000</v>
      </c>
      <c r="J32" s="8" t="s">
        <v>16</v>
      </c>
      <c r="K32" s="8" t="s">
        <v>17</v>
      </c>
      <c r="L32" s="1" t="str">
        <f>IFERROR(_xlfn.XLOOKUP(Table1[[#This Row],[Startup Name]],Reference_Tables!$A$5:$A$3048,Reference_Tables!$B$5:$B$3048,"N/A",0),"N/A")</f>
        <v>Bhopal</v>
      </c>
      <c r="M32" s="49" t="str">
        <f>IFERROR(_xlfn.XLOOKUP(Table1[[#This Row],[Investors Name]],Reference_Tables!$E$5:$E$3048,Reference_Tables!$F$5:$F$3048,"N/A",0),"N/A")</f>
        <v>VC</v>
      </c>
      <c r="N32" s="1">
        <f>YEAR(Table1[[#This Row],[Date]])</f>
        <v>2019</v>
      </c>
    </row>
    <row r="33" spans="1:14" x14ac:dyDescent="0.3">
      <c r="A33" s="8">
        <v>32</v>
      </c>
      <c r="B33" s="9">
        <v>43794</v>
      </c>
      <c r="C33" s="1" t="s">
        <v>153</v>
      </c>
      <c r="D33" s="1" t="s">
        <v>31</v>
      </c>
      <c r="E33" s="49" t="s">
        <v>154</v>
      </c>
      <c r="F33" s="1" t="s">
        <v>89</v>
      </c>
      <c r="G33" s="51" t="s">
        <v>155</v>
      </c>
      <c r="H33" s="1" t="s">
        <v>156</v>
      </c>
      <c r="I33" s="56">
        <v>1000000000</v>
      </c>
      <c r="J33" s="8" t="s">
        <v>16</v>
      </c>
      <c r="K33" s="8" t="s">
        <v>17</v>
      </c>
      <c r="L33" s="1" t="str">
        <f>IFERROR(_xlfn.XLOOKUP(Table1[[#This Row],[Startup Name]],Reference_Tables!$A$5:$A$3048,Reference_Tables!$B$5:$B$3048,"N/A",0),"N/A")</f>
        <v>Kolkata</v>
      </c>
      <c r="M33" s="49" t="str">
        <f>IFERROR(_xlfn.XLOOKUP(Table1[[#This Row],[Investors Name]],Reference_Tables!$E$5:$E$3048,Reference_Tables!$F$5:$F$3048,"N/A",0),"N/A")</f>
        <v>Angel</v>
      </c>
      <c r="N33" s="1">
        <f>YEAR(Table1[[#This Row],[Date]])</f>
        <v>2019</v>
      </c>
    </row>
    <row r="34" spans="1:14" x14ac:dyDescent="0.3">
      <c r="A34" s="8">
        <v>33</v>
      </c>
      <c r="B34" s="9">
        <v>43742</v>
      </c>
      <c r="C34" s="1" t="s">
        <v>157</v>
      </c>
      <c r="D34" s="1" t="s">
        <v>158</v>
      </c>
      <c r="E34" s="49" t="s">
        <v>159</v>
      </c>
      <c r="F34" s="1" t="s">
        <v>927</v>
      </c>
      <c r="G34" s="51" t="s">
        <v>160</v>
      </c>
      <c r="H34" s="1" t="s">
        <v>60</v>
      </c>
      <c r="I34" s="56">
        <v>45000000</v>
      </c>
      <c r="J34" s="8" t="s">
        <v>16</v>
      </c>
      <c r="K34" s="8" t="s">
        <v>17</v>
      </c>
      <c r="L34" s="1" t="str">
        <f>IFERROR(_xlfn.XLOOKUP(Table1[[#This Row],[Startup Name]],Reference_Tables!$A$5:$A$3048,Reference_Tables!$B$5:$B$3048,"N/A",0),"N/A")</f>
        <v>Lucknow</v>
      </c>
      <c r="M34" s="49" t="str">
        <f>IFERROR(_xlfn.XLOOKUP(Table1[[#This Row],[Investors Name]],Reference_Tables!$E$5:$E$3048,Reference_Tables!$F$5:$F$3048,"N/A",0),"N/A")</f>
        <v>Angel</v>
      </c>
      <c r="N34" s="1">
        <f>YEAR(Table1[[#This Row],[Date]])</f>
        <v>2019</v>
      </c>
    </row>
    <row r="35" spans="1:14" x14ac:dyDescent="0.3">
      <c r="A35" s="8">
        <v>34</v>
      </c>
      <c r="B35" s="9">
        <v>43740</v>
      </c>
      <c r="C35" s="1" t="s">
        <v>161</v>
      </c>
      <c r="D35" s="1" t="s">
        <v>162</v>
      </c>
      <c r="E35" s="49" t="s">
        <v>163</v>
      </c>
      <c r="F35" s="1" t="s">
        <v>927</v>
      </c>
      <c r="G35" s="51" t="s">
        <v>164</v>
      </c>
      <c r="H35" s="1" t="s">
        <v>60</v>
      </c>
      <c r="I35" s="56">
        <v>585000000</v>
      </c>
      <c r="J35" s="8" t="s">
        <v>16</v>
      </c>
      <c r="K35" s="8" t="s">
        <v>17</v>
      </c>
      <c r="L35" s="1" t="str">
        <f>IFERROR(_xlfn.XLOOKUP(Table1[[#This Row],[Startup Name]],Reference_Tables!$A$5:$A$3048,Reference_Tables!$B$5:$B$3048,"N/A",0),"N/A")</f>
        <v>Nashik</v>
      </c>
      <c r="M35" s="49" t="str">
        <f>IFERROR(_xlfn.XLOOKUP(Table1[[#This Row],[Investors Name]],Reference_Tables!$E$5:$E$3048,Reference_Tables!$F$5:$F$3048,"N/A",0),"N/A")</f>
        <v>VC</v>
      </c>
      <c r="N35" s="1">
        <f>YEAR(Table1[[#This Row],[Date]])</f>
        <v>2019</v>
      </c>
    </row>
    <row r="36" spans="1:14" x14ac:dyDescent="0.3">
      <c r="A36" s="8">
        <v>35</v>
      </c>
      <c r="B36" s="9">
        <v>43759</v>
      </c>
      <c r="C36" s="1" t="s">
        <v>165</v>
      </c>
      <c r="D36" s="1" t="s">
        <v>166</v>
      </c>
      <c r="E36" s="49" t="s">
        <v>167</v>
      </c>
      <c r="F36" s="1" t="s">
        <v>227</v>
      </c>
      <c r="G36" s="51" t="s">
        <v>168</v>
      </c>
      <c r="H36" s="1" t="s">
        <v>169</v>
      </c>
      <c r="I36" s="56">
        <v>0</v>
      </c>
      <c r="J36" s="8" t="s">
        <v>16</v>
      </c>
      <c r="K36" s="8" t="s">
        <v>16</v>
      </c>
      <c r="L36" s="1" t="str">
        <f>IFERROR(_xlfn.XLOOKUP(Table1[[#This Row],[Startup Name]],Reference_Tables!$A$5:$A$3048,Reference_Tables!$B$5:$B$3048,"N/A",0),"N/A")</f>
        <v>Vadodara</v>
      </c>
      <c r="M36" s="49" t="str">
        <f>IFERROR(_xlfn.XLOOKUP(Table1[[#This Row],[Investors Name]],Reference_Tables!$E$5:$E$3048,Reference_Tables!$F$5:$F$3048,"N/A",0),"N/A")</f>
        <v>Angel</v>
      </c>
      <c r="N36" s="1">
        <f>YEAR(Table1[[#This Row],[Date]])</f>
        <v>2019</v>
      </c>
    </row>
    <row r="37" spans="1:14" x14ac:dyDescent="0.3">
      <c r="A37" s="8">
        <v>36</v>
      </c>
      <c r="B37" s="9">
        <v>43713</v>
      </c>
      <c r="C37" s="1" t="s">
        <v>170</v>
      </c>
      <c r="D37" s="1" t="s">
        <v>31</v>
      </c>
      <c r="E37" s="49" t="s">
        <v>171</v>
      </c>
      <c r="F37" s="1" t="s">
        <v>55</v>
      </c>
      <c r="G37" s="51" t="s">
        <v>172</v>
      </c>
      <c r="H37" s="1" t="s">
        <v>173</v>
      </c>
      <c r="I37" s="56">
        <v>4500000</v>
      </c>
      <c r="J37" s="8" t="s">
        <v>16</v>
      </c>
      <c r="K37" s="8" t="s">
        <v>24</v>
      </c>
      <c r="L37" s="1" t="str">
        <f>IFERROR(_xlfn.XLOOKUP(Table1[[#This Row],[Startup Name]],Reference_Tables!$A$5:$A$3048,Reference_Tables!$B$5:$B$3048,"N/A",0),"N/A")</f>
        <v>Hyderabad</v>
      </c>
      <c r="M37" s="49" t="str">
        <f>IFERROR(_xlfn.XLOOKUP(Table1[[#This Row],[Investors Name]],Reference_Tables!$E$5:$E$3048,Reference_Tables!$F$5:$F$3048,"N/A",0),"N/A")</f>
        <v>VC</v>
      </c>
      <c r="N37" s="1">
        <f>YEAR(Table1[[#This Row],[Date]])</f>
        <v>2019</v>
      </c>
    </row>
    <row r="38" spans="1:14" x14ac:dyDescent="0.3">
      <c r="A38" s="8">
        <v>37</v>
      </c>
      <c r="B38" s="9">
        <v>43712</v>
      </c>
      <c r="C38" s="1" t="s">
        <v>174</v>
      </c>
      <c r="D38" s="1" t="s">
        <v>31</v>
      </c>
      <c r="E38" s="49" t="s">
        <v>175</v>
      </c>
      <c r="F38" s="1" t="s">
        <v>39</v>
      </c>
      <c r="G38" s="51" t="s">
        <v>176</v>
      </c>
      <c r="H38" s="1" t="s">
        <v>47</v>
      </c>
      <c r="I38" s="56">
        <v>3300000</v>
      </c>
      <c r="J38" s="8" t="s">
        <v>16</v>
      </c>
      <c r="K38" s="8" t="s">
        <v>24</v>
      </c>
      <c r="L38" s="1" t="str">
        <f>IFERROR(_xlfn.XLOOKUP(Table1[[#This Row],[Startup Name]],Reference_Tables!$A$5:$A$3048,Reference_Tables!$B$5:$B$3048,"N/A",0),"N/A")</f>
        <v>Coimbatore</v>
      </c>
      <c r="M38" s="49" t="str">
        <f>IFERROR(_xlfn.XLOOKUP(Table1[[#This Row],[Investors Name]],Reference_Tables!$E$5:$E$3048,Reference_Tables!$F$5:$F$3048,"N/A",0),"N/A")</f>
        <v>VC</v>
      </c>
      <c r="N38" s="1">
        <f>YEAR(Table1[[#This Row],[Date]])</f>
        <v>2019</v>
      </c>
    </row>
    <row r="39" spans="1:14" x14ac:dyDescent="0.3">
      <c r="A39" s="8">
        <v>38</v>
      </c>
      <c r="B39" s="9">
        <v>43712</v>
      </c>
      <c r="C39" s="1" t="s">
        <v>177</v>
      </c>
      <c r="D39" s="1" t="s">
        <v>178</v>
      </c>
      <c r="E39" s="49" t="s">
        <v>179</v>
      </c>
      <c r="F39" s="1" t="s">
        <v>39</v>
      </c>
      <c r="G39" s="51" t="s">
        <v>180</v>
      </c>
      <c r="H39" s="1" t="s">
        <v>15</v>
      </c>
      <c r="I39" s="56">
        <v>6000000</v>
      </c>
      <c r="J39" s="8" t="s">
        <v>16</v>
      </c>
      <c r="K39" s="8" t="s">
        <v>24</v>
      </c>
      <c r="L39" s="1" t="str">
        <f>IFERROR(_xlfn.XLOOKUP(Table1[[#This Row],[Startup Name]],Reference_Tables!$A$5:$A$3048,Reference_Tables!$B$5:$B$3048,"N/A",0),"N/A")</f>
        <v>Chennai</v>
      </c>
      <c r="M39" s="49" t="str">
        <f>IFERROR(_xlfn.XLOOKUP(Table1[[#This Row],[Investors Name]],Reference_Tables!$E$5:$E$3048,Reference_Tables!$F$5:$F$3048,"N/A",0),"N/A")</f>
        <v>VC</v>
      </c>
      <c r="N39" s="1">
        <f>YEAR(Table1[[#This Row],[Date]])</f>
        <v>2019</v>
      </c>
    </row>
    <row r="40" spans="1:14" x14ac:dyDescent="0.3">
      <c r="A40" s="8">
        <v>39</v>
      </c>
      <c r="B40" s="9">
        <v>43712</v>
      </c>
      <c r="C40" s="1" t="s">
        <v>181</v>
      </c>
      <c r="D40" s="1" t="s">
        <v>128</v>
      </c>
      <c r="E40" s="49" t="s">
        <v>182</v>
      </c>
      <c r="F40" s="1" t="s">
        <v>183</v>
      </c>
      <c r="G40" s="51" t="s">
        <v>184</v>
      </c>
      <c r="H40" s="1" t="s">
        <v>35</v>
      </c>
      <c r="I40" s="56">
        <v>5000000</v>
      </c>
      <c r="J40" s="8" t="s">
        <v>16</v>
      </c>
      <c r="K40" s="8" t="s">
        <v>24</v>
      </c>
      <c r="L40" s="1" t="str">
        <f>IFERROR(_xlfn.XLOOKUP(Table1[[#This Row],[Startup Name]],Reference_Tables!$A$5:$A$3048,Reference_Tables!$B$5:$B$3048,"N/A",0),"N/A")</f>
        <v>New Delhi</v>
      </c>
      <c r="M40" s="49" t="str">
        <f>IFERROR(_xlfn.XLOOKUP(Table1[[#This Row],[Investors Name]],Reference_Tables!$E$5:$E$3048,Reference_Tables!$F$5:$F$3048,"N/A",0),"N/A")</f>
        <v>VC</v>
      </c>
      <c r="N40" s="1">
        <f>YEAR(Table1[[#This Row],[Date]])</f>
        <v>2019</v>
      </c>
    </row>
    <row r="41" spans="1:14" x14ac:dyDescent="0.3">
      <c r="A41" s="8">
        <v>40</v>
      </c>
      <c r="B41" s="9">
        <v>43712</v>
      </c>
      <c r="C41" s="1" t="s">
        <v>185</v>
      </c>
      <c r="D41" s="1" t="s">
        <v>186</v>
      </c>
      <c r="E41" s="49" t="s">
        <v>187</v>
      </c>
      <c r="F41" s="1" t="s">
        <v>188</v>
      </c>
      <c r="G41" s="51" t="s">
        <v>189</v>
      </c>
      <c r="H41" s="1" t="s">
        <v>47</v>
      </c>
      <c r="I41" s="56">
        <v>18000000</v>
      </c>
      <c r="J41" s="8" t="s">
        <v>16</v>
      </c>
      <c r="K41" s="8" t="s">
        <v>17</v>
      </c>
      <c r="L41" s="1" t="str">
        <f>IFERROR(_xlfn.XLOOKUP(Table1[[#This Row],[Startup Name]],Reference_Tables!$A$5:$A$3048,Reference_Tables!$B$5:$B$3048,"N/A",0),"N/A")</f>
        <v>Kanpur</v>
      </c>
      <c r="M41" s="49" t="str">
        <f>IFERROR(_xlfn.XLOOKUP(Table1[[#This Row],[Investors Name]],Reference_Tables!$E$5:$E$3048,Reference_Tables!$F$5:$F$3048,"N/A",0),"N/A")</f>
        <v>VC</v>
      </c>
      <c r="N41" s="1">
        <f>YEAR(Table1[[#This Row],[Date]])</f>
        <v>2019</v>
      </c>
    </row>
    <row r="42" spans="1:14" x14ac:dyDescent="0.3">
      <c r="A42" s="8">
        <v>41</v>
      </c>
      <c r="B42" s="9">
        <v>43712</v>
      </c>
      <c r="C42" s="1" t="s">
        <v>190</v>
      </c>
      <c r="D42" s="1" t="s">
        <v>191</v>
      </c>
      <c r="E42" s="49" t="s">
        <v>192</v>
      </c>
      <c r="F42" s="1" t="s">
        <v>927</v>
      </c>
      <c r="G42" s="51" t="s">
        <v>193</v>
      </c>
      <c r="H42" s="1" t="s">
        <v>65</v>
      </c>
      <c r="I42" s="56">
        <v>1000000</v>
      </c>
      <c r="J42" s="8" t="s">
        <v>16</v>
      </c>
      <c r="K42" s="8" t="s">
        <v>24</v>
      </c>
      <c r="L42" s="1" t="str">
        <f>IFERROR(_xlfn.XLOOKUP(Table1[[#This Row],[Startup Name]],Reference_Tables!$A$5:$A$3048,Reference_Tables!$B$5:$B$3048,"N/A",0),"N/A")</f>
        <v>Patna</v>
      </c>
      <c r="M42" s="49" t="str">
        <f>IFERROR(_xlfn.XLOOKUP(Table1[[#This Row],[Investors Name]],Reference_Tables!$E$5:$E$3048,Reference_Tables!$F$5:$F$3048,"N/A",0),"N/A")</f>
        <v>VC</v>
      </c>
      <c r="N42" s="1">
        <f>YEAR(Table1[[#This Row],[Date]])</f>
        <v>2019</v>
      </c>
    </row>
    <row r="43" spans="1:14" x14ac:dyDescent="0.3">
      <c r="A43" s="8">
        <v>42</v>
      </c>
      <c r="B43" s="9">
        <v>43712</v>
      </c>
      <c r="C43" s="1" t="s">
        <v>194</v>
      </c>
      <c r="D43" s="1" t="s">
        <v>195</v>
      </c>
      <c r="E43" s="49" t="s">
        <v>196</v>
      </c>
      <c r="F43" s="1" t="s">
        <v>39</v>
      </c>
      <c r="G43" s="51" t="s">
        <v>197</v>
      </c>
      <c r="H43" s="1" t="s">
        <v>47</v>
      </c>
      <c r="I43" s="56">
        <v>10000000</v>
      </c>
      <c r="J43" s="8" t="s">
        <v>16</v>
      </c>
      <c r="K43" s="8" t="s">
        <v>24</v>
      </c>
      <c r="L43" s="1" t="str">
        <f>IFERROR(_xlfn.XLOOKUP(Table1[[#This Row],[Startup Name]],Reference_Tables!$A$5:$A$3048,Reference_Tables!$B$5:$B$3048,"N/A",0),"N/A")</f>
        <v>Nashik</v>
      </c>
      <c r="M43" s="49" t="str">
        <f>IFERROR(_xlfn.XLOOKUP(Table1[[#This Row],[Investors Name]],Reference_Tables!$E$5:$E$3048,Reference_Tables!$F$5:$F$3048,"N/A",0),"N/A")</f>
        <v>VC</v>
      </c>
      <c r="N43" s="1">
        <f>YEAR(Table1[[#This Row],[Date]])</f>
        <v>2019</v>
      </c>
    </row>
    <row r="44" spans="1:14" x14ac:dyDescent="0.3">
      <c r="A44" s="8">
        <v>43</v>
      </c>
      <c r="B44" s="9">
        <v>43712</v>
      </c>
      <c r="C44" s="1" t="s">
        <v>198</v>
      </c>
      <c r="D44" s="1" t="s">
        <v>103</v>
      </c>
      <c r="E44" s="49" t="s">
        <v>199</v>
      </c>
      <c r="F44" s="1" t="s">
        <v>200</v>
      </c>
      <c r="G44" s="51" t="s">
        <v>201</v>
      </c>
      <c r="H44" s="1" t="s">
        <v>23</v>
      </c>
      <c r="I44" s="56">
        <v>450000000</v>
      </c>
      <c r="J44" s="8" t="s">
        <v>16</v>
      </c>
      <c r="K44" s="8" t="s">
        <v>17</v>
      </c>
      <c r="L44" s="1" t="str">
        <f>IFERROR(_xlfn.XLOOKUP(Table1[[#This Row],[Startup Name]],Reference_Tables!$A$5:$A$3048,Reference_Tables!$B$5:$B$3048,"N/A",0),"N/A")</f>
        <v>Bhubaneswar</v>
      </c>
      <c r="M44" s="49" t="str">
        <f>IFERROR(_xlfn.XLOOKUP(Table1[[#This Row],[Investors Name]],Reference_Tables!$E$5:$E$3048,Reference_Tables!$F$5:$F$3048,"N/A",0),"N/A")</f>
        <v>Corporate</v>
      </c>
      <c r="N44" s="1">
        <f>YEAR(Table1[[#This Row],[Date]])</f>
        <v>2019</v>
      </c>
    </row>
    <row r="45" spans="1:14" x14ac:dyDescent="0.3">
      <c r="A45" s="8">
        <v>44</v>
      </c>
      <c r="B45" s="9">
        <v>43711</v>
      </c>
      <c r="C45" s="1" t="s">
        <v>202</v>
      </c>
      <c r="D45" s="1" t="s">
        <v>203</v>
      </c>
      <c r="E45" s="49" t="s">
        <v>204</v>
      </c>
      <c r="F45" s="1" t="s">
        <v>927</v>
      </c>
      <c r="G45" s="51" t="s">
        <v>205</v>
      </c>
      <c r="H45" s="1" t="s">
        <v>47</v>
      </c>
      <c r="I45" s="56">
        <v>5000000</v>
      </c>
      <c r="J45" s="8" t="s">
        <v>16</v>
      </c>
      <c r="K45" s="8" t="s">
        <v>24</v>
      </c>
      <c r="L45" s="1" t="str">
        <f>IFERROR(_xlfn.XLOOKUP(Table1[[#This Row],[Startup Name]],Reference_Tables!$A$5:$A$3048,Reference_Tables!$B$5:$B$3048,"N/A",0),"N/A")</f>
        <v>Mumbai</v>
      </c>
      <c r="M45" s="49" t="str">
        <f>IFERROR(_xlfn.XLOOKUP(Table1[[#This Row],[Investors Name]],Reference_Tables!$E$5:$E$3048,Reference_Tables!$F$5:$F$3048,"N/A",0),"N/A")</f>
        <v>VC</v>
      </c>
      <c r="N45" s="1">
        <f>YEAR(Table1[[#This Row],[Date]])</f>
        <v>2019</v>
      </c>
    </row>
    <row r="46" spans="1:14" x14ac:dyDescent="0.3">
      <c r="A46" s="8">
        <v>45</v>
      </c>
      <c r="B46" s="9">
        <v>43678</v>
      </c>
      <c r="C46" s="1" t="s">
        <v>57</v>
      </c>
      <c r="D46" s="1" t="s">
        <v>26</v>
      </c>
      <c r="E46" s="49" t="s">
        <v>206</v>
      </c>
      <c r="F46" s="1" t="s">
        <v>227</v>
      </c>
      <c r="G46" s="51" t="s">
        <v>207</v>
      </c>
      <c r="H46" s="1" t="s">
        <v>23</v>
      </c>
      <c r="I46" s="56">
        <v>20000000</v>
      </c>
      <c r="J46" s="8" t="s">
        <v>16</v>
      </c>
      <c r="K46" s="8" t="s">
        <v>17</v>
      </c>
      <c r="L46" s="1" t="str">
        <f>IFERROR(_xlfn.XLOOKUP(Table1[[#This Row],[Startup Name]],Reference_Tables!$A$5:$A$3048,Reference_Tables!$B$5:$B$3048,"N/A",0),"N/A")</f>
        <v>Ranchi</v>
      </c>
      <c r="M46" s="49" t="str">
        <f>IFERROR(_xlfn.XLOOKUP(Table1[[#This Row],[Investors Name]],Reference_Tables!$E$5:$E$3048,Reference_Tables!$F$5:$F$3048,"N/A",0),"N/A")</f>
        <v>VC</v>
      </c>
      <c r="N46" s="1">
        <f>YEAR(Table1[[#This Row],[Date]])</f>
        <v>2019</v>
      </c>
    </row>
    <row r="47" spans="1:14" x14ac:dyDescent="0.3">
      <c r="A47" s="8">
        <v>46</v>
      </c>
      <c r="B47" s="9">
        <v>43678</v>
      </c>
      <c r="C47" s="1" t="s">
        <v>208</v>
      </c>
      <c r="D47" s="1" t="s">
        <v>79</v>
      </c>
      <c r="E47" s="49" t="s">
        <v>209</v>
      </c>
      <c r="F47" s="1" t="s">
        <v>139</v>
      </c>
      <c r="G47" s="51" t="s">
        <v>210</v>
      </c>
      <c r="H47" s="1" t="s">
        <v>47</v>
      </c>
      <c r="I47" s="56">
        <v>5000000</v>
      </c>
      <c r="J47" s="8" t="s">
        <v>16</v>
      </c>
      <c r="K47" s="8" t="s">
        <v>24</v>
      </c>
      <c r="L47" s="1" t="str">
        <f>IFERROR(_xlfn.XLOOKUP(Table1[[#This Row],[Startup Name]],Reference_Tables!$A$5:$A$3048,Reference_Tables!$B$5:$B$3048,"N/A",0),"N/A")</f>
        <v>Dehradun</v>
      </c>
      <c r="M47" s="49" t="str">
        <f>IFERROR(_xlfn.XLOOKUP(Table1[[#This Row],[Investors Name]],Reference_Tables!$E$5:$E$3048,Reference_Tables!$F$5:$F$3048,"N/A",0),"N/A")</f>
        <v>Angel</v>
      </c>
      <c r="N47" s="1">
        <f>YEAR(Table1[[#This Row],[Date]])</f>
        <v>2019</v>
      </c>
    </row>
    <row r="48" spans="1:14" x14ac:dyDescent="0.3">
      <c r="A48" s="8">
        <v>47</v>
      </c>
      <c r="B48" s="9">
        <v>43678</v>
      </c>
      <c r="C48" s="1" t="s">
        <v>211</v>
      </c>
      <c r="D48" s="1" t="s">
        <v>212</v>
      </c>
      <c r="E48" s="49" t="s">
        <v>213</v>
      </c>
      <c r="F48" s="1" t="s">
        <v>927</v>
      </c>
      <c r="G48" s="51" t="s">
        <v>16</v>
      </c>
      <c r="H48" s="1" t="s">
        <v>214</v>
      </c>
      <c r="I48" s="56">
        <v>1600000</v>
      </c>
      <c r="J48" s="8" t="s">
        <v>16</v>
      </c>
      <c r="K48" s="8" t="s">
        <v>24</v>
      </c>
      <c r="L48" s="1" t="str">
        <f>IFERROR(_xlfn.XLOOKUP(Table1[[#This Row],[Startup Name]],Reference_Tables!$A$5:$A$3048,Reference_Tables!$B$5:$B$3048,"N/A",0),"N/A")</f>
        <v>Coimbatore</v>
      </c>
      <c r="M48" s="49" t="s">
        <v>16</v>
      </c>
      <c r="N48" s="1">
        <f>YEAR(Table1[[#This Row],[Date]])</f>
        <v>2019</v>
      </c>
    </row>
    <row r="49" spans="1:14" x14ac:dyDescent="0.3">
      <c r="A49" s="8">
        <v>48</v>
      </c>
      <c r="B49" s="9">
        <v>43678</v>
      </c>
      <c r="C49" s="1" t="s">
        <v>215</v>
      </c>
      <c r="D49" s="1" t="s">
        <v>79</v>
      </c>
      <c r="E49" s="49" t="s">
        <v>216</v>
      </c>
      <c r="F49" s="1" t="s">
        <v>39</v>
      </c>
      <c r="G49" s="51" t="s">
        <v>217</v>
      </c>
      <c r="H49" s="1" t="s">
        <v>218</v>
      </c>
      <c r="I49" s="56">
        <v>140000000</v>
      </c>
      <c r="J49" s="8" t="s">
        <v>16</v>
      </c>
      <c r="K49" s="8" t="s">
        <v>17</v>
      </c>
      <c r="L49" s="1" t="str">
        <f>IFERROR(_xlfn.XLOOKUP(Table1[[#This Row],[Startup Name]],Reference_Tables!$A$5:$A$3048,Reference_Tables!$B$5:$B$3048,"N/A",0),"N/A")</f>
        <v>Kanpur</v>
      </c>
      <c r="M49" s="49" t="str">
        <f>IFERROR(_xlfn.XLOOKUP(Table1[[#This Row],[Investors Name]],Reference_Tables!$E$5:$E$3048,Reference_Tables!$F$5:$F$3048,"N/A",0),"N/A")</f>
        <v>Angel</v>
      </c>
      <c r="N49" s="1">
        <f>YEAR(Table1[[#This Row],[Date]])</f>
        <v>2019</v>
      </c>
    </row>
    <row r="50" spans="1:14" x14ac:dyDescent="0.3">
      <c r="A50" s="8">
        <v>49</v>
      </c>
      <c r="B50" s="9">
        <v>43678</v>
      </c>
      <c r="C50" s="1" t="s">
        <v>219</v>
      </c>
      <c r="D50" s="1" t="s">
        <v>191</v>
      </c>
      <c r="E50" s="49" t="s">
        <v>220</v>
      </c>
      <c r="F50" s="1" t="s">
        <v>89</v>
      </c>
      <c r="G50" s="51" t="s">
        <v>221</v>
      </c>
      <c r="H50" s="1" t="s">
        <v>169</v>
      </c>
      <c r="I50" s="56">
        <v>38080000</v>
      </c>
      <c r="J50" s="8" t="s">
        <v>16</v>
      </c>
      <c r="K50" s="8" t="s">
        <v>17</v>
      </c>
      <c r="L50" s="1" t="str">
        <f>IFERROR(_xlfn.XLOOKUP(Table1[[#This Row],[Startup Name]],Reference_Tables!$A$5:$A$3048,Reference_Tables!$B$5:$B$3048,"N/A",0),"N/A")</f>
        <v>Visakhapatnam</v>
      </c>
      <c r="M50" s="49" t="str">
        <f>IFERROR(_xlfn.XLOOKUP(Table1[[#This Row],[Investors Name]],Reference_Tables!$E$5:$E$3048,Reference_Tables!$F$5:$F$3048,"N/A",0),"N/A")</f>
        <v>Corporate</v>
      </c>
      <c r="N50" s="1">
        <f>YEAR(Table1[[#This Row],[Date]])</f>
        <v>2019</v>
      </c>
    </row>
    <row r="51" spans="1:14" x14ac:dyDescent="0.3">
      <c r="A51" s="8">
        <v>50</v>
      </c>
      <c r="B51" s="9">
        <v>43689</v>
      </c>
      <c r="C51" s="1" t="s">
        <v>222</v>
      </c>
      <c r="D51" s="1" t="s">
        <v>26</v>
      </c>
      <c r="E51" s="49" t="s">
        <v>223</v>
      </c>
      <c r="F51" s="1" t="s">
        <v>927</v>
      </c>
      <c r="G51" s="51" t="s">
        <v>224</v>
      </c>
      <c r="H51" s="1" t="s">
        <v>60</v>
      </c>
      <c r="I51" s="56">
        <v>125000000</v>
      </c>
      <c r="J51" s="8" t="s">
        <v>16</v>
      </c>
      <c r="K51" s="8" t="s">
        <v>17</v>
      </c>
      <c r="L51" s="1" t="str">
        <f>IFERROR(_xlfn.XLOOKUP(Table1[[#This Row],[Startup Name]],Reference_Tables!$A$5:$A$3048,Reference_Tables!$B$5:$B$3048,"N/A",0),"N/A")</f>
        <v>Vadodara</v>
      </c>
      <c r="M51" s="49" t="str">
        <f>IFERROR(_xlfn.XLOOKUP(Table1[[#This Row],[Investors Name]],Reference_Tables!$E$5:$E$3048,Reference_Tables!$F$5:$F$3048,"N/A",0),"N/A")</f>
        <v>Corporate</v>
      </c>
      <c r="N51" s="1">
        <f>YEAR(Table1[[#This Row],[Date]])</f>
        <v>2019</v>
      </c>
    </row>
    <row r="52" spans="1:14" x14ac:dyDescent="0.3">
      <c r="A52" s="8">
        <v>51</v>
      </c>
      <c r="B52" s="9">
        <v>43690</v>
      </c>
      <c r="C52" s="1" t="s">
        <v>225</v>
      </c>
      <c r="D52" s="1" t="s">
        <v>26</v>
      </c>
      <c r="E52" s="49" t="s">
        <v>226</v>
      </c>
      <c r="F52" s="1" t="s">
        <v>227</v>
      </c>
      <c r="G52" s="51" t="s">
        <v>228</v>
      </c>
      <c r="H52" s="1" t="s">
        <v>60</v>
      </c>
      <c r="I52" s="56">
        <v>11000000</v>
      </c>
      <c r="J52" s="8" t="s">
        <v>16</v>
      </c>
      <c r="K52" s="8" t="s">
        <v>17</v>
      </c>
      <c r="L52" s="1" t="str">
        <f>IFERROR(_xlfn.XLOOKUP(Table1[[#This Row],[Startup Name]],Reference_Tables!$A$5:$A$3048,Reference_Tables!$B$5:$B$3048,"N/A",0),"N/A")</f>
        <v>Noida</v>
      </c>
      <c r="M52" s="49" t="str">
        <f>IFERROR(_xlfn.XLOOKUP(Table1[[#This Row],[Investors Name]],Reference_Tables!$E$5:$E$3048,Reference_Tables!$F$5:$F$3048,"N/A",0),"N/A")</f>
        <v>Angel</v>
      </c>
      <c r="N52" s="1">
        <f>YEAR(Table1[[#This Row],[Date]])</f>
        <v>2019</v>
      </c>
    </row>
    <row r="53" spans="1:14" x14ac:dyDescent="0.3">
      <c r="A53" s="8">
        <v>52</v>
      </c>
      <c r="B53" s="9">
        <v>43690</v>
      </c>
      <c r="C53" s="1" t="s">
        <v>229</v>
      </c>
      <c r="D53" s="1" t="s">
        <v>230</v>
      </c>
      <c r="E53" s="49" t="s">
        <v>231</v>
      </c>
      <c r="F53" s="1" t="s">
        <v>232</v>
      </c>
      <c r="G53" s="51" t="s">
        <v>233</v>
      </c>
      <c r="H53" s="1" t="s">
        <v>23</v>
      </c>
      <c r="I53" s="56">
        <v>51000000</v>
      </c>
      <c r="J53" s="8" t="s">
        <v>16</v>
      </c>
      <c r="K53" s="8" t="s">
        <v>17</v>
      </c>
      <c r="L53" s="1" t="str">
        <f>IFERROR(_xlfn.XLOOKUP(Table1[[#This Row],[Startup Name]],Reference_Tables!$A$5:$A$3048,Reference_Tables!$B$5:$B$3048,"N/A",0),"N/A")</f>
        <v>Bhubaneswar</v>
      </c>
      <c r="M53" s="49" t="str">
        <f>IFERROR(_xlfn.XLOOKUP(Table1[[#This Row],[Investors Name]],Reference_Tables!$E$5:$E$3048,Reference_Tables!$F$5:$F$3048,"N/A",0),"N/A")</f>
        <v>VC</v>
      </c>
      <c r="N53" s="1">
        <f>YEAR(Table1[[#This Row],[Date]])</f>
        <v>2019</v>
      </c>
    </row>
    <row r="54" spans="1:14" x14ac:dyDescent="0.3">
      <c r="A54" s="8">
        <v>53</v>
      </c>
      <c r="B54" s="9">
        <v>43700</v>
      </c>
      <c r="C54" s="1" t="s">
        <v>234</v>
      </c>
      <c r="D54" s="1" t="s">
        <v>206</v>
      </c>
      <c r="E54" s="49" t="s">
        <v>235</v>
      </c>
      <c r="F54" s="1" t="s">
        <v>99</v>
      </c>
      <c r="G54" s="51" t="s">
        <v>236</v>
      </c>
      <c r="H54" s="1" t="s">
        <v>29</v>
      </c>
      <c r="I54" s="56">
        <v>37000000</v>
      </c>
      <c r="J54" s="8" t="s">
        <v>16</v>
      </c>
      <c r="K54" s="8" t="s">
        <v>17</v>
      </c>
      <c r="L54" s="1" t="str">
        <f>IFERROR(_xlfn.XLOOKUP(Table1[[#This Row],[Startup Name]],Reference_Tables!$A$5:$A$3048,Reference_Tables!$B$5:$B$3048,"N/A",0),"N/A")</f>
        <v>Mysuru</v>
      </c>
      <c r="M54" s="49" t="str">
        <f>IFERROR(_xlfn.XLOOKUP(Table1[[#This Row],[Investors Name]],Reference_Tables!$E$5:$E$3048,Reference_Tables!$F$5:$F$3048,"N/A",0),"N/A")</f>
        <v>Angel</v>
      </c>
      <c r="N54" s="1">
        <f>YEAR(Table1[[#This Row],[Date]])</f>
        <v>2019</v>
      </c>
    </row>
    <row r="55" spans="1:14" x14ac:dyDescent="0.3">
      <c r="A55" s="8">
        <v>54</v>
      </c>
      <c r="B55" s="9">
        <v>43700</v>
      </c>
      <c r="C55" s="1" t="s">
        <v>237</v>
      </c>
      <c r="D55" s="1" t="s">
        <v>166</v>
      </c>
      <c r="E55" s="49" t="s">
        <v>238</v>
      </c>
      <c r="F55" s="1" t="s">
        <v>927</v>
      </c>
      <c r="G55" s="51" t="s">
        <v>239</v>
      </c>
      <c r="H55" s="1" t="s">
        <v>41</v>
      </c>
      <c r="I55" s="56">
        <v>500000</v>
      </c>
      <c r="J55" s="8" t="s">
        <v>16</v>
      </c>
      <c r="K55" s="8" t="s">
        <v>106</v>
      </c>
      <c r="L55" s="1" t="str">
        <f>IFERROR(_xlfn.XLOOKUP(Table1[[#This Row],[Startup Name]],Reference_Tables!$A$5:$A$3048,Reference_Tables!$B$5:$B$3048,"N/A",0),"N/A")</f>
        <v>New Delhi</v>
      </c>
      <c r="M55" s="49" t="s">
        <v>16</v>
      </c>
      <c r="N55" s="1">
        <f>YEAR(Table1[[#This Row],[Date]])</f>
        <v>2019</v>
      </c>
    </row>
    <row r="56" spans="1:14" x14ac:dyDescent="0.3">
      <c r="A56" s="8">
        <v>55</v>
      </c>
      <c r="B56" s="9">
        <v>43700</v>
      </c>
      <c r="C56" s="1" t="s">
        <v>240</v>
      </c>
      <c r="D56" s="1" t="s">
        <v>31</v>
      </c>
      <c r="E56" s="49" t="s">
        <v>241</v>
      </c>
      <c r="F56" s="1" t="s">
        <v>242</v>
      </c>
      <c r="G56" s="51" t="s">
        <v>243</v>
      </c>
      <c r="H56" s="1" t="s">
        <v>60</v>
      </c>
      <c r="I56" s="56">
        <v>110000000</v>
      </c>
      <c r="J56" s="8" t="s">
        <v>16</v>
      </c>
      <c r="K56" s="8" t="s">
        <v>17</v>
      </c>
      <c r="L56" s="1" t="str">
        <f>IFERROR(_xlfn.XLOOKUP(Table1[[#This Row],[Startup Name]],Reference_Tables!$A$5:$A$3048,Reference_Tables!$B$5:$B$3048,"N/A",0),"N/A")</f>
        <v>Kochi</v>
      </c>
      <c r="M56" s="49" t="str">
        <f>IFERROR(_xlfn.XLOOKUP(Table1[[#This Row],[Investors Name]],Reference_Tables!$E$5:$E$3048,Reference_Tables!$F$5:$F$3048,"N/A",0),"N/A")</f>
        <v>VC</v>
      </c>
      <c r="N56" s="1">
        <f>YEAR(Table1[[#This Row],[Date]])</f>
        <v>2019</v>
      </c>
    </row>
    <row r="57" spans="1:14" x14ac:dyDescent="0.3">
      <c r="A57" s="8">
        <v>56</v>
      </c>
      <c r="B57" s="9">
        <v>43699</v>
      </c>
      <c r="C57" s="1" t="s">
        <v>244</v>
      </c>
      <c r="D57" s="1" t="s">
        <v>31</v>
      </c>
      <c r="E57" s="49" t="s">
        <v>245</v>
      </c>
      <c r="F57" s="1" t="s">
        <v>227</v>
      </c>
      <c r="G57" s="51" t="s">
        <v>14</v>
      </c>
      <c r="H57" s="1" t="s">
        <v>246</v>
      </c>
      <c r="I57" s="56">
        <v>15000000</v>
      </c>
      <c r="J57" s="8" t="s">
        <v>16</v>
      </c>
      <c r="K57" s="8" t="s">
        <v>17</v>
      </c>
      <c r="L57" s="1" t="str">
        <f>IFERROR(_xlfn.XLOOKUP(Table1[[#This Row],[Startup Name]],Reference_Tables!$A$5:$A$3048,Reference_Tables!$B$5:$B$3048,"N/A",0),"N/A")</f>
        <v>Chandigarh</v>
      </c>
      <c r="M57" s="49" t="str">
        <f>IFERROR(_xlfn.XLOOKUP(Table1[[#This Row],[Investors Name]],Reference_Tables!$E$5:$E$3048,Reference_Tables!$F$5:$F$3048,"N/A",0),"N/A")</f>
        <v>Angel</v>
      </c>
      <c r="N57" s="1">
        <f>YEAR(Table1[[#This Row],[Date]])</f>
        <v>2019</v>
      </c>
    </row>
    <row r="58" spans="1:14" x14ac:dyDescent="0.3">
      <c r="A58" s="8">
        <v>57</v>
      </c>
      <c r="B58" s="9">
        <v>43698</v>
      </c>
      <c r="C58" s="1" t="s">
        <v>247</v>
      </c>
      <c r="D58" s="1" t="s">
        <v>112</v>
      </c>
      <c r="E58" s="49" t="s">
        <v>248</v>
      </c>
      <c r="F58" s="1" t="s">
        <v>927</v>
      </c>
      <c r="G58" s="51" t="s">
        <v>249</v>
      </c>
      <c r="H58" s="1" t="s">
        <v>23</v>
      </c>
      <c r="I58" s="56">
        <v>6590000</v>
      </c>
      <c r="J58" s="8" t="s">
        <v>16</v>
      </c>
      <c r="K58" s="8" t="s">
        <v>24</v>
      </c>
      <c r="L58" s="1" t="str">
        <f>IFERROR(_xlfn.XLOOKUP(Table1[[#This Row],[Startup Name]],Reference_Tables!$A$5:$A$3048,Reference_Tables!$B$5:$B$3048,"N/A",0),"N/A")</f>
        <v>Mumbai</v>
      </c>
      <c r="M58" s="49" t="str">
        <f>IFERROR(_xlfn.XLOOKUP(Table1[[#This Row],[Investors Name]],Reference_Tables!$E$5:$E$3048,Reference_Tables!$F$5:$F$3048,"N/A",0),"N/A")</f>
        <v>Corporate</v>
      </c>
      <c r="N58" s="1">
        <f>YEAR(Table1[[#This Row],[Date]])</f>
        <v>2019</v>
      </c>
    </row>
    <row r="59" spans="1:14" x14ac:dyDescent="0.3">
      <c r="A59" s="8">
        <v>58</v>
      </c>
      <c r="B59" s="9">
        <v>43700</v>
      </c>
      <c r="C59" s="1" t="s">
        <v>250</v>
      </c>
      <c r="D59" s="1" t="s">
        <v>251</v>
      </c>
      <c r="E59" s="49" t="s">
        <v>252</v>
      </c>
      <c r="F59" s="1" t="s">
        <v>89</v>
      </c>
      <c r="G59" s="51" t="s">
        <v>253</v>
      </c>
      <c r="H59" s="1" t="s">
        <v>41</v>
      </c>
      <c r="I59" s="56">
        <v>1000000</v>
      </c>
      <c r="J59" s="8" t="s">
        <v>16</v>
      </c>
      <c r="K59" s="8" t="s">
        <v>24</v>
      </c>
      <c r="L59" s="1" t="str">
        <f>IFERROR(_xlfn.XLOOKUP(Table1[[#This Row],[Startup Name]],Reference_Tables!$A$5:$A$3048,Reference_Tables!$B$5:$B$3048,"N/A",0),"N/A")</f>
        <v>Jaipur</v>
      </c>
      <c r="M59" s="49" t="str">
        <f>IFERROR(_xlfn.XLOOKUP(Table1[[#This Row],[Investors Name]],Reference_Tables!$E$5:$E$3048,Reference_Tables!$F$5:$F$3048,"N/A",0),"N/A")</f>
        <v>Angel</v>
      </c>
      <c r="N59" s="1">
        <f>YEAR(Table1[[#This Row],[Date]])</f>
        <v>2019</v>
      </c>
    </row>
    <row r="60" spans="1:14" x14ac:dyDescent="0.3">
      <c r="A60" s="8">
        <v>59</v>
      </c>
      <c r="B60" s="9">
        <v>43696</v>
      </c>
      <c r="C60" s="1" t="s">
        <v>254</v>
      </c>
      <c r="D60" s="1" t="s">
        <v>255</v>
      </c>
      <c r="E60" s="49" t="s">
        <v>256</v>
      </c>
      <c r="F60" s="1" t="s">
        <v>227</v>
      </c>
      <c r="G60" s="51" t="s">
        <v>257</v>
      </c>
      <c r="H60" s="1" t="s">
        <v>47</v>
      </c>
      <c r="I60" s="56">
        <v>0</v>
      </c>
      <c r="J60" s="8" t="s">
        <v>16</v>
      </c>
      <c r="K60" s="8" t="s">
        <v>16</v>
      </c>
      <c r="L60" s="1" t="str">
        <f>IFERROR(_xlfn.XLOOKUP(Table1[[#This Row],[Startup Name]],Reference_Tables!$A$5:$A$3048,Reference_Tables!$B$5:$B$3048,"N/A",0),"N/A")</f>
        <v>Bhubaneswar</v>
      </c>
      <c r="M60" s="49" t="str">
        <f>IFERROR(_xlfn.XLOOKUP(Table1[[#This Row],[Investors Name]],Reference_Tables!$E$5:$E$3048,Reference_Tables!$F$5:$F$3048,"N/A",0),"N/A")</f>
        <v>Angel</v>
      </c>
      <c r="N60" s="1">
        <f>YEAR(Table1[[#This Row],[Date]])</f>
        <v>2019</v>
      </c>
    </row>
    <row r="61" spans="1:14" x14ac:dyDescent="0.3">
      <c r="A61" s="8">
        <v>60</v>
      </c>
      <c r="B61" s="9">
        <v>43696</v>
      </c>
      <c r="C61" s="1" t="s">
        <v>258</v>
      </c>
      <c r="D61" s="1" t="s">
        <v>26</v>
      </c>
      <c r="E61" s="49" t="s">
        <v>259</v>
      </c>
      <c r="F61" s="1" t="s">
        <v>227</v>
      </c>
      <c r="G61" s="51" t="s">
        <v>94</v>
      </c>
      <c r="H61" s="1" t="s">
        <v>69</v>
      </c>
      <c r="I61" s="56">
        <v>70000000</v>
      </c>
      <c r="J61" s="8" t="s">
        <v>16</v>
      </c>
      <c r="K61" s="8" t="s">
        <v>17</v>
      </c>
      <c r="L61" s="1" t="str">
        <f>IFERROR(_xlfn.XLOOKUP(Table1[[#This Row],[Startup Name]],Reference_Tables!$A$5:$A$3048,Reference_Tables!$B$5:$B$3048,"N/A",0),"N/A")</f>
        <v>Gurugram</v>
      </c>
      <c r="M61" s="49" t="str">
        <f>IFERROR(_xlfn.XLOOKUP(Table1[[#This Row],[Investors Name]],Reference_Tables!$E$5:$E$3048,Reference_Tables!$F$5:$F$3048,"N/A",0),"N/A")</f>
        <v>VC</v>
      </c>
      <c r="N61" s="1">
        <f>YEAR(Table1[[#This Row],[Date]])</f>
        <v>2019</v>
      </c>
    </row>
    <row r="62" spans="1:14" x14ac:dyDescent="0.3">
      <c r="A62" s="8">
        <v>61</v>
      </c>
      <c r="B62" s="9">
        <v>43704</v>
      </c>
      <c r="C62" s="1" t="s">
        <v>260</v>
      </c>
      <c r="D62" s="1" t="s">
        <v>19</v>
      </c>
      <c r="E62" s="49" t="s">
        <v>261</v>
      </c>
      <c r="F62" s="1" t="s">
        <v>927</v>
      </c>
      <c r="G62" s="51" t="s">
        <v>262</v>
      </c>
      <c r="H62" s="1" t="s">
        <v>29</v>
      </c>
      <c r="I62" s="56">
        <v>3900000000</v>
      </c>
      <c r="J62" s="8" t="s">
        <v>16</v>
      </c>
      <c r="K62" s="8" t="s">
        <v>17</v>
      </c>
      <c r="L62" s="1" t="str">
        <f>IFERROR(_xlfn.XLOOKUP(Table1[[#This Row],[Startup Name]],Reference_Tables!$A$5:$A$3048,Reference_Tables!$B$5:$B$3048,"N/A",0),"N/A")</f>
        <v>Visakhapatnam</v>
      </c>
      <c r="M62" s="49" t="str">
        <f>IFERROR(_xlfn.XLOOKUP(Table1[[#This Row],[Investors Name]],Reference_Tables!$E$5:$E$3048,Reference_Tables!$F$5:$F$3048,"N/A",0),"N/A")</f>
        <v>VC</v>
      </c>
      <c r="N62" s="1">
        <f>YEAR(Table1[[#This Row],[Date]])</f>
        <v>2019</v>
      </c>
    </row>
    <row r="63" spans="1:14" x14ac:dyDescent="0.3">
      <c r="A63" s="8">
        <v>62</v>
      </c>
      <c r="B63" s="9">
        <v>43648</v>
      </c>
      <c r="C63" s="1" t="s">
        <v>263</v>
      </c>
      <c r="D63" s="1" t="s">
        <v>79</v>
      </c>
      <c r="E63" s="49" t="s">
        <v>264</v>
      </c>
      <c r="F63" s="1" t="s">
        <v>227</v>
      </c>
      <c r="G63" s="51" t="s">
        <v>265</v>
      </c>
      <c r="H63" s="1" t="s">
        <v>29</v>
      </c>
      <c r="I63" s="56">
        <v>19000000</v>
      </c>
      <c r="J63" s="8" t="s">
        <v>16</v>
      </c>
      <c r="K63" s="8" t="s">
        <v>17</v>
      </c>
      <c r="L63" s="1" t="str">
        <f>IFERROR(_xlfn.XLOOKUP(Table1[[#This Row],[Startup Name]],Reference_Tables!$A$5:$A$3048,Reference_Tables!$B$5:$B$3048,"N/A",0),"N/A")</f>
        <v>Bhubaneswar</v>
      </c>
      <c r="M63" s="49" t="str">
        <f>IFERROR(_xlfn.XLOOKUP(Table1[[#This Row],[Investors Name]],Reference_Tables!$E$5:$E$3048,Reference_Tables!$F$5:$F$3048,"N/A",0),"N/A")</f>
        <v>VC</v>
      </c>
      <c r="N63" s="1">
        <f>YEAR(Table1[[#This Row],[Date]])</f>
        <v>2019</v>
      </c>
    </row>
    <row r="64" spans="1:14" x14ac:dyDescent="0.3">
      <c r="A64" s="8">
        <v>63</v>
      </c>
      <c r="B64" s="9">
        <v>43648</v>
      </c>
      <c r="C64" s="1" t="s">
        <v>266</v>
      </c>
      <c r="D64" s="1" t="s">
        <v>191</v>
      </c>
      <c r="E64" s="49" t="s">
        <v>267</v>
      </c>
      <c r="F64" s="1" t="s">
        <v>268</v>
      </c>
      <c r="G64" s="51" t="s">
        <v>269</v>
      </c>
      <c r="H64" s="1" t="s">
        <v>35</v>
      </c>
      <c r="I64" s="56">
        <v>2500000</v>
      </c>
      <c r="J64" s="8" t="s">
        <v>16</v>
      </c>
      <c r="K64" s="8" t="s">
        <v>24</v>
      </c>
      <c r="L64" s="1" t="str">
        <f>IFERROR(_xlfn.XLOOKUP(Table1[[#This Row],[Startup Name]],Reference_Tables!$A$5:$A$3048,Reference_Tables!$B$5:$B$3048,"N/A",0),"N/A")</f>
        <v>Pune</v>
      </c>
      <c r="M64" s="49" t="str">
        <f>IFERROR(_xlfn.XLOOKUP(Table1[[#This Row],[Investors Name]],Reference_Tables!$E$5:$E$3048,Reference_Tables!$F$5:$F$3048,"N/A",0),"N/A")</f>
        <v>VC</v>
      </c>
      <c r="N64" s="1">
        <f>YEAR(Table1[[#This Row],[Date]])</f>
        <v>2019</v>
      </c>
    </row>
    <row r="65" spans="1:14" x14ac:dyDescent="0.3">
      <c r="A65" s="8">
        <v>64</v>
      </c>
      <c r="B65" s="9">
        <v>43647</v>
      </c>
      <c r="C65" s="1" t="s">
        <v>270</v>
      </c>
      <c r="D65" s="1" t="s">
        <v>271</v>
      </c>
      <c r="E65" s="49" t="s">
        <v>272</v>
      </c>
      <c r="F65" s="1" t="s">
        <v>139</v>
      </c>
      <c r="G65" s="51" t="s">
        <v>273</v>
      </c>
      <c r="H65" s="1" t="s">
        <v>274</v>
      </c>
      <c r="I65" s="56">
        <v>145000</v>
      </c>
      <c r="J65" s="8" t="s">
        <v>16</v>
      </c>
      <c r="K65" s="8" t="s">
        <v>106</v>
      </c>
      <c r="L65" s="1" t="str">
        <f>IFERROR(_xlfn.XLOOKUP(Table1[[#This Row],[Startup Name]],Reference_Tables!$A$5:$A$3048,Reference_Tables!$B$5:$B$3048,"N/A",0),"N/A")</f>
        <v>Kochi</v>
      </c>
      <c r="M65" s="49" t="str">
        <f>IFERROR(_xlfn.XLOOKUP(Table1[[#This Row],[Investors Name]],Reference_Tables!$E$5:$E$3048,Reference_Tables!$F$5:$F$3048,"N/A",0),"N/A")</f>
        <v>Angel</v>
      </c>
      <c r="N65" s="1">
        <f>YEAR(Table1[[#This Row],[Date]])</f>
        <v>2019</v>
      </c>
    </row>
    <row r="66" spans="1:14" x14ac:dyDescent="0.3">
      <c r="A66" s="8">
        <v>65</v>
      </c>
      <c r="B66" s="9">
        <v>43649</v>
      </c>
      <c r="C66" s="1" t="s">
        <v>275</v>
      </c>
      <c r="D66" s="1" t="s">
        <v>276</v>
      </c>
      <c r="E66" s="49" t="s">
        <v>277</v>
      </c>
      <c r="F66" s="1" t="s">
        <v>147</v>
      </c>
      <c r="G66" s="51" t="s">
        <v>278</v>
      </c>
      <c r="H66" s="1" t="s">
        <v>279</v>
      </c>
      <c r="I66" s="56">
        <v>1000000</v>
      </c>
      <c r="J66" s="8" t="s">
        <v>16</v>
      </c>
      <c r="K66" s="8" t="s">
        <v>24</v>
      </c>
      <c r="L66" s="1" t="str">
        <f>IFERROR(_xlfn.XLOOKUP(Table1[[#This Row],[Startup Name]],Reference_Tables!$A$5:$A$3048,Reference_Tables!$B$5:$B$3048,"N/A",0),"N/A")</f>
        <v>Indore</v>
      </c>
      <c r="M66" s="49" t="str">
        <f>IFERROR(_xlfn.XLOOKUP(Table1[[#This Row],[Investors Name]],Reference_Tables!$E$5:$E$3048,Reference_Tables!$F$5:$F$3048,"N/A",0),"N/A")</f>
        <v>VC</v>
      </c>
      <c r="N66" s="1">
        <f>YEAR(Table1[[#This Row],[Date]])</f>
        <v>2019</v>
      </c>
    </row>
    <row r="67" spans="1:14" x14ac:dyDescent="0.3">
      <c r="A67" s="8">
        <v>66</v>
      </c>
      <c r="B67" s="9">
        <v>43647</v>
      </c>
      <c r="C67" s="1" t="s">
        <v>229</v>
      </c>
      <c r="D67" s="1" t="s">
        <v>280</v>
      </c>
      <c r="E67" s="49" t="s">
        <v>281</v>
      </c>
      <c r="F67" s="1" t="s">
        <v>282</v>
      </c>
      <c r="G67" s="51" t="s">
        <v>233</v>
      </c>
      <c r="H67" s="1" t="s">
        <v>23</v>
      </c>
      <c r="I67" s="56">
        <v>38080000</v>
      </c>
      <c r="J67" s="8" t="s">
        <v>16</v>
      </c>
      <c r="K67" s="8" t="s">
        <v>17</v>
      </c>
      <c r="L67" s="1" t="str">
        <f>IFERROR(_xlfn.XLOOKUP(Table1[[#This Row],[Startup Name]],Reference_Tables!$A$5:$A$3048,Reference_Tables!$B$5:$B$3048,"N/A",0),"N/A")</f>
        <v>Bhubaneswar</v>
      </c>
      <c r="M67" s="49" t="str">
        <f>IFERROR(_xlfn.XLOOKUP(Table1[[#This Row],[Investors Name]],Reference_Tables!$E$5:$E$3048,Reference_Tables!$F$5:$F$3048,"N/A",0),"N/A")</f>
        <v>VC</v>
      </c>
      <c r="N67" s="1">
        <f>YEAR(Table1[[#This Row],[Date]])</f>
        <v>2019</v>
      </c>
    </row>
    <row r="68" spans="1:14" x14ac:dyDescent="0.3">
      <c r="A68" s="8">
        <v>67</v>
      </c>
      <c r="B68" s="9">
        <v>43650</v>
      </c>
      <c r="C68" s="1" t="s">
        <v>283</v>
      </c>
      <c r="D68" s="1" t="s">
        <v>112</v>
      </c>
      <c r="E68" s="49" t="s">
        <v>284</v>
      </c>
      <c r="F68" s="1" t="s">
        <v>139</v>
      </c>
      <c r="G68" s="51" t="s">
        <v>285</v>
      </c>
      <c r="H68" s="1" t="s">
        <v>41</v>
      </c>
      <c r="I68" s="56">
        <v>500000</v>
      </c>
      <c r="J68" s="8" t="s">
        <v>16</v>
      </c>
      <c r="K68" s="8" t="s">
        <v>106</v>
      </c>
      <c r="L68" s="1" t="str">
        <f>IFERROR(_xlfn.XLOOKUP(Table1[[#This Row],[Startup Name]],Reference_Tables!$A$5:$A$3048,Reference_Tables!$B$5:$B$3048,"N/A",0),"N/A")</f>
        <v>Nashik</v>
      </c>
      <c r="M68" s="49" t="str">
        <f>IFERROR(_xlfn.XLOOKUP(Table1[[#This Row],[Investors Name]],Reference_Tables!$E$5:$E$3048,Reference_Tables!$F$5:$F$3048,"N/A",0),"N/A")</f>
        <v>VC</v>
      </c>
      <c r="N68" s="1">
        <f>YEAR(Table1[[#This Row],[Date]])</f>
        <v>2019</v>
      </c>
    </row>
    <row r="69" spans="1:14" x14ac:dyDescent="0.3">
      <c r="A69" s="8">
        <v>68</v>
      </c>
      <c r="B69" s="9">
        <v>43656</v>
      </c>
      <c r="C69" s="1" t="s">
        <v>286</v>
      </c>
      <c r="D69" s="1" t="s">
        <v>251</v>
      </c>
      <c r="E69" s="49" t="s">
        <v>108</v>
      </c>
      <c r="F69" s="1" t="s">
        <v>927</v>
      </c>
      <c r="G69" s="51" t="s">
        <v>287</v>
      </c>
      <c r="H69" s="1" t="s">
        <v>15</v>
      </c>
      <c r="I69" s="56">
        <v>150000000</v>
      </c>
      <c r="J69" s="8" t="s">
        <v>16</v>
      </c>
      <c r="K69" s="8" t="s">
        <v>17</v>
      </c>
      <c r="L69" s="1" t="str">
        <f>IFERROR(_xlfn.XLOOKUP(Table1[[#This Row],[Startup Name]],Reference_Tables!$A$5:$A$3048,Reference_Tables!$B$5:$B$3048,"N/A",0),"N/A")</f>
        <v>Dehradun</v>
      </c>
      <c r="M69" s="49" t="str">
        <f>IFERROR(_xlfn.XLOOKUP(Table1[[#This Row],[Investors Name]],Reference_Tables!$E$5:$E$3048,Reference_Tables!$F$5:$F$3048,"N/A",0),"N/A")</f>
        <v>VC</v>
      </c>
      <c r="N69" s="1">
        <f>YEAR(Table1[[#This Row],[Date]])</f>
        <v>2019</v>
      </c>
    </row>
    <row r="70" spans="1:14" x14ac:dyDescent="0.3">
      <c r="A70" s="8">
        <v>69</v>
      </c>
      <c r="B70" s="9">
        <v>43657</v>
      </c>
      <c r="C70" s="1" t="s">
        <v>288</v>
      </c>
      <c r="D70" s="1" t="s">
        <v>26</v>
      </c>
      <c r="E70" s="49" t="s">
        <v>289</v>
      </c>
      <c r="F70" s="1" t="s">
        <v>268</v>
      </c>
      <c r="G70" s="51" t="s">
        <v>290</v>
      </c>
      <c r="H70" s="1" t="s">
        <v>60</v>
      </c>
      <c r="I70" s="56">
        <v>60000000</v>
      </c>
      <c r="J70" s="8" t="s">
        <v>16</v>
      </c>
      <c r="K70" s="8" t="s">
        <v>17</v>
      </c>
      <c r="L70" s="1" t="str">
        <f>IFERROR(_xlfn.XLOOKUP(Table1[[#This Row],[Startup Name]],Reference_Tables!$A$5:$A$3048,Reference_Tables!$B$5:$B$3048,"N/A",0),"N/A")</f>
        <v>Bhopal</v>
      </c>
      <c r="M70" s="49" t="str">
        <f>IFERROR(_xlfn.XLOOKUP(Table1[[#This Row],[Investors Name]],Reference_Tables!$E$5:$E$3048,Reference_Tables!$F$5:$F$3048,"N/A",0),"N/A")</f>
        <v>VC</v>
      </c>
      <c r="N70" s="1">
        <f>YEAR(Table1[[#This Row],[Date]])</f>
        <v>2019</v>
      </c>
    </row>
    <row r="71" spans="1:14" x14ac:dyDescent="0.3">
      <c r="A71" s="8">
        <v>70</v>
      </c>
      <c r="B71" s="9">
        <v>43656</v>
      </c>
      <c r="C71" s="1" t="s">
        <v>291</v>
      </c>
      <c r="D71" s="1" t="s">
        <v>292</v>
      </c>
      <c r="E71" s="49" t="s">
        <v>43</v>
      </c>
      <c r="F71" s="1" t="s">
        <v>268</v>
      </c>
      <c r="G71" s="51" t="s">
        <v>293</v>
      </c>
      <c r="H71" s="1" t="s">
        <v>29</v>
      </c>
      <c r="I71" s="56">
        <v>16000000</v>
      </c>
      <c r="J71" s="8" t="s">
        <v>16</v>
      </c>
      <c r="K71" s="8" t="s">
        <v>17</v>
      </c>
      <c r="L71" s="1" t="str">
        <f>IFERROR(_xlfn.XLOOKUP(Table1[[#This Row],[Startup Name]],Reference_Tables!$A$5:$A$3048,Reference_Tables!$B$5:$B$3048,"N/A",0),"N/A")</f>
        <v>Ahmedabad</v>
      </c>
      <c r="M71" s="49" t="str">
        <f>IFERROR(_xlfn.XLOOKUP(Table1[[#This Row],[Investors Name]],Reference_Tables!$E$5:$E$3048,Reference_Tables!$F$5:$F$3048,"N/A",0),"N/A")</f>
        <v>Angel</v>
      </c>
      <c r="N71" s="1">
        <f>YEAR(Table1[[#This Row],[Date]])</f>
        <v>2019</v>
      </c>
    </row>
    <row r="72" spans="1:14" x14ac:dyDescent="0.3">
      <c r="A72" s="8">
        <v>71</v>
      </c>
      <c r="B72" s="9">
        <v>43656</v>
      </c>
      <c r="C72" s="1" t="s">
        <v>294</v>
      </c>
      <c r="D72" s="1" t="s">
        <v>292</v>
      </c>
      <c r="E72" s="49" t="s">
        <v>295</v>
      </c>
      <c r="F72" s="1" t="s">
        <v>296</v>
      </c>
      <c r="G72" s="51" t="s">
        <v>297</v>
      </c>
      <c r="H72" s="1" t="s">
        <v>29</v>
      </c>
      <c r="I72" s="56">
        <v>5750000</v>
      </c>
      <c r="J72" s="8" t="s">
        <v>16</v>
      </c>
      <c r="K72" s="8" t="s">
        <v>24</v>
      </c>
      <c r="L72" s="1" t="str">
        <f>IFERROR(_xlfn.XLOOKUP(Table1[[#This Row],[Startup Name]],Reference_Tables!$A$5:$A$3048,Reference_Tables!$B$5:$B$3048,"N/A",0),"N/A")</f>
        <v>Bhubaneswar</v>
      </c>
      <c r="M72" s="49" t="str">
        <f>IFERROR(_xlfn.XLOOKUP(Table1[[#This Row],[Investors Name]],Reference_Tables!$E$5:$E$3048,Reference_Tables!$F$5:$F$3048,"N/A",0),"N/A")</f>
        <v>VC</v>
      </c>
      <c r="N72" s="1">
        <f>YEAR(Table1[[#This Row],[Date]])</f>
        <v>2019</v>
      </c>
    </row>
    <row r="73" spans="1:14" x14ac:dyDescent="0.3">
      <c r="A73" s="8">
        <v>72</v>
      </c>
      <c r="B73" s="9">
        <v>43656</v>
      </c>
      <c r="C73" s="1" t="s">
        <v>298</v>
      </c>
      <c r="D73" s="1" t="s">
        <v>299</v>
      </c>
      <c r="E73" s="49" t="s">
        <v>300</v>
      </c>
      <c r="F73" s="1" t="s">
        <v>39</v>
      </c>
      <c r="G73" s="51" t="s">
        <v>301</v>
      </c>
      <c r="H73" s="1" t="s">
        <v>47</v>
      </c>
      <c r="I73" s="56">
        <v>2500000</v>
      </c>
      <c r="J73" s="8" t="s">
        <v>16</v>
      </c>
      <c r="K73" s="8" t="s">
        <v>24</v>
      </c>
      <c r="L73" s="1" t="str">
        <f>IFERROR(_xlfn.XLOOKUP(Table1[[#This Row],[Startup Name]],Reference_Tables!$A$5:$A$3048,Reference_Tables!$B$5:$B$3048,"N/A",0),"N/A")</f>
        <v>Nashik</v>
      </c>
      <c r="M73" s="49" t="str">
        <f>IFERROR(_xlfn.XLOOKUP(Table1[[#This Row],[Investors Name]],Reference_Tables!$E$5:$E$3048,Reference_Tables!$F$5:$F$3048,"N/A",0),"N/A")</f>
        <v>VC</v>
      </c>
      <c r="N73" s="1">
        <f>YEAR(Table1[[#This Row],[Date]])</f>
        <v>2019</v>
      </c>
    </row>
    <row r="74" spans="1:14" x14ac:dyDescent="0.3">
      <c r="A74" s="8">
        <v>73</v>
      </c>
      <c r="B74" s="9">
        <v>43655</v>
      </c>
      <c r="C74" s="1" t="s">
        <v>302</v>
      </c>
      <c r="D74" s="1" t="s">
        <v>303</v>
      </c>
      <c r="E74" s="49" t="s">
        <v>304</v>
      </c>
      <c r="F74" s="1" t="s">
        <v>39</v>
      </c>
      <c r="G74" s="51" t="s">
        <v>305</v>
      </c>
      <c r="H74" s="1" t="s">
        <v>47</v>
      </c>
      <c r="I74" s="56">
        <v>1000000</v>
      </c>
      <c r="J74" s="8" t="s">
        <v>16</v>
      </c>
      <c r="K74" s="8" t="s">
        <v>24</v>
      </c>
      <c r="L74" s="1" t="str">
        <f>IFERROR(_xlfn.XLOOKUP(Table1[[#This Row],[Startup Name]],Reference_Tables!$A$5:$A$3048,Reference_Tables!$B$5:$B$3048,"N/A",0),"N/A")</f>
        <v>Bhubaneswar</v>
      </c>
      <c r="M74" s="49" t="str">
        <f>IFERROR(_xlfn.XLOOKUP(Table1[[#This Row],[Investors Name]],Reference_Tables!$E$5:$E$3048,Reference_Tables!$F$5:$F$3048,"N/A",0),"N/A")</f>
        <v>Angel</v>
      </c>
      <c r="N74" s="1">
        <f>YEAR(Table1[[#This Row],[Date]])</f>
        <v>2019</v>
      </c>
    </row>
    <row r="75" spans="1:14" x14ac:dyDescent="0.3">
      <c r="A75" s="8">
        <v>74</v>
      </c>
      <c r="B75" s="9">
        <v>43654</v>
      </c>
      <c r="C75" s="1" t="s">
        <v>306</v>
      </c>
      <c r="D75" s="1" t="s">
        <v>251</v>
      </c>
      <c r="E75" s="49" t="s">
        <v>307</v>
      </c>
      <c r="F75" s="1" t="s">
        <v>308</v>
      </c>
      <c r="G75" s="51" t="s">
        <v>309</v>
      </c>
      <c r="H75" s="1" t="s">
        <v>310</v>
      </c>
      <c r="I75" s="56">
        <v>319605</v>
      </c>
      <c r="J75" s="8" t="s">
        <v>16</v>
      </c>
      <c r="K75" s="8" t="s">
        <v>106</v>
      </c>
      <c r="L75" s="1" t="str">
        <f>IFERROR(_xlfn.XLOOKUP(Table1[[#This Row],[Startup Name]],Reference_Tables!$A$5:$A$3048,Reference_Tables!$B$5:$B$3048,"N/A",0),"N/A")</f>
        <v>Mumbai</v>
      </c>
      <c r="M75" s="49" t="str">
        <f>IFERROR(_xlfn.XLOOKUP(Table1[[#This Row],[Investors Name]],Reference_Tables!$E$5:$E$3048,Reference_Tables!$F$5:$F$3048,"N/A",0),"N/A")</f>
        <v>Angel</v>
      </c>
      <c r="N75" s="1">
        <f>YEAR(Table1[[#This Row],[Date]])</f>
        <v>2019</v>
      </c>
    </row>
    <row r="76" spans="1:14" x14ac:dyDescent="0.3">
      <c r="A76" s="8">
        <v>75</v>
      </c>
      <c r="B76" s="9">
        <v>43621</v>
      </c>
      <c r="C76" s="1" t="s">
        <v>311</v>
      </c>
      <c r="D76" s="1" t="s">
        <v>26</v>
      </c>
      <c r="E76" s="49" t="s">
        <v>312</v>
      </c>
      <c r="F76" s="1" t="s">
        <v>927</v>
      </c>
      <c r="G76" s="51" t="s">
        <v>313</v>
      </c>
      <c r="H76" s="1" t="s">
        <v>23</v>
      </c>
      <c r="I76" s="56">
        <v>51000000</v>
      </c>
      <c r="J76" s="8" t="s">
        <v>16</v>
      </c>
      <c r="K76" s="8" t="s">
        <v>17</v>
      </c>
      <c r="L76" s="1" t="str">
        <f>IFERROR(_xlfn.XLOOKUP(Table1[[#This Row],[Startup Name]],Reference_Tables!$A$5:$A$3048,Reference_Tables!$B$5:$B$3048,"N/A",0),"N/A")</f>
        <v>Bhubaneswar</v>
      </c>
      <c r="M76" s="49" t="str">
        <f>IFERROR(_xlfn.XLOOKUP(Table1[[#This Row],[Investors Name]],Reference_Tables!$E$5:$E$3048,Reference_Tables!$F$5:$F$3048,"N/A",0),"N/A")</f>
        <v>Angel</v>
      </c>
      <c r="N76" s="1">
        <f>YEAR(Table1[[#This Row],[Date]])</f>
        <v>2019</v>
      </c>
    </row>
    <row r="77" spans="1:14" x14ac:dyDescent="0.3">
      <c r="A77" s="8">
        <v>76</v>
      </c>
      <c r="B77" s="9">
        <v>43620</v>
      </c>
      <c r="C77" s="1" t="s">
        <v>314</v>
      </c>
      <c r="D77" s="1" t="s">
        <v>112</v>
      </c>
      <c r="E77" s="49" t="s">
        <v>315</v>
      </c>
      <c r="F77" s="1" t="s">
        <v>139</v>
      </c>
      <c r="G77" s="51" t="s">
        <v>316</v>
      </c>
      <c r="H77" s="1" t="s">
        <v>81</v>
      </c>
      <c r="I77" s="56">
        <v>10000000</v>
      </c>
      <c r="J77" s="8" t="s">
        <v>16</v>
      </c>
      <c r="K77" s="8" t="s">
        <v>24</v>
      </c>
      <c r="L77" s="1" t="str">
        <f>IFERROR(_xlfn.XLOOKUP(Table1[[#This Row],[Startup Name]],Reference_Tables!$A$5:$A$3048,Reference_Tables!$B$5:$B$3048,"N/A",0),"N/A")</f>
        <v>New Delhi</v>
      </c>
      <c r="M77" s="49" t="str">
        <f>IFERROR(_xlfn.XLOOKUP(Table1[[#This Row],[Investors Name]],Reference_Tables!$E$5:$E$3048,Reference_Tables!$F$5:$F$3048,"N/A",0),"N/A")</f>
        <v>VC</v>
      </c>
      <c r="N77" s="1">
        <f>YEAR(Table1[[#This Row],[Date]])</f>
        <v>2019</v>
      </c>
    </row>
    <row r="78" spans="1:14" x14ac:dyDescent="0.3">
      <c r="A78" s="8">
        <v>77</v>
      </c>
      <c r="B78" s="9">
        <v>43619</v>
      </c>
      <c r="C78" s="1" t="s">
        <v>317</v>
      </c>
      <c r="D78" s="1" t="s">
        <v>26</v>
      </c>
      <c r="E78" s="49" t="s">
        <v>49</v>
      </c>
      <c r="F78" s="1" t="s">
        <v>227</v>
      </c>
      <c r="G78" s="51" t="s">
        <v>318</v>
      </c>
      <c r="H78" s="1" t="s">
        <v>16</v>
      </c>
      <c r="I78" s="56">
        <v>4889976</v>
      </c>
      <c r="J78" s="8" t="s">
        <v>16</v>
      </c>
      <c r="K78" s="8" t="s">
        <v>24</v>
      </c>
      <c r="L78" s="1" t="str">
        <f>IFERROR(_xlfn.XLOOKUP(Table1[[#This Row],[Startup Name]],Reference_Tables!$A$5:$A$3048,Reference_Tables!$B$5:$B$3048,"N/A",0),"N/A")</f>
        <v>Coimbatore</v>
      </c>
      <c r="M78" s="49" t="str">
        <f>IFERROR(_xlfn.XLOOKUP(Table1[[#This Row],[Investors Name]],Reference_Tables!$E$5:$E$3048,Reference_Tables!$F$5:$F$3048,"N/A",0),"N/A")</f>
        <v>VC</v>
      </c>
      <c r="N78" s="1">
        <f>YEAR(Table1[[#This Row],[Date]])</f>
        <v>2019</v>
      </c>
    </row>
    <row r="79" spans="1:14" x14ac:dyDescent="0.3">
      <c r="A79" s="8">
        <v>78</v>
      </c>
      <c r="B79" s="9">
        <v>43619</v>
      </c>
      <c r="C79" s="1" t="s">
        <v>7317</v>
      </c>
      <c r="D79" s="1" t="s">
        <v>79</v>
      </c>
      <c r="E79" s="49" t="s">
        <v>31</v>
      </c>
      <c r="F79" s="1" t="s">
        <v>927</v>
      </c>
      <c r="G79" s="51" t="s">
        <v>319</v>
      </c>
      <c r="H79" s="1" t="s">
        <v>47</v>
      </c>
      <c r="I79" s="56">
        <v>9000000</v>
      </c>
      <c r="J79" s="8" t="s">
        <v>16</v>
      </c>
      <c r="K79" s="8" t="s">
        <v>24</v>
      </c>
      <c r="L79" s="1" t="str">
        <f>IFERROR(_xlfn.XLOOKUP(Table1[[#This Row],[Startup Name]],Reference_Tables!$A$5:$A$3048,Reference_Tables!$B$5:$B$3048,"N/A",0),"N/A")</f>
        <v>Pune</v>
      </c>
      <c r="M79" s="49" t="str">
        <f>IFERROR(_xlfn.XLOOKUP(Table1[[#This Row],[Investors Name]],Reference_Tables!$E$5:$E$3048,Reference_Tables!$F$5:$F$3048,"N/A",0),"N/A")</f>
        <v>VC</v>
      </c>
      <c r="N79" s="1">
        <f>YEAR(Table1[[#This Row],[Date]])</f>
        <v>2019</v>
      </c>
    </row>
    <row r="80" spans="1:14" x14ac:dyDescent="0.3">
      <c r="A80" s="8">
        <v>79</v>
      </c>
      <c r="B80" s="9">
        <v>43620</v>
      </c>
      <c r="C80" s="1" t="s">
        <v>320</v>
      </c>
      <c r="D80" s="1" t="s">
        <v>79</v>
      </c>
      <c r="E80" s="49" t="s">
        <v>31</v>
      </c>
      <c r="F80" s="1" t="s">
        <v>139</v>
      </c>
      <c r="G80" s="51" t="s">
        <v>321</v>
      </c>
      <c r="H80" s="1" t="s">
        <v>29</v>
      </c>
      <c r="I80" s="56">
        <v>75000000</v>
      </c>
      <c r="J80" s="8" t="s">
        <v>16</v>
      </c>
      <c r="K80" s="8" t="s">
        <v>17</v>
      </c>
      <c r="L80" s="1" t="str">
        <f>IFERROR(_xlfn.XLOOKUP(Table1[[#This Row],[Startup Name]],Reference_Tables!$A$5:$A$3048,Reference_Tables!$B$5:$B$3048,"N/A",0),"N/A")</f>
        <v>Gurugram</v>
      </c>
      <c r="M80" s="49" t="str">
        <f>IFERROR(_xlfn.XLOOKUP(Table1[[#This Row],[Investors Name]],Reference_Tables!$E$5:$E$3048,Reference_Tables!$F$5:$F$3048,"N/A",0),"N/A")</f>
        <v>VC</v>
      </c>
      <c r="N80" s="1">
        <f>YEAR(Table1[[#This Row],[Date]])</f>
        <v>2019</v>
      </c>
    </row>
    <row r="81" spans="1:14" x14ac:dyDescent="0.3">
      <c r="A81" s="8">
        <v>80</v>
      </c>
      <c r="B81" s="9">
        <v>43620</v>
      </c>
      <c r="C81" s="1" t="s">
        <v>322</v>
      </c>
      <c r="D81" s="1" t="s">
        <v>323</v>
      </c>
      <c r="E81" s="49" t="s">
        <v>324</v>
      </c>
      <c r="F81" s="1" t="s">
        <v>183</v>
      </c>
      <c r="G81" s="51" t="s">
        <v>325</v>
      </c>
      <c r="H81" s="1" t="s">
        <v>35</v>
      </c>
      <c r="I81" s="56">
        <v>26000000</v>
      </c>
      <c r="J81" s="8" t="s">
        <v>16</v>
      </c>
      <c r="K81" s="8" t="s">
        <v>17</v>
      </c>
      <c r="L81" s="1" t="str">
        <f>IFERROR(_xlfn.XLOOKUP(Table1[[#This Row],[Startup Name]],Reference_Tables!$A$5:$A$3048,Reference_Tables!$B$5:$B$3048,"N/A",0),"N/A")</f>
        <v>Bhubaneswar</v>
      </c>
      <c r="M81" s="49" t="str">
        <f>IFERROR(_xlfn.XLOOKUP(Table1[[#This Row],[Investors Name]],Reference_Tables!$E$5:$E$3048,Reference_Tables!$F$5:$F$3048,"N/A",0),"N/A")</f>
        <v>VC</v>
      </c>
      <c r="N81" s="1">
        <f>YEAR(Table1[[#This Row],[Date]])</f>
        <v>2019</v>
      </c>
    </row>
    <row r="82" spans="1:14" x14ac:dyDescent="0.3">
      <c r="A82" s="8">
        <v>81</v>
      </c>
      <c r="B82" s="9">
        <v>43619</v>
      </c>
      <c r="C82" s="1" t="s">
        <v>326</v>
      </c>
      <c r="D82" s="1" t="s">
        <v>327</v>
      </c>
      <c r="E82" s="49" t="s">
        <v>280</v>
      </c>
      <c r="F82" s="1" t="s">
        <v>927</v>
      </c>
      <c r="G82" s="51" t="s">
        <v>328</v>
      </c>
      <c r="H82" s="1" t="s">
        <v>35</v>
      </c>
      <c r="I82" s="56">
        <v>2500000</v>
      </c>
      <c r="J82" s="8" t="s">
        <v>16</v>
      </c>
      <c r="K82" s="8" t="s">
        <v>24</v>
      </c>
      <c r="L82" s="1" t="str">
        <f>IFERROR(_xlfn.XLOOKUP(Table1[[#This Row],[Startup Name]],Reference_Tables!$A$5:$A$3048,Reference_Tables!$B$5:$B$3048,"N/A",0),"N/A")</f>
        <v>Noida</v>
      </c>
      <c r="M82" s="49" t="str">
        <f>IFERROR(_xlfn.XLOOKUP(Table1[[#This Row],[Investors Name]],Reference_Tables!$E$5:$E$3048,Reference_Tables!$F$5:$F$3048,"N/A",0),"N/A")</f>
        <v>VC</v>
      </c>
      <c r="N82" s="1">
        <f>YEAR(Table1[[#This Row],[Date]])</f>
        <v>2019</v>
      </c>
    </row>
    <row r="83" spans="1:14" x14ac:dyDescent="0.3">
      <c r="A83" s="8">
        <v>82</v>
      </c>
      <c r="B83" s="9">
        <v>43622</v>
      </c>
      <c r="C83" s="1" t="s">
        <v>329</v>
      </c>
      <c r="D83" s="1" t="s">
        <v>330</v>
      </c>
      <c r="E83" s="49" t="s">
        <v>331</v>
      </c>
      <c r="F83" s="1" t="s">
        <v>332</v>
      </c>
      <c r="G83" s="51" t="s">
        <v>333</v>
      </c>
      <c r="H83" s="1" t="s">
        <v>16</v>
      </c>
      <c r="I83" s="56">
        <v>2739035</v>
      </c>
      <c r="J83" s="8" t="s">
        <v>16</v>
      </c>
      <c r="K83" s="8" t="s">
        <v>24</v>
      </c>
      <c r="L83" s="1" t="str">
        <f>IFERROR(_xlfn.XLOOKUP(Table1[[#This Row],[Startup Name]],Reference_Tables!$A$5:$A$3048,Reference_Tables!$B$5:$B$3048,"N/A",0),"N/A")</f>
        <v>Kolkata</v>
      </c>
      <c r="M83" s="49" t="str">
        <f>IFERROR(_xlfn.XLOOKUP(Table1[[#This Row],[Investors Name]],Reference_Tables!$E$5:$E$3048,Reference_Tables!$F$5:$F$3048,"N/A",0),"N/A")</f>
        <v>VC</v>
      </c>
      <c r="N83" s="1">
        <f>YEAR(Table1[[#This Row],[Date]])</f>
        <v>2019</v>
      </c>
    </row>
    <row r="84" spans="1:14" x14ac:dyDescent="0.3">
      <c r="A84" s="8">
        <v>83</v>
      </c>
      <c r="B84" s="9">
        <v>43622</v>
      </c>
      <c r="C84" s="1" t="s">
        <v>334</v>
      </c>
      <c r="D84" s="1" t="s">
        <v>335</v>
      </c>
      <c r="E84" s="49" t="s">
        <v>336</v>
      </c>
      <c r="F84" s="1" t="s">
        <v>139</v>
      </c>
      <c r="G84" s="51" t="s">
        <v>337</v>
      </c>
      <c r="H84" s="1" t="s">
        <v>47</v>
      </c>
      <c r="I84" s="56">
        <v>26000000</v>
      </c>
      <c r="J84" s="8" t="s">
        <v>16</v>
      </c>
      <c r="K84" s="8" t="s">
        <v>17</v>
      </c>
      <c r="L84" s="1" t="str">
        <f>IFERROR(_xlfn.XLOOKUP(Table1[[#This Row],[Startup Name]],Reference_Tables!$A$5:$A$3048,Reference_Tables!$B$5:$B$3048,"N/A",0),"N/A")</f>
        <v>Vadodara</v>
      </c>
      <c r="M84" s="49" t="str">
        <f>IFERROR(_xlfn.XLOOKUP(Table1[[#This Row],[Investors Name]],Reference_Tables!$E$5:$E$3048,Reference_Tables!$F$5:$F$3048,"N/A",0),"N/A")</f>
        <v>VC</v>
      </c>
      <c r="N84" s="1">
        <f>YEAR(Table1[[#This Row],[Date]])</f>
        <v>2019</v>
      </c>
    </row>
    <row r="85" spans="1:14" x14ac:dyDescent="0.3">
      <c r="A85" s="8">
        <v>84</v>
      </c>
      <c r="B85" s="9">
        <v>43622</v>
      </c>
      <c r="C85" s="1" t="s">
        <v>338</v>
      </c>
      <c r="D85" s="1" t="s">
        <v>339</v>
      </c>
      <c r="E85" s="49" t="s">
        <v>340</v>
      </c>
      <c r="F85" s="1" t="s">
        <v>927</v>
      </c>
      <c r="G85" s="51" t="s">
        <v>341</v>
      </c>
      <c r="H85" s="1" t="s">
        <v>29</v>
      </c>
      <c r="I85" s="56">
        <v>15109500</v>
      </c>
      <c r="J85" s="8" t="s">
        <v>16</v>
      </c>
      <c r="K85" s="8" t="s">
        <v>17</v>
      </c>
      <c r="L85" s="1" t="str">
        <f>IFERROR(_xlfn.XLOOKUP(Table1[[#This Row],[Startup Name]],Reference_Tables!$A$5:$A$3048,Reference_Tables!$B$5:$B$3048,"N/A",0),"N/A")</f>
        <v>Nagpur</v>
      </c>
      <c r="M85" s="49" t="str">
        <f>IFERROR(_xlfn.XLOOKUP(Table1[[#This Row],[Investors Name]],Reference_Tables!$E$5:$E$3048,Reference_Tables!$F$5:$F$3048,"N/A",0),"N/A")</f>
        <v>VC</v>
      </c>
      <c r="N85" s="1">
        <f>YEAR(Table1[[#This Row],[Date]])</f>
        <v>2019</v>
      </c>
    </row>
    <row r="86" spans="1:14" x14ac:dyDescent="0.3">
      <c r="A86" s="8">
        <v>85</v>
      </c>
      <c r="B86" s="9">
        <v>43626</v>
      </c>
      <c r="C86" s="1" t="s">
        <v>342</v>
      </c>
      <c r="D86" s="1" t="s">
        <v>339</v>
      </c>
      <c r="E86" s="49" t="s">
        <v>343</v>
      </c>
      <c r="F86" s="1" t="s">
        <v>927</v>
      </c>
      <c r="G86" s="51" t="s">
        <v>344</v>
      </c>
      <c r="H86" s="1" t="s">
        <v>126</v>
      </c>
      <c r="I86" s="56">
        <v>430200</v>
      </c>
      <c r="J86" s="8" t="s">
        <v>16</v>
      </c>
      <c r="K86" s="8" t="s">
        <v>106</v>
      </c>
      <c r="L86" s="1" t="str">
        <f>IFERROR(_xlfn.XLOOKUP(Table1[[#This Row],[Startup Name]],Reference_Tables!$A$5:$A$3048,Reference_Tables!$B$5:$B$3048,"N/A",0),"N/A")</f>
        <v>Bhubaneswar</v>
      </c>
      <c r="M86" s="49" t="str">
        <f>IFERROR(_xlfn.XLOOKUP(Table1[[#This Row],[Investors Name]],Reference_Tables!$E$5:$E$3048,Reference_Tables!$F$5:$F$3048,"N/A",0),"N/A")</f>
        <v>VC</v>
      </c>
      <c r="N86" s="1">
        <f>YEAR(Table1[[#This Row],[Date]])</f>
        <v>2019</v>
      </c>
    </row>
    <row r="87" spans="1:14" x14ac:dyDescent="0.3">
      <c r="A87" s="8">
        <v>86</v>
      </c>
      <c r="B87" s="9">
        <v>43626</v>
      </c>
      <c r="C87" s="1" t="s">
        <v>345</v>
      </c>
      <c r="D87" s="1" t="s">
        <v>31</v>
      </c>
      <c r="E87" s="49" t="s">
        <v>171</v>
      </c>
      <c r="F87" s="1" t="s">
        <v>346</v>
      </c>
      <c r="G87" s="51" t="s">
        <v>14</v>
      </c>
      <c r="H87" s="1" t="s">
        <v>47</v>
      </c>
      <c r="I87" s="56">
        <v>15500000</v>
      </c>
      <c r="J87" s="8" t="s">
        <v>16</v>
      </c>
      <c r="K87" s="8" t="s">
        <v>17</v>
      </c>
      <c r="L87" s="1" t="str">
        <f>IFERROR(_xlfn.XLOOKUP(Table1[[#This Row],[Startup Name]],Reference_Tables!$A$5:$A$3048,Reference_Tables!$B$5:$B$3048,"N/A",0),"N/A")</f>
        <v>Ranchi</v>
      </c>
      <c r="M87" s="49" t="str">
        <f>IFERROR(_xlfn.XLOOKUP(Table1[[#This Row],[Investors Name]],Reference_Tables!$E$5:$E$3048,Reference_Tables!$F$5:$F$3048,"N/A",0),"N/A")</f>
        <v>Angel</v>
      </c>
      <c r="N87" s="1">
        <f>YEAR(Table1[[#This Row],[Date]])</f>
        <v>2019</v>
      </c>
    </row>
    <row r="88" spans="1:14" x14ac:dyDescent="0.3">
      <c r="A88" s="8">
        <v>87</v>
      </c>
      <c r="B88" s="9">
        <v>43622</v>
      </c>
      <c r="C88" s="1" t="s">
        <v>347</v>
      </c>
      <c r="D88" s="1" t="s">
        <v>31</v>
      </c>
      <c r="E88" s="49" t="s">
        <v>348</v>
      </c>
      <c r="F88" s="1" t="s">
        <v>349</v>
      </c>
      <c r="G88" s="51" t="s">
        <v>262</v>
      </c>
      <c r="H88" s="1" t="s">
        <v>29</v>
      </c>
      <c r="I88" s="56">
        <v>52000000</v>
      </c>
      <c r="J88" s="8" t="s">
        <v>16</v>
      </c>
      <c r="K88" s="8" t="s">
        <v>17</v>
      </c>
      <c r="L88" s="1" t="str">
        <f>IFERROR(_xlfn.XLOOKUP(Table1[[#This Row],[Startup Name]],Reference_Tables!$A$5:$A$3048,Reference_Tables!$B$5:$B$3048,"N/A",0),"N/A")</f>
        <v>Kochi</v>
      </c>
      <c r="M88" s="49" t="str">
        <f>IFERROR(_xlfn.XLOOKUP(Table1[[#This Row],[Investors Name]],Reference_Tables!$E$5:$E$3048,Reference_Tables!$F$5:$F$3048,"N/A",0),"N/A")</f>
        <v>VC</v>
      </c>
      <c r="N88" s="1">
        <f>YEAR(Table1[[#This Row],[Date]])</f>
        <v>2019</v>
      </c>
    </row>
    <row r="89" spans="1:14" x14ac:dyDescent="0.3">
      <c r="A89" s="8">
        <v>88</v>
      </c>
      <c r="B89" s="9">
        <v>43624</v>
      </c>
      <c r="C89" s="1" t="s">
        <v>350</v>
      </c>
      <c r="D89" s="1" t="s">
        <v>19</v>
      </c>
      <c r="E89" s="49" t="s">
        <v>351</v>
      </c>
      <c r="F89" s="1" t="s">
        <v>352</v>
      </c>
      <c r="G89" s="51" t="s">
        <v>215</v>
      </c>
      <c r="H89" s="1" t="s">
        <v>81</v>
      </c>
      <c r="I89" s="56">
        <v>3584000</v>
      </c>
      <c r="J89" s="8" t="s">
        <v>16</v>
      </c>
      <c r="K89" s="8" t="s">
        <v>24</v>
      </c>
      <c r="L89" s="1" t="str">
        <f>IFERROR(_xlfn.XLOOKUP(Table1[[#This Row],[Startup Name]],Reference_Tables!$A$5:$A$3048,Reference_Tables!$B$5:$B$3048,"N/A",0),"N/A")</f>
        <v>Patna</v>
      </c>
      <c r="M89" s="49" t="str">
        <f>IFERROR(_xlfn.XLOOKUP(Table1[[#This Row],[Investors Name]],Reference_Tables!$E$5:$E$3048,Reference_Tables!$F$5:$F$3048,"N/A",0),"N/A")</f>
        <v>VC</v>
      </c>
      <c r="N89" s="1">
        <f>YEAR(Table1[[#This Row],[Date]])</f>
        <v>2019</v>
      </c>
    </row>
    <row r="90" spans="1:14" x14ac:dyDescent="0.3">
      <c r="A90" s="8">
        <v>89</v>
      </c>
      <c r="B90" s="9">
        <v>43620</v>
      </c>
      <c r="C90" s="1" t="s">
        <v>353</v>
      </c>
      <c r="D90" s="1" t="s">
        <v>255</v>
      </c>
      <c r="E90" s="49" t="s">
        <v>354</v>
      </c>
      <c r="F90" s="1" t="s">
        <v>11415</v>
      </c>
      <c r="G90" s="51" t="s">
        <v>356</v>
      </c>
      <c r="H90" s="1" t="s">
        <v>47</v>
      </c>
      <c r="I90" s="56">
        <v>3400000</v>
      </c>
      <c r="J90" s="8" t="s">
        <v>16</v>
      </c>
      <c r="K90" s="8" t="s">
        <v>24</v>
      </c>
      <c r="L90" s="1" t="str">
        <f>IFERROR(_xlfn.XLOOKUP(Table1[[#This Row],[Startup Name]],Reference_Tables!$A$5:$A$3048,Reference_Tables!$B$5:$B$3048,"N/A",0),"N/A")</f>
        <v>Ahmedabad</v>
      </c>
      <c r="M90" s="49" t="str">
        <f>IFERROR(_xlfn.XLOOKUP(Table1[[#This Row],[Investors Name]],Reference_Tables!$E$5:$E$3048,Reference_Tables!$F$5:$F$3048,"N/A",0),"N/A")</f>
        <v>Angel</v>
      </c>
      <c r="N90" s="1">
        <f>YEAR(Table1[[#This Row],[Date]])</f>
        <v>2019</v>
      </c>
    </row>
    <row r="91" spans="1:14" x14ac:dyDescent="0.3">
      <c r="A91" s="8">
        <v>90</v>
      </c>
      <c r="B91" s="9">
        <v>43591</v>
      </c>
      <c r="C91" s="1" t="s">
        <v>357</v>
      </c>
      <c r="D91" s="1" t="s">
        <v>276</v>
      </c>
      <c r="E91" s="49" t="s">
        <v>277</v>
      </c>
      <c r="F91" s="1" t="s">
        <v>927</v>
      </c>
      <c r="G91" s="51" t="s">
        <v>358</v>
      </c>
      <c r="H91" s="1" t="s">
        <v>47</v>
      </c>
      <c r="I91" s="56">
        <v>0</v>
      </c>
      <c r="J91" s="8" t="s">
        <v>16</v>
      </c>
      <c r="K91" s="8" t="s">
        <v>16</v>
      </c>
      <c r="L91" s="1" t="str">
        <f>IFERROR(_xlfn.XLOOKUP(Table1[[#This Row],[Startup Name]],Reference_Tables!$A$5:$A$3048,Reference_Tables!$B$5:$B$3048,"N/A",0),"N/A")</f>
        <v>Dehradun</v>
      </c>
      <c r="M91" s="49" t="str">
        <f>IFERROR(_xlfn.XLOOKUP(Table1[[#This Row],[Investors Name]],Reference_Tables!$E$5:$E$3048,Reference_Tables!$F$5:$F$3048,"N/A",0),"N/A")</f>
        <v>Corporate</v>
      </c>
      <c r="N91" s="1">
        <f>YEAR(Table1[[#This Row],[Date]])</f>
        <v>2019</v>
      </c>
    </row>
    <row r="92" spans="1:14" x14ac:dyDescent="0.3">
      <c r="A92" s="8">
        <v>91</v>
      </c>
      <c r="B92" s="9">
        <v>43591</v>
      </c>
      <c r="C92" s="1" t="s">
        <v>359</v>
      </c>
      <c r="D92" s="1" t="s">
        <v>323</v>
      </c>
      <c r="E92" s="49" t="s">
        <v>324</v>
      </c>
      <c r="F92" s="1" t="s">
        <v>927</v>
      </c>
      <c r="G92" s="51" t="s">
        <v>360</v>
      </c>
      <c r="H92" s="1" t="s">
        <v>361</v>
      </c>
      <c r="I92" s="56">
        <v>868600</v>
      </c>
      <c r="J92" s="8" t="s">
        <v>16</v>
      </c>
      <c r="K92" s="8" t="s">
        <v>106</v>
      </c>
      <c r="L92" s="1" t="str">
        <f>IFERROR(_xlfn.XLOOKUP(Table1[[#This Row],[Startup Name]],Reference_Tables!$A$5:$A$3048,Reference_Tables!$B$5:$B$3048,"N/A",0),"N/A")</f>
        <v>Chandigarh</v>
      </c>
      <c r="M92" s="49" t="str">
        <f>IFERROR(_xlfn.XLOOKUP(Table1[[#This Row],[Investors Name]],Reference_Tables!$E$5:$E$3048,Reference_Tables!$F$5:$F$3048,"N/A",0),"N/A")</f>
        <v>VC</v>
      </c>
      <c r="N92" s="1">
        <f>YEAR(Table1[[#This Row],[Date]])</f>
        <v>2019</v>
      </c>
    </row>
    <row r="93" spans="1:14" x14ac:dyDescent="0.3">
      <c r="A93" s="8">
        <v>92</v>
      </c>
      <c r="B93" s="9">
        <v>43590</v>
      </c>
      <c r="C93" s="1" t="s">
        <v>362</v>
      </c>
      <c r="D93" s="1" t="s">
        <v>26</v>
      </c>
      <c r="E93" s="49" t="s">
        <v>363</v>
      </c>
      <c r="F93" s="1" t="s">
        <v>139</v>
      </c>
      <c r="G93" s="51" t="s">
        <v>364</v>
      </c>
      <c r="H93" s="1" t="s">
        <v>365</v>
      </c>
      <c r="I93" s="56">
        <v>0</v>
      </c>
      <c r="J93" s="8" t="s">
        <v>16</v>
      </c>
      <c r="K93" s="8" t="s">
        <v>16</v>
      </c>
      <c r="L93" s="1" t="str">
        <f>IFERROR(_xlfn.XLOOKUP(Table1[[#This Row],[Startup Name]],Reference_Tables!$A$5:$A$3048,Reference_Tables!$B$5:$B$3048,"N/A",0),"N/A")</f>
        <v>Kanpur</v>
      </c>
      <c r="M93" s="49" t="str">
        <f>IFERROR(_xlfn.XLOOKUP(Table1[[#This Row],[Investors Name]],Reference_Tables!$E$5:$E$3048,Reference_Tables!$F$5:$F$3048,"N/A",0),"N/A")</f>
        <v>VC</v>
      </c>
      <c r="N93" s="1">
        <f>YEAR(Table1[[#This Row],[Date]])</f>
        <v>2019</v>
      </c>
    </row>
    <row r="94" spans="1:14" x14ac:dyDescent="0.3">
      <c r="A94" s="8">
        <v>93</v>
      </c>
      <c r="B94" s="9">
        <v>43586</v>
      </c>
      <c r="C94" s="1" t="s">
        <v>366</v>
      </c>
      <c r="D94" s="1" t="s">
        <v>276</v>
      </c>
      <c r="E94" s="49" t="s">
        <v>43</v>
      </c>
      <c r="F94" s="1" t="s">
        <v>927</v>
      </c>
      <c r="G94" s="51" t="s">
        <v>7318</v>
      </c>
      <c r="H94" s="1" t="s">
        <v>60</v>
      </c>
      <c r="I94" s="56">
        <v>150000000</v>
      </c>
      <c r="J94" s="8" t="s">
        <v>16</v>
      </c>
      <c r="K94" s="8" t="s">
        <v>17</v>
      </c>
      <c r="L94" s="1" t="str">
        <f>IFERROR(_xlfn.XLOOKUP(Table1[[#This Row],[Startup Name]],Reference_Tables!$A$5:$A$3048,Reference_Tables!$B$5:$B$3048,"N/A",0),"N/A")</f>
        <v>Noida</v>
      </c>
      <c r="M94" s="49" t="str">
        <f>IFERROR(_xlfn.XLOOKUP(Table1[[#This Row],[Investors Name]],Reference_Tables!$E$5:$E$3048,Reference_Tables!$F$5:$F$3048,"N/A",0),"N/A")</f>
        <v>VC</v>
      </c>
      <c r="N94" s="1">
        <f>YEAR(Table1[[#This Row],[Date]])</f>
        <v>2019</v>
      </c>
    </row>
    <row r="95" spans="1:14" x14ac:dyDescent="0.3">
      <c r="A95" s="8">
        <v>94</v>
      </c>
      <c r="B95" s="9">
        <v>43587</v>
      </c>
      <c r="C95" s="1" t="s">
        <v>367</v>
      </c>
      <c r="D95" s="1" t="s">
        <v>128</v>
      </c>
      <c r="E95" s="49" t="s">
        <v>368</v>
      </c>
      <c r="F95" s="1" t="s">
        <v>183</v>
      </c>
      <c r="G95" s="51" t="s">
        <v>14</v>
      </c>
      <c r="H95" s="1" t="s">
        <v>23</v>
      </c>
      <c r="I95" s="56">
        <v>50000000</v>
      </c>
      <c r="J95" s="8" t="s">
        <v>16</v>
      </c>
      <c r="K95" s="8" t="s">
        <v>17</v>
      </c>
      <c r="L95" s="1" t="str">
        <f>IFERROR(_xlfn.XLOOKUP(Table1[[#This Row],[Startup Name]],Reference_Tables!$A$5:$A$3048,Reference_Tables!$B$5:$B$3048,"N/A",0),"N/A")</f>
        <v>Bhubaneswar</v>
      </c>
      <c r="M95" s="49" t="str">
        <f>IFERROR(_xlfn.XLOOKUP(Table1[[#This Row],[Investors Name]],Reference_Tables!$E$5:$E$3048,Reference_Tables!$F$5:$F$3048,"N/A",0),"N/A")</f>
        <v>Angel</v>
      </c>
      <c r="N95" s="1">
        <f>YEAR(Table1[[#This Row],[Date]])</f>
        <v>2019</v>
      </c>
    </row>
    <row r="96" spans="1:14" x14ac:dyDescent="0.3">
      <c r="A96" s="8">
        <v>95</v>
      </c>
      <c r="B96" s="9">
        <v>43613</v>
      </c>
      <c r="C96" s="1" t="s">
        <v>369</v>
      </c>
      <c r="D96" s="1" t="s">
        <v>58</v>
      </c>
      <c r="E96" s="49" t="s">
        <v>370</v>
      </c>
      <c r="F96" s="1" t="s">
        <v>927</v>
      </c>
      <c r="G96" s="51" t="s">
        <v>371</v>
      </c>
      <c r="H96" s="1" t="s">
        <v>23</v>
      </c>
      <c r="I96" s="56">
        <v>51000000</v>
      </c>
      <c r="J96" s="8" t="s">
        <v>16</v>
      </c>
      <c r="K96" s="8" t="s">
        <v>17</v>
      </c>
      <c r="L96" s="1" t="str">
        <f>IFERROR(_xlfn.XLOOKUP(Table1[[#This Row],[Startup Name]],Reference_Tables!$A$5:$A$3048,Reference_Tables!$B$5:$B$3048,"N/A",0),"N/A")</f>
        <v>Nashik</v>
      </c>
      <c r="M96" s="49" t="str">
        <f>IFERROR(_xlfn.XLOOKUP(Table1[[#This Row],[Investors Name]],Reference_Tables!$E$5:$E$3048,Reference_Tables!$F$5:$F$3048,"N/A",0),"N/A")</f>
        <v>Angel</v>
      </c>
      <c r="N96" s="1">
        <f>YEAR(Table1[[#This Row],[Date]])</f>
        <v>2019</v>
      </c>
    </row>
    <row r="97" spans="1:14" x14ac:dyDescent="0.3">
      <c r="A97" s="8">
        <v>96</v>
      </c>
      <c r="B97" s="9">
        <v>43613</v>
      </c>
      <c r="C97" s="1" t="s">
        <v>372</v>
      </c>
      <c r="D97" s="1" t="s">
        <v>373</v>
      </c>
      <c r="E97" s="49" t="s">
        <v>374</v>
      </c>
      <c r="F97" s="1" t="s">
        <v>39</v>
      </c>
      <c r="G97" s="51" t="s">
        <v>375</v>
      </c>
      <c r="H97" s="1" t="s">
        <v>41</v>
      </c>
      <c r="I97" s="56">
        <v>140000000</v>
      </c>
      <c r="J97" s="8" t="s">
        <v>16</v>
      </c>
      <c r="K97" s="8" t="s">
        <v>17</v>
      </c>
      <c r="L97" s="1" t="str">
        <f>IFERROR(_xlfn.XLOOKUP(Table1[[#This Row],[Startup Name]],Reference_Tables!$A$5:$A$3048,Reference_Tables!$B$5:$B$3048,"N/A",0),"N/A")</f>
        <v>Coimbatore</v>
      </c>
      <c r="M97" s="49" t="str">
        <f>IFERROR(_xlfn.XLOOKUP(Table1[[#This Row],[Investors Name]],Reference_Tables!$E$5:$E$3048,Reference_Tables!$F$5:$F$3048,"N/A",0),"N/A")</f>
        <v>VC</v>
      </c>
      <c r="N97" s="1">
        <f>YEAR(Table1[[#This Row],[Date]])</f>
        <v>2019</v>
      </c>
    </row>
    <row r="98" spans="1:14" x14ac:dyDescent="0.3">
      <c r="A98" s="8">
        <v>97</v>
      </c>
      <c r="B98" s="9">
        <v>43615</v>
      </c>
      <c r="C98" s="1" t="s">
        <v>376</v>
      </c>
      <c r="D98" s="1" t="s">
        <v>26</v>
      </c>
      <c r="E98" s="49" t="s">
        <v>212</v>
      </c>
      <c r="F98" s="1" t="s">
        <v>927</v>
      </c>
      <c r="G98" s="51" t="s">
        <v>377</v>
      </c>
      <c r="H98" s="1" t="s">
        <v>29</v>
      </c>
      <c r="I98" s="56">
        <v>11500000</v>
      </c>
      <c r="J98" s="8" t="s">
        <v>16</v>
      </c>
      <c r="K98" s="8" t="s">
        <v>17</v>
      </c>
      <c r="L98" s="1" t="str">
        <f>IFERROR(_xlfn.XLOOKUP(Table1[[#This Row],[Startup Name]],Reference_Tables!$A$5:$A$3048,Reference_Tables!$B$5:$B$3048,"N/A",0),"N/A")</f>
        <v>Pune</v>
      </c>
      <c r="M98" s="49" t="str">
        <f>IFERROR(_xlfn.XLOOKUP(Table1[[#This Row],[Investors Name]],Reference_Tables!$E$5:$E$3048,Reference_Tables!$F$5:$F$3048,"N/A",0),"N/A")</f>
        <v>VC</v>
      </c>
      <c r="N98" s="1">
        <f>YEAR(Table1[[#This Row],[Date]])</f>
        <v>2019</v>
      </c>
    </row>
    <row r="99" spans="1:14" x14ac:dyDescent="0.3">
      <c r="A99" s="8">
        <v>98</v>
      </c>
      <c r="B99" s="9">
        <v>43616</v>
      </c>
      <c r="C99" s="1" t="s">
        <v>314</v>
      </c>
      <c r="D99" s="1" t="s">
        <v>112</v>
      </c>
      <c r="E99" s="49" t="s">
        <v>315</v>
      </c>
      <c r="F99" s="1" t="s">
        <v>139</v>
      </c>
      <c r="G99" s="51" t="s">
        <v>378</v>
      </c>
      <c r="H99" s="1" t="s">
        <v>29</v>
      </c>
      <c r="I99" s="56">
        <v>5600000</v>
      </c>
      <c r="J99" s="8" t="s">
        <v>16</v>
      </c>
      <c r="K99" s="8" t="s">
        <v>24</v>
      </c>
      <c r="L99" s="1" t="str">
        <f>IFERROR(_xlfn.XLOOKUP(Table1[[#This Row],[Startup Name]],Reference_Tables!$A$5:$A$3048,Reference_Tables!$B$5:$B$3048,"N/A",0),"N/A")</f>
        <v>New Delhi</v>
      </c>
      <c r="M99" s="49" t="str">
        <f>IFERROR(_xlfn.XLOOKUP(Table1[[#This Row],[Investors Name]],Reference_Tables!$E$5:$E$3048,Reference_Tables!$F$5:$F$3048,"N/A",0),"N/A")</f>
        <v>VC</v>
      </c>
      <c r="N99" s="1">
        <f>YEAR(Table1[[#This Row],[Date]])</f>
        <v>2019</v>
      </c>
    </row>
    <row r="100" spans="1:14" x14ac:dyDescent="0.3">
      <c r="A100" s="8">
        <v>99</v>
      </c>
      <c r="B100" s="9">
        <v>43571</v>
      </c>
      <c r="C100" s="1" t="s">
        <v>379</v>
      </c>
      <c r="D100" s="1" t="s">
        <v>79</v>
      </c>
      <c r="E100" s="49" t="s">
        <v>245</v>
      </c>
      <c r="F100" s="1" t="s">
        <v>927</v>
      </c>
      <c r="G100" s="51" t="s">
        <v>380</v>
      </c>
      <c r="H100" s="1" t="s">
        <v>47</v>
      </c>
      <c r="I100" s="56">
        <v>45000000</v>
      </c>
      <c r="J100" s="8" t="s">
        <v>16</v>
      </c>
      <c r="K100" s="8" t="s">
        <v>17</v>
      </c>
      <c r="L100" s="1" t="str">
        <f>IFERROR(_xlfn.XLOOKUP(Table1[[#This Row],[Startup Name]],Reference_Tables!$A$5:$A$3048,Reference_Tables!$B$5:$B$3048,"N/A",0),"N/A")</f>
        <v>Bhopal</v>
      </c>
      <c r="M100" s="49" t="str">
        <f>IFERROR(_xlfn.XLOOKUP(Table1[[#This Row],[Investors Name]],Reference_Tables!$E$5:$E$3048,Reference_Tables!$F$5:$F$3048,"N/A",0),"N/A")</f>
        <v>Angel</v>
      </c>
      <c r="N100" s="1">
        <f>YEAR(Table1[[#This Row],[Date]])</f>
        <v>2019</v>
      </c>
    </row>
    <row r="101" spans="1:14" x14ac:dyDescent="0.3">
      <c r="A101" s="8">
        <v>100</v>
      </c>
      <c r="B101" s="9">
        <v>43567</v>
      </c>
      <c r="C101" s="1" t="s">
        <v>381</v>
      </c>
      <c r="D101" s="1" t="s">
        <v>26</v>
      </c>
      <c r="E101" s="49" t="s">
        <v>382</v>
      </c>
      <c r="F101" s="1" t="s">
        <v>927</v>
      </c>
      <c r="G101" s="51" t="s">
        <v>383</v>
      </c>
      <c r="H101" s="1" t="s">
        <v>384</v>
      </c>
      <c r="I101" s="56">
        <v>17000000</v>
      </c>
      <c r="J101" s="8" t="s">
        <v>16</v>
      </c>
      <c r="K101" s="8" t="s">
        <v>17</v>
      </c>
      <c r="L101" s="1" t="str">
        <f>IFERROR(_xlfn.XLOOKUP(Table1[[#This Row],[Startup Name]],Reference_Tables!$A$5:$A$3048,Reference_Tables!$B$5:$B$3048,"N/A",0),"N/A")</f>
        <v>Noida</v>
      </c>
      <c r="M101" s="49" t="str">
        <f>IFERROR(_xlfn.XLOOKUP(Table1[[#This Row],[Investors Name]],Reference_Tables!$E$5:$E$3048,Reference_Tables!$F$5:$F$3048,"N/A",0),"N/A")</f>
        <v>Angel</v>
      </c>
      <c r="N101" s="1">
        <f>YEAR(Table1[[#This Row],[Date]])</f>
        <v>2019</v>
      </c>
    </row>
    <row r="102" spans="1:14" x14ac:dyDescent="0.3">
      <c r="A102" s="8">
        <v>101</v>
      </c>
      <c r="B102" s="9">
        <v>43565</v>
      </c>
      <c r="C102" s="1" t="s">
        <v>385</v>
      </c>
      <c r="D102" s="1" t="s">
        <v>26</v>
      </c>
      <c r="E102" s="49" t="s">
        <v>386</v>
      </c>
      <c r="F102" s="1" t="s">
        <v>387</v>
      </c>
      <c r="G102" s="51" t="s">
        <v>388</v>
      </c>
      <c r="H102" s="1" t="s">
        <v>384</v>
      </c>
      <c r="I102" s="56">
        <v>430665</v>
      </c>
      <c r="J102" s="8" t="s">
        <v>16</v>
      </c>
      <c r="K102" s="8" t="s">
        <v>106</v>
      </c>
      <c r="L102" s="1" t="str">
        <f>IFERROR(_xlfn.XLOOKUP(Table1[[#This Row],[Startup Name]],Reference_Tables!$A$5:$A$3048,Reference_Tables!$B$5:$B$3048,"N/A",0),"N/A")</f>
        <v>Kochi</v>
      </c>
      <c r="M102" s="49" t="str">
        <f>IFERROR(_xlfn.XLOOKUP(Table1[[#This Row],[Investors Name]],Reference_Tables!$E$5:$E$3048,Reference_Tables!$F$5:$F$3048,"N/A",0),"N/A")</f>
        <v>VC</v>
      </c>
      <c r="N102" s="1">
        <f>YEAR(Table1[[#This Row],[Date]])</f>
        <v>2019</v>
      </c>
    </row>
    <row r="103" spans="1:14" x14ac:dyDescent="0.3">
      <c r="A103" s="8">
        <v>102</v>
      </c>
      <c r="B103" s="9">
        <v>43568</v>
      </c>
      <c r="C103" s="1" t="s">
        <v>389</v>
      </c>
      <c r="D103" s="1" t="s">
        <v>390</v>
      </c>
      <c r="E103" s="49" t="s">
        <v>391</v>
      </c>
      <c r="F103" s="1" t="s">
        <v>139</v>
      </c>
      <c r="G103" s="51" t="s">
        <v>392</v>
      </c>
      <c r="H103" s="1" t="s">
        <v>29</v>
      </c>
      <c r="I103" s="56">
        <v>3591375</v>
      </c>
      <c r="J103" s="8" t="s">
        <v>16</v>
      </c>
      <c r="K103" s="8" t="s">
        <v>24</v>
      </c>
      <c r="L103" s="1" t="str">
        <f>IFERROR(_xlfn.XLOOKUP(Table1[[#This Row],[Startup Name]],Reference_Tables!$A$5:$A$3048,Reference_Tables!$B$5:$B$3048,"N/A",0),"N/A")</f>
        <v>Kolkata</v>
      </c>
      <c r="M103" s="49" t="str">
        <f>IFERROR(_xlfn.XLOOKUP(Table1[[#This Row],[Investors Name]],Reference_Tables!$E$5:$E$3048,Reference_Tables!$F$5:$F$3048,"N/A",0),"N/A")</f>
        <v>VC</v>
      </c>
      <c r="N103" s="1">
        <f>YEAR(Table1[[#This Row],[Date]])</f>
        <v>2019</v>
      </c>
    </row>
    <row r="104" spans="1:14" x14ac:dyDescent="0.3">
      <c r="A104" s="8">
        <v>103</v>
      </c>
      <c r="B104" s="9">
        <v>43567</v>
      </c>
      <c r="C104" s="1" t="s">
        <v>393</v>
      </c>
      <c r="D104" s="1" t="s">
        <v>103</v>
      </c>
      <c r="E104" s="49" t="s">
        <v>394</v>
      </c>
      <c r="F104" s="1" t="s">
        <v>227</v>
      </c>
      <c r="G104" s="51" t="s">
        <v>395</v>
      </c>
      <c r="H104" s="1" t="s">
        <v>126</v>
      </c>
      <c r="I104" s="56">
        <v>200000</v>
      </c>
      <c r="J104" s="8" t="s">
        <v>16</v>
      </c>
      <c r="K104" s="8" t="s">
        <v>106</v>
      </c>
      <c r="L104" s="1" t="str">
        <f>IFERROR(_xlfn.XLOOKUP(Table1[[#This Row],[Startup Name]],Reference_Tables!$A$5:$A$3048,Reference_Tables!$B$5:$B$3048,"N/A",0),"N/A")</f>
        <v>Guwahati</v>
      </c>
      <c r="M104" s="49" t="str">
        <f>IFERROR(_xlfn.XLOOKUP(Table1[[#This Row],[Investors Name]],Reference_Tables!$E$5:$E$3048,Reference_Tables!$F$5:$F$3048,"N/A",0),"N/A")</f>
        <v>Angel</v>
      </c>
      <c r="N104" s="1">
        <f>YEAR(Table1[[#This Row],[Date]])</f>
        <v>2019</v>
      </c>
    </row>
    <row r="105" spans="1:14" x14ac:dyDescent="0.3">
      <c r="A105" s="8">
        <v>104</v>
      </c>
      <c r="B105" s="9">
        <v>43566</v>
      </c>
      <c r="C105" s="1" t="s">
        <v>396</v>
      </c>
      <c r="D105" s="1" t="s">
        <v>31</v>
      </c>
      <c r="E105" s="49" t="s">
        <v>397</v>
      </c>
      <c r="F105" s="1" t="s">
        <v>927</v>
      </c>
      <c r="G105" s="51" t="s">
        <v>398</v>
      </c>
      <c r="H105" s="1" t="s">
        <v>126</v>
      </c>
      <c r="I105" s="56">
        <v>3500000</v>
      </c>
      <c r="J105" s="8" t="s">
        <v>16</v>
      </c>
      <c r="K105" s="8" t="s">
        <v>24</v>
      </c>
      <c r="L105" s="1" t="str">
        <f>IFERROR(_xlfn.XLOOKUP(Table1[[#This Row],[Startup Name]],Reference_Tables!$A$5:$A$3048,Reference_Tables!$B$5:$B$3048,"N/A",0),"N/A")</f>
        <v>Noida</v>
      </c>
      <c r="M105" s="49" t="str">
        <f>IFERROR(_xlfn.XLOOKUP(Table1[[#This Row],[Investors Name]],Reference_Tables!$E$5:$E$3048,Reference_Tables!$F$5:$F$3048,"N/A",0),"N/A")</f>
        <v>VC</v>
      </c>
      <c r="N105" s="1">
        <f>YEAR(Table1[[#This Row],[Date]])</f>
        <v>2019</v>
      </c>
    </row>
    <row r="106" spans="1:14" x14ac:dyDescent="0.3">
      <c r="A106" s="8">
        <v>105</v>
      </c>
      <c r="B106" s="9">
        <v>43565</v>
      </c>
      <c r="C106" s="1" t="s">
        <v>399</v>
      </c>
      <c r="D106" s="1" t="s">
        <v>251</v>
      </c>
      <c r="E106" s="49" t="s">
        <v>12</v>
      </c>
      <c r="F106" s="1" t="s">
        <v>39</v>
      </c>
      <c r="G106" s="51" t="s">
        <v>400</v>
      </c>
      <c r="H106" s="1" t="s">
        <v>401</v>
      </c>
      <c r="I106" s="56">
        <v>6320820</v>
      </c>
      <c r="J106" s="8" t="s">
        <v>16</v>
      </c>
      <c r="K106" s="8" t="s">
        <v>24</v>
      </c>
      <c r="L106" s="1" t="str">
        <f>IFERROR(_xlfn.XLOOKUP(Table1[[#This Row],[Startup Name]],Reference_Tables!$A$5:$A$3048,Reference_Tables!$B$5:$B$3048,"N/A",0),"N/A")</f>
        <v>Ranchi</v>
      </c>
      <c r="M106" s="49" t="str">
        <f>IFERROR(_xlfn.XLOOKUP(Table1[[#This Row],[Investors Name]],Reference_Tables!$E$5:$E$3048,Reference_Tables!$F$5:$F$3048,"N/A",0),"N/A")</f>
        <v>Angel</v>
      </c>
      <c r="N106" s="1">
        <f>YEAR(Table1[[#This Row],[Date]])</f>
        <v>2019</v>
      </c>
    </row>
    <row r="107" spans="1:14" x14ac:dyDescent="0.3">
      <c r="A107" s="8">
        <v>106</v>
      </c>
      <c r="B107" s="9">
        <v>43565</v>
      </c>
      <c r="C107" s="1" t="s">
        <v>402</v>
      </c>
      <c r="D107" s="1" t="s">
        <v>26</v>
      </c>
      <c r="E107" s="49" t="s">
        <v>37</v>
      </c>
      <c r="F107" s="1" t="s">
        <v>39</v>
      </c>
      <c r="G107" s="51" t="s">
        <v>403</v>
      </c>
      <c r="H107" s="1" t="s">
        <v>404</v>
      </c>
      <c r="I107" s="56">
        <v>2443495</v>
      </c>
      <c r="J107" s="8" t="s">
        <v>16</v>
      </c>
      <c r="K107" s="8" t="s">
        <v>24</v>
      </c>
      <c r="L107" s="1" t="str">
        <f>IFERROR(_xlfn.XLOOKUP(Table1[[#This Row],[Startup Name]],Reference_Tables!$A$5:$A$3048,Reference_Tables!$B$5:$B$3048,"N/A",0),"N/A")</f>
        <v>Kochi</v>
      </c>
      <c r="M107" s="49" t="str">
        <f>IFERROR(_xlfn.XLOOKUP(Table1[[#This Row],[Investors Name]],Reference_Tables!$E$5:$E$3048,Reference_Tables!$F$5:$F$3048,"N/A",0),"N/A")</f>
        <v>Corporate</v>
      </c>
      <c r="N107" s="1">
        <f>YEAR(Table1[[#This Row],[Date]])</f>
        <v>2019</v>
      </c>
    </row>
    <row r="108" spans="1:14" x14ac:dyDescent="0.3">
      <c r="A108" s="8">
        <v>107</v>
      </c>
      <c r="B108" s="9">
        <v>43565</v>
      </c>
      <c r="C108" s="1" t="s">
        <v>405</v>
      </c>
      <c r="D108" s="1" t="s">
        <v>251</v>
      </c>
      <c r="E108" s="49" t="s">
        <v>12</v>
      </c>
      <c r="F108" s="1" t="s">
        <v>927</v>
      </c>
      <c r="G108" s="51" t="s">
        <v>406</v>
      </c>
      <c r="H108" s="1" t="s">
        <v>407</v>
      </c>
      <c r="I108" s="56">
        <v>307000</v>
      </c>
      <c r="J108" s="8" t="s">
        <v>16</v>
      </c>
      <c r="K108" s="8" t="s">
        <v>106</v>
      </c>
      <c r="L108" s="1" t="str">
        <f>IFERROR(_xlfn.XLOOKUP(Table1[[#This Row],[Startup Name]],Reference_Tables!$A$5:$A$3048,Reference_Tables!$B$5:$B$3048,"N/A",0),"N/A")</f>
        <v>Hyderabad</v>
      </c>
      <c r="M108" s="49" t="str">
        <f>IFERROR(_xlfn.XLOOKUP(Table1[[#This Row],[Investors Name]],Reference_Tables!$E$5:$E$3048,Reference_Tables!$F$5:$F$3048,"N/A",0),"N/A")</f>
        <v>Angel</v>
      </c>
      <c r="N108" s="1">
        <f>YEAR(Table1[[#This Row],[Date]])</f>
        <v>2019</v>
      </c>
    </row>
    <row r="109" spans="1:14" x14ac:dyDescent="0.3">
      <c r="A109" s="8">
        <v>108</v>
      </c>
      <c r="B109" s="9">
        <v>43566</v>
      </c>
      <c r="C109" s="1" t="s">
        <v>408</v>
      </c>
      <c r="D109" s="1" t="s">
        <v>128</v>
      </c>
      <c r="E109" s="49" t="s">
        <v>409</v>
      </c>
      <c r="F109" s="1" t="s">
        <v>39</v>
      </c>
      <c r="G109" s="51" t="s">
        <v>410</v>
      </c>
      <c r="H109" s="1" t="s">
        <v>29</v>
      </c>
      <c r="I109" s="56">
        <v>26000000</v>
      </c>
      <c r="J109" s="8" t="s">
        <v>16</v>
      </c>
      <c r="K109" s="8" t="s">
        <v>17</v>
      </c>
      <c r="L109" s="1" t="str">
        <f>IFERROR(_xlfn.XLOOKUP(Table1[[#This Row],[Startup Name]],Reference_Tables!$A$5:$A$3048,Reference_Tables!$B$5:$B$3048,"N/A",0),"N/A")</f>
        <v>Pune</v>
      </c>
      <c r="M109" s="49" t="str">
        <f>IFERROR(_xlfn.XLOOKUP(Table1[[#This Row],[Investors Name]],Reference_Tables!$E$5:$E$3048,Reference_Tables!$F$5:$F$3048,"N/A",0),"N/A")</f>
        <v>VC</v>
      </c>
      <c r="N109" s="1">
        <f>YEAR(Table1[[#This Row],[Date]])</f>
        <v>2019</v>
      </c>
    </row>
    <row r="110" spans="1:14" x14ac:dyDescent="0.3">
      <c r="A110" s="8">
        <v>109</v>
      </c>
      <c r="B110" s="9">
        <v>43574</v>
      </c>
      <c r="C110" s="1" t="s">
        <v>411</v>
      </c>
      <c r="D110" s="1" t="s">
        <v>26</v>
      </c>
      <c r="E110" s="49" t="s">
        <v>412</v>
      </c>
      <c r="F110" s="1" t="s">
        <v>11416</v>
      </c>
      <c r="G110" s="51" t="s">
        <v>378</v>
      </c>
      <c r="H110" s="1" t="s">
        <v>47</v>
      </c>
      <c r="I110" s="56">
        <v>3000000</v>
      </c>
      <c r="J110" s="8" t="s">
        <v>16</v>
      </c>
      <c r="K110" s="8" t="s">
        <v>24</v>
      </c>
      <c r="L110" s="1" t="str">
        <f>IFERROR(_xlfn.XLOOKUP(Table1[[#This Row],[Startup Name]],Reference_Tables!$A$5:$A$3048,Reference_Tables!$B$5:$B$3048,"N/A",0),"N/A")</f>
        <v>Coimbatore</v>
      </c>
      <c r="M110" s="49" t="str">
        <f>IFERROR(_xlfn.XLOOKUP(Table1[[#This Row],[Investors Name]],Reference_Tables!$E$5:$E$3048,Reference_Tables!$F$5:$F$3048,"N/A",0),"N/A")</f>
        <v>VC</v>
      </c>
      <c r="N110" s="1">
        <f>YEAR(Table1[[#This Row],[Date]])</f>
        <v>2019</v>
      </c>
    </row>
    <row r="111" spans="1:14" x14ac:dyDescent="0.3">
      <c r="A111" s="8">
        <v>110</v>
      </c>
      <c r="B111" s="9">
        <v>43574</v>
      </c>
      <c r="C111" s="1" t="s">
        <v>413</v>
      </c>
      <c r="D111" s="1" t="s">
        <v>26</v>
      </c>
      <c r="E111" s="49" t="s">
        <v>414</v>
      </c>
      <c r="F111" s="1" t="s">
        <v>927</v>
      </c>
      <c r="G111" s="51" t="s">
        <v>415</v>
      </c>
      <c r="H111" s="1" t="s">
        <v>416</v>
      </c>
      <c r="I111" s="56">
        <v>14342000</v>
      </c>
      <c r="J111" s="8" t="s">
        <v>16</v>
      </c>
      <c r="K111" s="8" t="s">
        <v>17</v>
      </c>
      <c r="L111" s="1" t="str">
        <f>IFERROR(_xlfn.XLOOKUP(Table1[[#This Row],[Startup Name]],Reference_Tables!$A$5:$A$3048,Reference_Tables!$B$5:$B$3048,"N/A",0),"N/A")</f>
        <v>Noida</v>
      </c>
      <c r="M111" s="49" t="str">
        <f>IFERROR(_xlfn.XLOOKUP(Table1[[#This Row],[Investors Name]],Reference_Tables!$E$5:$E$3048,Reference_Tables!$F$5:$F$3048,"N/A",0),"N/A")</f>
        <v>VC</v>
      </c>
      <c r="N111" s="1">
        <f>YEAR(Table1[[#This Row],[Date]])</f>
        <v>2019</v>
      </c>
    </row>
    <row r="112" spans="1:14" x14ac:dyDescent="0.3">
      <c r="A112" s="8">
        <v>111</v>
      </c>
      <c r="B112" s="9">
        <v>43572</v>
      </c>
      <c r="C112" s="1" t="s">
        <v>18</v>
      </c>
      <c r="D112" s="1" t="s">
        <v>19</v>
      </c>
      <c r="E112" s="49" t="s">
        <v>417</v>
      </c>
      <c r="F112" s="1" t="s">
        <v>227</v>
      </c>
      <c r="G112" s="51" t="s">
        <v>418</v>
      </c>
      <c r="H112" s="1" t="s">
        <v>246</v>
      </c>
      <c r="I112" s="56">
        <v>5000000</v>
      </c>
      <c r="J112" s="8" t="s">
        <v>16</v>
      </c>
      <c r="K112" s="8" t="s">
        <v>24</v>
      </c>
      <c r="L112" s="1" t="str">
        <f>IFERROR(_xlfn.XLOOKUP(Table1[[#This Row],[Startup Name]],Reference_Tables!$A$5:$A$3048,Reference_Tables!$B$5:$B$3048,"N/A",0),"N/A")</f>
        <v>Gurugram</v>
      </c>
      <c r="M112" s="49" t="str">
        <f>IFERROR(_xlfn.XLOOKUP(Table1[[#This Row],[Investors Name]],Reference_Tables!$E$5:$E$3048,Reference_Tables!$F$5:$F$3048,"N/A",0),"N/A")</f>
        <v>VC</v>
      </c>
      <c r="N112" s="1">
        <f>YEAR(Table1[[#This Row],[Date]])</f>
        <v>2019</v>
      </c>
    </row>
    <row r="113" spans="1:14" x14ac:dyDescent="0.3">
      <c r="A113" s="8">
        <v>112</v>
      </c>
      <c r="B113" s="9">
        <v>43572</v>
      </c>
      <c r="C113" s="1" t="s">
        <v>419</v>
      </c>
      <c r="D113" s="1" t="s">
        <v>53</v>
      </c>
      <c r="E113" s="49" t="s">
        <v>420</v>
      </c>
      <c r="F113" s="1" t="s">
        <v>927</v>
      </c>
      <c r="G113" s="51" t="s">
        <v>421</v>
      </c>
      <c r="H113" s="1" t="s">
        <v>47</v>
      </c>
      <c r="I113" s="56">
        <v>3000000</v>
      </c>
      <c r="J113" s="8" t="s">
        <v>16</v>
      </c>
      <c r="K113" s="8" t="s">
        <v>24</v>
      </c>
      <c r="L113" s="1" t="str">
        <f>IFERROR(_xlfn.XLOOKUP(Table1[[#This Row],[Startup Name]],Reference_Tables!$A$5:$A$3048,Reference_Tables!$B$5:$B$3048,"N/A",0),"N/A")</f>
        <v>Jaipur</v>
      </c>
      <c r="M113" s="49" t="s">
        <v>16</v>
      </c>
      <c r="N113" s="1">
        <f>YEAR(Table1[[#This Row],[Date]])</f>
        <v>2019</v>
      </c>
    </row>
    <row r="114" spans="1:14" x14ac:dyDescent="0.3">
      <c r="A114" s="8">
        <v>113</v>
      </c>
      <c r="B114" s="9">
        <v>43497</v>
      </c>
      <c r="C114" s="1" t="s">
        <v>422</v>
      </c>
      <c r="D114" s="1" t="s">
        <v>423</v>
      </c>
      <c r="E114" s="49" t="s">
        <v>43</v>
      </c>
      <c r="F114" s="1" t="s">
        <v>227</v>
      </c>
      <c r="G114" s="51" t="s">
        <v>424</v>
      </c>
      <c r="H114" s="1" t="s">
        <v>425</v>
      </c>
      <c r="I114" s="56">
        <v>0</v>
      </c>
      <c r="J114" s="8" t="s">
        <v>16</v>
      </c>
      <c r="K114" s="8" t="s">
        <v>16</v>
      </c>
      <c r="L114" s="1" t="str">
        <f>IFERROR(_xlfn.XLOOKUP(Table1[[#This Row],[Startup Name]],Reference_Tables!$A$5:$A$3048,Reference_Tables!$B$5:$B$3048,"N/A",0),"N/A")</f>
        <v>Gurugram</v>
      </c>
      <c r="M114" s="49" t="str">
        <f>IFERROR(_xlfn.XLOOKUP(Table1[[#This Row],[Investors Name]],Reference_Tables!$E$5:$E$3048,Reference_Tables!$F$5:$F$3048,"N/A",0),"N/A")</f>
        <v>VC</v>
      </c>
      <c r="N114" s="1">
        <f>YEAR(Table1[[#This Row],[Date]])</f>
        <v>2019</v>
      </c>
    </row>
    <row r="115" spans="1:14" x14ac:dyDescent="0.3">
      <c r="A115" s="8">
        <v>114</v>
      </c>
      <c r="B115" s="9">
        <v>43504</v>
      </c>
      <c r="C115" s="1" t="s">
        <v>426</v>
      </c>
      <c r="D115" s="1" t="s">
        <v>26</v>
      </c>
      <c r="E115" s="49" t="s">
        <v>428</v>
      </c>
      <c r="F115" s="1" t="s">
        <v>429</v>
      </c>
      <c r="G115" s="51" t="s">
        <v>430</v>
      </c>
      <c r="H115" s="1" t="s">
        <v>60</v>
      </c>
      <c r="I115" s="56">
        <v>226000000</v>
      </c>
      <c r="J115" s="8" t="s">
        <v>16</v>
      </c>
      <c r="K115" s="8" t="s">
        <v>17</v>
      </c>
      <c r="L115" s="1" t="str">
        <f>IFERROR(_xlfn.XLOOKUP(Table1[[#This Row],[Startup Name]],Reference_Tables!$A$5:$A$3048,Reference_Tables!$B$5:$B$3048,"N/A",0),"N/A")</f>
        <v>Bengaluru</v>
      </c>
      <c r="M115" s="49" t="str">
        <f>IFERROR(_xlfn.XLOOKUP(Table1[[#This Row],[Investors Name]],Reference_Tables!$E$5:$E$3048,Reference_Tables!$F$5:$F$3048,"N/A",0),"N/A")</f>
        <v>VC</v>
      </c>
      <c r="N115" s="1">
        <f>YEAR(Table1[[#This Row],[Date]])</f>
        <v>2019</v>
      </c>
    </row>
    <row r="116" spans="1:14" x14ac:dyDescent="0.3">
      <c r="A116" s="8">
        <v>115</v>
      </c>
      <c r="B116" s="9">
        <v>43509</v>
      </c>
      <c r="C116" s="1" t="s">
        <v>7319</v>
      </c>
      <c r="D116" s="1" t="s">
        <v>7320</v>
      </c>
      <c r="E116" s="49" t="s">
        <v>431</v>
      </c>
      <c r="F116" s="1" t="s">
        <v>139</v>
      </c>
      <c r="G116" s="51" t="s">
        <v>432</v>
      </c>
      <c r="H116" s="1" t="s">
        <v>47</v>
      </c>
      <c r="I116" s="56">
        <v>600000</v>
      </c>
      <c r="J116" s="8" t="s">
        <v>16</v>
      </c>
      <c r="K116" s="8" t="s">
        <v>106</v>
      </c>
      <c r="L116" s="1" t="str">
        <f>IFERROR(_xlfn.XLOOKUP(Table1[[#This Row],[Startup Name]],Reference_Tables!$A$5:$A$3048,Reference_Tables!$B$5:$B$3048,"N/A",0),"N/A")</f>
        <v>Ranchi</v>
      </c>
      <c r="M116" s="49" t="str">
        <f>IFERROR(_xlfn.XLOOKUP(Table1[[#This Row],[Investors Name]],Reference_Tables!$E$5:$E$3048,Reference_Tables!$F$5:$F$3048,"N/A",0),"N/A")</f>
        <v>VC</v>
      </c>
      <c r="N116" s="1">
        <f>YEAR(Table1[[#This Row],[Date]])</f>
        <v>2019</v>
      </c>
    </row>
    <row r="117" spans="1:14" x14ac:dyDescent="0.3">
      <c r="A117" s="8">
        <v>116</v>
      </c>
      <c r="B117" s="9">
        <v>43145</v>
      </c>
      <c r="C117" s="1" t="s">
        <v>433</v>
      </c>
      <c r="D117" s="1" t="s">
        <v>49</v>
      </c>
      <c r="E117" s="49" t="s">
        <v>434</v>
      </c>
      <c r="F117" s="1" t="s">
        <v>227</v>
      </c>
      <c r="G117" s="51" t="s">
        <v>435</v>
      </c>
      <c r="H117" s="1" t="s">
        <v>436</v>
      </c>
      <c r="I117" s="56">
        <v>100000000</v>
      </c>
      <c r="J117" s="8" t="s">
        <v>16</v>
      </c>
      <c r="K117" s="8" t="s">
        <v>17</v>
      </c>
      <c r="L117" s="1" t="str">
        <f>IFERROR(_xlfn.XLOOKUP(Table1[[#This Row],[Startup Name]],Reference_Tables!$A$5:$A$3048,Reference_Tables!$B$5:$B$3048,"N/A",0),"N/A")</f>
        <v>Jaipur</v>
      </c>
      <c r="M117" s="49" t="str">
        <f>IFERROR(_xlfn.XLOOKUP(Table1[[#This Row],[Investors Name]],Reference_Tables!$E$5:$E$3048,Reference_Tables!$F$5:$F$3048,"N/A",0),"N/A")</f>
        <v>Angel</v>
      </c>
      <c r="N117" s="1">
        <f>YEAR(Table1[[#This Row],[Date]])</f>
        <v>2018</v>
      </c>
    </row>
    <row r="118" spans="1:14" x14ac:dyDescent="0.3">
      <c r="A118" s="8">
        <v>117</v>
      </c>
      <c r="B118" s="9">
        <v>43468</v>
      </c>
      <c r="C118" s="1" t="s">
        <v>57</v>
      </c>
      <c r="D118" s="1" t="s">
        <v>58</v>
      </c>
      <c r="E118" s="49" t="s">
        <v>437</v>
      </c>
      <c r="F118" s="1" t="s">
        <v>438</v>
      </c>
      <c r="G118" s="51" t="s">
        <v>439</v>
      </c>
      <c r="H118" s="1" t="s">
        <v>23</v>
      </c>
      <c r="I118" s="56">
        <v>110000000</v>
      </c>
      <c r="J118" s="8" t="s">
        <v>16</v>
      </c>
      <c r="K118" s="8" t="s">
        <v>17</v>
      </c>
      <c r="L118" s="1" t="str">
        <f>IFERROR(_xlfn.XLOOKUP(Table1[[#This Row],[Startup Name]],Reference_Tables!$A$5:$A$3048,Reference_Tables!$B$5:$B$3048,"N/A",0),"N/A")</f>
        <v>Ranchi</v>
      </c>
      <c r="M118" s="49" t="str">
        <f>IFERROR(_xlfn.XLOOKUP(Table1[[#This Row],[Investors Name]],Reference_Tables!$E$5:$E$3048,Reference_Tables!$F$5:$F$3048,"N/A",0),"N/A")</f>
        <v>VC</v>
      </c>
      <c r="N118" s="1">
        <f>YEAR(Table1[[#This Row],[Date]])</f>
        <v>2019</v>
      </c>
    </row>
    <row r="119" spans="1:14" x14ac:dyDescent="0.3">
      <c r="A119" s="8">
        <v>118</v>
      </c>
      <c r="B119" s="9">
        <v>43469</v>
      </c>
      <c r="C119" s="1" t="s">
        <v>440</v>
      </c>
      <c r="D119" s="1" t="s">
        <v>103</v>
      </c>
      <c r="E119" s="49" t="s">
        <v>441</v>
      </c>
      <c r="F119" s="1" t="s">
        <v>442</v>
      </c>
      <c r="G119" s="51" t="s">
        <v>443</v>
      </c>
      <c r="H119" s="1" t="s">
        <v>60</v>
      </c>
      <c r="I119" s="56">
        <v>22000000</v>
      </c>
      <c r="J119" s="8" t="s">
        <v>16</v>
      </c>
      <c r="K119" s="8" t="s">
        <v>17</v>
      </c>
      <c r="L119" s="1" t="str">
        <f>IFERROR(_xlfn.XLOOKUP(Table1[[#This Row],[Startup Name]],Reference_Tables!$A$5:$A$3048,Reference_Tables!$B$5:$B$3048,"N/A",0),"N/A")</f>
        <v>Bhopal</v>
      </c>
      <c r="M119" s="49" t="str">
        <f>IFERROR(_xlfn.XLOOKUP(Table1[[#This Row],[Investors Name]],Reference_Tables!$E$5:$E$3048,Reference_Tables!$F$5:$F$3048,"N/A",0),"N/A")</f>
        <v>VC</v>
      </c>
      <c r="N119" s="1">
        <f>YEAR(Table1[[#This Row],[Date]])</f>
        <v>2019</v>
      </c>
    </row>
    <row r="120" spans="1:14" x14ac:dyDescent="0.3">
      <c r="A120" s="8">
        <v>119</v>
      </c>
      <c r="B120" s="9">
        <v>43469</v>
      </c>
      <c r="C120" s="1" t="s">
        <v>7321</v>
      </c>
      <c r="D120" s="1" t="s">
        <v>79</v>
      </c>
      <c r="E120" s="49" t="s">
        <v>80</v>
      </c>
      <c r="F120" s="1" t="s">
        <v>45</v>
      </c>
      <c r="G120" s="51" t="s">
        <v>444</v>
      </c>
      <c r="H120" s="1" t="s">
        <v>445</v>
      </c>
      <c r="I120" s="56">
        <v>5000000</v>
      </c>
      <c r="J120" s="8" t="s">
        <v>16</v>
      </c>
      <c r="K120" s="8" t="s">
        <v>24</v>
      </c>
      <c r="L120" s="1" t="str">
        <f>IFERROR(_xlfn.XLOOKUP(Table1[[#This Row],[Startup Name]],Reference_Tables!$A$5:$A$3048,Reference_Tables!$B$5:$B$3048,"N/A",0),"N/A")</f>
        <v>Lucknow</v>
      </c>
      <c r="M120" s="49" t="str">
        <f>IFERROR(_xlfn.XLOOKUP(Table1[[#This Row],[Investors Name]],Reference_Tables!$E$5:$E$3048,Reference_Tables!$F$5:$F$3048,"N/A",0),"N/A")</f>
        <v>VC</v>
      </c>
      <c r="N120" s="1">
        <f>YEAR(Table1[[#This Row],[Date]])</f>
        <v>2019</v>
      </c>
    </row>
    <row r="121" spans="1:14" x14ac:dyDescent="0.3">
      <c r="A121" s="8">
        <v>120</v>
      </c>
      <c r="B121" s="9">
        <v>43438</v>
      </c>
      <c r="C121" s="1" t="s">
        <v>446</v>
      </c>
      <c r="D121" s="1" t="s">
        <v>390</v>
      </c>
      <c r="E121" s="49" t="s">
        <v>447</v>
      </c>
      <c r="F121" s="1" t="s">
        <v>139</v>
      </c>
      <c r="G121" s="51" t="s">
        <v>448</v>
      </c>
      <c r="H121" s="1" t="s">
        <v>126</v>
      </c>
      <c r="I121" s="56">
        <v>700000</v>
      </c>
      <c r="J121" s="8" t="s">
        <v>16</v>
      </c>
      <c r="K121" s="8" t="s">
        <v>106</v>
      </c>
      <c r="L121" s="1" t="str">
        <f>IFERROR(_xlfn.XLOOKUP(Table1[[#This Row],[Startup Name]],Reference_Tables!$A$5:$A$3048,Reference_Tables!$B$5:$B$3048,"N/A",0),"N/A")</f>
        <v>Vadodara</v>
      </c>
      <c r="M121" s="49" t="str">
        <f>IFERROR(_xlfn.XLOOKUP(Table1[[#This Row],[Investors Name]],Reference_Tables!$E$5:$E$3048,Reference_Tables!$F$5:$F$3048,"N/A",0),"N/A")</f>
        <v>VC</v>
      </c>
      <c r="N121" s="1">
        <f>YEAR(Table1[[#This Row],[Date]])</f>
        <v>2018</v>
      </c>
    </row>
    <row r="122" spans="1:14" x14ac:dyDescent="0.3">
      <c r="A122" s="8">
        <v>121</v>
      </c>
      <c r="B122" s="9">
        <v>43435</v>
      </c>
      <c r="C122" s="1" t="s">
        <v>449</v>
      </c>
      <c r="D122" s="1" t="s">
        <v>450</v>
      </c>
      <c r="E122" s="49" t="s">
        <v>451</v>
      </c>
      <c r="F122" s="1" t="s">
        <v>139</v>
      </c>
      <c r="G122" s="51" t="s">
        <v>452</v>
      </c>
      <c r="H122" s="1" t="s">
        <v>60</v>
      </c>
      <c r="I122" s="56">
        <v>50000000</v>
      </c>
      <c r="J122" s="8" t="s">
        <v>16</v>
      </c>
      <c r="K122" s="8" t="s">
        <v>17</v>
      </c>
      <c r="L122" s="1" t="str">
        <f>IFERROR(_xlfn.XLOOKUP(Table1[[#This Row],[Startup Name]],Reference_Tables!$A$5:$A$3048,Reference_Tables!$B$5:$B$3048,"N/A",0),"N/A")</f>
        <v>Dehradun</v>
      </c>
      <c r="M122" s="49" t="str">
        <f>IFERROR(_xlfn.XLOOKUP(Table1[[#This Row],[Investors Name]],Reference_Tables!$E$5:$E$3048,Reference_Tables!$F$5:$F$3048,"N/A",0),"N/A")</f>
        <v>VC</v>
      </c>
      <c r="N122" s="1">
        <f>YEAR(Table1[[#This Row],[Date]])</f>
        <v>2018</v>
      </c>
    </row>
    <row r="123" spans="1:14" x14ac:dyDescent="0.3">
      <c r="A123" s="8">
        <v>122</v>
      </c>
      <c r="B123" s="9">
        <v>43436</v>
      </c>
      <c r="C123" s="1" t="s">
        <v>453</v>
      </c>
      <c r="D123" s="1" t="s">
        <v>454</v>
      </c>
      <c r="E123" s="49" t="s">
        <v>455</v>
      </c>
      <c r="F123" s="1" t="s">
        <v>39</v>
      </c>
      <c r="G123" s="51" t="s">
        <v>456</v>
      </c>
      <c r="H123" s="1" t="s">
        <v>35</v>
      </c>
      <c r="I123" s="56">
        <v>800000</v>
      </c>
      <c r="J123" s="8" t="s">
        <v>16</v>
      </c>
      <c r="K123" s="8" t="s">
        <v>106</v>
      </c>
      <c r="L123" s="1" t="str">
        <f>IFERROR(_xlfn.XLOOKUP(Table1[[#This Row],[Startup Name]],Reference_Tables!$A$5:$A$3048,Reference_Tables!$B$5:$B$3048,"N/A",0),"N/A")</f>
        <v>Ranchi</v>
      </c>
      <c r="M123" s="49" t="str">
        <f>IFERROR(_xlfn.XLOOKUP(Table1[[#This Row],[Investors Name]],Reference_Tables!$E$5:$E$3048,Reference_Tables!$F$5:$F$3048,"N/A",0),"N/A")</f>
        <v>Angel</v>
      </c>
      <c r="N123" s="1">
        <f>YEAR(Table1[[#This Row],[Date]])</f>
        <v>2018</v>
      </c>
    </row>
    <row r="124" spans="1:14" x14ac:dyDescent="0.3">
      <c r="A124" s="8">
        <v>123</v>
      </c>
      <c r="B124" s="9">
        <v>43436</v>
      </c>
      <c r="C124" s="1" t="s">
        <v>457</v>
      </c>
      <c r="D124" s="1" t="s">
        <v>458</v>
      </c>
      <c r="E124" s="49" t="s">
        <v>459</v>
      </c>
      <c r="F124" s="1" t="s">
        <v>227</v>
      </c>
      <c r="G124" s="51" t="s">
        <v>456</v>
      </c>
      <c r="H124" s="1" t="s">
        <v>35</v>
      </c>
      <c r="I124" s="56">
        <v>572000</v>
      </c>
      <c r="J124" s="8" t="s">
        <v>16</v>
      </c>
      <c r="K124" s="8" t="s">
        <v>106</v>
      </c>
      <c r="L124" s="1" t="str">
        <f>IFERROR(_xlfn.XLOOKUP(Table1[[#This Row],[Startup Name]],Reference_Tables!$A$5:$A$3048,Reference_Tables!$B$5:$B$3048,"N/A",0),"N/A")</f>
        <v>Mysuru</v>
      </c>
      <c r="M124" s="49" t="str">
        <f>IFERROR(_xlfn.XLOOKUP(Table1[[#This Row],[Investors Name]],Reference_Tables!$E$5:$E$3048,Reference_Tables!$F$5:$F$3048,"N/A",0),"N/A")</f>
        <v>Angel</v>
      </c>
      <c r="N124" s="1">
        <f>YEAR(Table1[[#This Row],[Date]])</f>
        <v>2018</v>
      </c>
    </row>
    <row r="125" spans="1:14" x14ac:dyDescent="0.3">
      <c r="A125" s="8">
        <v>124</v>
      </c>
      <c r="B125" s="9">
        <v>43438</v>
      </c>
      <c r="C125" s="1" t="s">
        <v>460</v>
      </c>
      <c r="D125" s="1" t="s">
        <v>437</v>
      </c>
      <c r="E125" s="49" t="s">
        <v>427</v>
      </c>
      <c r="F125" s="1" t="s">
        <v>461</v>
      </c>
      <c r="G125" s="51" t="s">
        <v>462</v>
      </c>
      <c r="H125" s="1" t="s">
        <v>126</v>
      </c>
      <c r="I125" s="56">
        <v>143000</v>
      </c>
      <c r="J125" s="8" t="s">
        <v>16</v>
      </c>
      <c r="K125" s="8" t="s">
        <v>106</v>
      </c>
      <c r="L125" s="1" t="str">
        <f>IFERROR(_xlfn.XLOOKUP(Table1[[#This Row],[Startup Name]],Reference_Tables!$A$5:$A$3048,Reference_Tables!$B$5:$B$3048,"N/A",0),"N/A")</f>
        <v>Kanpur</v>
      </c>
      <c r="M125" s="49" t="str">
        <f>IFERROR(_xlfn.XLOOKUP(Table1[[#This Row],[Investors Name]],Reference_Tables!$E$5:$E$3048,Reference_Tables!$F$5:$F$3048,"N/A",0),"N/A")</f>
        <v>VC</v>
      </c>
      <c r="N125" s="1">
        <f>YEAR(Table1[[#This Row],[Date]])</f>
        <v>2018</v>
      </c>
    </row>
    <row r="126" spans="1:14" x14ac:dyDescent="0.3">
      <c r="A126" s="8">
        <v>125</v>
      </c>
      <c r="B126" s="9">
        <v>43440</v>
      </c>
      <c r="C126" s="1" t="s">
        <v>463</v>
      </c>
      <c r="D126" s="1" t="s">
        <v>162</v>
      </c>
      <c r="E126" s="49" t="s">
        <v>427</v>
      </c>
      <c r="F126" s="1" t="s">
        <v>464</v>
      </c>
      <c r="G126" s="51" t="s">
        <v>465</v>
      </c>
      <c r="H126" s="1" t="s">
        <v>126</v>
      </c>
      <c r="I126" s="56">
        <v>2000000</v>
      </c>
      <c r="J126" s="8" t="s">
        <v>16</v>
      </c>
      <c r="K126" s="8" t="s">
        <v>24</v>
      </c>
      <c r="L126" s="1" t="str">
        <f>IFERROR(_xlfn.XLOOKUP(Table1[[#This Row],[Startup Name]],Reference_Tables!$A$5:$A$3048,Reference_Tables!$B$5:$B$3048,"N/A",0),"N/A")</f>
        <v>Thiruvananthapuram</v>
      </c>
      <c r="M126" s="49" t="str">
        <f>IFERROR(_xlfn.XLOOKUP(Table1[[#This Row],[Investors Name]],Reference_Tables!$E$5:$E$3048,Reference_Tables!$F$5:$F$3048,"N/A",0),"N/A")</f>
        <v>VC</v>
      </c>
      <c r="N126" s="1">
        <f>YEAR(Table1[[#This Row],[Date]])</f>
        <v>2018</v>
      </c>
    </row>
    <row r="127" spans="1:14" x14ac:dyDescent="0.3">
      <c r="A127" s="8">
        <v>126</v>
      </c>
      <c r="B127" s="9">
        <v>43440</v>
      </c>
      <c r="C127" s="1" t="s">
        <v>466</v>
      </c>
      <c r="D127" s="1" t="s">
        <v>467</v>
      </c>
      <c r="E127" s="49" t="s">
        <v>468</v>
      </c>
      <c r="F127" s="1" t="s">
        <v>227</v>
      </c>
      <c r="G127" s="51" t="s">
        <v>469</v>
      </c>
      <c r="H127" s="1" t="s">
        <v>47</v>
      </c>
      <c r="I127" s="56">
        <v>3500000</v>
      </c>
      <c r="J127" s="8" t="s">
        <v>16</v>
      </c>
      <c r="K127" s="8" t="s">
        <v>24</v>
      </c>
      <c r="L127" s="1" t="str">
        <f>IFERROR(_xlfn.XLOOKUP(Table1[[#This Row],[Startup Name]],Reference_Tables!$A$5:$A$3048,Reference_Tables!$B$5:$B$3048,"N/A",0),"N/A")</f>
        <v>New Delhi</v>
      </c>
      <c r="M127" s="49" t="str">
        <f>IFERROR(_xlfn.XLOOKUP(Table1[[#This Row],[Investors Name]],Reference_Tables!$E$5:$E$3048,Reference_Tables!$F$5:$F$3048,"N/A",0),"N/A")</f>
        <v>VC</v>
      </c>
      <c r="N127" s="1">
        <f>YEAR(Table1[[#This Row],[Date]])</f>
        <v>2018</v>
      </c>
    </row>
    <row r="128" spans="1:14" x14ac:dyDescent="0.3">
      <c r="A128" s="8">
        <v>127</v>
      </c>
      <c r="B128" s="9">
        <v>43405</v>
      </c>
      <c r="C128" s="1" t="s">
        <v>470</v>
      </c>
      <c r="D128" s="1" t="s">
        <v>112</v>
      </c>
      <c r="E128" s="49" t="s">
        <v>471</v>
      </c>
      <c r="F128" s="1" t="s">
        <v>927</v>
      </c>
      <c r="G128" s="51" t="s">
        <v>472</v>
      </c>
      <c r="H128" s="1" t="s">
        <v>407</v>
      </c>
      <c r="I128" s="56">
        <v>138995</v>
      </c>
      <c r="J128" s="8" t="s">
        <v>16</v>
      </c>
      <c r="K128" s="8" t="s">
        <v>106</v>
      </c>
      <c r="L128" s="1" t="str">
        <f>IFERROR(_xlfn.XLOOKUP(Table1[[#This Row],[Startup Name]],Reference_Tables!$A$5:$A$3048,Reference_Tables!$B$5:$B$3048,"N/A",0),"N/A")</f>
        <v>Bhopal</v>
      </c>
      <c r="M128" s="49" t="str">
        <f>IFERROR(_xlfn.XLOOKUP(Table1[[#This Row],[Investors Name]],Reference_Tables!$E$5:$E$3048,Reference_Tables!$F$5:$F$3048,"N/A",0),"N/A")</f>
        <v>Angel</v>
      </c>
      <c r="N128" s="1">
        <f>YEAR(Table1[[#This Row],[Date]])</f>
        <v>2018</v>
      </c>
    </row>
    <row r="129" spans="1:14" x14ac:dyDescent="0.3">
      <c r="A129" s="8">
        <v>128</v>
      </c>
      <c r="B129" s="9">
        <v>43407</v>
      </c>
      <c r="C129" s="1" t="s">
        <v>7322</v>
      </c>
      <c r="D129" s="1" t="s">
        <v>473</v>
      </c>
      <c r="E129" s="49" t="s">
        <v>7323</v>
      </c>
      <c r="F129" s="1" t="s">
        <v>45</v>
      </c>
      <c r="G129" s="51" t="s">
        <v>474</v>
      </c>
      <c r="H129" s="1" t="s">
        <v>60</v>
      </c>
      <c r="I129" s="56">
        <v>27799000</v>
      </c>
      <c r="J129" s="8" t="s">
        <v>16</v>
      </c>
      <c r="K129" s="8" t="s">
        <v>17</v>
      </c>
      <c r="L129" s="1" t="str">
        <f>IFERROR(_xlfn.XLOOKUP(Table1[[#This Row],[Startup Name]],Reference_Tables!$A$5:$A$3048,Reference_Tables!$B$5:$B$3048,"N/A",0),"N/A")</f>
        <v>Nashik</v>
      </c>
      <c r="M129" s="49" t="str">
        <f>IFERROR(_xlfn.XLOOKUP(Table1[[#This Row],[Investors Name]],Reference_Tables!$E$5:$E$3048,Reference_Tables!$F$5:$F$3048,"N/A",0),"N/A")</f>
        <v>VC</v>
      </c>
      <c r="N129" s="1">
        <f>YEAR(Table1[[#This Row],[Date]])</f>
        <v>2018</v>
      </c>
    </row>
    <row r="130" spans="1:14" x14ac:dyDescent="0.3">
      <c r="A130" s="8">
        <v>129</v>
      </c>
      <c r="B130" s="9">
        <v>43410</v>
      </c>
      <c r="C130" s="1" t="s">
        <v>222</v>
      </c>
      <c r="D130" s="1" t="s">
        <v>26</v>
      </c>
      <c r="E130" s="49" t="s">
        <v>223</v>
      </c>
      <c r="F130" s="1" t="s">
        <v>927</v>
      </c>
      <c r="G130" s="51" t="s">
        <v>475</v>
      </c>
      <c r="H130" s="1" t="s">
        <v>23</v>
      </c>
      <c r="I130" s="56">
        <v>50000000</v>
      </c>
      <c r="J130" s="8" t="s">
        <v>16</v>
      </c>
      <c r="K130" s="8" t="s">
        <v>17</v>
      </c>
      <c r="L130" s="1" t="str">
        <f>IFERROR(_xlfn.XLOOKUP(Table1[[#This Row],[Startup Name]],Reference_Tables!$A$5:$A$3048,Reference_Tables!$B$5:$B$3048,"N/A",0),"N/A")</f>
        <v>Vadodara</v>
      </c>
      <c r="M130" s="49" t="str">
        <f>IFERROR(_xlfn.XLOOKUP(Table1[[#This Row],[Investors Name]],Reference_Tables!$E$5:$E$3048,Reference_Tables!$F$5:$F$3048,"N/A",0),"N/A")</f>
        <v>VC</v>
      </c>
      <c r="N130" s="1">
        <f>YEAR(Table1[[#This Row],[Date]])</f>
        <v>2018</v>
      </c>
    </row>
    <row r="131" spans="1:14" x14ac:dyDescent="0.3">
      <c r="A131" s="8">
        <v>130</v>
      </c>
      <c r="B131" s="9">
        <v>43412</v>
      </c>
      <c r="C131" s="1" t="s">
        <v>476</v>
      </c>
      <c r="D131" s="1" t="s">
        <v>87</v>
      </c>
      <c r="E131" s="49" t="s">
        <v>477</v>
      </c>
      <c r="F131" s="1" t="s">
        <v>927</v>
      </c>
      <c r="G131" s="51" t="s">
        <v>293</v>
      </c>
      <c r="H131" s="1" t="s">
        <v>47</v>
      </c>
      <c r="I131" s="56">
        <v>500000</v>
      </c>
      <c r="J131" s="8" t="s">
        <v>16</v>
      </c>
      <c r="K131" s="8" t="s">
        <v>106</v>
      </c>
      <c r="L131" s="1" t="str">
        <f>IFERROR(_xlfn.XLOOKUP(Table1[[#This Row],[Startup Name]],Reference_Tables!$A$5:$A$3048,Reference_Tables!$B$5:$B$3048,"N/A",0),"N/A")</f>
        <v>Vadodara</v>
      </c>
      <c r="M131" s="49" t="str">
        <f>IFERROR(_xlfn.XLOOKUP(Table1[[#This Row],[Investors Name]],Reference_Tables!$E$5:$E$3048,Reference_Tables!$F$5:$F$3048,"N/A",0),"N/A")</f>
        <v>Angel</v>
      </c>
      <c r="N131" s="1">
        <f>YEAR(Table1[[#This Row],[Date]])</f>
        <v>2018</v>
      </c>
    </row>
    <row r="132" spans="1:14" x14ac:dyDescent="0.3">
      <c r="A132" s="8">
        <v>131</v>
      </c>
      <c r="B132" s="9">
        <v>43412</v>
      </c>
      <c r="C132" s="1" t="s">
        <v>478</v>
      </c>
      <c r="D132" s="1" t="s">
        <v>479</v>
      </c>
      <c r="E132" s="49" t="s">
        <v>480</v>
      </c>
      <c r="F132" s="1" t="s">
        <v>438</v>
      </c>
      <c r="G132" s="51" t="s">
        <v>481</v>
      </c>
      <c r="H132" s="1" t="s">
        <v>436</v>
      </c>
      <c r="I132" s="56">
        <v>1000000</v>
      </c>
      <c r="J132" s="8" t="s">
        <v>16</v>
      </c>
      <c r="K132" s="8" t="s">
        <v>24</v>
      </c>
      <c r="L132" s="1" t="str">
        <f>IFERROR(_xlfn.XLOOKUP(Table1[[#This Row],[Startup Name]],Reference_Tables!$A$5:$A$3048,Reference_Tables!$B$5:$B$3048,"N/A",0),"N/A")</f>
        <v>Dehradun</v>
      </c>
      <c r="M132" s="49" t="str">
        <f>IFERROR(_xlfn.XLOOKUP(Table1[[#This Row],[Investors Name]],Reference_Tables!$E$5:$E$3048,Reference_Tables!$F$5:$F$3048,"N/A",0),"N/A")</f>
        <v>VC</v>
      </c>
      <c r="N132" s="1">
        <f>YEAR(Table1[[#This Row],[Date]])</f>
        <v>2018</v>
      </c>
    </row>
    <row r="133" spans="1:14" x14ac:dyDescent="0.3">
      <c r="A133" s="8">
        <v>132</v>
      </c>
      <c r="B133" s="9">
        <v>43416</v>
      </c>
      <c r="C133" s="1" t="s">
        <v>366</v>
      </c>
      <c r="D133" s="1" t="s">
        <v>482</v>
      </c>
      <c r="E133" s="49" t="s">
        <v>483</v>
      </c>
      <c r="F133" s="1" t="s">
        <v>11417</v>
      </c>
      <c r="G133" s="51" t="s">
        <v>485</v>
      </c>
      <c r="H133" s="1" t="s">
        <v>47</v>
      </c>
      <c r="I133" s="56">
        <v>1000000</v>
      </c>
      <c r="J133" s="8" t="s">
        <v>16</v>
      </c>
      <c r="K133" s="8" t="s">
        <v>24</v>
      </c>
      <c r="L133" s="1" t="str">
        <f>IFERROR(_xlfn.XLOOKUP(Table1[[#This Row],[Startup Name]],Reference_Tables!$A$5:$A$3048,Reference_Tables!$B$5:$B$3048,"N/A",0),"N/A")</f>
        <v>Noida</v>
      </c>
      <c r="M133" s="49" t="str">
        <f>IFERROR(_xlfn.XLOOKUP(Table1[[#This Row],[Investors Name]],Reference_Tables!$E$5:$E$3048,Reference_Tables!$F$5:$F$3048,"N/A",0),"N/A")</f>
        <v>Angel</v>
      </c>
      <c r="N133" s="1">
        <f>YEAR(Table1[[#This Row],[Date]])</f>
        <v>2018</v>
      </c>
    </row>
    <row r="134" spans="1:14" x14ac:dyDescent="0.3">
      <c r="A134" s="8">
        <v>133</v>
      </c>
      <c r="B134" s="9">
        <v>43416</v>
      </c>
      <c r="C134" s="1" t="s">
        <v>486</v>
      </c>
      <c r="D134" s="1" t="s">
        <v>479</v>
      </c>
      <c r="E134" s="49" t="s">
        <v>487</v>
      </c>
      <c r="F134" s="1" t="s">
        <v>139</v>
      </c>
      <c r="G134" s="51" t="s">
        <v>488</v>
      </c>
      <c r="H134" s="1" t="s">
        <v>29</v>
      </c>
      <c r="I134" s="56">
        <v>1300000</v>
      </c>
      <c r="J134" s="8" t="s">
        <v>16</v>
      </c>
      <c r="K134" s="8" t="s">
        <v>24</v>
      </c>
      <c r="L134" s="1" t="str">
        <f>IFERROR(_xlfn.XLOOKUP(Table1[[#This Row],[Startup Name]],Reference_Tables!$A$5:$A$3048,Reference_Tables!$B$5:$B$3048,"N/A",0),"N/A")</f>
        <v>Nashik</v>
      </c>
      <c r="M134" s="49" t="str">
        <f>IFERROR(_xlfn.XLOOKUP(Table1[[#This Row],[Investors Name]],Reference_Tables!$E$5:$E$3048,Reference_Tables!$F$5:$F$3048,"N/A",0),"N/A")</f>
        <v>VC</v>
      </c>
      <c r="N134" s="1">
        <f>YEAR(Table1[[#This Row],[Date]])</f>
        <v>2018</v>
      </c>
    </row>
    <row r="135" spans="1:14" x14ac:dyDescent="0.3">
      <c r="A135" s="8">
        <v>134</v>
      </c>
      <c r="B135" s="9">
        <v>43417</v>
      </c>
      <c r="C135" s="1" t="s">
        <v>489</v>
      </c>
      <c r="D135" s="1" t="s">
        <v>276</v>
      </c>
      <c r="E135" s="49" t="s">
        <v>490</v>
      </c>
      <c r="F135" s="1" t="s">
        <v>927</v>
      </c>
      <c r="G135" s="51" t="s">
        <v>491</v>
      </c>
      <c r="H135" s="1" t="s">
        <v>492</v>
      </c>
      <c r="I135" s="56">
        <v>1000000</v>
      </c>
      <c r="J135" s="8" t="s">
        <v>16</v>
      </c>
      <c r="K135" s="8" t="s">
        <v>24</v>
      </c>
      <c r="L135" s="1" t="str">
        <f>IFERROR(_xlfn.XLOOKUP(Table1[[#This Row],[Startup Name]],Reference_Tables!$A$5:$A$3048,Reference_Tables!$B$5:$B$3048,"N/A",0),"N/A")</f>
        <v>Thiruvananthapuram</v>
      </c>
      <c r="M135" s="49" t="str">
        <f>IFERROR(_xlfn.XLOOKUP(Table1[[#This Row],[Investors Name]],Reference_Tables!$E$5:$E$3048,Reference_Tables!$F$5:$F$3048,"N/A",0),"N/A")</f>
        <v>VC</v>
      </c>
      <c r="N135" s="1">
        <f>YEAR(Table1[[#This Row],[Date]])</f>
        <v>2018</v>
      </c>
    </row>
    <row r="136" spans="1:14" x14ac:dyDescent="0.3">
      <c r="A136" s="8">
        <v>135</v>
      </c>
      <c r="B136" s="9">
        <v>43418</v>
      </c>
      <c r="C136" s="1" t="s">
        <v>493</v>
      </c>
      <c r="D136" s="1" t="s">
        <v>255</v>
      </c>
      <c r="E136" s="49" t="s">
        <v>494</v>
      </c>
      <c r="F136" s="1" t="s">
        <v>927</v>
      </c>
      <c r="G136" s="51" t="s">
        <v>495</v>
      </c>
      <c r="H136" s="1" t="s">
        <v>407</v>
      </c>
      <c r="I136" s="56">
        <v>500000</v>
      </c>
      <c r="J136" s="8" t="s">
        <v>16</v>
      </c>
      <c r="K136" s="8" t="s">
        <v>106</v>
      </c>
      <c r="L136" s="1" t="str">
        <f>IFERROR(_xlfn.XLOOKUP(Table1[[#This Row],[Startup Name]],Reference_Tables!$A$5:$A$3048,Reference_Tables!$B$5:$B$3048,"N/A",0),"N/A")</f>
        <v>Indore</v>
      </c>
      <c r="M136" s="49" t="str">
        <f>IFERROR(_xlfn.XLOOKUP(Table1[[#This Row],[Investors Name]],Reference_Tables!$E$5:$E$3048,Reference_Tables!$F$5:$F$3048,"N/A",0),"N/A")</f>
        <v>VC</v>
      </c>
      <c r="N136" s="1">
        <f>YEAR(Table1[[#This Row],[Date]])</f>
        <v>2018</v>
      </c>
    </row>
    <row r="137" spans="1:14" x14ac:dyDescent="0.3">
      <c r="A137" s="8">
        <v>136</v>
      </c>
      <c r="B137" s="9">
        <v>43423</v>
      </c>
      <c r="C137" s="1" t="s">
        <v>496</v>
      </c>
      <c r="D137" s="1" t="s">
        <v>497</v>
      </c>
      <c r="E137" s="49" t="s">
        <v>498</v>
      </c>
      <c r="F137" s="1" t="s">
        <v>499</v>
      </c>
      <c r="G137" s="51" t="s">
        <v>94</v>
      </c>
      <c r="H137" s="1" t="s">
        <v>29</v>
      </c>
      <c r="I137" s="56">
        <v>300000000</v>
      </c>
      <c r="J137" s="8" t="s">
        <v>16</v>
      </c>
      <c r="K137" s="8" t="s">
        <v>17</v>
      </c>
      <c r="L137" s="1" t="str">
        <f>IFERROR(_xlfn.XLOOKUP(Table1[[#This Row],[Startup Name]],Reference_Tables!$A$5:$A$3048,Reference_Tables!$B$5:$B$3048,"N/A",0),"N/A")</f>
        <v>Pune</v>
      </c>
      <c r="M137" s="49" t="str">
        <f>IFERROR(_xlfn.XLOOKUP(Table1[[#This Row],[Investors Name]],Reference_Tables!$E$5:$E$3048,Reference_Tables!$F$5:$F$3048,"N/A",0),"N/A")</f>
        <v>VC</v>
      </c>
      <c r="N137" s="1">
        <f>YEAR(Table1[[#This Row],[Date]])</f>
        <v>2018</v>
      </c>
    </row>
    <row r="138" spans="1:14" x14ac:dyDescent="0.3">
      <c r="A138" s="8">
        <v>137</v>
      </c>
      <c r="B138" s="9">
        <v>43424</v>
      </c>
      <c r="C138" s="1" t="s">
        <v>500</v>
      </c>
      <c r="D138" s="1" t="s">
        <v>103</v>
      </c>
      <c r="E138" s="49" t="s">
        <v>501</v>
      </c>
      <c r="F138" s="1" t="s">
        <v>927</v>
      </c>
      <c r="G138" s="51" t="s">
        <v>502</v>
      </c>
      <c r="H138" s="1" t="s">
        <v>503</v>
      </c>
      <c r="I138" s="56">
        <v>6000000</v>
      </c>
      <c r="J138" s="8" t="s">
        <v>16</v>
      </c>
      <c r="K138" s="8" t="s">
        <v>24</v>
      </c>
      <c r="L138" s="1" t="str">
        <f>IFERROR(_xlfn.XLOOKUP(Table1[[#This Row],[Startup Name]],Reference_Tables!$A$5:$A$3048,Reference_Tables!$B$5:$B$3048,"N/A",0),"N/A")</f>
        <v>Lucknow</v>
      </c>
      <c r="M138" s="49" t="str">
        <f>IFERROR(_xlfn.XLOOKUP(Table1[[#This Row],[Investors Name]],Reference_Tables!$E$5:$E$3048,Reference_Tables!$F$5:$F$3048,"N/A",0),"N/A")</f>
        <v>VC</v>
      </c>
      <c r="N138" s="1">
        <f>YEAR(Table1[[#This Row],[Date]])</f>
        <v>2018</v>
      </c>
    </row>
    <row r="139" spans="1:14" x14ac:dyDescent="0.3">
      <c r="A139" s="8">
        <v>138</v>
      </c>
      <c r="B139" s="9">
        <v>43425</v>
      </c>
      <c r="C139" s="1" t="s">
        <v>504</v>
      </c>
      <c r="D139" s="1" t="s">
        <v>108</v>
      </c>
      <c r="E139" s="49" t="s">
        <v>505</v>
      </c>
      <c r="F139" s="1" t="s">
        <v>89</v>
      </c>
      <c r="G139" s="51" t="s">
        <v>456</v>
      </c>
      <c r="H139" s="1" t="s">
        <v>126</v>
      </c>
      <c r="I139" s="56">
        <v>278000</v>
      </c>
      <c r="J139" s="8" t="s">
        <v>16</v>
      </c>
      <c r="K139" s="8" t="s">
        <v>106</v>
      </c>
      <c r="L139" s="1" t="str">
        <f>IFERROR(_xlfn.XLOOKUP(Table1[[#This Row],[Startup Name]],Reference_Tables!$A$5:$A$3048,Reference_Tables!$B$5:$B$3048,"N/A",0),"N/A")</f>
        <v>Hyderabad</v>
      </c>
      <c r="M139" s="49" t="str">
        <f>IFERROR(_xlfn.XLOOKUP(Table1[[#This Row],[Investors Name]],Reference_Tables!$E$5:$E$3048,Reference_Tables!$F$5:$F$3048,"N/A",0),"N/A")</f>
        <v>Angel</v>
      </c>
      <c r="N139" s="1">
        <f>YEAR(Table1[[#This Row],[Date]])</f>
        <v>2018</v>
      </c>
    </row>
    <row r="140" spans="1:14" x14ac:dyDescent="0.3">
      <c r="A140" s="8">
        <v>139</v>
      </c>
      <c r="B140" s="9">
        <v>43426</v>
      </c>
      <c r="C140" s="1" t="s">
        <v>506</v>
      </c>
      <c r="D140" s="1" t="s">
        <v>507</v>
      </c>
      <c r="E140" s="49" t="s">
        <v>508</v>
      </c>
      <c r="F140" s="1" t="s">
        <v>39</v>
      </c>
      <c r="G140" s="51" t="s">
        <v>509</v>
      </c>
      <c r="H140" s="1" t="s">
        <v>510</v>
      </c>
      <c r="I140" s="56">
        <v>31000000</v>
      </c>
      <c r="J140" s="8" t="s">
        <v>16</v>
      </c>
      <c r="K140" s="8" t="s">
        <v>17</v>
      </c>
      <c r="L140" s="1" t="str">
        <f>IFERROR(_xlfn.XLOOKUP(Table1[[#This Row],[Startup Name]],Reference_Tables!$A$5:$A$3048,Reference_Tables!$B$5:$B$3048,"N/A",0),"N/A")</f>
        <v>Ahmedabad</v>
      </c>
      <c r="M140" s="49" t="s">
        <v>16</v>
      </c>
      <c r="N140" s="1">
        <f>YEAR(Table1[[#This Row],[Date]])</f>
        <v>2018</v>
      </c>
    </row>
    <row r="141" spans="1:14" x14ac:dyDescent="0.3">
      <c r="A141" s="8">
        <v>140</v>
      </c>
      <c r="B141" s="9">
        <v>43426</v>
      </c>
      <c r="C141" s="1" t="s">
        <v>511</v>
      </c>
      <c r="D141" s="1" t="s">
        <v>512</v>
      </c>
      <c r="E141" s="49" t="s">
        <v>513</v>
      </c>
      <c r="F141" s="1" t="s">
        <v>227</v>
      </c>
      <c r="G141" s="51" t="s">
        <v>456</v>
      </c>
      <c r="H141" s="1" t="s">
        <v>126</v>
      </c>
      <c r="I141" s="56">
        <v>0</v>
      </c>
      <c r="J141" s="8" t="s">
        <v>16</v>
      </c>
      <c r="K141" s="8" t="s">
        <v>16</v>
      </c>
      <c r="L141" s="1" t="str">
        <f>IFERROR(_xlfn.XLOOKUP(Table1[[#This Row],[Startup Name]],Reference_Tables!$A$5:$A$3048,Reference_Tables!$B$5:$B$3048,"N/A",0),"N/A")</f>
        <v>Mumbai</v>
      </c>
      <c r="M141" s="49" t="str">
        <f>IFERROR(_xlfn.XLOOKUP(Table1[[#This Row],[Investors Name]],Reference_Tables!$E$5:$E$3048,Reference_Tables!$F$5:$F$3048,"N/A",0),"N/A")</f>
        <v>Angel</v>
      </c>
      <c r="N141" s="1">
        <f>YEAR(Table1[[#This Row],[Date]])</f>
        <v>2018</v>
      </c>
    </row>
    <row r="142" spans="1:14" x14ac:dyDescent="0.3">
      <c r="A142" s="8">
        <v>141</v>
      </c>
      <c r="B142" s="9">
        <v>43427</v>
      </c>
      <c r="C142" s="1" t="s">
        <v>514</v>
      </c>
      <c r="D142" s="1" t="s">
        <v>515</v>
      </c>
      <c r="E142" s="49" t="s">
        <v>516</v>
      </c>
      <c r="F142" s="1" t="s">
        <v>11415</v>
      </c>
      <c r="G142" s="51" t="s">
        <v>517</v>
      </c>
      <c r="H142" s="1" t="s">
        <v>47</v>
      </c>
      <c r="I142" s="56">
        <v>3400000</v>
      </c>
      <c r="J142" s="8" t="s">
        <v>16</v>
      </c>
      <c r="K142" s="8" t="s">
        <v>24</v>
      </c>
      <c r="L142" s="1" t="str">
        <f>IFERROR(_xlfn.XLOOKUP(Table1[[#This Row],[Startup Name]],Reference_Tables!$A$5:$A$3048,Reference_Tables!$B$5:$B$3048,"N/A",0),"N/A")</f>
        <v>Patna</v>
      </c>
      <c r="M142" s="49" t="str">
        <f>IFERROR(_xlfn.XLOOKUP(Table1[[#This Row],[Investors Name]],Reference_Tables!$E$5:$E$3048,Reference_Tables!$F$5:$F$3048,"N/A",0),"N/A")</f>
        <v>VC</v>
      </c>
      <c r="N142" s="1">
        <f>YEAR(Table1[[#This Row],[Date]])</f>
        <v>2018</v>
      </c>
    </row>
    <row r="143" spans="1:14" x14ac:dyDescent="0.3">
      <c r="A143" s="8">
        <v>142</v>
      </c>
      <c r="B143" s="9">
        <v>43428</v>
      </c>
      <c r="C143" s="1" t="s">
        <v>518</v>
      </c>
      <c r="D143" s="1" t="s">
        <v>97</v>
      </c>
      <c r="E143" s="49" t="s">
        <v>519</v>
      </c>
      <c r="F143" s="1" t="s">
        <v>442</v>
      </c>
      <c r="G143" s="51" t="s">
        <v>520</v>
      </c>
      <c r="H143" s="1" t="s">
        <v>47</v>
      </c>
      <c r="I143" s="56">
        <v>29500000</v>
      </c>
      <c r="J143" s="8" t="s">
        <v>16</v>
      </c>
      <c r="K143" s="8" t="s">
        <v>17</v>
      </c>
      <c r="L143" s="1" t="str">
        <f>IFERROR(_xlfn.XLOOKUP(Table1[[#This Row],[Startup Name]],Reference_Tables!$A$5:$A$3048,Reference_Tables!$B$5:$B$3048,"N/A",0),"N/A")</f>
        <v>Indore</v>
      </c>
      <c r="M143" s="49" t="str">
        <f>IFERROR(_xlfn.XLOOKUP(Table1[[#This Row],[Investors Name]],Reference_Tables!$E$5:$E$3048,Reference_Tables!$F$5:$F$3048,"N/A",0),"N/A")</f>
        <v>VC</v>
      </c>
      <c r="N143" s="1">
        <f>YEAR(Table1[[#This Row],[Date]])</f>
        <v>2018</v>
      </c>
    </row>
    <row r="144" spans="1:14" x14ac:dyDescent="0.3">
      <c r="A144" s="8">
        <v>143</v>
      </c>
      <c r="B144" s="9">
        <v>43429</v>
      </c>
      <c r="C144" s="1" t="s">
        <v>7324</v>
      </c>
      <c r="D144" s="1" t="s">
        <v>79</v>
      </c>
      <c r="E144" s="49" t="s">
        <v>521</v>
      </c>
      <c r="F144" s="1" t="s">
        <v>522</v>
      </c>
      <c r="G144" s="51" t="s">
        <v>523</v>
      </c>
      <c r="H144" s="1" t="s">
        <v>384</v>
      </c>
      <c r="I144" s="56">
        <v>42000000</v>
      </c>
      <c r="J144" s="8" t="s">
        <v>16</v>
      </c>
      <c r="K144" s="8" t="s">
        <v>17</v>
      </c>
      <c r="L144" s="1" t="str">
        <f>IFERROR(_xlfn.XLOOKUP(Table1[[#This Row],[Startup Name]],Reference_Tables!$A$5:$A$3048,Reference_Tables!$B$5:$B$3048,"N/A",0),"N/A")</f>
        <v>Lucknow</v>
      </c>
      <c r="M144" s="49" t="str">
        <f>IFERROR(_xlfn.XLOOKUP(Table1[[#This Row],[Investors Name]],Reference_Tables!$E$5:$E$3048,Reference_Tables!$F$5:$F$3048,"N/A",0),"N/A")</f>
        <v>VC</v>
      </c>
      <c r="N144" s="1">
        <f>YEAR(Table1[[#This Row],[Date]])</f>
        <v>2018</v>
      </c>
    </row>
    <row r="145" spans="1:14" x14ac:dyDescent="0.3">
      <c r="A145" s="8">
        <v>144</v>
      </c>
      <c r="B145" s="9">
        <v>43429</v>
      </c>
      <c r="C145" s="1" t="s">
        <v>524</v>
      </c>
      <c r="D145" s="1" t="s">
        <v>390</v>
      </c>
      <c r="E145" s="49" t="s">
        <v>525</v>
      </c>
      <c r="F145" s="1" t="s">
        <v>139</v>
      </c>
      <c r="G145" s="51" t="s">
        <v>526</v>
      </c>
      <c r="H145" s="1" t="s">
        <v>29</v>
      </c>
      <c r="I145" s="56">
        <v>1700000</v>
      </c>
      <c r="J145" s="8" t="s">
        <v>16</v>
      </c>
      <c r="K145" s="8" t="s">
        <v>24</v>
      </c>
      <c r="L145" s="1" t="str">
        <f>IFERROR(_xlfn.XLOOKUP(Table1[[#This Row],[Startup Name]],Reference_Tables!$A$5:$A$3048,Reference_Tables!$B$5:$B$3048,"N/A",0),"N/A")</f>
        <v>Guwahati</v>
      </c>
      <c r="M145" s="49" t="str">
        <f>IFERROR(_xlfn.XLOOKUP(Table1[[#This Row],[Investors Name]],Reference_Tables!$E$5:$E$3048,Reference_Tables!$F$5:$F$3048,"N/A",0),"N/A")</f>
        <v>VC</v>
      </c>
      <c r="N145" s="1">
        <f>YEAR(Table1[[#This Row],[Date]])</f>
        <v>2018</v>
      </c>
    </row>
    <row r="146" spans="1:14" x14ac:dyDescent="0.3">
      <c r="A146" s="8">
        <v>145</v>
      </c>
      <c r="B146" s="9">
        <v>43374</v>
      </c>
      <c r="C146" s="1" t="s">
        <v>527</v>
      </c>
      <c r="D146" s="1" t="s">
        <v>528</v>
      </c>
      <c r="E146" s="49" t="s">
        <v>529</v>
      </c>
      <c r="F146" s="1" t="s">
        <v>139</v>
      </c>
      <c r="G146" s="51" t="s">
        <v>530</v>
      </c>
      <c r="H146" s="1" t="s">
        <v>407</v>
      </c>
      <c r="I146" s="56">
        <v>0</v>
      </c>
      <c r="J146" s="8" t="s">
        <v>16</v>
      </c>
      <c r="K146" s="8" t="s">
        <v>16</v>
      </c>
      <c r="L146" s="1" t="str">
        <f>IFERROR(_xlfn.XLOOKUP(Table1[[#This Row],[Startup Name]],Reference_Tables!$A$5:$A$3048,Reference_Tables!$B$5:$B$3048,"N/A",0),"N/A")</f>
        <v>Surat</v>
      </c>
      <c r="M146" s="49" t="str">
        <f>IFERROR(_xlfn.XLOOKUP(Table1[[#This Row],[Investors Name]],Reference_Tables!$E$5:$E$3048,Reference_Tables!$F$5:$F$3048,"N/A",0),"N/A")</f>
        <v>Angel</v>
      </c>
      <c r="N146" s="1">
        <f>YEAR(Table1[[#This Row],[Date]])</f>
        <v>2018</v>
      </c>
    </row>
    <row r="147" spans="1:14" x14ac:dyDescent="0.3">
      <c r="A147" s="8">
        <v>146</v>
      </c>
      <c r="B147" s="9">
        <v>43375</v>
      </c>
      <c r="C147" s="1" t="s">
        <v>531</v>
      </c>
      <c r="D147" s="1" t="s">
        <v>43</v>
      </c>
      <c r="E147" s="49" t="s">
        <v>532</v>
      </c>
      <c r="F147" s="1" t="s">
        <v>183</v>
      </c>
      <c r="G147" s="51" t="s">
        <v>533</v>
      </c>
      <c r="H147" s="1" t="s">
        <v>534</v>
      </c>
      <c r="I147" s="56">
        <v>11000000</v>
      </c>
      <c r="J147" s="8" t="s">
        <v>16</v>
      </c>
      <c r="K147" s="8" t="s">
        <v>17</v>
      </c>
      <c r="L147" s="1" t="str">
        <f>IFERROR(_xlfn.XLOOKUP(Table1[[#This Row],[Startup Name]],Reference_Tables!$A$5:$A$3048,Reference_Tables!$B$5:$B$3048,"N/A",0),"N/A")</f>
        <v>Visakhapatnam</v>
      </c>
      <c r="M147" s="49" t="str">
        <f>IFERROR(_xlfn.XLOOKUP(Table1[[#This Row],[Investors Name]],Reference_Tables!$E$5:$E$3048,Reference_Tables!$F$5:$F$3048,"N/A",0),"N/A")</f>
        <v>VC</v>
      </c>
      <c r="N147" s="1">
        <f>YEAR(Table1[[#This Row],[Date]])</f>
        <v>2018</v>
      </c>
    </row>
    <row r="148" spans="1:14" x14ac:dyDescent="0.3">
      <c r="A148" s="8">
        <v>147</v>
      </c>
      <c r="B148" s="9">
        <v>43377</v>
      </c>
      <c r="C148" s="1" t="s">
        <v>535</v>
      </c>
      <c r="D148" s="1" t="s">
        <v>479</v>
      </c>
      <c r="E148" s="49" t="s">
        <v>536</v>
      </c>
      <c r="F148" s="1" t="s">
        <v>39</v>
      </c>
      <c r="G148" s="51" t="s">
        <v>537</v>
      </c>
      <c r="H148" s="1" t="s">
        <v>384</v>
      </c>
      <c r="I148" s="56">
        <v>8200000</v>
      </c>
      <c r="J148" s="8" t="s">
        <v>16</v>
      </c>
      <c r="K148" s="8" t="s">
        <v>24</v>
      </c>
      <c r="L148" s="1" t="str">
        <f>IFERROR(_xlfn.XLOOKUP(Table1[[#This Row],[Startup Name]],Reference_Tables!$A$5:$A$3048,Reference_Tables!$B$5:$B$3048,"N/A",0),"N/A")</f>
        <v>Bengaluru</v>
      </c>
      <c r="M148" s="49" t="str">
        <f>IFERROR(_xlfn.XLOOKUP(Table1[[#This Row],[Investors Name]],Reference_Tables!$E$5:$E$3048,Reference_Tables!$F$5:$F$3048,"N/A",0),"N/A")</f>
        <v>Angel</v>
      </c>
      <c r="N148" s="1">
        <f>YEAR(Table1[[#This Row],[Date]])</f>
        <v>2018</v>
      </c>
    </row>
    <row r="149" spans="1:14" x14ac:dyDescent="0.3">
      <c r="A149" s="8">
        <v>148</v>
      </c>
      <c r="B149" s="9">
        <v>43378</v>
      </c>
      <c r="C149" s="1" t="s">
        <v>538</v>
      </c>
      <c r="D149" s="1" t="s">
        <v>58</v>
      </c>
      <c r="E149" s="49" t="s">
        <v>539</v>
      </c>
      <c r="F149" s="1" t="s">
        <v>227</v>
      </c>
      <c r="G149" s="51" t="s">
        <v>540</v>
      </c>
      <c r="H149" s="1" t="s">
        <v>77</v>
      </c>
      <c r="I149" s="56">
        <v>3000000</v>
      </c>
      <c r="J149" s="8" t="s">
        <v>16</v>
      </c>
      <c r="K149" s="8" t="s">
        <v>24</v>
      </c>
      <c r="L149" s="1" t="str">
        <f>IFERROR(_xlfn.XLOOKUP(Table1[[#This Row],[Startup Name]],Reference_Tables!$A$5:$A$3048,Reference_Tables!$B$5:$B$3048,"N/A",0),"N/A")</f>
        <v>Ranchi</v>
      </c>
      <c r="M149" s="49" t="str">
        <f>IFERROR(_xlfn.XLOOKUP(Table1[[#This Row],[Investors Name]],Reference_Tables!$E$5:$E$3048,Reference_Tables!$F$5:$F$3048,"N/A",0),"N/A")</f>
        <v>Angel</v>
      </c>
      <c r="N149" s="1">
        <f>YEAR(Table1[[#This Row],[Date]])</f>
        <v>2018</v>
      </c>
    </row>
    <row r="150" spans="1:14" x14ac:dyDescent="0.3">
      <c r="A150" s="8">
        <v>149</v>
      </c>
      <c r="B150" s="9">
        <v>43384</v>
      </c>
      <c r="C150" s="1" t="s">
        <v>541</v>
      </c>
      <c r="D150" s="1" t="s">
        <v>312</v>
      </c>
      <c r="E150" s="49" t="s">
        <v>542</v>
      </c>
      <c r="F150" s="1" t="s">
        <v>139</v>
      </c>
      <c r="G150" s="51" t="s">
        <v>543</v>
      </c>
      <c r="H150" s="1" t="s">
        <v>35</v>
      </c>
      <c r="I150" s="56">
        <v>4000000</v>
      </c>
      <c r="J150" s="8" t="s">
        <v>16</v>
      </c>
      <c r="K150" s="8" t="s">
        <v>24</v>
      </c>
      <c r="L150" s="1" t="str">
        <f>IFERROR(_xlfn.XLOOKUP(Table1[[#This Row],[Startup Name]],Reference_Tables!$A$5:$A$3048,Reference_Tables!$B$5:$B$3048,"N/A",0),"N/A")</f>
        <v>Chandigarh</v>
      </c>
      <c r="M150" s="49" t="str">
        <f>IFERROR(_xlfn.XLOOKUP(Table1[[#This Row],[Investors Name]],Reference_Tables!$E$5:$E$3048,Reference_Tables!$F$5:$F$3048,"N/A",0),"N/A")</f>
        <v>Angel</v>
      </c>
      <c r="N150" s="1">
        <f>YEAR(Table1[[#This Row],[Date]])</f>
        <v>2018</v>
      </c>
    </row>
    <row r="151" spans="1:14" x14ac:dyDescent="0.3">
      <c r="A151" s="8">
        <v>150</v>
      </c>
      <c r="B151" s="9">
        <v>43385</v>
      </c>
      <c r="C151" s="1" t="s">
        <v>366</v>
      </c>
      <c r="D151" s="1" t="s">
        <v>544</v>
      </c>
      <c r="E151" s="49" t="s">
        <v>545</v>
      </c>
      <c r="F151" s="1" t="s">
        <v>927</v>
      </c>
      <c r="G151" s="51" t="s">
        <v>28</v>
      </c>
      <c r="H151" s="1" t="s">
        <v>546</v>
      </c>
      <c r="I151" s="56">
        <v>14680000</v>
      </c>
      <c r="J151" s="8" t="s">
        <v>16</v>
      </c>
      <c r="K151" s="8" t="s">
        <v>17</v>
      </c>
      <c r="L151" s="1" t="str">
        <f>IFERROR(_xlfn.XLOOKUP(Table1[[#This Row],[Startup Name]],Reference_Tables!$A$5:$A$3048,Reference_Tables!$B$5:$B$3048,"N/A",0),"N/A")</f>
        <v>Noida</v>
      </c>
      <c r="M151" s="49" t="str">
        <f>IFERROR(_xlfn.XLOOKUP(Table1[[#This Row],[Investors Name]],Reference_Tables!$E$5:$E$3048,Reference_Tables!$F$5:$F$3048,"N/A",0),"N/A")</f>
        <v>VC</v>
      </c>
      <c r="N151" s="1">
        <f>YEAR(Table1[[#This Row],[Date]])</f>
        <v>2018</v>
      </c>
    </row>
    <row r="152" spans="1:14" x14ac:dyDescent="0.3">
      <c r="A152" s="8">
        <v>151</v>
      </c>
      <c r="B152" s="9">
        <v>43385</v>
      </c>
      <c r="C152" s="1" t="s">
        <v>547</v>
      </c>
      <c r="D152" s="1" t="s">
        <v>544</v>
      </c>
      <c r="E152" s="49" t="s">
        <v>548</v>
      </c>
      <c r="F152" s="1" t="s">
        <v>927</v>
      </c>
      <c r="G152" s="51" t="s">
        <v>549</v>
      </c>
      <c r="H152" s="1" t="s">
        <v>23</v>
      </c>
      <c r="I152" s="56">
        <v>12000000</v>
      </c>
      <c r="J152" s="8" t="s">
        <v>16</v>
      </c>
      <c r="K152" s="8" t="s">
        <v>17</v>
      </c>
      <c r="L152" s="1" t="str">
        <f>IFERROR(_xlfn.XLOOKUP(Table1[[#This Row],[Startup Name]],Reference_Tables!$A$5:$A$3048,Reference_Tables!$B$5:$B$3048,"N/A",0),"N/A")</f>
        <v>Pune</v>
      </c>
      <c r="M152" s="49" t="str">
        <f>IFERROR(_xlfn.XLOOKUP(Table1[[#This Row],[Investors Name]],Reference_Tables!$E$5:$E$3048,Reference_Tables!$F$5:$F$3048,"N/A",0),"N/A")</f>
        <v>Angel</v>
      </c>
      <c r="N152" s="1">
        <f>YEAR(Table1[[#This Row],[Date]])</f>
        <v>2018</v>
      </c>
    </row>
    <row r="153" spans="1:14" x14ac:dyDescent="0.3">
      <c r="A153" s="8">
        <v>152</v>
      </c>
      <c r="B153" s="9">
        <v>43344</v>
      </c>
      <c r="C153" s="1" t="s">
        <v>550</v>
      </c>
      <c r="D153" s="1" t="s">
        <v>551</v>
      </c>
      <c r="E153" s="49" t="s">
        <v>552</v>
      </c>
      <c r="F153" s="1" t="s">
        <v>45</v>
      </c>
      <c r="G153" s="51" t="s">
        <v>553</v>
      </c>
      <c r="H153" s="1" t="s">
        <v>384</v>
      </c>
      <c r="I153" s="56">
        <v>35000000</v>
      </c>
      <c r="J153" s="8" t="s">
        <v>16</v>
      </c>
      <c r="K153" s="8" t="s">
        <v>17</v>
      </c>
      <c r="L153" s="1" t="str">
        <f>IFERROR(_xlfn.XLOOKUP(Table1[[#This Row],[Startup Name]],Reference_Tables!$A$5:$A$3048,Reference_Tables!$B$5:$B$3048,"N/A",0),"N/A")</f>
        <v>Pune</v>
      </c>
      <c r="M153" s="49" t="str">
        <f>IFERROR(_xlfn.XLOOKUP(Table1[[#This Row],[Investors Name]],Reference_Tables!$E$5:$E$3048,Reference_Tables!$F$5:$F$3048,"N/A",0),"N/A")</f>
        <v>VC</v>
      </c>
      <c r="N153" s="1">
        <f>YEAR(Table1[[#This Row],[Date]])</f>
        <v>2018</v>
      </c>
    </row>
    <row r="154" spans="1:14" x14ac:dyDescent="0.3">
      <c r="A154" s="8">
        <v>153</v>
      </c>
      <c r="B154" s="9">
        <v>43346</v>
      </c>
      <c r="C154" s="1" t="s">
        <v>161</v>
      </c>
      <c r="D154" s="1" t="s">
        <v>554</v>
      </c>
      <c r="E154" s="49" t="s">
        <v>555</v>
      </c>
      <c r="F154" s="1" t="s">
        <v>927</v>
      </c>
      <c r="G154" s="51" t="s">
        <v>556</v>
      </c>
      <c r="H154" s="1" t="s">
        <v>384</v>
      </c>
      <c r="I154" s="56">
        <v>225000000</v>
      </c>
      <c r="J154" s="8" t="s">
        <v>16</v>
      </c>
      <c r="K154" s="8" t="s">
        <v>17</v>
      </c>
      <c r="L154" s="1" t="str">
        <f>IFERROR(_xlfn.XLOOKUP(Table1[[#This Row],[Startup Name]],Reference_Tables!$A$5:$A$3048,Reference_Tables!$B$5:$B$3048,"N/A",0),"N/A")</f>
        <v>Nashik</v>
      </c>
      <c r="M154" s="49" t="str">
        <f>IFERROR(_xlfn.XLOOKUP(Table1[[#This Row],[Investors Name]],Reference_Tables!$E$5:$E$3048,Reference_Tables!$F$5:$F$3048,"N/A",0),"N/A")</f>
        <v>VC</v>
      </c>
      <c r="N154" s="1">
        <f>YEAR(Table1[[#This Row],[Date]])</f>
        <v>2018</v>
      </c>
    </row>
    <row r="155" spans="1:14" x14ac:dyDescent="0.3">
      <c r="A155" s="8">
        <v>154</v>
      </c>
      <c r="B155" s="9">
        <v>43346</v>
      </c>
      <c r="C155" s="1" t="s">
        <v>557</v>
      </c>
      <c r="D155" s="1" t="s">
        <v>551</v>
      </c>
      <c r="E155" s="49" t="s">
        <v>558</v>
      </c>
      <c r="F155" s="1" t="s">
        <v>927</v>
      </c>
      <c r="G155" s="51" t="s">
        <v>559</v>
      </c>
      <c r="H155" s="1" t="s">
        <v>384</v>
      </c>
      <c r="I155" s="56">
        <v>6390000</v>
      </c>
      <c r="J155" s="8" t="s">
        <v>16</v>
      </c>
      <c r="K155" s="8" t="s">
        <v>24</v>
      </c>
      <c r="L155" s="1" t="str">
        <f>IFERROR(_xlfn.XLOOKUP(Table1[[#This Row],[Startup Name]],Reference_Tables!$A$5:$A$3048,Reference_Tables!$B$5:$B$3048,"N/A",0),"N/A")</f>
        <v>Indore</v>
      </c>
      <c r="M155" s="49" t="str">
        <f>IFERROR(_xlfn.XLOOKUP(Table1[[#This Row],[Investors Name]],Reference_Tables!$E$5:$E$3048,Reference_Tables!$F$5:$F$3048,"N/A",0),"N/A")</f>
        <v>Angel</v>
      </c>
      <c r="N155" s="1">
        <f>YEAR(Table1[[#This Row],[Date]])</f>
        <v>2018</v>
      </c>
    </row>
    <row r="156" spans="1:14" x14ac:dyDescent="0.3">
      <c r="A156" s="8">
        <v>155</v>
      </c>
      <c r="B156" s="9">
        <v>43347</v>
      </c>
      <c r="C156" s="1" t="s">
        <v>560</v>
      </c>
      <c r="D156" s="1" t="s">
        <v>142</v>
      </c>
      <c r="E156" s="49" t="s">
        <v>561</v>
      </c>
      <c r="F156" s="1" t="s">
        <v>139</v>
      </c>
      <c r="G156" s="51" t="s">
        <v>16</v>
      </c>
      <c r="H156" s="1" t="s">
        <v>534</v>
      </c>
      <c r="I156" s="56">
        <v>1000000</v>
      </c>
      <c r="J156" s="8" t="s">
        <v>16</v>
      </c>
      <c r="K156" s="8" t="s">
        <v>24</v>
      </c>
      <c r="L156" s="1" t="str">
        <f>IFERROR(_xlfn.XLOOKUP(Table1[[#This Row],[Startup Name]],Reference_Tables!$A$5:$A$3048,Reference_Tables!$B$5:$B$3048,"N/A",0),"N/A")</f>
        <v>Surat</v>
      </c>
      <c r="M156" s="49" t="s">
        <v>16</v>
      </c>
      <c r="N156" s="1">
        <f>YEAR(Table1[[#This Row],[Date]])</f>
        <v>2018</v>
      </c>
    </row>
    <row r="157" spans="1:14" x14ac:dyDescent="0.3">
      <c r="A157" s="8">
        <v>156</v>
      </c>
      <c r="B157" s="9">
        <v>43347</v>
      </c>
      <c r="C157" s="1" t="s">
        <v>562</v>
      </c>
      <c r="D157" s="1" t="s">
        <v>551</v>
      </c>
      <c r="E157" s="49" t="s">
        <v>563</v>
      </c>
      <c r="F157" s="1" t="s">
        <v>227</v>
      </c>
      <c r="G157" s="51" t="s">
        <v>564</v>
      </c>
      <c r="H157" s="1" t="s">
        <v>384</v>
      </c>
      <c r="I157" s="56">
        <v>0</v>
      </c>
      <c r="J157" s="8" t="s">
        <v>16</v>
      </c>
      <c r="K157" s="8" t="s">
        <v>16</v>
      </c>
      <c r="L157" s="1" t="str">
        <f>IFERROR(_xlfn.XLOOKUP(Table1[[#This Row],[Startup Name]],Reference_Tables!$A$5:$A$3048,Reference_Tables!$B$5:$B$3048,"N/A",0),"N/A")</f>
        <v>Thiruvananthapuram</v>
      </c>
      <c r="M157" s="49" t="str">
        <f>IFERROR(_xlfn.XLOOKUP(Table1[[#This Row],[Investors Name]],Reference_Tables!$E$5:$E$3048,Reference_Tables!$F$5:$F$3048,"N/A",0),"N/A")</f>
        <v>VC</v>
      </c>
      <c r="N157" s="1">
        <f>YEAR(Table1[[#This Row],[Date]])</f>
        <v>2018</v>
      </c>
    </row>
    <row r="158" spans="1:14" x14ac:dyDescent="0.3">
      <c r="A158" s="8">
        <v>157</v>
      </c>
      <c r="B158" s="9">
        <v>43348</v>
      </c>
      <c r="C158" s="1" t="s">
        <v>565</v>
      </c>
      <c r="D158" s="1" t="s">
        <v>551</v>
      </c>
      <c r="E158" s="49" t="s">
        <v>566</v>
      </c>
      <c r="F158" s="1" t="s">
        <v>39</v>
      </c>
      <c r="G158" s="51" t="s">
        <v>567</v>
      </c>
      <c r="H158" s="1" t="s">
        <v>384</v>
      </c>
      <c r="I158" s="56">
        <v>157200000</v>
      </c>
      <c r="J158" s="8" t="s">
        <v>16</v>
      </c>
      <c r="K158" s="8" t="s">
        <v>17</v>
      </c>
      <c r="L158" s="1" t="str">
        <f>IFERROR(_xlfn.XLOOKUP(Table1[[#This Row],[Startup Name]],Reference_Tables!$A$5:$A$3048,Reference_Tables!$B$5:$B$3048,"N/A",0),"N/A")</f>
        <v>Coimbatore</v>
      </c>
      <c r="M158" s="49" t="str">
        <f>IFERROR(_xlfn.XLOOKUP(Table1[[#This Row],[Investors Name]],Reference_Tables!$E$5:$E$3048,Reference_Tables!$F$5:$F$3048,"N/A",0),"N/A")</f>
        <v>Angel</v>
      </c>
      <c r="N158" s="1">
        <f>YEAR(Table1[[#This Row],[Date]])</f>
        <v>2018</v>
      </c>
    </row>
    <row r="159" spans="1:14" x14ac:dyDescent="0.3">
      <c r="A159" s="8">
        <v>158</v>
      </c>
      <c r="B159" s="9">
        <v>43348</v>
      </c>
      <c r="C159" s="1" t="s">
        <v>568</v>
      </c>
      <c r="D159" s="1" t="s">
        <v>53</v>
      </c>
      <c r="E159" s="49" t="s">
        <v>569</v>
      </c>
      <c r="F159" s="1" t="s">
        <v>45</v>
      </c>
      <c r="G159" s="51" t="s">
        <v>570</v>
      </c>
      <c r="H159" s="1" t="s">
        <v>384</v>
      </c>
      <c r="I159" s="56">
        <v>0</v>
      </c>
      <c r="J159" s="8" t="s">
        <v>16</v>
      </c>
      <c r="K159" s="8" t="s">
        <v>16</v>
      </c>
      <c r="L159" s="1" t="str">
        <f>IFERROR(_xlfn.XLOOKUP(Table1[[#This Row],[Startup Name]],Reference_Tables!$A$5:$A$3048,Reference_Tables!$B$5:$B$3048,"N/A",0),"N/A")</f>
        <v>Mumbai</v>
      </c>
      <c r="M159" s="49" t="str">
        <f>IFERROR(_xlfn.XLOOKUP(Table1[[#This Row],[Investors Name]],Reference_Tables!$E$5:$E$3048,Reference_Tables!$F$5:$F$3048,"N/A",0),"N/A")</f>
        <v>Angel</v>
      </c>
      <c r="N159" s="1">
        <f>YEAR(Table1[[#This Row],[Date]])</f>
        <v>2018</v>
      </c>
    </row>
    <row r="160" spans="1:14" x14ac:dyDescent="0.3">
      <c r="A160" s="8">
        <v>159</v>
      </c>
      <c r="B160" s="9">
        <v>43349</v>
      </c>
      <c r="C160" s="1" t="s">
        <v>571</v>
      </c>
      <c r="D160" s="1" t="s">
        <v>551</v>
      </c>
      <c r="E160" s="49" t="s">
        <v>572</v>
      </c>
      <c r="F160" s="1" t="s">
        <v>39</v>
      </c>
      <c r="G160" s="51" t="s">
        <v>573</v>
      </c>
      <c r="H160" s="1" t="s">
        <v>384</v>
      </c>
      <c r="I160" s="56">
        <v>100000000</v>
      </c>
      <c r="J160" s="8" t="s">
        <v>16</v>
      </c>
      <c r="K160" s="8" t="s">
        <v>17</v>
      </c>
      <c r="L160" s="1" t="str">
        <f>IFERROR(_xlfn.XLOOKUP(Table1[[#This Row],[Startup Name]],Reference_Tables!$A$5:$A$3048,Reference_Tables!$B$5:$B$3048,"N/A",0),"N/A")</f>
        <v>Chandigarh</v>
      </c>
      <c r="M160" s="49" t="str">
        <f>IFERROR(_xlfn.XLOOKUP(Table1[[#This Row],[Investors Name]],Reference_Tables!$E$5:$E$3048,Reference_Tables!$F$5:$F$3048,"N/A",0),"N/A")</f>
        <v>VC</v>
      </c>
      <c r="N160" s="1">
        <f>YEAR(Table1[[#This Row],[Date]])</f>
        <v>2018</v>
      </c>
    </row>
    <row r="161" spans="1:14" x14ac:dyDescent="0.3">
      <c r="A161" s="8">
        <v>160</v>
      </c>
      <c r="B161" s="9">
        <v>43353</v>
      </c>
      <c r="C161" s="1" t="s">
        <v>25</v>
      </c>
      <c r="D161" s="1" t="s">
        <v>142</v>
      </c>
      <c r="E161" s="49" t="s">
        <v>574</v>
      </c>
      <c r="F161" s="1" t="s">
        <v>227</v>
      </c>
      <c r="G161" s="51" t="s">
        <v>575</v>
      </c>
      <c r="H161" s="1" t="s">
        <v>384</v>
      </c>
      <c r="I161" s="56">
        <v>4000000</v>
      </c>
      <c r="J161" s="8" t="s">
        <v>16</v>
      </c>
      <c r="K161" s="8" t="s">
        <v>24</v>
      </c>
      <c r="L161" s="1" t="str">
        <f>IFERROR(_xlfn.XLOOKUP(Table1[[#This Row],[Startup Name]],Reference_Tables!$A$5:$A$3048,Reference_Tables!$B$5:$B$3048,"N/A",0),"N/A")</f>
        <v>Chennai</v>
      </c>
      <c r="M161" s="49" t="str">
        <f>IFERROR(_xlfn.XLOOKUP(Table1[[#This Row],[Investors Name]],Reference_Tables!$E$5:$E$3048,Reference_Tables!$F$5:$F$3048,"N/A",0),"N/A")</f>
        <v>VC</v>
      </c>
      <c r="N161" s="1">
        <f>YEAR(Table1[[#This Row],[Date]])</f>
        <v>2018</v>
      </c>
    </row>
    <row r="162" spans="1:14" x14ac:dyDescent="0.3">
      <c r="A162" s="8">
        <v>161</v>
      </c>
      <c r="B162" s="9">
        <v>43354</v>
      </c>
      <c r="C162" s="1" t="s">
        <v>576</v>
      </c>
      <c r="D162" s="1" t="s">
        <v>53</v>
      </c>
      <c r="E162" s="49" t="s">
        <v>577</v>
      </c>
      <c r="F162" s="1" t="s">
        <v>927</v>
      </c>
      <c r="G162" s="51" t="s">
        <v>578</v>
      </c>
      <c r="H162" s="1" t="s">
        <v>384</v>
      </c>
      <c r="I162" s="56">
        <v>32000000</v>
      </c>
      <c r="J162" s="8" t="s">
        <v>16</v>
      </c>
      <c r="K162" s="8" t="s">
        <v>17</v>
      </c>
      <c r="L162" s="1" t="str">
        <f>IFERROR(_xlfn.XLOOKUP(Table1[[#This Row],[Startup Name]],Reference_Tables!$A$5:$A$3048,Reference_Tables!$B$5:$B$3048,"N/A",0),"N/A")</f>
        <v>Indore</v>
      </c>
      <c r="M162" s="49" t="str">
        <f>IFERROR(_xlfn.XLOOKUP(Table1[[#This Row],[Investors Name]],Reference_Tables!$E$5:$E$3048,Reference_Tables!$F$5:$F$3048,"N/A",0),"N/A")</f>
        <v>VC</v>
      </c>
      <c r="N162" s="1">
        <f>YEAR(Table1[[#This Row],[Date]])</f>
        <v>2018</v>
      </c>
    </row>
    <row r="163" spans="1:14" x14ac:dyDescent="0.3">
      <c r="A163" s="8">
        <v>162</v>
      </c>
      <c r="B163" s="9">
        <v>43354</v>
      </c>
      <c r="C163" s="1" t="s">
        <v>579</v>
      </c>
      <c r="D163" s="1" t="s">
        <v>551</v>
      </c>
      <c r="E163" s="49" t="s">
        <v>580</v>
      </c>
      <c r="F163" s="1" t="s">
        <v>39</v>
      </c>
      <c r="G163" s="51" t="s">
        <v>581</v>
      </c>
      <c r="H163" s="1" t="s">
        <v>81</v>
      </c>
      <c r="I163" s="56">
        <v>5500000</v>
      </c>
      <c r="J163" s="8" t="s">
        <v>16</v>
      </c>
      <c r="K163" s="8" t="s">
        <v>24</v>
      </c>
      <c r="L163" s="1" t="str">
        <f>IFERROR(_xlfn.XLOOKUP(Table1[[#This Row],[Startup Name]],Reference_Tables!$A$5:$A$3048,Reference_Tables!$B$5:$B$3048,"N/A",0),"N/A")</f>
        <v>Vadodara</v>
      </c>
      <c r="M163" s="49" t="str">
        <f>IFERROR(_xlfn.XLOOKUP(Table1[[#This Row],[Investors Name]],Reference_Tables!$E$5:$E$3048,Reference_Tables!$F$5:$F$3048,"N/A",0),"N/A")</f>
        <v>VC</v>
      </c>
      <c r="N163" s="1">
        <f>YEAR(Table1[[#This Row],[Date]])</f>
        <v>2018</v>
      </c>
    </row>
    <row r="164" spans="1:14" x14ac:dyDescent="0.3">
      <c r="A164" s="8">
        <v>163</v>
      </c>
      <c r="B164" s="9">
        <v>43354</v>
      </c>
      <c r="C164" s="1" t="s">
        <v>582</v>
      </c>
      <c r="D164" s="1" t="s">
        <v>583</v>
      </c>
      <c r="E164" s="49" t="s">
        <v>584</v>
      </c>
      <c r="F164" s="1" t="s">
        <v>39</v>
      </c>
      <c r="G164" s="51" t="s">
        <v>585</v>
      </c>
      <c r="H164" s="1" t="s">
        <v>384</v>
      </c>
      <c r="I164" s="56">
        <v>5000000</v>
      </c>
      <c r="J164" s="8" t="s">
        <v>16</v>
      </c>
      <c r="K164" s="8" t="s">
        <v>24</v>
      </c>
      <c r="L164" s="1" t="str">
        <f>IFERROR(_xlfn.XLOOKUP(Table1[[#This Row],[Startup Name]],Reference_Tables!$A$5:$A$3048,Reference_Tables!$B$5:$B$3048,"N/A",0),"N/A")</f>
        <v>Kolkata</v>
      </c>
      <c r="M164" s="49" t="str">
        <f>IFERROR(_xlfn.XLOOKUP(Table1[[#This Row],[Investors Name]],Reference_Tables!$E$5:$E$3048,Reference_Tables!$F$5:$F$3048,"N/A",0),"N/A")</f>
        <v>VC</v>
      </c>
      <c r="N164" s="1">
        <f>YEAR(Table1[[#This Row],[Date]])</f>
        <v>2018</v>
      </c>
    </row>
    <row r="165" spans="1:14" x14ac:dyDescent="0.3">
      <c r="A165" s="8">
        <v>164</v>
      </c>
      <c r="B165" s="9">
        <v>43355</v>
      </c>
      <c r="C165" s="1" t="s">
        <v>586</v>
      </c>
      <c r="D165" s="1" t="s">
        <v>583</v>
      </c>
      <c r="E165" s="49" t="s">
        <v>348</v>
      </c>
      <c r="F165" s="1" t="s">
        <v>39</v>
      </c>
      <c r="G165" s="51" t="s">
        <v>587</v>
      </c>
      <c r="H165" s="1" t="s">
        <v>384</v>
      </c>
      <c r="I165" s="56">
        <v>30000000</v>
      </c>
      <c r="J165" s="8" t="s">
        <v>16</v>
      </c>
      <c r="K165" s="8" t="s">
        <v>17</v>
      </c>
      <c r="L165" s="1" t="str">
        <f>IFERROR(_xlfn.XLOOKUP(Table1[[#This Row],[Startup Name]],Reference_Tables!$A$5:$A$3048,Reference_Tables!$B$5:$B$3048,"N/A",0),"N/A")</f>
        <v>Thiruvananthapuram</v>
      </c>
      <c r="M165" s="49" t="str">
        <f>IFERROR(_xlfn.XLOOKUP(Table1[[#This Row],[Investors Name]],Reference_Tables!$E$5:$E$3048,Reference_Tables!$F$5:$F$3048,"N/A",0),"N/A")</f>
        <v>VC</v>
      </c>
      <c r="N165" s="1">
        <f>YEAR(Table1[[#This Row],[Date]])</f>
        <v>2018</v>
      </c>
    </row>
    <row r="166" spans="1:14" x14ac:dyDescent="0.3">
      <c r="A166" s="8">
        <v>165</v>
      </c>
      <c r="B166" s="9">
        <v>43313</v>
      </c>
      <c r="C166" s="1" t="s">
        <v>588</v>
      </c>
      <c r="D166" s="1" t="s">
        <v>589</v>
      </c>
      <c r="E166" s="49" t="s">
        <v>590</v>
      </c>
      <c r="F166" s="1" t="s">
        <v>927</v>
      </c>
      <c r="G166" s="51" t="s">
        <v>591</v>
      </c>
      <c r="H166" s="1" t="s">
        <v>534</v>
      </c>
      <c r="I166" s="56">
        <v>400000</v>
      </c>
      <c r="J166" s="8" t="s">
        <v>16</v>
      </c>
      <c r="K166" s="8" t="s">
        <v>106</v>
      </c>
      <c r="L166" s="1" t="str">
        <f>IFERROR(_xlfn.XLOOKUP(Table1[[#This Row],[Startup Name]],Reference_Tables!$A$5:$A$3048,Reference_Tables!$B$5:$B$3048,"N/A",0),"N/A")</f>
        <v>Vadodara</v>
      </c>
      <c r="M166" s="49" t="str">
        <f>IFERROR(_xlfn.XLOOKUP(Table1[[#This Row],[Investors Name]],Reference_Tables!$E$5:$E$3048,Reference_Tables!$F$5:$F$3048,"N/A",0),"N/A")</f>
        <v>VC</v>
      </c>
      <c r="N166" s="1">
        <f>YEAR(Table1[[#This Row],[Date]])</f>
        <v>2018</v>
      </c>
    </row>
    <row r="167" spans="1:14" x14ac:dyDescent="0.3">
      <c r="A167" s="8">
        <v>166</v>
      </c>
      <c r="B167" s="9">
        <v>43313</v>
      </c>
      <c r="C167" s="1" t="s">
        <v>592</v>
      </c>
      <c r="D167" s="1" t="s">
        <v>79</v>
      </c>
      <c r="E167" s="49" t="s">
        <v>593</v>
      </c>
      <c r="F167" s="1" t="s">
        <v>55</v>
      </c>
      <c r="G167" s="51" t="s">
        <v>594</v>
      </c>
      <c r="H167" s="1" t="s">
        <v>534</v>
      </c>
      <c r="I167" s="56">
        <v>0</v>
      </c>
      <c r="J167" s="8" t="s">
        <v>16</v>
      </c>
      <c r="K167" s="8" t="s">
        <v>16</v>
      </c>
      <c r="L167" s="1" t="str">
        <f>IFERROR(_xlfn.XLOOKUP(Table1[[#This Row],[Startup Name]],Reference_Tables!$A$5:$A$3048,Reference_Tables!$B$5:$B$3048,"N/A",0),"N/A")</f>
        <v>Ranchi</v>
      </c>
      <c r="M167" s="49" t="str">
        <f>IFERROR(_xlfn.XLOOKUP(Table1[[#This Row],[Investors Name]],Reference_Tables!$E$5:$E$3048,Reference_Tables!$F$5:$F$3048,"N/A",0),"N/A")</f>
        <v>VC</v>
      </c>
      <c r="N167" s="1">
        <f>YEAR(Table1[[#This Row],[Date]])</f>
        <v>2018</v>
      </c>
    </row>
    <row r="168" spans="1:14" x14ac:dyDescent="0.3">
      <c r="A168" s="8">
        <v>167</v>
      </c>
      <c r="B168" s="9">
        <v>43314</v>
      </c>
      <c r="C168" s="1" t="s">
        <v>595</v>
      </c>
      <c r="D168" s="1" t="s">
        <v>551</v>
      </c>
      <c r="E168" s="49" t="s">
        <v>596</v>
      </c>
      <c r="F168" s="1" t="s">
        <v>183</v>
      </c>
      <c r="G168" s="51" t="s">
        <v>597</v>
      </c>
      <c r="H168" s="1" t="s">
        <v>384</v>
      </c>
      <c r="I168" s="56">
        <v>7000000</v>
      </c>
      <c r="J168" s="8" t="s">
        <v>16</v>
      </c>
      <c r="K168" s="8" t="s">
        <v>24</v>
      </c>
      <c r="L168" s="1" t="str">
        <f>IFERROR(_xlfn.XLOOKUP(Table1[[#This Row],[Startup Name]],Reference_Tables!$A$5:$A$3048,Reference_Tables!$B$5:$B$3048,"N/A",0),"N/A")</f>
        <v>Mysuru</v>
      </c>
      <c r="M168" s="49" t="str">
        <f>IFERROR(_xlfn.XLOOKUP(Table1[[#This Row],[Investors Name]],Reference_Tables!$E$5:$E$3048,Reference_Tables!$F$5:$F$3048,"N/A",0),"N/A")</f>
        <v>VC</v>
      </c>
      <c r="N168" s="1">
        <f>YEAR(Table1[[#This Row],[Date]])</f>
        <v>2018</v>
      </c>
    </row>
    <row r="169" spans="1:14" x14ac:dyDescent="0.3">
      <c r="A169" s="8">
        <v>168</v>
      </c>
      <c r="B169" s="9">
        <v>43315</v>
      </c>
      <c r="C169" s="1" t="s">
        <v>598</v>
      </c>
      <c r="D169" s="1" t="s">
        <v>551</v>
      </c>
      <c r="E169" s="49" t="s">
        <v>599</v>
      </c>
      <c r="F169" s="1" t="s">
        <v>227</v>
      </c>
      <c r="G169" s="51" t="s">
        <v>600</v>
      </c>
      <c r="H169" s="1" t="s">
        <v>384</v>
      </c>
      <c r="I169" s="56">
        <v>120000</v>
      </c>
      <c r="J169" s="8" t="s">
        <v>16</v>
      </c>
      <c r="K169" s="8" t="s">
        <v>106</v>
      </c>
      <c r="L169" s="1" t="str">
        <f>IFERROR(_xlfn.XLOOKUP(Table1[[#This Row],[Startup Name]],Reference_Tables!$A$5:$A$3048,Reference_Tables!$B$5:$B$3048,"N/A",0),"N/A")</f>
        <v>Bhopal</v>
      </c>
      <c r="M169" s="49" t="str">
        <f>IFERROR(_xlfn.XLOOKUP(Table1[[#This Row],[Investors Name]],Reference_Tables!$E$5:$E$3048,Reference_Tables!$F$5:$F$3048,"N/A",0),"N/A")</f>
        <v>Angel</v>
      </c>
      <c r="N169" s="1">
        <f>YEAR(Table1[[#This Row],[Date]])</f>
        <v>2018</v>
      </c>
    </row>
    <row r="170" spans="1:14" x14ac:dyDescent="0.3">
      <c r="A170" s="8">
        <v>169</v>
      </c>
      <c r="B170" s="9">
        <v>43319</v>
      </c>
      <c r="C170" s="1" t="s">
        <v>601</v>
      </c>
      <c r="D170" s="1" t="s">
        <v>551</v>
      </c>
      <c r="E170" s="49" t="s">
        <v>602</v>
      </c>
      <c r="F170" s="1" t="s">
        <v>39</v>
      </c>
      <c r="G170" s="51" t="s">
        <v>16</v>
      </c>
      <c r="H170" s="1" t="s">
        <v>534</v>
      </c>
      <c r="I170" s="56">
        <v>1000000</v>
      </c>
      <c r="J170" s="8" t="s">
        <v>16</v>
      </c>
      <c r="K170" s="8" t="s">
        <v>24</v>
      </c>
      <c r="L170" s="1" t="str">
        <f>IFERROR(_xlfn.XLOOKUP(Table1[[#This Row],[Startup Name]],Reference_Tables!$A$5:$A$3048,Reference_Tables!$B$5:$B$3048,"N/A",0),"N/A")</f>
        <v>Bengaluru</v>
      </c>
      <c r="M170" s="49" t="s">
        <v>16</v>
      </c>
      <c r="N170" s="1">
        <f>YEAR(Table1[[#This Row],[Date]])</f>
        <v>2018</v>
      </c>
    </row>
    <row r="171" spans="1:14" x14ac:dyDescent="0.3">
      <c r="A171" s="8">
        <v>170</v>
      </c>
      <c r="B171" s="9">
        <v>43319</v>
      </c>
      <c r="C171" s="1" t="s">
        <v>603</v>
      </c>
      <c r="D171" s="1" t="s">
        <v>551</v>
      </c>
      <c r="E171" s="49" t="s">
        <v>604</v>
      </c>
      <c r="F171" s="1" t="s">
        <v>927</v>
      </c>
      <c r="G171" s="51" t="s">
        <v>605</v>
      </c>
      <c r="H171" s="1" t="s">
        <v>384</v>
      </c>
      <c r="I171" s="56">
        <v>35000000</v>
      </c>
      <c r="J171" s="8" t="s">
        <v>16</v>
      </c>
      <c r="K171" s="8" t="s">
        <v>17</v>
      </c>
      <c r="L171" s="1" t="str">
        <f>IFERROR(_xlfn.XLOOKUP(Table1[[#This Row],[Startup Name]],Reference_Tables!$A$5:$A$3048,Reference_Tables!$B$5:$B$3048,"N/A",0),"N/A")</f>
        <v>Bengaluru</v>
      </c>
      <c r="M171" s="49" t="str">
        <f>IFERROR(_xlfn.XLOOKUP(Table1[[#This Row],[Investors Name]],Reference_Tables!$E$5:$E$3048,Reference_Tables!$F$5:$F$3048,"N/A",0),"N/A")</f>
        <v>VC</v>
      </c>
      <c r="N171" s="1">
        <f>YEAR(Table1[[#This Row],[Date]])</f>
        <v>2018</v>
      </c>
    </row>
    <row r="172" spans="1:14" x14ac:dyDescent="0.3">
      <c r="A172" s="8">
        <v>171</v>
      </c>
      <c r="B172" s="9">
        <v>43319</v>
      </c>
      <c r="C172" s="1" t="s">
        <v>606</v>
      </c>
      <c r="D172" s="1" t="s">
        <v>551</v>
      </c>
      <c r="E172" s="49" t="s">
        <v>607</v>
      </c>
      <c r="F172" s="1" t="s">
        <v>227</v>
      </c>
      <c r="G172" s="51" t="s">
        <v>608</v>
      </c>
      <c r="H172" s="1" t="s">
        <v>384</v>
      </c>
      <c r="I172" s="56">
        <v>10000000</v>
      </c>
      <c r="J172" s="8" t="s">
        <v>16</v>
      </c>
      <c r="K172" s="8" t="s">
        <v>24</v>
      </c>
      <c r="L172" s="1" t="str">
        <f>IFERROR(_xlfn.XLOOKUP(Table1[[#This Row],[Startup Name]],Reference_Tables!$A$5:$A$3048,Reference_Tables!$B$5:$B$3048,"N/A",0),"N/A")</f>
        <v>Bengaluru</v>
      </c>
      <c r="M172" s="49" t="str">
        <f>IFERROR(_xlfn.XLOOKUP(Table1[[#This Row],[Investors Name]],Reference_Tables!$E$5:$E$3048,Reference_Tables!$F$5:$F$3048,"N/A",0),"N/A")</f>
        <v>Corporate</v>
      </c>
      <c r="N172" s="1">
        <f>YEAR(Table1[[#This Row],[Date]])</f>
        <v>2018</v>
      </c>
    </row>
    <row r="173" spans="1:14" x14ac:dyDescent="0.3">
      <c r="A173" s="8">
        <v>172</v>
      </c>
      <c r="B173" s="9">
        <v>43320</v>
      </c>
      <c r="C173" s="1" t="s">
        <v>609</v>
      </c>
      <c r="D173" s="1" t="s">
        <v>551</v>
      </c>
      <c r="E173" s="49" t="s">
        <v>610</v>
      </c>
      <c r="F173" s="1" t="s">
        <v>927</v>
      </c>
      <c r="G173" s="51" t="s">
        <v>611</v>
      </c>
      <c r="H173" s="1" t="s">
        <v>534</v>
      </c>
      <c r="I173" s="56">
        <v>4000000</v>
      </c>
      <c r="J173" s="8" t="s">
        <v>16</v>
      </c>
      <c r="K173" s="8" t="s">
        <v>24</v>
      </c>
      <c r="L173" s="1" t="str">
        <f>IFERROR(_xlfn.XLOOKUP(Table1[[#This Row],[Startup Name]],Reference_Tables!$A$5:$A$3048,Reference_Tables!$B$5:$B$3048,"N/A",0),"N/A")</f>
        <v>Mumbai</v>
      </c>
      <c r="M173" s="49" t="str">
        <f>IFERROR(_xlfn.XLOOKUP(Table1[[#This Row],[Investors Name]],Reference_Tables!$E$5:$E$3048,Reference_Tables!$F$5:$F$3048,"N/A",0),"N/A")</f>
        <v>VC</v>
      </c>
      <c r="N173" s="1">
        <f>YEAR(Table1[[#This Row],[Date]])</f>
        <v>2018</v>
      </c>
    </row>
    <row r="174" spans="1:14" x14ac:dyDescent="0.3">
      <c r="A174" s="8">
        <v>173</v>
      </c>
      <c r="B174" s="9">
        <v>43320</v>
      </c>
      <c r="C174" s="1" t="s">
        <v>612</v>
      </c>
      <c r="D174" s="1" t="s">
        <v>551</v>
      </c>
      <c r="E174" s="49" t="s">
        <v>613</v>
      </c>
      <c r="F174" s="1" t="s">
        <v>927</v>
      </c>
      <c r="G174" s="51" t="s">
        <v>614</v>
      </c>
      <c r="H174" s="1" t="s">
        <v>384</v>
      </c>
      <c r="I174" s="56">
        <v>12200000</v>
      </c>
      <c r="J174" s="8" t="s">
        <v>16</v>
      </c>
      <c r="K174" s="8" t="s">
        <v>17</v>
      </c>
      <c r="L174" s="1" t="str">
        <f>IFERROR(_xlfn.XLOOKUP(Table1[[#This Row],[Startup Name]],Reference_Tables!$A$5:$A$3048,Reference_Tables!$B$5:$B$3048,"N/A",0),"N/A")</f>
        <v>Kochi</v>
      </c>
      <c r="M174" s="49" t="str">
        <f>IFERROR(_xlfn.XLOOKUP(Table1[[#This Row],[Investors Name]],Reference_Tables!$E$5:$E$3048,Reference_Tables!$F$5:$F$3048,"N/A",0),"N/A")</f>
        <v>VC</v>
      </c>
      <c r="N174" s="1">
        <f>YEAR(Table1[[#This Row],[Date]])</f>
        <v>2018</v>
      </c>
    </row>
    <row r="175" spans="1:14" x14ac:dyDescent="0.3">
      <c r="A175" s="8">
        <v>174</v>
      </c>
      <c r="B175" s="9">
        <v>43320</v>
      </c>
      <c r="C175" s="1" t="s">
        <v>615</v>
      </c>
      <c r="D175" s="1" t="s">
        <v>551</v>
      </c>
      <c r="E175" s="49" t="s">
        <v>616</v>
      </c>
      <c r="F175" s="1" t="s">
        <v>927</v>
      </c>
      <c r="G175" s="51" t="s">
        <v>617</v>
      </c>
      <c r="H175" s="1" t="s">
        <v>384</v>
      </c>
      <c r="I175" s="56">
        <v>66000000</v>
      </c>
      <c r="J175" s="8" t="s">
        <v>16</v>
      </c>
      <c r="K175" s="8" t="s">
        <v>17</v>
      </c>
      <c r="L175" s="1" t="str">
        <f>IFERROR(_xlfn.XLOOKUP(Table1[[#This Row],[Startup Name]],Reference_Tables!$A$5:$A$3048,Reference_Tables!$B$5:$B$3048,"N/A",0),"N/A")</f>
        <v>Gurugram</v>
      </c>
      <c r="M175" s="49" t="str">
        <f>IFERROR(_xlfn.XLOOKUP(Table1[[#This Row],[Investors Name]],Reference_Tables!$E$5:$E$3048,Reference_Tables!$F$5:$F$3048,"N/A",0),"N/A")</f>
        <v>Angel</v>
      </c>
      <c r="N175" s="1">
        <f>YEAR(Table1[[#This Row],[Date]])</f>
        <v>2018</v>
      </c>
    </row>
    <row r="176" spans="1:14" x14ac:dyDescent="0.3">
      <c r="A176" s="8">
        <v>175</v>
      </c>
      <c r="B176" s="9">
        <v>43321</v>
      </c>
      <c r="C176" s="1" t="s">
        <v>618</v>
      </c>
      <c r="D176" s="1" t="s">
        <v>619</v>
      </c>
      <c r="E176" s="49" t="s">
        <v>620</v>
      </c>
      <c r="F176" s="1" t="s">
        <v>927</v>
      </c>
      <c r="G176" s="51" t="s">
        <v>621</v>
      </c>
      <c r="H176" s="1" t="s">
        <v>534</v>
      </c>
      <c r="I176" s="56">
        <v>3000000</v>
      </c>
      <c r="J176" s="8" t="s">
        <v>16</v>
      </c>
      <c r="K176" s="8" t="s">
        <v>24</v>
      </c>
      <c r="L176" s="1" t="str">
        <f>IFERROR(_xlfn.XLOOKUP(Table1[[#This Row],[Startup Name]],Reference_Tables!$A$5:$A$3048,Reference_Tables!$B$5:$B$3048,"N/A",0),"N/A")</f>
        <v>Visakhapatnam</v>
      </c>
      <c r="M176" s="49" t="str">
        <f>IFERROR(_xlfn.XLOOKUP(Table1[[#This Row],[Investors Name]],Reference_Tables!$E$5:$E$3048,Reference_Tables!$F$5:$F$3048,"N/A",0),"N/A")</f>
        <v>VC</v>
      </c>
      <c r="N176" s="1">
        <f>YEAR(Table1[[#This Row],[Date]])</f>
        <v>2018</v>
      </c>
    </row>
    <row r="177" spans="1:14" x14ac:dyDescent="0.3">
      <c r="A177" s="8">
        <v>176</v>
      </c>
      <c r="B177" s="9">
        <v>43321</v>
      </c>
      <c r="C177" s="1" t="s">
        <v>622</v>
      </c>
      <c r="D177" s="1" t="s">
        <v>583</v>
      </c>
      <c r="E177" s="49" t="s">
        <v>7325</v>
      </c>
      <c r="F177" s="1" t="s">
        <v>927</v>
      </c>
      <c r="G177" s="51" t="s">
        <v>623</v>
      </c>
      <c r="H177" s="1" t="s">
        <v>534</v>
      </c>
      <c r="I177" s="56">
        <v>1000000</v>
      </c>
      <c r="J177" s="8" t="s">
        <v>16</v>
      </c>
      <c r="K177" s="8" t="s">
        <v>24</v>
      </c>
      <c r="L177" s="1" t="str">
        <f>IFERROR(_xlfn.XLOOKUP(Table1[[#This Row],[Startup Name]],Reference_Tables!$A$5:$A$3048,Reference_Tables!$B$5:$B$3048,"N/A",0),"N/A")</f>
        <v>Jaipur</v>
      </c>
      <c r="M177" s="49" t="str">
        <f>IFERROR(_xlfn.XLOOKUP(Table1[[#This Row],[Investors Name]],Reference_Tables!$E$5:$E$3048,Reference_Tables!$F$5:$F$3048,"N/A",0),"N/A")</f>
        <v>VC</v>
      </c>
      <c r="N177" s="1">
        <f>YEAR(Table1[[#This Row],[Date]])</f>
        <v>2018</v>
      </c>
    </row>
    <row r="178" spans="1:14" x14ac:dyDescent="0.3">
      <c r="A178" s="8">
        <v>177</v>
      </c>
      <c r="B178" s="9">
        <v>43325</v>
      </c>
      <c r="C178" s="1" t="s">
        <v>624</v>
      </c>
      <c r="D178" s="1" t="s">
        <v>551</v>
      </c>
      <c r="E178" s="49" t="s">
        <v>625</v>
      </c>
      <c r="F178" s="1" t="s">
        <v>45</v>
      </c>
      <c r="G178" s="51" t="s">
        <v>626</v>
      </c>
      <c r="H178" s="1" t="s">
        <v>534</v>
      </c>
      <c r="I178" s="56">
        <v>4000000</v>
      </c>
      <c r="J178" s="8" t="s">
        <v>16</v>
      </c>
      <c r="K178" s="8" t="s">
        <v>24</v>
      </c>
      <c r="L178" s="1" t="str">
        <f>IFERROR(_xlfn.XLOOKUP(Table1[[#This Row],[Startup Name]],Reference_Tables!$A$5:$A$3048,Reference_Tables!$B$5:$B$3048,"N/A",0),"N/A")</f>
        <v>Dehradun</v>
      </c>
      <c r="M178" s="49" t="str">
        <f>IFERROR(_xlfn.XLOOKUP(Table1[[#This Row],[Investors Name]],Reference_Tables!$E$5:$E$3048,Reference_Tables!$F$5:$F$3048,"N/A",0),"N/A")</f>
        <v>VC</v>
      </c>
      <c r="N178" s="1">
        <f>YEAR(Table1[[#This Row],[Date]])</f>
        <v>2018</v>
      </c>
    </row>
    <row r="179" spans="1:14" x14ac:dyDescent="0.3">
      <c r="A179" s="8">
        <v>178</v>
      </c>
      <c r="B179" s="9">
        <v>43325</v>
      </c>
      <c r="C179" s="1" t="s">
        <v>627</v>
      </c>
      <c r="D179" s="1" t="s">
        <v>53</v>
      </c>
      <c r="E179" s="49" t="s">
        <v>628</v>
      </c>
      <c r="F179" s="1" t="s">
        <v>927</v>
      </c>
      <c r="G179" s="51" t="s">
        <v>629</v>
      </c>
      <c r="H179" s="1" t="s">
        <v>384</v>
      </c>
      <c r="I179" s="56">
        <v>8000000</v>
      </c>
      <c r="J179" s="8" t="s">
        <v>16</v>
      </c>
      <c r="K179" s="8" t="s">
        <v>24</v>
      </c>
      <c r="L179" s="1" t="str">
        <f>IFERROR(_xlfn.XLOOKUP(Table1[[#This Row],[Startup Name]],Reference_Tables!$A$5:$A$3048,Reference_Tables!$B$5:$B$3048,"N/A",0),"N/A")</f>
        <v>Bhopal</v>
      </c>
      <c r="M179" s="49" t="str">
        <f>IFERROR(_xlfn.XLOOKUP(Table1[[#This Row],[Investors Name]],Reference_Tables!$E$5:$E$3048,Reference_Tables!$F$5:$F$3048,"N/A",0),"N/A")</f>
        <v>VC</v>
      </c>
      <c r="N179" s="1">
        <f>YEAR(Table1[[#This Row],[Date]])</f>
        <v>2018</v>
      </c>
    </row>
    <row r="180" spans="1:14" x14ac:dyDescent="0.3">
      <c r="A180" s="8">
        <v>179</v>
      </c>
      <c r="B180" s="9">
        <v>43328</v>
      </c>
      <c r="C180" s="1" t="s">
        <v>630</v>
      </c>
      <c r="D180" s="1" t="s">
        <v>551</v>
      </c>
      <c r="E180" s="49" t="s">
        <v>628</v>
      </c>
      <c r="F180" s="1" t="s">
        <v>631</v>
      </c>
      <c r="G180" s="51" t="s">
        <v>16</v>
      </c>
      <c r="H180" s="1" t="s">
        <v>534</v>
      </c>
      <c r="I180" s="56">
        <v>114811</v>
      </c>
      <c r="J180" s="8" t="s">
        <v>16</v>
      </c>
      <c r="K180" s="8" t="s">
        <v>106</v>
      </c>
      <c r="L180" s="1" t="str">
        <f>IFERROR(_xlfn.XLOOKUP(Table1[[#This Row],[Startup Name]],Reference_Tables!$A$5:$A$3048,Reference_Tables!$B$5:$B$3048,"N/A",0),"N/A")</f>
        <v>Coimbatore</v>
      </c>
      <c r="M180" s="49" t="s">
        <v>16</v>
      </c>
      <c r="N180" s="1">
        <f>YEAR(Table1[[#This Row],[Date]])</f>
        <v>2018</v>
      </c>
    </row>
    <row r="181" spans="1:14" x14ac:dyDescent="0.3">
      <c r="A181" s="8">
        <v>180</v>
      </c>
      <c r="B181" s="9">
        <v>43329</v>
      </c>
      <c r="C181" s="1" t="s">
        <v>632</v>
      </c>
      <c r="D181" s="1" t="s">
        <v>551</v>
      </c>
      <c r="E181" s="49" t="s">
        <v>633</v>
      </c>
      <c r="F181" s="1" t="s">
        <v>227</v>
      </c>
      <c r="G181" s="51" t="s">
        <v>634</v>
      </c>
      <c r="H181" s="1" t="s">
        <v>384</v>
      </c>
      <c r="I181" s="56">
        <v>5850000</v>
      </c>
      <c r="J181" s="8" t="s">
        <v>16</v>
      </c>
      <c r="K181" s="8" t="s">
        <v>24</v>
      </c>
      <c r="L181" s="1" t="str">
        <f>IFERROR(_xlfn.XLOOKUP(Table1[[#This Row],[Startup Name]],Reference_Tables!$A$5:$A$3048,Reference_Tables!$B$5:$B$3048,"N/A",0),"N/A")</f>
        <v>Bhubaneswar</v>
      </c>
      <c r="M181" s="49" t="str">
        <f>IFERROR(_xlfn.XLOOKUP(Table1[[#This Row],[Investors Name]],Reference_Tables!$E$5:$E$3048,Reference_Tables!$F$5:$F$3048,"N/A",0),"N/A")</f>
        <v>VC</v>
      </c>
      <c r="N181" s="1">
        <f>YEAR(Table1[[#This Row],[Date]])</f>
        <v>2018</v>
      </c>
    </row>
    <row r="182" spans="1:14" x14ac:dyDescent="0.3">
      <c r="A182" s="8">
        <v>181</v>
      </c>
      <c r="B182" s="9">
        <v>43332</v>
      </c>
      <c r="C182" s="1" t="s">
        <v>635</v>
      </c>
      <c r="D182" s="1" t="s">
        <v>79</v>
      </c>
      <c r="E182" s="49" t="s">
        <v>636</v>
      </c>
      <c r="F182" s="1" t="s">
        <v>927</v>
      </c>
      <c r="G182" s="51" t="s">
        <v>16</v>
      </c>
      <c r="H182" s="1" t="s">
        <v>534</v>
      </c>
      <c r="I182" s="56">
        <v>1000000</v>
      </c>
      <c r="J182" s="8" t="s">
        <v>16</v>
      </c>
      <c r="K182" s="8" t="s">
        <v>24</v>
      </c>
      <c r="L182" s="1" t="str">
        <f>IFERROR(_xlfn.XLOOKUP(Table1[[#This Row],[Startup Name]],Reference_Tables!$A$5:$A$3048,Reference_Tables!$B$5:$B$3048,"N/A",0),"N/A")</f>
        <v>Chennai</v>
      </c>
      <c r="M182" s="49" t="s">
        <v>16</v>
      </c>
      <c r="N182" s="1">
        <f>YEAR(Table1[[#This Row],[Date]])</f>
        <v>2018</v>
      </c>
    </row>
    <row r="183" spans="1:14" x14ac:dyDescent="0.3">
      <c r="A183" s="8">
        <v>182</v>
      </c>
      <c r="B183" s="9">
        <v>43332</v>
      </c>
      <c r="C183" s="1" t="s">
        <v>637</v>
      </c>
      <c r="D183" s="1" t="s">
        <v>551</v>
      </c>
      <c r="E183" s="49" t="s">
        <v>638</v>
      </c>
      <c r="F183" s="1" t="s">
        <v>39</v>
      </c>
      <c r="G183" s="51" t="s">
        <v>215</v>
      </c>
      <c r="H183" s="1" t="s">
        <v>81</v>
      </c>
      <c r="I183" s="56">
        <v>4800000</v>
      </c>
      <c r="J183" s="8" t="s">
        <v>16</v>
      </c>
      <c r="K183" s="8" t="s">
        <v>24</v>
      </c>
      <c r="L183" s="1" t="str">
        <f>IFERROR(_xlfn.XLOOKUP(Table1[[#This Row],[Startup Name]],Reference_Tables!$A$5:$A$3048,Reference_Tables!$B$5:$B$3048,"N/A",0),"N/A")</f>
        <v>Pune</v>
      </c>
      <c r="M183" s="49" t="str">
        <f>IFERROR(_xlfn.XLOOKUP(Table1[[#This Row],[Investors Name]],Reference_Tables!$E$5:$E$3048,Reference_Tables!$F$5:$F$3048,"N/A",0),"N/A")</f>
        <v>VC</v>
      </c>
      <c r="N183" s="1">
        <f>YEAR(Table1[[#This Row],[Date]])</f>
        <v>2018</v>
      </c>
    </row>
    <row r="184" spans="1:14" x14ac:dyDescent="0.3">
      <c r="A184" s="8">
        <v>183</v>
      </c>
      <c r="B184" s="9">
        <v>43334</v>
      </c>
      <c r="C184" s="1" t="s">
        <v>639</v>
      </c>
      <c r="D184" s="1" t="s">
        <v>53</v>
      </c>
      <c r="E184" s="49" t="s">
        <v>640</v>
      </c>
      <c r="F184" s="1" t="s">
        <v>927</v>
      </c>
      <c r="G184" s="51" t="s">
        <v>641</v>
      </c>
      <c r="H184" s="1" t="s">
        <v>384</v>
      </c>
      <c r="I184" s="56">
        <v>6000000</v>
      </c>
      <c r="J184" s="8" t="s">
        <v>16</v>
      </c>
      <c r="K184" s="8" t="s">
        <v>24</v>
      </c>
      <c r="L184" s="1" t="str">
        <f>IFERROR(_xlfn.XLOOKUP(Table1[[#This Row],[Startup Name]],Reference_Tables!$A$5:$A$3048,Reference_Tables!$B$5:$B$3048,"N/A",0),"N/A")</f>
        <v>Ahmedabad</v>
      </c>
      <c r="M184" s="49" t="str">
        <f>IFERROR(_xlfn.XLOOKUP(Table1[[#This Row],[Investors Name]],Reference_Tables!$E$5:$E$3048,Reference_Tables!$F$5:$F$3048,"N/A",0),"N/A")</f>
        <v>Corporate</v>
      </c>
      <c r="N184" s="1">
        <f>YEAR(Table1[[#This Row],[Date]])</f>
        <v>2018</v>
      </c>
    </row>
    <row r="185" spans="1:14" x14ac:dyDescent="0.3">
      <c r="A185" s="8">
        <v>184</v>
      </c>
      <c r="B185" s="9">
        <v>43334</v>
      </c>
      <c r="C185" s="1" t="s">
        <v>642</v>
      </c>
      <c r="D185" s="1" t="s">
        <v>551</v>
      </c>
      <c r="E185" s="49" t="s">
        <v>643</v>
      </c>
      <c r="F185" s="1" t="s">
        <v>227</v>
      </c>
      <c r="G185" s="51" t="s">
        <v>644</v>
      </c>
      <c r="H185" s="1" t="s">
        <v>384</v>
      </c>
      <c r="I185" s="56">
        <v>14270000</v>
      </c>
      <c r="J185" s="8" t="s">
        <v>16</v>
      </c>
      <c r="K185" s="8" t="s">
        <v>17</v>
      </c>
      <c r="L185" s="1" t="str">
        <f>IFERROR(_xlfn.XLOOKUP(Table1[[#This Row],[Startup Name]],Reference_Tables!$A$5:$A$3048,Reference_Tables!$B$5:$B$3048,"N/A",0),"N/A")</f>
        <v>Noida</v>
      </c>
      <c r="M185" s="49" t="str">
        <f>IFERROR(_xlfn.XLOOKUP(Table1[[#This Row],[Investors Name]],Reference_Tables!$E$5:$E$3048,Reference_Tables!$F$5:$F$3048,"N/A",0),"N/A")</f>
        <v>VC</v>
      </c>
      <c r="N185" s="1">
        <f>YEAR(Table1[[#This Row],[Date]])</f>
        <v>2018</v>
      </c>
    </row>
    <row r="186" spans="1:14" x14ac:dyDescent="0.3">
      <c r="A186" s="8">
        <v>185</v>
      </c>
      <c r="B186" s="9">
        <v>43338</v>
      </c>
      <c r="C186" s="1" t="s">
        <v>645</v>
      </c>
      <c r="D186" s="1" t="s">
        <v>551</v>
      </c>
      <c r="E186" s="49" t="s">
        <v>348</v>
      </c>
      <c r="F186" s="1" t="s">
        <v>927</v>
      </c>
      <c r="G186" s="51" t="s">
        <v>646</v>
      </c>
      <c r="H186" s="1" t="s">
        <v>384</v>
      </c>
      <c r="I186" s="56">
        <v>13400000</v>
      </c>
      <c r="J186" s="8" t="s">
        <v>16</v>
      </c>
      <c r="K186" s="8" t="s">
        <v>17</v>
      </c>
      <c r="L186" s="1" t="str">
        <f>IFERROR(_xlfn.XLOOKUP(Table1[[#This Row],[Startup Name]],Reference_Tables!$A$5:$A$3048,Reference_Tables!$B$5:$B$3048,"N/A",0),"N/A")</f>
        <v>Thiruvananthapuram</v>
      </c>
      <c r="M186" s="49" t="str">
        <f>IFERROR(_xlfn.XLOOKUP(Table1[[#This Row],[Investors Name]],Reference_Tables!$E$5:$E$3048,Reference_Tables!$F$5:$F$3048,"N/A",0),"N/A")</f>
        <v>VC</v>
      </c>
      <c r="N186" s="1">
        <f>YEAR(Table1[[#This Row],[Date]])</f>
        <v>2018</v>
      </c>
    </row>
    <row r="187" spans="1:14" x14ac:dyDescent="0.3">
      <c r="A187" s="8">
        <v>186</v>
      </c>
      <c r="B187" s="9">
        <v>43338</v>
      </c>
      <c r="C187" s="1" t="s">
        <v>647</v>
      </c>
      <c r="D187" s="1" t="s">
        <v>583</v>
      </c>
      <c r="E187" s="49" t="s">
        <v>648</v>
      </c>
      <c r="F187" s="1" t="s">
        <v>927</v>
      </c>
      <c r="G187" s="51" t="s">
        <v>649</v>
      </c>
      <c r="H187" s="1" t="s">
        <v>384</v>
      </c>
      <c r="I187" s="56">
        <v>4200000</v>
      </c>
      <c r="J187" s="8" t="s">
        <v>16</v>
      </c>
      <c r="K187" s="8" t="s">
        <v>24</v>
      </c>
      <c r="L187" s="1" t="str">
        <f>IFERROR(_xlfn.XLOOKUP(Table1[[#This Row],[Startup Name]],Reference_Tables!$A$5:$A$3048,Reference_Tables!$B$5:$B$3048,"N/A",0),"N/A")</f>
        <v>Bhubaneswar</v>
      </c>
      <c r="M187" s="49" t="str">
        <f>IFERROR(_xlfn.XLOOKUP(Table1[[#This Row],[Investors Name]],Reference_Tables!$E$5:$E$3048,Reference_Tables!$F$5:$F$3048,"N/A",0),"N/A")</f>
        <v>VC</v>
      </c>
      <c r="N187" s="1">
        <f>YEAR(Table1[[#This Row],[Date]])</f>
        <v>2018</v>
      </c>
    </row>
    <row r="188" spans="1:14" x14ac:dyDescent="0.3">
      <c r="A188" s="8">
        <v>187</v>
      </c>
      <c r="B188" s="9">
        <v>43339</v>
      </c>
      <c r="C188" s="1" t="s">
        <v>650</v>
      </c>
      <c r="D188" s="1" t="s">
        <v>142</v>
      </c>
      <c r="E188" s="49" t="s">
        <v>651</v>
      </c>
      <c r="F188" s="1" t="s">
        <v>139</v>
      </c>
      <c r="G188" s="51" t="s">
        <v>652</v>
      </c>
      <c r="H188" s="1" t="s">
        <v>384</v>
      </c>
      <c r="I188" s="56">
        <v>5000000</v>
      </c>
      <c r="J188" s="8" t="s">
        <v>16</v>
      </c>
      <c r="K188" s="8" t="s">
        <v>24</v>
      </c>
      <c r="L188" s="1" t="str">
        <f>IFERROR(_xlfn.XLOOKUP(Table1[[#This Row],[Startup Name]],Reference_Tables!$A$5:$A$3048,Reference_Tables!$B$5:$B$3048,"N/A",0),"N/A")</f>
        <v>Mysuru</v>
      </c>
      <c r="M188" s="49" t="str">
        <f>IFERROR(_xlfn.XLOOKUP(Table1[[#This Row],[Investors Name]],Reference_Tables!$E$5:$E$3048,Reference_Tables!$F$5:$F$3048,"N/A",0),"N/A")</f>
        <v>VC</v>
      </c>
      <c r="N188" s="1">
        <f>YEAR(Table1[[#This Row],[Date]])</f>
        <v>2018</v>
      </c>
    </row>
    <row r="189" spans="1:14" x14ac:dyDescent="0.3">
      <c r="A189" s="8">
        <v>188</v>
      </c>
      <c r="B189" s="9">
        <v>43340</v>
      </c>
      <c r="C189" s="1" t="s">
        <v>653</v>
      </c>
      <c r="D189" s="1" t="s">
        <v>654</v>
      </c>
      <c r="E189" s="49" t="s">
        <v>655</v>
      </c>
      <c r="F189" s="1" t="s">
        <v>927</v>
      </c>
      <c r="G189" s="51" t="s">
        <v>656</v>
      </c>
      <c r="H189" s="1" t="s">
        <v>384</v>
      </c>
      <c r="I189" s="56">
        <v>3000000</v>
      </c>
      <c r="J189" s="8" t="s">
        <v>16</v>
      </c>
      <c r="K189" s="8" t="s">
        <v>24</v>
      </c>
      <c r="L189" s="1" t="str">
        <f>IFERROR(_xlfn.XLOOKUP(Table1[[#This Row],[Startup Name]],Reference_Tables!$A$5:$A$3048,Reference_Tables!$B$5:$B$3048,"N/A",0),"N/A")</f>
        <v>Mumbai</v>
      </c>
      <c r="M189" s="49" t="str">
        <f>IFERROR(_xlfn.XLOOKUP(Table1[[#This Row],[Investors Name]],Reference_Tables!$E$5:$E$3048,Reference_Tables!$F$5:$F$3048,"N/A",0),"N/A")</f>
        <v>VC</v>
      </c>
      <c r="N189" s="1">
        <f>YEAR(Table1[[#This Row],[Date]])</f>
        <v>2018</v>
      </c>
    </row>
    <row r="190" spans="1:14" x14ac:dyDescent="0.3">
      <c r="A190" s="8">
        <v>189</v>
      </c>
      <c r="B190" s="9">
        <v>43342</v>
      </c>
      <c r="C190" s="1" t="s">
        <v>657</v>
      </c>
      <c r="D190" s="1" t="s">
        <v>79</v>
      </c>
      <c r="E190" s="49" t="s">
        <v>658</v>
      </c>
      <c r="F190" s="1" t="s">
        <v>39</v>
      </c>
      <c r="G190" s="51" t="s">
        <v>16</v>
      </c>
      <c r="H190" s="1" t="s">
        <v>384</v>
      </c>
      <c r="I190" s="56">
        <v>600000000</v>
      </c>
      <c r="J190" s="8" t="s">
        <v>16</v>
      </c>
      <c r="K190" s="8" t="s">
        <v>17</v>
      </c>
      <c r="L190" s="1" t="str">
        <f>IFERROR(_xlfn.XLOOKUP(Table1[[#This Row],[Startup Name]],Reference_Tables!$A$5:$A$3048,Reference_Tables!$B$5:$B$3048,"N/A",0),"N/A")</f>
        <v>Lucknow</v>
      </c>
      <c r="M190" s="49" t="s">
        <v>16</v>
      </c>
      <c r="N190" s="1">
        <f>YEAR(Table1[[#This Row],[Date]])</f>
        <v>2018</v>
      </c>
    </row>
    <row r="191" spans="1:14" x14ac:dyDescent="0.3">
      <c r="A191" s="8">
        <v>190</v>
      </c>
      <c r="B191" s="9">
        <v>43282</v>
      </c>
      <c r="C191" s="1" t="s">
        <v>659</v>
      </c>
      <c r="D191" s="1" t="s">
        <v>53</v>
      </c>
      <c r="E191" s="49" t="s">
        <v>660</v>
      </c>
      <c r="F191" s="1" t="s">
        <v>227</v>
      </c>
      <c r="G191" s="51" t="s">
        <v>600</v>
      </c>
      <c r="H191" s="1" t="s">
        <v>534</v>
      </c>
      <c r="I191" s="56">
        <v>0</v>
      </c>
      <c r="J191" s="8" t="s">
        <v>16</v>
      </c>
      <c r="K191" s="8" t="s">
        <v>16</v>
      </c>
      <c r="L191" s="1" t="str">
        <f>IFERROR(_xlfn.XLOOKUP(Table1[[#This Row],[Startup Name]],Reference_Tables!$A$5:$A$3048,Reference_Tables!$B$5:$B$3048,"N/A",0),"N/A")</f>
        <v>Kanpur</v>
      </c>
      <c r="M191" s="49" t="str">
        <f>IFERROR(_xlfn.XLOOKUP(Table1[[#This Row],[Investors Name]],Reference_Tables!$E$5:$E$3048,Reference_Tables!$F$5:$F$3048,"N/A",0),"N/A")</f>
        <v>Angel</v>
      </c>
      <c r="N191" s="1">
        <f>YEAR(Table1[[#This Row],[Date]])</f>
        <v>2018</v>
      </c>
    </row>
    <row r="192" spans="1:14" x14ac:dyDescent="0.3">
      <c r="A192" s="8">
        <v>191</v>
      </c>
      <c r="B192" s="9">
        <v>43283</v>
      </c>
      <c r="C192" s="1" t="s">
        <v>661</v>
      </c>
      <c r="D192" s="1" t="s">
        <v>551</v>
      </c>
      <c r="E192" s="49" t="s">
        <v>662</v>
      </c>
      <c r="F192" s="1" t="s">
        <v>227</v>
      </c>
      <c r="G192" s="51" t="s">
        <v>663</v>
      </c>
      <c r="H192" s="1" t="s">
        <v>534</v>
      </c>
      <c r="I192" s="56">
        <v>1000000</v>
      </c>
      <c r="J192" s="8" t="s">
        <v>16</v>
      </c>
      <c r="K192" s="8" t="s">
        <v>24</v>
      </c>
      <c r="L192" s="1" t="str">
        <f>IFERROR(_xlfn.XLOOKUP(Table1[[#This Row],[Startup Name]],Reference_Tables!$A$5:$A$3048,Reference_Tables!$B$5:$B$3048,"N/A",0),"N/A")</f>
        <v>Visakhapatnam</v>
      </c>
      <c r="M192" s="49" t="s">
        <v>16</v>
      </c>
      <c r="N192" s="1">
        <f>YEAR(Table1[[#This Row],[Date]])</f>
        <v>2018</v>
      </c>
    </row>
    <row r="193" spans="1:14" x14ac:dyDescent="0.3">
      <c r="A193" s="8">
        <v>192</v>
      </c>
      <c r="B193" s="9">
        <v>43285</v>
      </c>
      <c r="C193" s="1" t="s">
        <v>664</v>
      </c>
      <c r="D193" s="1" t="s">
        <v>654</v>
      </c>
      <c r="E193" s="49" t="s">
        <v>665</v>
      </c>
      <c r="F193" s="1" t="s">
        <v>55</v>
      </c>
      <c r="G193" s="51" t="s">
        <v>666</v>
      </c>
      <c r="H193" s="1" t="s">
        <v>384</v>
      </c>
      <c r="I193" s="56">
        <v>4000000</v>
      </c>
      <c r="J193" s="8" t="s">
        <v>16</v>
      </c>
      <c r="K193" s="8" t="s">
        <v>24</v>
      </c>
      <c r="L193" s="1" t="str">
        <f>IFERROR(_xlfn.XLOOKUP(Table1[[#This Row],[Startup Name]],Reference_Tables!$A$5:$A$3048,Reference_Tables!$B$5:$B$3048,"N/A",0),"N/A")</f>
        <v>Lucknow</v>
      </c>
      <c r="M193" s="49" t="str">
        <f>IFERROR(_xlfn.XLOOKUP(Table1[[#This Row],[Investors Name]],Reference_Tables!$E$5:$E$3048,Reference_Tables!$F$5:$F$3048,"N/A",0),"N/A")</f>
        <v>VC</v>
      </c>
      <c r="N193" s="1">
        <f>YEAR(Table1[[#This Row],[Date]])</f>
        <v>2018</v>
      </c>
    </row>
    <row r="194" spans="1:14" x14ac:dyDescent="0.3">
      <c r="A194" s="8">
        <v>193</v>
      </c>
      <c r="B194" s="9">
        <v>43286</v>
      </c>
      <c r="C194" s="1" t="s">
        <v>667</v>
      </c>
      <c r="D194" s="1" t="s">
        <v>551</v>
      </c>
      <c r="E194" s="49" t="s">
        <v>668</v>
      </c>
      <c r="F194" s="1" t="s">
        <v>39</v>
      </c>
      <c r="G194" s="51" t="s">
        <v>669</v>
      </c>
      <c r="H194" s="1" t="s">
        <v>384</v>
      </c>
      <c r="I194" s="56">
        <v>6250000</v>
      </c>
      <c r="J194" s="8" t="s">
        <v>16</v>
      </c>
      <c r="K194" s="8" t="s">
        <v>24</v>
      </c>
      <c r="L194" s="1" t="str">
        <f>IFERROR(_xlfn.XLOOKUP(Table1[[#This Row],[Startup Name]],Reference_Tables!$A$5:$A$3048,Reference_Tables!$B$5:$B$3048,"N/A",0),"N/A")</f>
        <v>Chennai</v>
      </c>
      <c r="M194" s="49" t="str">
        <f>IFERROR(_xlfn.XLOOKUP(Table1[[#This Row],[Investors Name]],Reference_Tables!$E$5:$E$3048,Reference_Tables!$F$5:$F$3048,"N/A",0),"N/A")</f>
        <v>VC</v>
      </c>
      <c r="N194" s="1">
        <f>YEAR(Table1[[#This Row],[Date]])</f>
        <v>2018</v>
      </c>
    </row>
    <row r="195" spans="1:14" x14ac:dyDescent="0.3">
      <c r="A195" s="8">
        <v>194</v>
      </c>
      <c r="B195" s="9">
        <v>43287</v>
      </c>
      <c r="C195" s="1" t="s">
        <v>670</v>
      </c>
      <c r="D195" s="1" t="s">
        <v>551</v>
      </c>
      <c r="E195" s="49" t="s">
        <v>671</v>
      </c>
      <c r="F195" s="1" t="s">
        <v>227</v>
      </c>
      <c r="G195" s="51" t="s">
        <v>672</v>
      </c>
      <c r="H195" s="1" t="s">
        <v>384</v>
      </c>
      <c r="I195" s="56">
        <v>27700000</v>
      </c>
      <c r="J195" s="8" t="s">
        <v>16</v>
      </c>
      <c r="K195" s="8" t="s">
        <v>17</v>
      </c>
      <c r="L195" s="1" t="str">
        <f>IFERROR(_xlfn.XLOOKUP(Table1[[#This Row],[Startup Name]],Reference_Tables!$A$5:$A$3048,Reference_Tables!$B$5:$B$3048,"N/A",0),"N/A")</f>
        <v>Dehradun</v>
      </c>
      <c r="M195" s="49" t="str">
        <f>IFERROR(_xlfn.XLOOKUP(Table1[[#This Row],[Investors Name]],Reference_Tables!$E$5:$E$3048,Reference_Tables!$F$5:$F$3048,"N/A",0),"N/A")</f>
        <v>Corporate</v>
      </c>
      <c r="N195" s="1">
        <f>YEAR(Table1[[#This Row],[Date]])</f>
        <v>2018</v>
      </c>
    </row>
    <row r="196" spans="1:14" x14ac:dyDescent="0.3">
      <c r="A196" s="8">
        <v>195</v>
      </c>
      <c r="B196" s="9">
        <v>43290</v>
      </c>
      <c r="C196" s="1" t="s">
        <v>673</v>
      </c>
      <c r="D196" s="1" t="s">
        <v>551</v>
      </c>
      <c r="E196" s="49" t="s">
        <v>674</v>
      </c>
      <c r="F196" s="1" t="s">
        <v>927</v>
      </c>
      <c r="G196" s="51" t="s">
        <v>675</v>
      </c>
      <c r="H196" s="1" t="s">
        <v>534</v>
      </c>
      <c r="I196" s="56">
        <v>440000</v>
      </c>
      <c r="J196" s="8" t="s">
        <v>16</v>
      </c>
      <c r="K196" s="8" t="s">
        <v>106</v>
      </c>
      <c r="L196" s="1" t="str">
        <f>IFERROR(_xlfn.XLOOKUP(Table1[[#This Row],[Startup Name]],Reference_Tables!$A$5:$A$3048,Reference_Tables!$B$5:$B$3048,"N/A",0),"N/A")</f>
        <v>Pune</v>
      </c>
      <c r="M196" s="49" t="str">
        <f>IFERROR(_xlfn.XLOOKUP(Table1[[#This Row],[Investors Name]],Reference_Tables!$E$5:$E$3048,Reference_Tables!$F$5:$F$3048,"N/A",0),"N/A")</f>
        <v>Corporate</v>
      </c>
      <c r="N196" s="1">
        <f>YEAR(Table1[[#This Row],[Date]])</f>
        <v>2018</v>
      </c>
    </row>
    <row r="197" spans="1:14" x14ac:dyDescent="0.3">
      <c r="A197" s="8">
        <v>196</v>
      </c>
      <c r="B197" s="9">
        <v>43290</v>
      </c>
      <c r="C197" s="1" t="s">
        <v>676</v>
      </c>
      <c r="D197" s="1" t="s">
        <v>551</v>
      </c>
      <c r="E197" s="49" t="s">
        <v>677</v>
      </c>
      <c r="F197" s="1" t="s">
        <v>927</v>
      </c>
      <c r="G197" s="51" t="s">
        <v>678</v>
      </c>
      <c r="H197" s="1" t="s">
        <v>534</v>
      </c>
      <c r="I197" s="56">
        <v>1100000</v>
      </c>
      <c r="J197" s="8" t="s">
        <v>16</v>
      </c>
      <c r="K197" s="8" t="s">
        <v>24</v>
      </c>
      <c r="L197" s="1" t="str">
        <f>IFERROR(_xlfn.XLOOKUP(Table1[[#This Row],[Startup Name]],Reference_Tables!$A$5:$A$3048,Reference_Tables!$B$5:$B$3048,"N/A",0),"N/A")</f>
        <v>Kochi</v>
      </c>
      <c r="M197" s="49" t="str">
        <f>IFERROR(_xlfn.XLOOKUP(Table1[[#This Row],[Investors Name]],Reference_Tables!$E$5:$E$3048,Reference_Tables!$F$5:$F$3048,"N/A",0),"N/A")</f>
        <v>VC</v>
      </c>
      <c r="N197" s="1">
        <f>YEAR(Table1[[#This Row],[Date]])</f>
        <v>2018</v>
      </c>
    </row>
    <row r="198" spans="1:14" x14ac:dyDescent="0.3">
      <c r="A198" s="8">
        <v>197</v>
      </c>
      <c r="B198" s="9">
        <v>43291</v>
      </c>
      <c r="C198" s="1" t="s">
        <v>679</v>
      </c>
      <c r="D198" s="1" t="s">
        <v>551</v>
      </c>
      <c r="E198" s="49" t="s">
        <v>680</v>
      </c>
      <c r="F198" s="1" t="s">
        <v>227</v>
      </c>
      <c r="G198" s="51" t="s">
        <v>681</v>
      </c>
      <c r="H198" s="1" t="s">
        <v>534</v>
      </c>
      <c r="I198" s="56">
        <v>437000</v>
      </c>
      <c r="J198" s="8" t="s">
        <v>16</v>
      </c>
      <c r="K198" s="8" t="s">
        <v>106</v>
      </c>
      <c r="L198" s="1" t="str">
        <f>IFERROR(_xlfn.XLOOKUP(Table1[[#This Row],[Startup Name]],Reference_Tables!$A$5:$A$3048,Reference_Tables!$B$5:$B$3048,"N/A",0),"N/A")</f>
        <v>Nagpur</v>
      </c>
      <c r="M198" s="49" t="str">
        <f>IFERROR(_xlfn.XLOOKUP(Table1[[#This Row],[Investors Name]],Reference_Tables!$E$5:$E$3048,Reference_Tables!$F$5:$F$3048,"N/A",0),"N/A")</f>
        <v>Corporate</v>
      </c>
      <c r="N198" s="1">
        <f>YEAR(Table1[[#This Row],[Date]])</f>
        <v>2018</v>
      </c>
    </row>
    <row r="199" spans="1:14" x14ac:dyDescent="0.3">
      <c r="A199" s="8">
        <v>198</v>
      </c>
      <c r="B199" s="9">
        <v>43291</v>
      </c>
      <c r="C199" s="1" t="s">
        <v>682</v>
      </c>
      <c r="D199" s="1" t="s">
        <v>142</v>
      </c>
      <c r="E199" s="49" t="s">
        <v>683</v>
      </c>
      <c r="F199" s="1" t="s">
        <v>139</v>
      </c>
      <c r="G199" s="51" t="s">
        <v>495</v>
      </c>
      <c r="H199" s="1" t="s">
        <v>534</v>
      </c>
      <c r="I199" s="56">
        <v>0</v>
      </c>
      <c r="J199" s="8" t="s">
        <v>16</v>
      </c>
      <c r="K199" s="8" t="s">
        <v>16</v>
      </c>
      <c r="L199" s="1" t="str">
        <f>IFERROR(_xlfn.XLOOKUP(Table1[[#This Row],[Startup Name]],Reference_Tables!$A$5:$A$3048,Reference_Tables!$B$5:$B$3048,"N/A",0),"N/A")</f>
        <v>Chandigarh</v>
      </c>
      <c r="M199" s="49" t="str">
        <f>IFERROR(_xlfn.XLOOKUP(Table1[[#This Row],[Investors Name]],Reference_Tables!$E$5:$E$3048,Reference_Tables!$F$5:$F$3048,"N/A",0),"N/A")</f>
        <v>VC</v>
      </c>
      <c r="N199" s="1">
        <f>YEAR(Table1[[#This Row],[Date]])</f>
        <v>2018</v>
      </c>
    </row>
    <row r="200" spans="1:14" x14ac:dyDescent="0.3">
      <c r="A200" s="8">
        <v>199</v>
      </c>
      <c r="B200" s="9">
        <v>43291</v>
      </c>
      <c r="C200" s="1" t="s">
        <v>684</v>
      </c>
      <c r="D200" s="1" t="s">
        <v>79</v>
      </c>
      <c r="E200" s="49" t="s">
        <v>685</v>
      </c>
      <c r="F200" s="1" t="s">
        <v>927</v>
      </c>
      <c r="G200" s="51" t="s">
        <v>686</v>
      </c>
      <c r="H200" s="1" t="s">
        <v>384</v>
      </c>
      <c r="I200" s="56">
        <v>5000000</v>
      </c>
      <c r="J200" s="8" t="s">
        <v>16</v>
      </c>
      <c r="K200" s="8" t="s">
        <v>24</v>
      </c>
      <c r="L200" s="1" t="str">
        <f>IFERROR(_xlfn.XLOOKUP(Table1[[#This Row],[Startup Name]],Reference_Tables!$A$5:$A$3048,Reference_Tables!$B$5:$B$3048,"N/A",0),"N/A")</f>
        <v>Coimbatore</v>
      </c>
      <c r="M200" s="49" t="str">
        <f>IFERROR(_xlfn.XLOOKUP(Table1[[#This Row],[Investors Name]],Reference_Tables!$E$5:$E$3048,Reference_Tables!$F$5:$F$3048,"N/A",0),"N/A")</f>
        <v>Angel</v>
      </c>
      <c r="N200" s="1">
        <f>YEAR(Table1[[#This Row],[Date]])</f>
        <v>2018</v>
      </c>
    </row>
    <row r="201" spans="1:14" x14ac:dyDescent="0.3">
      <c r="A201" s="8">
        <v>200</v>
      </c>
      <c r="B201" s="9">
        <v>43291</v>
      </c>
      <c r="C201" s="1" t="s">
        <v>687</v>
      </c>
      <c r="D201" s="1" t="s">
        <v>551</v>
      </c>
      <c r="E201" s="49" t="s">
        <v>688</v>
      </c>
      <c r="F201" s="1" t="s">
        <v>39</v>
      </c>
      <c r="G201" s="51" t="s">
        <v>689</v>
      </c>
      <c r="H201" s="1" t="s">
        <v>384</v>
      </c>
      <c r="I201" s="56">
        <v>5000000</v>
      </c>
      <c r="J201" s="8" t="s">
        <v>16</v>
      </c>
      <c r="K201" s="8" t="s">
        <v>24</v>
      </c>
      <c r="L201" s="1" t="str">
        <f>IFERROR(_xlfn.XLOOKUP(Table1[[#This Row],[Startup Name]],Reference_Tables!$A$5:$A$3048,Reference_Tables!$B$5:$B$3048,"N/A",0),"N/A")</f>
        <v>New Delhi</v>
      </c>
      <c r="M201" s="49" t="str">
        <f>IFERROR(_xlfn.XLOOKUP(Table1[[#This Row],[Investors Name]],Reference_Tables!$E$5:$E$3048,Reference_Tables!$F$5:$F$3048,"N/A",0),"N/A")</f>
        <v>VC</v>
      </c>
      <c r="N201" s="1">
        <f>YEAR(Table1[[#This Row],[Date]])</f>
        <v>2018</v>
      </c>
    </row>
    <row r="202" spans="1:14" x14ac:dyDescent="0.3">
      <c r="A202" s="8">
        <v>201</v>
      </c>
      <c r="B202" s="9">
        <v>43292</v>
      </c>
      <c r="C202" s="1" t="s">
        <v>690</v>
      </c>
      <c r="D202" s="1" t="s">
        <v>551</v>
      </c>
      <c r="E202" s="49" t="s">
        <v>691</v>
      </c>
      <c r="F202" s="1" t="s">
        <v>692</v>
      </c>
      <c r="G202" s="51" t="s">
        <v>693</v>
      </c>
      <c r="H202" s="1" t="s">
        <v>384</v>
      </c>
      <c r="I202" s="56">
        <v>2500000</v>
      </c>
      <c r="J202" s="8" t="s">
        <v>16</v>
      </c>
      <c r="K202" s="8" t="s">
        <v>24</v>
      </c>
      <c r="L202" s="1" t="str">
        <f>IFERROR(_xlfn.XLOOKUP(Table1[[#This Row],[Startup Name]],Reference_Tables!$A$5:$A$3048,Reference_Tables!$B$5:$B$3048,"N/A",0),"N/A")</f>
        <v>Lucknow</v>
      </c>
      <c r="M202" s="49" t="str">
        <f>IFERROR(_xlfn.XLOOKUP(Table1[[#This Row],[Investors Name]],Reference_Tables!$E$5:$E$3048,Reference_Tables!$F$5:$F$3048,"N/A",0),"N/A")</f>
        <v>Corporate</v>
      </c>
      <c r="N202" s="1">
        <f>YEAR(Table1[[#This Row],[Date]])</f>
        <v>2018</v>
      </c>
    </row>
    <row r="203" spans="1:14" x14ac:dyDescent="0.3">
      <c r="A203" s="8">
        <v>202</v>
      </c>
      <c r="B203" s="9">
        <v>43293</v>
      </c>
      <c r="C203" s="1" t="s">
        <v>694</v>
      </c>
      <c r="D203" s="1" t="s">
        <v>654</v>
      </c>
      <c r="E203" s="49" t="s">
        <v>695</v>
      </c>
      <c r="F203" s="1" t="s">
        <v>227</v>
      </c>
      <c r="G203" s="51" t="s">
        <v>696</v>
      </c>
      <c r="H203" s="1" t="s">
        <v>534</v>
      </c>
      <c r="I203" s="56">
        <v>180000</v>
      </c>
      <c r="J203" s="8" t="s">
        <v>16</v>
      </c>
      <c r="K203" s="8" t="s">
        <v>106</v>
      </c>
      <c r="L203" s="1" t="str">
        <f>IFERROR(_xlfn.XLOOKUP(Table1[[#This Row],[Startup Name]],Reference_Tables!$A$5:$A$3048,Reference_Tables!$B$5:$B$3048,"N/A",0),"N/A")</f>
        <v>Coimbatore</v>
      </c>
      <c r="M203" s="49" t="str">
        <f>IFERROR(_xlfn.XLOOKUP(Table1[[#This Row],[Investors Name]],Reference_Tables!$E$5:$E$3048,Reference_Tables!$F$5:$F$3048,"N/A",0),"N/A")</f>
        <v>VC</v>
      </c>
      <c r="N203" s="1">
        <f>YEAR(Table1[[#This Row],[Date]])</f>
        <v>2018</v>
      </c>
    </row>
    <row r="204" spans="1:14" x14ac:dyDescent="0.3">
      <c r="A204" s="8">
        <v>203</v>
      </c>
      <c r="B204" s="9">
        <v>43293</v>
      </c>
      <c r="C204" s="1" t="s">
        <v>697</v>
      </c>
      <c r="D204" s="1" t="s">
        <v>142</v>
      </c>
      <c r="E204" s="49" t="s">
        <v>698</v>
      </c>
      <c r="F204" s="1" t="s">
        <v>927</v>
      </c>
      <c r="G204" s="51" t="s">
        <v>699</v>
      </c>
      <c r="H204" s="1" t="s">
        <v>534</v>
      </c>
      <c r="I204" s="56">
        <v>500000</v>
      </c>
      <c r="J204" s="8" t="s">
        <v>16</v>
      </c>
      <c r="K204" s="8" t="s">
        <v>106</v>
      </c>
      <c r="L204" s="1" t="str">
        <f>IFERROR(_xlfn.XLOOKUP(Table1[[#This Row],[Startup Name]],Reference_Tables!$A$5:$A$3048,Reference_Tables!$B$5:$B$3048,"N/A",0),"N/A")</f>
        <v>Ahmedabad</v>
      </c>
      <c r="M204" s="49" t="str">
        <f>IFERROR(_xlfn.XLOOKUP(Table1[[#This Row],[Investors Name]],Reference_Tables!$E$5:$E$3048,Reference_Tables!$F$5:$F$3048,"N/A",0),"N/A")</f>
        <v>VC</v>
      </c>
      <c r="N204" s="1">
        <f>YEAR(Table1[[#This Row],[Date]])</f>
        <v>2018</v>
      </c>
    </row>
    <row r="205" spans="1:14" x14ac:dyDescent="0.3">
      <c r="A205" s="8">
        <v>204</v>
      </c>
      <c r="B205" s="9">
        <v>43294</v>
      </c>
      <c r="C205" s="1" t="s">
        <v>700</v>
      </c>
      <c r="D205" s="1" t="s">
        <v>142</v>
      </c>
      <c r="E205" s="49" t="s">
        <v>701</v>
      </c>
      <c r="F205" s="1" t="s">
        <v>438</v>
      </c>
      <c r="G205" s="51" t="s">
        <v>702</v>
      </c>
      <c r="H205" s="1" t="s">
        <v>534</v>
      </c>
      <c r="I205" s="56">
        <v>175000</v>
      </c>
      <c r="J205" s="8" t="s">
        <v>16</v>
      </c>
      <c r="K205" s="8" t="s">
        <v>106</v>
      </c>
      <c r="L205" s="1" t="str">
        <f>IFERROR(_xlfn.XLOOKUP(Table1[[#This Row],[Startup Name]],Reference_Tables!$A$5:$A$3048,Reference_Tables!$B$5:$B$3048,"N/A",0),"N/A")</f>
        <v>Kanpur</v>
      </c>
      <c r="M205" s="49" t="s">
        <v>16</v>
      </c>
      <c r="N205" s="1">
        <f>YEAR(Table1[[#This Row],[Date]])</f>
        <v>2018</v>
      </c>
    </row>
    <row r="206" spans="1:14" x14ac:dyDescent="0.3">
      <c r="A206" s="8">
        <v>205</v>
      </c>
      <c r="B206" s="9">
        <v>43298</v>
      </c>
      <c r="C206" s="1" t="s">
        <v>703</v>
      </c>
      <c r="D206" s="1" t="s">
        <v>79</v>
      </c>
      <c r="E206" s="49" t="s">
        <v>704</v>
      </c>
      <c r="F206" s="1" t="s">
        <v>227</v>
      </c>
      <c r="G206" s="51" t="s">
        <v>705</v>
      </c>
      <c r="H206" s="1" t="s">
        <v>384</v>
      </c>
      <c r="I206" s="56">
        <v>29000000</v>
      </c>
      <c r="J206" s="8" t="s">
        <v>16</v>
      </c>
      <c r="K206" s="8" t="s">
        <v>17</v>
      </c>
      <c r="L206" s="1" t="str">
        <f>IFERROR(_xlfn.XLOOKUP(Table1[[#This Row],[Startup Name]],Reference_Tables!$A$5:$A$3048,Reference_Tables!$B$5:$B$3048,"N/A",0),"N/A")</f>
        <v>Thiruvananthapuram</v>
      </c>
      <c r="M206" s="49" t="str">
        <f>IFERROR(_xlfn.XLOOKUP(Table1[[#This Row],[Investors Name]],Reference_Tables!$E$5:$E$3048,Reference_Tables!$F$5:$F$3048,"N/A",0),"N/A")</f>
        <v>VC</v>
      </c>
      <c r="N206" s="1">
        <f>YEAR(Table1[[#This Row],[Date]])</f>
        <v>2018</v>
      </c>
    </row>
    <row r="207" spans="1:14" x14ac:dyDescent="0.3">
      <c r="A207" s="8">
        <v>206</v>
      </c>
      <c r="B207" s="9">
        <v>43298</v>
      </c>
      <c r="C207" s="1" t="s">
        <v>225</v>
      </c>
      <c r="D207" s="1" t="s">
        <v>551</v>
      </c>
      <c r="E207" s="49" t="s">
        <v>706</v>
      </c>
      <c r="F207" s="1" t="s">
        <v>227</v>
      </c>
      <c r="G207" s="51" t="s">
        <v>707</v>
      </c>
      <c r="H207" s="1" t="s">
        <v>384</v>
      </c>
      <c r="I207" s="56">
        <v>49700000</v>
      </c>
      <c r="J207" s="8" t="s">
        <v>16</v>
      </c>
      <c r="K207" s="8" t="s">
        <v>17</v>
      </c>
      <c r="L207" s="1" t="str">
        <f>IFERROR(_xlfn.XLOOKUP(Table1[[#This Row],[Startup Name]],Reference_Tables!$A$5:$A$3048,Reference_Tables!$B$5:$B$3048,"N/A",0),"N/A")</f>
        <v>Noida</v>
      </c>
      <c r="M207" s="49" t="str">
        <f>IFERROR(_xlfn.XLOOKUP(Table1[[#This Row],[Investors Name]],Reference_Tables!$E$5:$E$3048,Reference_Tables!$F$5:$F$3048,"N/A",0),"N/A")</f>
        <v>VC</v>
      </c>
      <c r="N207" s="1">
        <f>YEAR(Table1[[#This Row],[Date]])</f>
        <v>2018</v>
      </c>
    </row>
    <row r="208" spans="1:14" x14ac:dyDescent="0.3">
      <c r="A208" s="8">
        <v>207</v>
      </c>
      <c r="B208" s="9">
        <v>43299</v>
      </c>
      <c r="C208" s="1" t="s">
        <v>708</v>
      </c>
      <c r="D208" s="1" t="s">
        <v>551</v>
      </c>
      <c r="E208" s="49" t="s">
        <v>709</v>
      </c>
      <c r="F208" s="1" t="s">
        <v>927</v>
      </c>
      <c r="G208" s="51" t="s">
        <v>710</v>
      </c>
      <c r="H208" s="1" t="s">
        <v>534</v>
      </c>
      <c r="I208" s="56">
        <v>1500000</v>
      </c>
      <c r="J208" s="8" t="s">
        <v>16</v>
      </c>
      <c r="K208" s="8" t="s">
        <v>24</v>
      </c>
      <c r="L208" s="1" t="str">
        <f>IFERROR(_xlfn.XLOOKUP(Table1[[#This Row],[Startup Name]],Reference_Tables!$A$5:$A$3048,Reference_Tables!$B$5:$B$3048,"N/A",0),"N/A")</f>
        <v>Ranchi</v>
      </c>
      <c r="M208" s="49" t="s">
        <v>16</v>
      </c>
      <c r="N208" s="1">
        <f>YEAR(Table1[[#This Row],[Date]])</f>
        <v>2018</v>
      </c>
    </row>
    <row r="209" spans="1:14" x14ac:dyDescent="0.3">
      <c r="A209" s="8">
        <v>208</v>
      </c>
      <c r="B209" s="9">
        <v>43300</v>
      </c>
      <c r="C209" s="1" t="s">
        <v>711</v>
      </c>
      <c r="D209" s="1" t="s">
        <v>551</v>
      </c>
      <c r="E209" s="49" t="s">
        <v>712</v>
      </c>
      <c r="F209" s="1" t="s">
        <v>39</v>
      </c>
      <c r="G209" s="51" t="s">
        <v>713</v>
      </c>
      <c r="H209" s="1" t="s">
        <v>384</v>
      </c>
      <c r="I209" s="56">
        <v>100000000</v>
      </c>
      <c r="J209" s="8" t="s">
        <v>16</v>
      </c>
      <c r="K209" s="8" t="s">
        <v>17</v>
      </c>
      <c r="L209" s="1" t="str">
        <f>IFERROR(_xlfn.XLOOKUP(Table1[[#This Row],[Startup Name]],Reference_Tables!$A$5:$A$3048,Reference_Tables!$B$5:$B$3048,"N/A",0),"N/A")</f>
        <v>Bhopal</v>
      </c>
      <c r="M209" s="49" t="str">
        <f>IFERROR(_xlfn.XLOOKUP(Table1[[#This Row],[Investors Name]],Reference_Tables!$E$5:$E$3048,Reference_Tables!$F$5:$F$3048,"N/A",0),"N/A")</f>
        <v>VC</v>
      </c>
      <c r="N209" s="1">
        <f>YEAR(Table1[[#This Row],[Date]])</f>
        <v>2018</v>
      </c>
    </row>
    <row r="210" spans="1:14" x14ac:dyDescent="0.3">
      <c r="A210" s="8">
        <v>209</v>
      </c>
      <c r="B210" s="9">
        <v>43301</v>
      </c>
      <c r="C210" s="1" t="s">
        <v>714</v>
      </c>
      <c r="D210" s="1" t="s">
        <v>551</v>
      </c>
      <c r="E210" s="49" t="s">
        <v>715</v>
      </c>
      <c r="F210" s="1" t="s">
        <v>927</v>
      </c>
      <c r="G210" s="51" t="s">
        <v>16</v>
      </c>
      <c r="H210" s="1" t="s">
        <v>534</v>
      </c>
      <c r="I210" s="56">
        <v>1500000</v>
      </c>
      <c r="J210" s="8" t="s">
        <v>16</v>
      </c>
      <c r="K210" s="8" t="s">
        <v>24</v>
      </c>
      <c r="L210" s="1" t="str">
        <f>IFERROR(_xlfn.XLOOKUP(Table1[[#This Row],[Startup Name]],Reference_Tables!$A$5:$A$3048,Reference_Tables!$B$5:$B$3048,"N/A",0),"N/A")</f>
        <v>Pune</v>
      </c>
      <c r="M210" s="49" t="s">
        <v>16</v>
      </c>
      <c r="N210" s="1">
        <f>YEAR(Table1[[#This Row],[Date]])</f>
        <v>2018</v>
      </c>
    </row>
    <row r="211" spans="1:14" x14ac:dyDescent="0.3">
      <c r="A211" s="8">
        <v>210</v>
      </c>
      <c r="B211" s="9">
        <v>43302</v>
      </c>
      <c r="C211" s="1" t="s">
        <v>716</v>
      </c>
      <c r="D211" s="1" t="s">
        <v>551</v>
      </c>
      <c r="E211" s="49" t="s">
        <v>717</v>
      </c>
      <c r="F211" s="1" t="s">
        <v>39</v>
      </c>
      <c r="G211" s="51" t="s">
        <v>718</v>
      </c>
      <c r="H211" s="1" t="s">
        <v>384</v>
      </c>
      <c r="I211" s="56">
        <v>18000000</v>
      </c>
      <c r="J211" s="8" t="s">
        <v>16</v>
      </c>
      <c r="K211" s="8" t="s">
        <v>17</v>
      </c>
      <c r="L211" s="1" t="str">
        <f>IFERROR(_xlfn.XLOOKUP(Table1[[#This Row],[Startup Name]],Reference_Tables!$A$5:$A$3048,Reference_Tables!$B$5:$B$3048,"N/A",0),"N/A")</f>
        <v>Mumbai</v>
      </c>
      <c r="M211" s="49" t="s">
        <v>16</v>
      </c>
      <c r="N211" s="1">
        <f>YEAR(Table1[[#This Row],[Date]])</f>
        <v>2018</v>
      </c>
    </row>
    <row r="212" spans="1:14" x14ac:dyDescent="0.3">
      <c r="A212" s="8">
        <v>211</v>
      </c>
      <c r="B212" s="9">
        <v>43304</v>
      </c>
      <c r="C212" s="1" t="s">
        <v>719</v>
      </c>
      <c r="D212" s="1" t="s">
        <v>53</v>
      </c>
      <c r="E212" s="49" t="s">
        <v>720</v>
      </c>
      <c r="F212" s="1" t="s">
        <v>927</v>
      </c>
      <c r="G212" s="51" t="s">
        <v>16</v>
      </c>
      <c r="H212" s="1" t="s">
        <v>534</v>
      </c>
      <c r="I212" s="56">
        <v>0</v>
      </c>
      <c r="J212" s="8" t="s">
        <v>16</v>
      </c>
      <c r="K212" s="8" t="s">
        <v>16</v>
      </c>
      <c r="L212" s="1" t="str">
        <f>IFERROR(_xlfn.XLOOKUP(Table1[[#This Row],[Startup Name]],Reference_Tables!$A$5:$A$3048,Reference_Tables!$B$5:$B$3048,"N/A",0),"N/A")</f>
        <v>Visakhapatnam</v>
      </c>
      <c r="M212" s="49" t="s">
        <v>16</v>
      </c>
      <c r="N212" s="1">
        <f>YEAR(Table1[[#This Row],[Date]])</f>
        <v>2018</v>
      </c>
    </row>
    <row r="213" spans="1:14" x14ac:dyDescent="0.3">
      <c r="A213" s="8">
        <v>212</v>
      </c>
      <c r="B213" s="9">
        <v>43304</v>
      </c>
      <c r="C213" s="1" t="s">
        <v>721</v>
      </c>
      <c r="D213" s="1" t="s">
        <v>53</v>
      </c>
      <c r="E213" s="49" t="s">
        <v>722</v>
      </c>
      <c r="F213" s="1" t="s">
        <v>227</v>
      </c>
      <c r="G213" s="51" t="s">
        <v>723</v>
      </c>
      <c r="H213" s="1" t="s">
        <v>534</v>
      </c>
      <c r="I213" s="56">
        <v>280000</v>
      </c>
      <c r="J213" s="8" t="s">
        <v>16</v>
      </c>
      <c r="K213" s="8" t="s">
        <v>106</v>
      </c>
      <c r="L213" s="1" t="str">
        <f>IFERROR(_xlfn.XLOOKUP(Table1[[#This Row],[Startup Name]],Reference_Tables!$A$5:$A$3048,Reference_Tables!$B$5:$B$3048,"N/A",0),"N/A")</f>
        <v>Thiruvananthapuram</v>
      </c>
      <c r="M213" s="49" t="s">
        <v>16</v>
      </c>
      <c r="N213" s="1">
        <f>YEAR(Table1[[#This Row],[Date]])</f>
        <v>2018</v>
      </c>
    </row>
    <row r="214" spans="1:14" x14ac:dyDescent="0.3">
      <c r="A214" s="8">
        <v>213</v>
      </c>
      <c r="B214" s="9">
        <v>43304</v>
      </c>
      <c r="C214" s="1" t="s">
        <v>724</v>
      </c>
      <c r="D214" s="1" t="s">
        <v>53</v>
      </c>
      <c r="E214" s="49" t="s">
        <v>7326</v>
      </c>
      <c r="F214" s="1" t="s">
        <v>927</v>
      </c>
      <c r="G214" s="51" t="s">
        <v>725</v>
      </c>
      <c r="H214" s="1" t="s">
        <v>534</v>
      </c>
      <c r="I214" s="56">
        <v>436000</v>
      </c>
      <c r="J214" s="8" t="s">
        <v>16</v>
      </c>
      <c r="K214" s="8" t="s">
        <v>106</v>
      </c>
      <c r="L214" s="1" t="str">
        <f>IFERROR(_xlfn.XLOOKUP(Table1[[#This Row],[Startup Name]],Reference_Tables!$A$5:$A$3048,Reference_Tables!$B$5:$B$3048,"N/A",0),"N/A")</f>
        <v>Bengaluru</v>
      </c>
      <c r="M214" s="49" t="str">
        <f>IFERROR(_xlfn.XLOOKUP(Table1[[#This Row],[Investors Name]],Reference_Tables!$E$5:$E$3048,Reference_Tables!$F$5:$F$3048,"N/A",0),"N/A")</f>
        <v>VC</v>
      </c>
      <c r="N214" s="1">
        <f>YEAR(Table1[[#This Row],[Date]])</f>
        <v>2018</v>
      </c>
    </row>
    <row r="215" spans="1:14" x14ac:dyDescent="0.3">
      <c r="A215" s="8">
        <v>214</v>
      </c>
      <c r="B215" s="9">
        <v>43305</v>
      </c>
      <c r="C215" s="1" t="s">
        <v>726</v>
      </c>
      <c r="D215" s="1" t="s">
        <v>619</v>
      </c>
      <c r="E215" s="49" t="s">
        <v>727</v>
      </c>
      <c r="F215" s="1" t="s">
        <v>927</v>
      </c>
      <c r="G215" s="51" t="s">
        <v>728</v>
      </c>
      <c r="H215" s="1" t="s">
        <v>534</v>
      </c>
      <c r="I215" s="56">
        <v>180000</v>
      </c>
      <c r="J215" s="8" t="s">
        <v>16</v>
      </c>
      <c r="K215" s="8" t="s">
        <v>106</v>
      </c>
      <c r="L215" s="1" t="str">
        <f>IFERROR(_xlfn.XLOOKUP(Table1[[#This Row],[Startup Name]],Reference_Tables!$A$5:$A$3048,Reference_Tables!$B$5:$B$3048,"N/A",0),"N/A")</f>
        <v>New Delhi</v>
      </c>
      <c r="M215" s="49" t="str">
        <f>IFERROR(_xlfn.XLOOKUP(Table1[[#This Row],[Investors Name]],Reference_Tables!$E$5:$E$3048,Reference_Tables!$F$5:$F$3048,"N/A",0),"N/A")</f>
        <v>Angel</v>
      </c>
      <c r="N215" s="1">
        <f>YEAR(Table1[[#This Row],[Date]])</f>
        <v>2018</v>
      </c>
    </row>
    <row r="216" spans="1:14" x14ac:dyDescent="0.3">
      <c r="A216" s="8">
        <v>215</v>
      </c>
      <c r="B216" s="9">
        <v>43305</v>
      </c>
      <c r="C216" s="1" t="s">
        <v>729</v>
      </c>
      <c r="D216" s="1" t="s">
        <v>551</v>
      </c>
      <c r="E216" s="49" t="s">
        <v>730</v>
      </c>
      <c r="F216" s="1" t="s">
        <v>55</v>
      </c>
      <c r="G216" s="51" t="s">
        <v>731</v>
      </c>
      <c r="H216" s="1" t="s">
        <v>384</v>
      </c>
      <c r="I216" s="56">
        <v>45000000</v>
      </c>
      <c r="J216" s="8" t="s">
        <v>16</v>
      </c>
      <c r="K216" s="8" t="s">
        <v>17</v>
      </c>
      <c r="L216" s="1" t="str">
        <f>IFERROR(_xlfn.XLOOKUP(Table1[[#This Row],[Startup Name]],Reference_Tables!$A$5:$A$3048,Reference_Tables!$B$5:$B$3048,"N/A",0),"N/A")</f>
        <v>Hyderabad</v>
      </c>
      <c r="M216" s="49" t="str">
        <f>IFERROR(_xlfn.XLOOKUP(Table1[[#This Row],[Investors Name]],Reference_Tables!$E$5:$E$3048,Reference_Tables!$F$5:$F$3048,"N/A",0),"N/A")</f>
        <v>Angel</v>
      </c>
      <c r="N216" s="1">
        <f>YEAR(Table1[[#This Row],[Date]])</f>
        <v>2018</v>
      </c>
    </row>
    <row r="217" spans="1:14" x14ac:dyDescent="0.3">
      <c r="A217" s="8">
        <v>216</v>
      </c>
      <c r="B217" s="9">
        <v>43306</v>
      </c>
      <c r="C217" s="1" t="s">
        <v>732</v>
      </c>
      <c r="D217" s="1" t="s">
        <v>79</v>
      </c>
      <c r="E217" s="49" t="s">
        <v>80</v>
      </c>
      <c r="F217" s="1" t="s">
        <v>39</v>
      </c>
      <c r="G217" s="51" t="s">
        <v>733</v>
      </c>
      <c r="H217" s="1" t="s">
        <v>384</v>
      </c>
      <c r="I217" s="56">
        <v>17000000</v>
      </c>
      <c r="J217" s="8" t="s">
        <v>16</v>
      </c>
      <c r="K217" s="8" t="s">
        <v>17</v>
      </c>
      <c r="L217" s="1" t="str">
        <f>IFERROR(_xlfn.XLOOKUP(Table1[[#This Row],[Startup Name]],Reference_Tables!$A$5:$A$3048,Reference_Tables!$B$5:$B$3048,"N/A",0),"N/A")</f>
        <v>Chandigarh</v>
      </c>
      <c r="M217" s="49" t="str">
        <f>IFERROR(_xlfn.XLOOKUP(Table1[[#This Row],[Investors Name]],Reference_Tables!$E$5:$E$3048,Reference_Tables!$F$5:$F$3048,"N/A",0),"N/A")</f>
        <v>Corporate</v>
      </c>
      <c r="N217" s="1">
        <f>YEAR(Table1[[#This Row],[Date]])</f>
        <v>2018</v>
      </c>
    </row>
    <row r="218" spans="1:14" x14ac:dyDescent="0.3">
      <c r="A218" s="8">
        <v>217</v>
      </c>
      <c r="B218" s="9">
        <v>43306</v>
      </c>
      <c r="C218" s="1" t="s">
        <v>82</v>
      </c>
      <c r="D218" s="1" t="s">
        <v>551</v>
      </c>
      <c r="E218" s="49" t="s">
        <v>734</v>
      </c>
      <c r="F218" s="1" t="s">
        <v>927</v>
      </c>
      <c r="G218" s="51" t="s">
        <v>735</v>
      </c>
      <c r="H218" s="1" t="s">
        <v>534</v>
      </c>
      <c r="I218" s="56">
        <v>1250000</v>
      </c>
      <c r="J218" s="8" t="s">
        <v>16</v>
      </c>
      <c r="K218" s="8" t="s">
        <v>24</v>
      </c>
      <c r="L218" s="1" t="str">
        <f>IFERROR(_xlfn.XLOOKUP(Table1[[#This Row],[Startup Name]],Reference_Tables!$A$5:$A$3048,Reference_Tables!$B$5:$B$3048,"N/A",0),"N/A")</f>
        <v>Patna</v>
      </c>
      <c r="M218" s="49" t="str">
        <f>IFERROR(_xlfn.XLOOKUP(Table1[[#This Row],[Investors Name]],Reference_Tables!$E$5:$E$3048,Reference_Tables!$F$5:$F$3048,"N/A",0),"N/A")</f>
        <v>VC</v>
      </c>
      <c r="N218" s="1">
        <f>YEAR(Table1[[#This Row],[Date]])</f>
        <v>2018</v>
      </c>
    </row>
    <row r="219" spans="1:14" x14ac:dyDescent="0.3">
      <c r="A219" s="8">
        <v>218</v>
      </c>
      <c r="B219" s="9">
        <v>43306</v>
      </c>
      <c r="C219" s="1" t="s">
        <v>736</v>
      </c>
      <c r="D219" s="1" t="s">
        <v>53</v>
      </c>
      <c r="E219" s="49" t="s">
        <v>737</v>
      </c>
      <c r="F219" s="1" t="s">
        <v>927</v>
      </c>
      <c r="G219" s="51" t="s">
        <v>738</v>
      </c>
      <c r="H219" s="1" t="s">
        <v>534</v>
      </c>
      <c r="I219" s="56">
        <v>2500000</v>
      </c>
      <c r="J219" s="8" t="s">
        <v>16</v>
      </c>
      <c r="K219" s="8" t="s">
        <v>24</v>
      </c>
      <c r="L219" s="1" t="str">
        <f>IFERROR(_xlfn.XLOOKUP(Table1[[#This Row],[Startup Name]],Reference_Tables!$A$5:$A$3048,Reference_Tables!$B$5:$B$3048,"N/A",0),"N/A")</f>
        <v>Gurugram</v>
      </c>
      <c r="M219" s="49" t="str">
        <f>IFERROR(_xlfn.XLOOKUP(Table1[[#This Row],[Investors Name]],Reference_Tables!$E$5:$E$3048,Reference_Tables!$F$5:$F$3048,"N/A",0),"N/A")</f>
        <v>VC</v>
      </c>
      <c r="N219" s="1">
        <f>YEAR(Table1[[#This Row],[Date]])</f>
        <v>2018</v>
      </c>
    </row>
    <row r="220" spans="1:14" x14ac:dyDescent="0.3">
      <c r="A220" s="8">
        <v>219</v>
      </c>
      <c r="B220" s="9">
        <v>43307</v>
      </c>
      <c r="C220" s="1" t="s">
        <v>739</v>
      </c>
      <c r="D220" s="1" t="s">
        <v>654</v>
      </c>
      <c r="E220" s="49" t="s">
        <v>740</v>
      </c>
      <c r="F220" s="1" t="s">
        <v>927</v>
      </c>
      <c r="G220" s="51" t="s">
        <v>741</v>
      </c>
      <c r="H220" s="1" t="s">
        <v>534</v>
      </c>
      <c r="I220" s="56">
        <v>1100000</v>
      </c>
      <c r="J220" s="8" t="s">
        <v>16</v>
      </c>
      <c r="K220" s="8" t="s">
        <v>24</v>
      </c>
      <c r="L220" s="1" t="str">
        <f>IFERROR(_xlfn.XLOOKUP(Table1[[#This Row],[Startup Name]],Reference_Tables!$A$5:$A$3048,Reference_Tables!$B$5:$B$3048,"N/A",0),"N/A")</f>
        <v>Hyderabad</v>
      </c>
      <c r="M220" s="49" t="str">
        <f>IFERROR(_xlfn.XLOOKUP(Table1[[#This Row],[Investors Name]],Reference_Tables!$E$5:$E$3048,Reference_Tables!$F$5:$F$3048,"N/A",0),"N/A")</f>
        <v>VC</v>
      </c>
      <c r="N220" s="1">
        <f>YEAR(Table1[[#This Row],[Date]])</f>
        <v>2018</v>
      </c>
    </row>
    <row r="221" spans="1:14" x14ac:dyDescent="0.3">
      <c r="A221" s="8">
        <v>220</v>
      </c>
      <c r="B221" s="9">
        <v>43307</v>
      </c>
      <c r="C221" s="1" t="s">
        <v>742</v>
      </c>
      <c r="D221" s="1" t="s">
        <v>53</v>
      </c>
      <c r="E221" s="49" t="s">
        <v>743</v>
      </c>
      <c r="F221" s="1" t="s">
        <v>927</v>
      </c>
      <c r="G221" s="51" t="s">
        <v>606</v>
      </c>
      <c r="H221" s="1" t="s">
        <v>384</v>
      </c>
      <c r="I221" s="56">
        <v>0</v>
      </c>
      <c r="J221" s="8" t="s">
        <v>16</v>
      </c>
      <c r="K221" s="8" t="s">
        <v>16</v>
      </c>
      <c r="L221" s="1" t="str">
        <f>IFERROR(_xlfn.XLOOKUP(Table1[[#This Row],[Startup Name]],Reference_Tables!$A$5:$A$3048,Reference_Tables!$B$5:$B$3048,"N/A",0),"N/A")</f>
        <v>Noida</v>
      </c>
      <c r="M221" s="49" t="str">
        <f>IFERROR(_xlfn.XLOOKUP(Table1[[#This Row],[Investors Name]],Reference_Tables!$E$5:$E$3048,Reference_Tables!$F$5:$F$3048,"N/A",0),"N/A")</f>
        <v>Angel</v>
      </c>
      <c r="N221" s="1">
        <f>YEAR(Table1[[#This Row],[Date]])</f>
        <v>2018</v>
      </c>
    </row>
    <row r="222" spans="1:14" x14ac:dyDescent="0.3">
      <c r="A222" s="8">
        <v>221</v>
      </c>
      <c r="B222" s="9">
        <v>43307</v>
      </c>
      <c r="C222" s="1" t="s">
        <v>744</v>
      </c>
      <c r="D222" s="1" t="s">
        <v>583</v>
      </c>
      <c r="E222" s="49" t="s">
        <v>745</v>
      </c>
      <c r="F222" s="1" t="s">
        <v>183</v>
      </c>
      <c r="G222" s="51" t="s">
        <v>746</v>
      </c>
      <c r="H222" s="1" t="s">
        <v>384</v>
      </c>
      <c r="I222" s="56">
        <v>500000</v>
      </c>
      <c r="J222" s="8" t="s">
        <v>16</v>
      </c>
      <c r="K222" s="8" t="s">
        <v>106</v>
      </c>
      <c r="L222" s="1" t="str">
        <f>IFERROR(_xlfn.XLOOKUP(Table1[[#This Row],[Startup Name]],Reference_Tables!$A$5:$A$3048,Reference_Tables!$B$5:$B$3048,"N/A",0),"N/A")</f>
        <v>Ahmedabad</v>
      </c>
      <c r="M222" s="49" t="str">
        <f>IFERROR(_xlfn.XLOOKUP(Table1[[#This Row],[Investors Name]],Reference_Tables!$E$5:$E$3048,Reference_Tables!$F$5:$F$3048,"N/A",0),"N/A")</f>
        <v>VC</v>
      </c>
      <c r="N222" s="1">
        <f>YEAR(Table1[[#This Row],[Date]])</f>
        <v>2018</v>
      </c>
    </row>
    <row r="223" spans="1:14" x14ac:dyDescent="0.3">
      <c r="A223" s="8">
        <v>222</v>
      </c>
      <c r="B223" s="9">
        <v>43311</v>
      </c>
      <c r="C223" s="1" t="s">
        <v>18</v>
      </c>
      <c r="D223" s="1" t="s">
        <v>551</v>
      </c>
      <c r="E223" s="49" t="s">
        <v>747</v>
      </c>
      <c r="F223" s="1" t="s">
        <v>227</v>
      </c>
      <c r="G223" s="51" t="s">
        <v>748</v>
      </c>
      <c r="H223" s="1" t="s">
        <v>384</v>
      </c>
      <c r="I223" s="56">
        <v>11000000</v>
      </c>
      <c r="J223" s="8" t="s">
        <v>16</v>
      </c>
      <c r="K223" s="8" t="s">
        <v>17</v>
      </c>
      <c r="L223" s="1" t="str">
        <f>IFERROR(_xlfn.XLOOKUP(Table1[[#This Row],[Startup Name]],Reference_Tables!$A$5:$A$3048,Reference_Tables!$B$5:$B$3048,"N/A",0),"N/A")</f>
        <v>Gurugram</v>
      </c>
      <c r="M223" s="49" t="str">
        <f>IFERROR(_xlfn.XLOOKUP(Table1[[#This Row],[Investors Name]],Reference_Tables!$E$5:$E$3048,Reference_Tables!$F$5:$F$3048,"N/A",0),"N/A")</f>
        <v>VC</v>
      </c>
      <c r="N223" s="1">
        <f>YEAR(Table1[[#This Row],[Date]])</f>
        <v>2018</v>
      </c>
    </row>
    <row r="224" spans="1:14" x14ac:dyDescent="0.3">
      <c r="A224" s="8">
        <v>223</v>
      </c>
      <c r="B224" s="9">
        <v>43311</v>
      </c>
      <c r="C224" s="1" t="s">
        <v>749</v>
      </c>
      <c r="D224" s="1" t="s">
        <v>551</v>
      </c>
      <c r="E224" s="49" t="s">
        <v>750</v>
      </c>
      <c r="F224" s="1" t="s">
        <v>927</v>
      </c>
      <c r="G224" s="51" t="s">
        <v>751</v>
      </c>
      <c r="H224" s="1" t="s">
        <v>384</v>
      </c>
      <c r="I224" s="56">
        <v>120000000</v>
      </c>
      <c r="J224" s="8" t="s">
        <v>16</v>
      </c>
      <c r="K224" s="8" t="s">
        <v>17</v>
      </c>
      <c r="L224" s="1" t="str">
        <f>IFERROR(_xlfn.XLOOKUP(Table1[[#This Row],[Startup Name]],Reference_Tables!$A$5:$A$3048,Reference_Tables!$B$5:$B$3048,"N/A",0),"N/A")</f>
        <v>Indore</v>
      </c>
      <c r="M224" s="49" t="str">
        <f>IFERROR(_xlfn.XLOOKUP(Table1[[#This Row],[Investors Name]],Reference_Tables!$E$5:$E$3048,Reference_Tables!$F$5:$F$3048,"N/A",0),"N/A")</f>
        <v>VC</v>
      </c>
      <c r="N224" s="1">
        <f>YEAR(Table1[[#This Row],[Date]])</f>
        <v>2018</v>
      </c>
    </row>
    <row r="225" spans="1:14" x14ac:dyDescent="0.3">
      <c r="A225" s="8">
        <v>224</v>
      </c>
      <c r="B225" s="9">
        <v>43312</v>
      </c>
      <c r="C225" s="1" t="s">
        <v>752</v>
      </c>
      <c r="D225" s="1" t="s">
        <v>583</v>
      </c>
      <c r="E225" s="49" t="s">
        <v>753</v>
      </c>
      <c r="F225" s="1" t="s">
        <v>45</v>
      </c>
      <c r="G225" s="51" t="s">
        <v>754</v>
      </c>
      <c r="H225" s="1" t="s">
        <v>384</v>
      </c>
      <c r="I225" s="56">
        <v>100000000</v>
      </c>
      <c r="J225" s="8" t="s">
        <v>16</v>
      </c>
      <c r="K225" s="8" t="s">
        <v>17</v>
      </c>
      <c r="L225" s="1" t="str">
        <f>IFERROR(_xlfn.XLOOKUP(Table1[[#This Row],[Startup Name]],Reference_Tables!$A$5:$A$3048,Reference_Tables!$B$5:$B$3048,"N/A",0),"N/A")</f>
        <v>New Delhi</v>
      </c>
      <c r="M225" s="49" t="str">
        <f>IFERROR(_xlfn.XLOOKUP(Table1[[#This Row],[Investors Name]],Reference_Tables!$E$5:$E$3048,Reference_Tables!$F$5:$F$3048,"N/A",0),"N/A")</f>
        <v>VC</v>
      </c>
      <c r="N225" s="1">
        <f>YEAR(Table1[[#This Row],[Date]])</f>
        <v>2018</v>
      </c>
    </row>
    <row r="226" spans="1:14" x14ac:dyDescent="0.3">
      <c r="A226" s="8">
        <v>225</v>
      </c>
      <c r="B226" s="9">
        <v>43312</v>
      </c>
      <c r="C226" s="1" t="s">
        <v>755</v>
      </c>
      <c r="D226" s="1" t="s">
        <v>142</v>
      </c>
      <c r="E226" s="49" t="s">
        <v>756</v>
      </c>
      <c r="F226" s="1" t="s">
        <v>183</v>
      </c>
      <c r="G226" s="51" t="s">
        <v>757</v>
      </c>
      <c r="H226" s="1" t="s">
        <v>534</v>
      </c>
      <c r="I226" s="56">
        <v>5000000</v>
      </c>
      <c r="J226" s="8" t="s">
        <v>16</v>
      </c>
      <c r="K226" s="8" t="s">
        <v>24</v>
      </c>
      <c r="L226" s="1" t="str">
        <f>IFERROR(_xlfn.XLOOKUP(Table1[[#This Row],[Startup Name]],Reference_Tables!$A$5:$A$3048,Reference_Tables!$B$5:$B$3048,"N/A",0),"N/A")</f>
        <v>Vadodara</v>
      </c>
      <c r="M226" s="49" t="str">
        <f>IFERROR(_xlfn.XLOOKUP(Table1[[#This Row],[Investors Name]],Reference_Tables!$E$5:$E$3048,Reference_Tables!$F$5:$F$3048,"N/A",0),"N/A")</f>
        <v>Angel</v>
      </c>
      <c r="N226" s="1">
        <f>YEAR(Table1[[#This Row],[Date]])</f>
        <v>2018</v>
      </c>
    </row>
    <row r="227" spans="1:14" x14ac:dyDescent="0.3">
      <c r="A227" s="8">
        <v>226</v>
      </c>
      <c r="B227" s="9">
        <v>43252</v>
      </c>
      <c r="C227" s="1" t="s">
        <v>758</v>
      </c>
      <c r="D227" s="1" t="s">
        <v>79</v>
      </c>
      <c r="E227" s="49" t="s">
        <v>759</v>
      </c>
      <c r="F227" s="1" t="s">
        <v>227</v>
      </c>
      <c r="G227" s="51" t="s">
        <v>760</v>
      </c>
      <c r="H227" s="1" t="s">
        <v>384</v>
      </c>
      <c r="I227" s="56">
        <v>10000000</v>
      </c>
      <c r="J227" s="8" t="s">
        <v>16</v>
      </c>
      <c r="K227" s="8" t="s">
        <v>24</v>
      </c>
      <c r="L227" s="1" t="str">
        <f>IFERROR(_xlfn.XLOOKUP(Table1[[#This Row],[Startup Name]],Reference_Tables!$A$5:$A$3048,Reference_Tables!$B$5:$B$3048,"N/A",0),"N/A")</f>
        <v>Bhubaneswar</v>
      </c>
      <c r="M227" s="49" t="str">
        <f>IFERROR(_xlfn.XLOOKUP(Table1[[#This Row],[Investors Name]],Reference_Tables!$E$5:$E$3048,Reference_Tables!$F$5:$F$3048,"N/A",0),"N/A")</f>
        <v>VC</v>
      </c>
      <c r="N227" s="1">
        <f>YEAR(Table1[[#This Row],[Date]])</f>
        <v>2018</v>
      </c>
    </row>
    <row r="228" spans="1:14" x14ac:dyDescent="0.3">
      <c r="A228" s="8">
        <v>227</v>
      </c>
      <c r="B228" s="9">
        <v>43255</v>
      </c>
      <c r="C228" s="1" t="s">
        <v>761</v>
      </c>
      <c r="D228" s="1" t="s">
        <v>53</v>
      </c>
      <c r="E228" s="49" t="s">
        <v>762</v>
      </c>
      <c r="F228" s="1" t="s">
        <v>927</v>
      </c>
      <c r="G228" s="51" t="s">
        <v>763</v>
      </c>
      <c r="H228" s="1" t="s">
        <v>534</v>
      </c>
      <c r="I228" s="56">
        <v>125000</v>
      </c>
      <c r="J228" s="8" t="s">
        <v>16</v>
      </c>
      <c r="K228" s="8" t="s">
        <v>106</v>
      </c>
      <c r="L228" s="1" t="str">
        <f>IFERROR(_xlfn.XLOOKUP(Table1[[#This Row],[Startup Name]],Reference_Tables!$A$5:$A$3048,Reference_Tables!$B$5:$B$3048,"N/A",0),"N/A")</f>
        <v>Nashik</v>
      </c>
      <c r="M228" s="49" t="str">
        <f>IFERROR(_xlfn.XLOOKUP(Table1[[#This Row],[Investors Name]],Reference_Tables!$E$5:$E$3048,Reference_Tables!$F$5:$F$3048,"N/A",0),"N/A")</f>
        <v>Corporate</v>
      </c>
      <c r="N228" s="1">
        <f>YEAR(Table1[[#This Row],[Date]])</f>
        <v>2018</v>
      </c>
    </row>
    <row r="229" spans="1:14" x14ac:dyDescent="0.3">
      <c r="A229" s="8">
        <v>228</v>
      </c>
      <c r="B229" s="9">
        <v>43255</v>
      </c>
      <c r="C229" s="1" t="s">
        <v>764</v>
      </c>
      <c r="D229" s="1" t="s">
        <v>26</v>
      </c>
      <c r="E229" s="49" t="s">
        <v>765</v>
      </c>
      <c r="F229" s="1" t="s">
        <v>766</v>
      </c>
      <c r="G229" s="51" t="s">
        <v>767</v>
      </c>
      <c r="H229" s="1" t="s">
        <v>534</v>
      </c>
      <c r="I229" s="56">
        <v>0</v>
      </c>
      <c r="J229" s="8" t="s">
        <v>16</v>
      </c>
      <c r="K229" s="8" t="s">
        <v>16</v>
      </c>
      <c r="L229" s="1" t="str">
        <f>IFERROR(_xlfn.XLOOKUP(Table1[[#This Row],[Startup Name]],Reference_Tables!$A$5:$A$3048,Reference_Tables!$B$5:$B$3048,"N/A",0),"N/A")</f>
        <v>Ranchi</v>
      </c>
      <c r="M229" s="49" t="s">
        <v>16</v>
      </c>
      <c r="N229" s="1">
        <f>YEAR(Table1[[#This Row],[Date]])</f>
        <v>2018</v>
      </c>
    </row>
    <row r="230" spans="1:14" x14ac:dyDescent="0.3">
      <c r="A230" s="8">
        <v>229</v>
      </c>
      <c r="B230" s="9">
        <v>43256</v>
      </c>
      <c r="C230" s="1" t="s">
        <v>768</v>
      </c>
      <c r="D230" s="1" t="s">
        <v>79</v>
      </c>
      <c r="E230" s="49" t="s">
        <v>769</v>
      </c>
      <c r="F230" s="1" t="s">
        <v>461</v>
      </c>
      <c r="G230" s="51" t="s">
        <v>770</v>
      </c>
      <c r="H230" s="1" t="s">
        <v>534</v>
      </c>
      <c r="I230" s="56">
        <v>0</v>
      </c>
      <c r="J230" s="8" t="s">
        <v>16</v>
      </c>
      <c r="K230" s="8" t="s">
        <v>16</v>
      </c>
      <c r="L230" s="1" t="str">
        <f>IFERROR(_xlfn.XLOOKUP(Table1[[#This Row],[Startup Name]],Reference_Tables!$A$5:$A$3048,Reference_Tables!$B$5:$B$3048,"N/A",0),"N/A")</f>
        <v>Nashik</v>
      </c>
      <c r="M230" s="49" t="s">
        <v>16</v>
      </c>
      <c r="N230" s="1">
        <f>YEAR(Table1[[#This Row],[Date]])</f>
        <v>2018</v>
      </c>
    </row>
    <row r="231" spans="1:14" x14ac:dyDescent="0.3">
      <c r="A231" s="8">
        <v>230</v>
      </c>
      <c r="B231" s="9">
        <v>43256</v>
      </c>
      <c r="C231" s="1" t="s">
        <v>771</v>
      </c>
      <c r="D231" s="1" t="s">
        <v>142</v>
      </c>
      <c r="E231" s="49" t="s">
        <v>772</v>
      </c>
      <c r="F231" s="1" t="s">
        <v>39</v>
      </c>
      <c r="G231" s="51" t="s">
        <v>773</v>
      </c>
      <c r="H231" s="1" t="s">
        <v>534</v>
      </c>
      <c r="I231" s="56">
        <v>0</v>
      </c>
      <c r="J231" s="8" t="s">
        <v>16</v>
      </c>
      <c r="K231" s="8" t="s">
        <v>16</v>
      </c>
      <c r="L231" s="1" t="str">
        <f>IFERROR(_xlfn.XLOOKUP(Table1[[#This Row],[Startup Name]],Reference_Tables!$A$5:$A$3048,Reference_Tables!$B$5:$B$3048,"N/A",0),"N/A")</f>
        <v>Kolkata</v>
      </c>
      <c r="M231" s="49" t="str">
        <f>IFERROR(_xlfn.XLOOKUP(Table1[[#This Row],[Investors Name]],Reference_Tables!$E$5:$E$3048,Reference_Tables!$F$5:$F$3048,"N/A",0),"N/A")</f>
        <v>VC</v>
      </c>
      <c r="N231" s="1">
        <f>YEAR(Table1[[#This Row],[Date]])</f>
        <v>2018</v>
      </c>
    </row>
    <row r="232" spans="1:14" x14ac:dyDescent="0.3">
      <c r="A232" s="8">
        <v>231</v>
      </c>
      <c r="B232" s="9">
        <v>43258</v>
      </c>
      <c r="C232" s="1" t="s">
        <v>7327</v>
      </c>
      <c r="D232" s="1" t="s">
        <v>79</v>
      </c>
      <c r="E232" s="49" t="s">
        <v>80</v>
      </c>
      <c r="F232" s="1" t="s">
        <v>774</v>
      </c>
      <c r="G232" s="51" t="s">
        <v>775</v>
      </c>
      <c r="H232" s="1" t="s">
        <v>384</v>
      </c>
      <c r="I232" s="56">
        <v>23000000</v>
      </c>
      <c r="J232" s="8" t="s">
        <v>16</v>
      </c>
      <c r="K232" s="8" t="s">
        <v>17</v>
      </c>
      <c r="L232" s="1" t="str">
        <f>IFERROR(_xlfn.XLOOKUP(Table1[[#This Row],[Startup Name]],Reference_Tables!$A$5:$A$3048,Reference_Tables!$B$5:$B$3048,"N/A",0),"N/A")</f>
        <v>Vadodara</v>
      </c>
      <c r="M232" s="49" t="str">
        <f>IFERROR(_xlfn.XLOOKUP(Table1[[#This Row],[Investors Name]],Reference_Tables!$E$5:$E$3048,Reference_Tables!$F$5:$F$3048,"N/A",0),"N/A")</f>
        <v>VC</v>
      </c>
      <c r="N232" s="1">
        <f>YEAR(Table1[[#This Row],[Date]])</f>
        <v>2018</v>
      </c>
    </row>
    <row r="233" spans="1:14" x14ac:dyDescent="0.3">
      <c r="A233" s="8">
        <v>232</v>
      </c>
      <c r="B233" s="9">
        <v>43258</v>
      </c>
      <c r="C233" s="1" t="s">
        <v>222</v>
      </c>
      <c r="D233" s="1" t="s">
        <v>551</v>
      </c>
      <c r="E233" s="49" t="s">
        <v>776</v>
      </c>
      <c r="F233" s="1" t="s">
        <v>927</v>
      </c>
      <c r="G233" s="51" t="s">
        <v>777</v>
      </c>
      <c r="H233" s="1" t="s">
        <v>384</v>
      </c>
      <c r="I233" s="56">
        <v>11500000</v>
      </c>
      <c r="J233" s="8" t="s">
        <v>16</v>
      </c>
      <c r="K233" s="8" t="s">
        <v>17</v>
      </c>
      <c r="L233" s="1" t="str">
        <f>IFERROR(_xlfn.XLOOKUP(Table1[[#This Row],[Startup Name]],Reference_Tables!$A$5:$A$3048,Reference_Tables!$B$5:$B$3048,"N/A",0),"N/A")</f>
        <v>Vadodara</v>
      </c>
      <c r="M233" s="49" t="str">
        <f>IFERROR(_xlfn.XLOOKUP(Table1[[#This Row],[Investors Name]],Reference_Tables!$E$5:$E$3048,Reference_Tables!$F$5:$F$3048,"N/A",0),"N/A")</f>
        <v>VC</v>
      </c>
      <c r="N233" s="1">
        <f>YEAR(Table1[[#This Row],[Date]])</f>
        <v>2018</v>
      </c>
    </row>
    <row r="234" spans="1:14" x14ac:dyDescent="0.3">
      <c r="A234" s="8">
        <v>233</v>
      </c>
      <c r="B234" s="9">
        <v>43261</v>
      </c>
      <c r="C234" s="1" t="s">
        <v>7328</v>
      </c>
      <c r="D234" s="1" t="s">
        <v>79</v>
      </c>
      <c r="E234" s="49" t="s">
        <v>348</v>
      </c>
      <c r="F234" s="1" t="s">
        <v>227</v>
      </c>
      <c r="G234" s="51" t="s">
        <v>778</v>
      </c>
      <c r="H234" s="1" t="s">
        <v>384</v>
      </c>
      <c r="I234" s="56">
        <v>21500000</v>
      </c>
      <c r="J234" s="8" t="s">
        <v>16</v>
      </c>
      <c r="K234" s="8" t="s">
        <v>17</v>
      </c>
      <c r="L234" s="1" t="str">
        <f>IFERROR(_xlfn.XLOOKUP(Table1[[#This Row],[Startup Name]],Reference_Tables!$A$5:$A$3048,Reference_Tables!$B$5:$B$3048,"N/A",0),"N/A")</f>
        <v>Thiruvananthapuram</v>
      </c>
      <c r="M234" s="49" t="str">
        <f>IFERROR(_xlfn.XLOOKUP(Table1[[#This Row],[Investors Name]],Reference_Tables!$E$5:$E$3048,Reference_Tables!$F$5:$F$3048,"N/A",0),"N/A")</f>
        <v>VC</v>
      </c>
      <c r="N234" s="1">
        <f>YEAR(Table1[[#This Row],[Date]])</f>
        <v>2018</v>
      </c>
    </row>
    <row r="235" spans="1:14" x14ac:dyDescent="0.3">
      <c r="A235" s="8">
        <v>234</v>
      </c>
      <c r="B235" s="9">
        <v>43262</v>
      </c>
      <c r="C235" s="1" t="s">
        <v>779</v>
      </c>
      <c r="D235" s="1" t="s">
        <v>142</v>
      </c>
      <c r="E235" s="49" t="s">
        <v>780</v>
      </c>
      <c r="F235" s="1" t="s">
        <v>183</v>
      </c>
      <c r="G235" s="51" t="s">
        <v>781</v>
      </c>
      <c r="H235" s="1" t="s">
        <v>534</v>
      </c>
      <c r="I235" s="56">
        <v>0</v>
      </c>
      <c r="J235" s="8" t="s">
        <v>16</v>
      </c>
      <c r="K235" s="8" t="s">
        <v>16</v>
      </c>
      <c r="L235" s="1" t="str">
        <f>IFERROR(_xlfn.XLOOKUP(Table1[[#This Row],[Startup Name]],Reference_Tables!$A$5:$A$3048,Reference_Tables!$B$5:$B$3048,"N/A",0),"N/A")</f>
        <v>Thiruvananthapuram</v>
      </c>
      <c r="M235" s="49" t="str">
        <f>IFERROR(_xlfn.XLOOKUP(Table1[[#This Row],[Investors Name]],Reference_Tables!$E$5:$E$3048,Reference_Tables!$F$5:$F$3048,"N/A",0),"N/A")</f>
        <v>Angel</v>
      </c>
      <c r="N235" s="1">
        <f>YEAR(Table1[[#This Row],[Date]])</f>
        <v>2018</v>
      </c>
    </row>
    <row r="236" spans="1:14" x14ac:dyDescent="0.3">
      <c r="A236" s="8">
        <v>235</v>
      </c>
      <c r="B236" s="9">
        <v>43263</v>
      </c>
      <c r="C236" s="1" t="s">
        <v>782</v>
      </c>
      <c r="D236" s="1" t="s">
        <v>79</v>
      </c>
      <c r="E236" s="49" t="s">
        <v>7329</v>
      </c>
      <c r="F236" s="1" t="s">
        <v>39</v>
      </c>
      <c r="G236" s="51" t="s">
        <v>782</v>
      </c>
      <c r="H236" s="1" t="s">
        <v>384</v>
      </c>
      <c r="I236" s="56">
        <v>14800000</v>
      </c>
      <c r="J236" s="8" t="s">
        <v>16</v>
      </c>
      <c r="K236" s="8" t="s">
        <v>17</v>
      </c>
      <c r="L236" s="1" t="str">
        <f>IFERROR(_xlfn.XLOOKUP(Table1[[#This Row],[Startup Name]],Reference_Tables!$A$5:$A$3048,Reference_Tables!$B$5:$B$3048,"N/A",0),"N/A")</f>
        <v>Visakhapatnam</v>
      </c>
      <c r="M236" s="49" t="str">
        <f>IFERROR(_xlfn.XLOOKUP(Table1[[#This Row],[Investors Name]],Reference_Tables!$E$5:$E$3048,Reference_Tables!$F$5:$F$3048,"N/A",0),"N/A")</f>
        <v>VC</v>
      </c>
      <c r="N236" s="1">
        <f>YEAR(Table1[[#This Row],[Date]])</f>
        <v>2018</v>
      </c>
    </row>
    <row r="237" spans="1:14" x14ac:dyDescent="0.3">
      <c r="A237" s="8">
        <v>236</v>
      </c>
      <c r="B237" s="9">
        <v>43263</v>
      </c>
      <c r="C237" s="1" t="s">
        <v>783</v>
      </c>
      <c r="D237" s="1" t="s">
        <v>26</v>
      </c>
      <c r="E237" s="49" t="s">
        <v>784</v>
      </c>
      <c r="F237" s="1" t="s">
        <v>45</v>
      </c>
      <c r="G237" s="51" t="s">
        <v>785</v>
      </c>
      <c r="H237" s="1" t="s">
        <v>384</v>
      </c>
      <c r="I237" s="56">
        <v>10100000</v>
      </c>
      <c r="J237" s="8" t="s">
        <v>16</v>
      </c>
      <c r="K237" s="8" t="s">
        <v>17</v>
      </c>
      <c r="L237" s="1" t="str">
        <f>IFERROR(_xlfn.XLOOKUP(Table1[[#This Row],[Startup Name]],Reference_Tables!$A$5:$A$3048,Reference_Tables!$B$5:$B$3048,"N/A",0),"N/A")</f>
        <v>Nashik</v>
      </c>
      <c r="M237" s="49" t="str">
        <f>IFERROR(_xlfn.XLOOKUP(Table1[[#This Row],[Investors Name]],Reference_Tables!$E$5:$E$3048,Reference_Tables!$F$5:$F$3048,"N/A",0),"N/A")</f>
        <v>VC</v>
      </c>
      <c r="N237" s="1">
        <f>YEAR(Table1[[#This Row],[Date]])</f>
        <v>2018</v>
      </c>
    </row>
    <row r="238" spans="1:14" x14ac:dyDescent="0.3">
      <c r="A238" s="8">
        <v>237</v>
      </c>
      <c r="B238" s="9">
        <v>43263</v>
      </c>
      <c r="C238" s="1" t="s">
        <v>786</v>
      </c>
      <c r="D238" s="1" t="s">
        <v>551</v>
      </c>
      <c r="E238" s="49" t="s">
        <v>787</v>
      </c>
      <c r="F238" s="1" t="s">
        <v>927</v>
      </c>
      <c r="G238" s="51" t="s">
        <v>788</v>
      </c>
      <c r="H238" s="1" t="s">
        <v>534</v>
      </c>
      <c r="I238" s="56">
        <v>3000000</v>
      </c>
      <c r="J238" s="8" t="s">
        <v>16</v>
      </c>
      <c r="K238" s="8" t="s">
        <v>24</v>
      </c>
      <c r="L238" s="1" t="str">
        <f>IFERROR(_xlfn.XLOOKUP(Table1[[#This Row],[Startup Name]],Reference_Tables!$A$5:$A$3048,Reference_Tables!$B$5:$B$3048,"N/A",0),"N/A")</f>
        <v>Chandigarh</v>
      </c>
      <c r="M238" s="49" t="str">
        <f>IFERROR(_xlfn.XLOOKUP(Table1[[#This Row],[Investors Name]],Reference_Tables!$E$5:$E$3048,Reference_Tables!$F$5:$F$3048,"N/A",0),"N/A")</f>
        <v>VC</v>
      </c>
      <c r="N238" s="1">
        <f>YEAR(Table1[[#This Row],[Date]])</f>
        <v>2018</v>
      </c>
    </row>
    <row r="239" spans="1:14" x14ac:dyDescent="0.3">
      <c r="A239" s="8">
        <v>238</v>
      </c>
      <c r="B239" s="9">
        <v>43264</v>
      </c>
      <c r="C239" s="1" t="s">
        <v>789</v>
      </c>
      <c r="D239" s="1" t="s">
        <v>142</v>
      </c>
      <c r="E239" s="49" t="s">
        <v>790</v>
      </c>
      <c r="F239" s="1" t="s">
        <v>227</v>
      </c>
      <c r="G239" s="51" t="s">
        <v>791</v>
      </c>
      <c r="H239" s="1" t="s">
        <v>534</v>
      </c>
      <c r="I239" s="56">
        <v>300000</v>
      </c>
      <c r="J239" s="8" t="s">
        <v>16</v>
      </c>
      <c r="K239" s="8" t="s">
        <v>106</v>
      </c>
      <c r="L239" s="1" t="str">
        <f>IFERROR(_xlfn.XLOOKUP(Table1[[#This Row],[Startup Name]],Reference_Tables!$A$5:$A$3048,Reference_Tables!$B$5:$B$3048,"N/A",0),"N/A")</f>
        <v>Visakhapatnam</v>
      </c>
      <c r="M239" s="49" t="str">
        <f>IFERROR(_xlfn.XLOOKUP(Table1[[#This Row],[Investors Name]],Reference_Tables!$E$5:$E$3048,Reference_Tables!$F$5:$F$3048,"N/A",0),"N/A")</f>
        <v>VC</v>
      </c>
      <c r="N239" s="1">
        <f>YEAR(Table1[[#This Row],[Date]])</f>
        <v>2018</v>
      </c>
    </row>
    <row r="240" spans="1:14" x14ac:dyDescent="0.3">
      <c r="A240" s="8">
        <v>239</v>
      </c>
      <c r="B240" s="9">
        <v>43264</v>
      </c>
      <c r="C240" s="1" t="s">
        <v>792</v>
      </c>
      <c r="D240" s="1" t="s">
        <v>79</v>
      </c>
      <c r="E240" s="49" t="s">
        <v>793</v>
      </c>
      <c r="F240" s="1" t="s">
        <v>89</v>
      </c>
      <c r="G240" s="51" t="s">
        <v>794</v>
      </c>
      <c r="H240" s="1" t="s">
        <v>534</v>
      </c>
      <c r="I240" s="56">
        <v>450000</v>
      </c>
      <c r="J240" s="8" t="s">
        <v>16</v>
      </c>
      <c r="K240" s="8" t="s">
        <v>106</v>
      </c>
      <c r="L240" s="1" t="str">
        <f>IFERROR(_xlfn.XLOOKUP(Table1[[#This Row],[Startup Name]],Reference_Tables!$A$5:$A$3048,Reference_Tables!$B$5:$B$3048,"N/A",0),"N/A")</f>
        <v>Chennai</v>
      </c>
      <c r="M240" s="49" t="str">
        <f>IFERROR(_xlfn.XLOOKUP(Table1[[#This Row],[Investors Name]],Reference_Tables!$E$5:$E$3048,Reference_Tables!$F$5:$F$3048,"N/A",0),"N/A")</f>
        <v>VC</v>
      </c>
      <c r="N240" s="1">
        <f>YEAR(Table1[[#This Row],[Date]])</f>
        <v>2018</v>
      </c>
    </row>
    <row r="241" spans="1:14" x14ac:dyDescent="0.3">
      <c r="A241" s="8">
        <v>240</v>
      </c>
      <c r="B241" s="9">
        <v>43264</v>
      </c>
      <c r="C241" s="1" t="s">
        <v>795</v>
      </c>
      <c r="D241" s="1" t="s">
        <v>551</v>
      </c>
      <c r="E241" s="49" t="s">
        <v>796</v>
      </c>
      <c r="F241" s="1" t="s">
        <v>227</v>
      </c>
      <c r="G241" s="51" t="s">
        <v>797</v>
      </c>
      <c r="H241" s="1" t="s">
        <v>534</v>
      </c>
      <c r="I241" s="56">
        <v>0</v>
      </c>
      <c r="J241" s="8" t="s">
        <v>16</v>
      </c>
      <c r="K241" s="8" t="s">
        <v>16</v>
      </c>
      <c r="L241" s="1" t="str">
        <f>IFERROR(_xlfn.XLOOKUP(Table1[[#This Row],[Startup Name]],Reference_Tables!$A$5:$A$3048,Reference_Tables!$B$5:$B$3048,"N/A",0),"N/A")</f>
        <v>Chandigarh</v>
      </c>
      <c r="M241" s="49" t="str">
        <f>IFERROR(_xlfn.XLOOKUP(Table1[[#This Row],[Investors Name]],Reference_Tables!$E$5:$E$3048,Reference_Tables!$F$5:$F$3048,"N/A",0),"N/A")</f>
        <v>Angel</v>
      </c>
      <c r="N241" s="1">
        <f>YEAR(Table1[[#This Row],[Date]])</f>
        <v>2018</v>
      </c>
    </row>
    <row r="242" spans="1:14" x14ac:dyDescent="0.3">
      <c r="A242" s="8">
        <v>241</v>
      </c>
      <c r="B242" s="9">
        <v>43265</v>
      </c>
      <c r="C242" s="1" t="s">
        <v>798</v>
      </c>
      <c r="D242" s="1" t="s">
        <v>551</v>
      </c>
      <c r="E242" s="49" t="s">
        <v>799</v>
      </c>
      <c r="F242" s="1" t="s">
        <v>927</v>
      </c>
      <c r="G242" s="51" t="s">
        <v>800</v>
      </c>
      <c r="H242" s="1" t="s">
        <v>534</v>
      </c>
      <c r="I242" s="56">
        <v>3450000</v>
      </c>
      <c r="J242" s="8" t="s">
        <v>16</v>
      </c>
      <c r="K242" s="8" t="s">
        <v>24</v>
      </c>
      <c r="L242" s="1" t="str">
        <f>IFERROR(_xlfn.XLOOKUP(Table1[[#This Row],[Startup Name]],Reference_Tables!$A$5:$A$3048,Reference_Tables!$B$5:$B$3048,"N/A",0),"N/A")</f>
        <v>Nashik</v>
      </c>
      <c r="M242" s="49" t="str">
        <f>IFERROR(_xlfn.XLOOKUP(Table1[[#This Row],[Investors Name]],Reference_Tables!$E$5:$E$3048,Reference_Tables!$F$5:$F$3048,"N/A",0),"N/A")</f>
        <v>VC</v>
      </c>
      <c r="N242" s="1">
        <f>YEAR(Table1[[#This Row],[Date]])</f>
        <v>2018</v>
      </c>
    </row>
    <row r="243" spans="1:14" x14ac:dyDescent="0.3">
      <c r="A243" s="8">
        <v>242</v>
      </c>
      <c r="B243" s="9">
        <v>43265</v>
      </c>
      <c r="C243" s="1" t="s">
        <v>801</v>
      </c>
      <c r="D243" s="1" t="s">
        <v>53</v>
      </c>
      <c r="E243" s="49" t="s">
        <v>802</v>
      </c>
      <c r="F243" s="1" t="s">
        <v>39</v>
      </c>
      <c r="G243" s="51" t="s">
        <v>803</v>
      </c>
      <c r="H243" s="1" t="s">
        <v>384</v>
      </c>
      <c r="I243" s="56">
        <v>4800000</v>
      </c>
      <c r="J243" s="8" t="s">
        <v>16</v>
      </c>
      <c r="K243" s="8" t="s">
        <v>24</v>
      </c>
      <c r="L243" s="1" t="str">
        <f>IFERROR(_xlfn.XLOOKUP(Table1[[#This Row],[Startup Name]],Reference_Tables!$A$5:$A$3048,Reference_Tables!$B$5:$B$3048,"N/A",0),"N/A")</f>
        <v>Indore</v>
      </c>
      <c r="M243" s="49" t="str">
        <f>IFERROR(_xlfn.XLOOKUP(Table1[[#This Row],[Investors Name]],Reference_Tables!$E$5:$E$3048,Reference_Tables!$F$5:$F$3048,"N/A",0),"N/A")</f>
        <v>VC</v>
      </c>
      <c r="N243" s="1">
        <f>YEAR(Table1[[#This Row],[Date]])</f>
        <v>2018</v>
      </c>
    </row>
    <row r="244" spans="1:14" x14ac:dyDescent="0.3">
      <c r="A244" s="8">
        <v>243</v>
      </c>
      <c r="B244" s="9">
        <v>43269</v>
      </c>
      <c r="C244" s="1" t="s">
        <v>804</v>
      </c>
      <c r="D244" s="1" t="s">
        <v>142</v>
      </c>
      <c r="E244" s="49" t="s">
        <v>805</v>
      </c>
      <c r="F244" s="1" t="s">
        <v>806</v>
      </c>
      <c r="G244" s="51" t="s">
        <v>807</v>
      </c>
      <c r="H244" s="1" t="s">
        <v>384</v>
      </c>
      <c r="I244" s="56">
        <v>21000000</v>
      </c>
      <c r="J244" s="8" t="s">
        <v>16</v>
      </c>
      <c r="K244" s="8" t="s">
        <v>17</v>
      </c>
      <c r="L244" s="1" t="str">
        <f>IFERROR(_xlfn.XLOOKUP(Table1[[#This Row],[Startup Name]],Reference_Tables!$A$5:$A$3048,Reference_Tables!$B$5:$B$3048,"N/A",0),"N/A")</f>
        <v>Coimbatore</v>
      </c>
      <c r="M244" s="49" t="str">
        <f>IFERROR(_xlfn.XLOOKUP(Table1[[#This Row],[Investors Name]],Reference_Tables!$E$5:$E$3048,Reference_Tables!$F$5:$F$3048,"N/A",0),"N/A")</f>
        <v>VC</v>
      </c>
      <c r="N244" s="1">
        <f>YEAR(Table1[[#This Row],[Date]])</f>
        <v>2018</v>
      </c>
    </row>
    <row r="245" spans="1:14" x14ac:dyDescent="0.3">
      <c r="A245" s="8">
        <v>244</v>
      </c>
      <c r="B245" s="9">
        <v>43269</v>
      </c>
      <c r="C245" s="1" t="s">
        <v>808</v>
      </c>
      <c r="D245" s="1" t="s">
        <v>654</v>
      </c>
      <c r="E245" s="49" t="s">
        <v>809</v>
      </c>
      <c r="F245" s="1" t="s">
        <v>810</v>
      </c>
      <c r="G245" s="51" t="s">
        <v>811</v>
      </c>
      <c r="H245" s="1" t="s">
        <v>534</v>
      </c>
      <c r="I245" s="56">
        <v>1700000</v>
      </c>
      <c r="J245" s="8" t="s">
        <v>16</v>
      </c>
      <c r="K245" s="8" t="s">
        <v>24</v>
      </c>
      <c r="L245" s="1" t="str">
        <f>IFERROR(_xlfn.XLOOKUP(Table1[[#This Row],[Startup Name]],Reference_Tables!$A$5:$A$3048,Reference_Tables!$B$5:$B$3048,"N/A",0),"N/A")</f>
        <v>Noida</v>
      </c>
      <c r="M245" s="49" t="str">
        <f>IFERROR(_xlfn.XLOOKUP(Table1[[#This Row],[Investors Name]],Reference_Tables!$E$5:$E$3048,Reference_Tables!$F$5:$F$3048,"N/A",0),"N/A")</f>
        <v>VC</v>
      </c>
      <c r="N245" s="1">
        <f>YEAR(Table1[[#This Row],[Date]])</f>
        <v>2018</v>
      </c>
    </row>
    <row r="246" spans="1:14" x14ac:dyDescent="0.3">
      <c r="A246" s="8">
        <v>245</v>
      </c>
      <c r="B246" s="9">
        <v>43270</v>
      </c>
      <c r="C246" s="1" t="s">
        <v>812</v>
      </c>
      <c r="D246" s="1" t="s">
        <v>619</v>
      </c>
      <c r="E246" s="49" t="s">
        <v>813</v>
      </c>
      <c r="F246" s="1" t="s">
        <v>55</v>
      </c>
      <c r="G246" s="51" t="s">
        <v>814</v>
      </c>
      <c r="H246" s="1" t="s">
        <v>534</v>
      </c>
      <c r="I246" s="56">
        <v>0</v>
      </c>
      <c r="J246" s="8" t="s">
        <v>16</v>
      </c>
      <c r="K246" s="8" t="s">
        <v>16</v>
      </c>
      <c r="L246" s="1" t="str">
        <f>IFERROR(_xlfn.XLOOKUP(Table1[[#This Row],[Startup Name]],Reference_Tables!$A$5:$A$3048,Reference_Tables!$B$5:$B$3048,"N/A",0),"N/A")</f>
        <v>Bhopal</v>
      </c>
      <c r="M246" s="49" t="str">
        <f>IFERROR(_xlfn.XLOOKUP(Table1[[#This Row],[Investors Name]],Reference_Tables!$E$5:$E$3048,Reference_Tables!$F$5:$F$3048,"N/A",0),"N/A")</f>
        <v>VC</v>
      </c>
      <c r="N246" s="1">
        <f>YEAR(Table1[[#This Row],[Date]])</f>
        <v>2018</v>
      </c>
    </row>
    <row r="247" spans="1:14" x14ac:dyDescent="0.3">
      <c r="A247" s="8">
        <v>246</v>
      </c>
      <c r="B247" s="9">
        <v>43270</v>
      </c>
      <c r="C247" s="1" t="s">
        <v>815</v>
      </c>
      <c r="D247" s="1" t="s">
        <v>551</v>
      </c>
      <c r="E247" s="49" t="s">
        <v>816</v>
      </c>
      <c r="F247" s="1" t="s">
        <v>927</v>
      </c>
      <c r="G247" s="51" t="s">
        <v>817</v>
      </c>
      <c r="H247" s="1" t="s">
        <v>534</v>
      </c>
      <c r="I247" s="56">
        <v>1100000</v>
      </c>
      <c r="J247" s="8" t="s">
        <v>16</v>
      </c>
      <c r="K247" s="8" t="s">
        <v>24</v>
      </c>
      <c r="L247" s="1" t="str">
        <f>IFERROR(_xlfn.XLOOKUP(Table1[[#This Row],[Startup Name]],Reference_Tables!$A$5:$A$3048,Reference_Tables!$B$5:$B$3048,"N/A",0),"N/A")</f>
        <v>Dehradun</v>
      </c>
      <c r="M247" s="49" t="str">
        <f>IFERROR(_xlfn.XLOOKUP(Table1[[#This Row],[Investors Name]],Reference_Tables!$E$5:$E$3048,Reference_Tables!$F$5:$F$3048,"N/A",0),"N/A")</f>
        <v>VC</v>
      </c>
      <c r="N247" s="1">
        <f>YEAR(Table1[[#This Row],[Date]])</f>
        <v>2018</v>
      </c>
    </row>
    <row r="248" spans="1:14" x14ac:dyDescent="0.3">
      <c r="A248" s="8">
        <v>247</v>
      </c>
      <c r="B248" s="9">
        <v>43271</v>
      </c>
      <c r="C248" s="1" t="s">
        <v>818</v>
      </c>
      <c r="D248" s="1" t="s">
        <v>79</v>
      </c>
      <c r="E248" s="49" t="s">
        <v>819</v>
      </c>
      <c r="F248" s="1" t="s">
        <v>39</v>
      </c>
      <c r="G248" s="51" t="s">
        <v>820</v>
      </c>
      <c r="H248" s="1" t="s">
        <v>384</v>
      </c>
      <c r="I248" s="56">
        <v>15000000</v>
      </c>
      <c r="J248" s="8" t="s">
        <v>16</v>
      </c>
      <c r="K248" s="8" t="s">
        <v>17</v>
      </c>
      <c r="L248" s="1" t="str">
        <f>IFERROR(_xlfn.XLOOKUP(Table1[[#This Row],[Startup Name]],Reference_Tables!$A$5:$A$3048,Reference_Tables!$B$5:$B$3048,"N/A",0),"N/A")</f>
        <v>Kanpur</v>
      </c>
      <c r="M248" s="49" t="str">
        <f>IFERROR(_xlfn.XLOOKUP(Table1[[#This Row],[Investors Name]],Reference_Tables!$E$5:$E$3048,Reference_Tables!$F$5:$F$3048,"N/A",0),"N/A")</f>
        <v>VC</v>
      </c>
      <c r="N248" s="1">
        <f>YEAR(Table1[[#This Row],[Date]])</f>
        <v>2018</v>
      </c>
    </row>
    <row r="249" spans="1:14" x14ac:dyDescent="0.3">
      <c r="A249" s="8">
        <v>248</v>
      </c>
      <c r="B249" s="9">
        <v>43273</v>
      </c>
      <c r="C249" s="1" t="s">
        <v>821</v>
      </c>
      <c r="D249" s="1" t="s">
        <v>551</v>
      </c>
      <c r="E249" s="49" t="s">
        <v>822</v>
      </c>
      <c r="F249" s="1" t="s">
        <v>927</v>
      </c>
      <c r="G249" s="51" t="s">
        <v>823</v>
      </c>
      <c r="H249" s="1" t="s">
        <v>384</v>
      </c>
      <c r="I249" s="56">
        <v>9100000</v>
      </c>
      <c r="J249" s="8" t="s">
        <v>16</v>
      </c>
      <c r="K249" s="8" t="s">
        <v>24</v>
      </c>
      <c r="L249" s="1" t="str">
        <f>IFERROR(_xlfn.XLOOKUP(Table1[[#This Row],[Startup Name]],Reference_Tables!$A$5:$A$3048,Reference_Tables!$B$5:$B$3048,"N/A",0),"N/A")</f>
        <v>Indore</v>
      </c>
      <c r="M249" s="49" t="str">
        <f>IFERROR(_xlfn.XLOOKUP(Table1[[#This Row],[Investors Name]],Reference_Tables!$E$5:$E$3048,Reference_Tables!$F$5:$F$3048,"N/A",0),"N/A")</f>
        <v>VC</v>
      </c>
      <c r="N249" s="1">
        <f>YEAR(Table1[[#This Row],[Date]])</f>
        <v>2018</v>
      </c>
    </row>
    <row r="250" spans="1:14" x14ac:dyDescent="0.3">
      <c r="A250" s="8">
        <v>249</v>
      </c>
      <c r="B250" s="9">
        <v>43276</v>
      </c>
      <c r="C250" s="1" t="s">
        <v>670</v>
      </c>
      <c r="D250" s="1" t="s">
        <v>551</v>
      </c>
      <c r="E250" s="49" t="s">
        <v>671</v>
      </c>
      <c r="F250" s="1" t="s">
        <v>227</v>
      </c>
      <c r="G250" s="51" t="s">
        <v>824</v>
      </c>
      <c r="H250" s="1" t="s">
        <v>384</v>
      </c>
      <c r="I250" s="56">
        <v>200000000</v>
      </c>
      <c r="J250" s="8" t="s">
        <v>16</v>
      </c>
      <c r="K250" s="8" t="s">
        <v>17</v>
      </c>
      <c r="L250" s="1" t="str">
        <f>IFERROR(_xlfn.XLOOKUP(Table1[[#This Row],[Startup Name]],Reference_Tables!$A$5:$A$3048,Reference_Tables!$B$5:$B$3048,"N/A",0),"N/A")</f>
        <v>Dehradun</v>
      </c>
      <c r="M250" s="49" t="str">
        <f>IFERROR(_xlfn.XLOOKUP(Table1[[#This Row],[Investors Name]],Reference_Tables!$E$5:$E$3048,Reference_Tables!$F$5:$F$3048,"N/A",0),"N/A")</f>
        <v>VC</v>
      </c>
      <c r="N250" s="1">
        <f>YEAR(Table1[[#This Row],[Date]])</f>
        <v>2018</v>
      </c>
    </row>
    <row r="251" spans="1:14" x14ac:dyDescent="0.3">
      <c r="A251" s="8">
        <v>250</v>
      </c>
      <c r="B251" s="9">
        <v>43276</v>
      </c>
      <c r="C251" s="1" t="s">
        <v>825</v>
      </c>
      <c r="D251" s="1" t="s">
        <v>551</v>
      </c>
      <c r="E251" s="49" t="s">
        <v>826</v>
      </c>
      <c r="F251" s="1" t="s">
        <v>927</v>
      </c>
      <c r="G251" s="51" t="s">
        <v>827</v>
      </c>
      <c r="H251" s="1" t="s">
        <v>384</v>
      </c>
      <c r="I251" s="56">
        <v>4000000</v>
      </c>
      <c r="J251" s="8" t="s">
        <v>16</v>
      </c>
      <c r="K251" s="8" t="s">
        <v>24</v>
      </c>
      <c r="L251" s="1" t="str">
        <f>IFERROR(_xlfn.XLOOKUP(Table1[[#This Row],[Startup Name]],Reference_Tables!$A$5:$A$3048,Reference_Tables!$B$5:$B$3048,"N/A",0),"N/A")</f>
        <v>Noida</v>
      </c>
      <c r="M251" s="49" t="str">
        <f>IFERROR(_xlfn.XLOOKUP(Table1[[#This Row],[Investors Name]],Reference_Tables!$E$5:$E$3048,Reference_Tables!$F$5:$F$3048,"N/A",0),"N/A")</f>
        <v>Angel</v>
      </c>
      <c r="N251" s="1">
        <f>YEAR(Table1[[#This Row],[Date]])</f>
        <v>2018</v>
      </c>
    </row>
    <row r="252" spans="1:14" x14ac:dyDescent="0.3">
      <c r="A252" s="8">
        <v>251</v>
      </c>
      <c r="B252" s="9">
        <v>43276</v>
      </c>
      <c r="C252" s="1" t="s">
        <v>828</v>
      </c>
      <c r="D252" s="1" t="s">
        <v>79</v>
      </c>
      <c r="E252" s="49" t="s">
        <v>829</v>
      </c>
      <c r="F252" s="1" t="s">
        <v>227</v>
      </c>
      <c r="G252" s="51" t="s">
        <v>830</v>
      </c>
      <c r="H252" s="1" t="s">
        <v>534</v>
      </c>
      <c r="I252" s="56">
        <v>1000000</v>
      </c>
      <c r="J252" s="8" t="s">
        <v>16</v>
      </c>
      <c r="K252" s="8" t="s">
        <v>24</v>
      </c>
      <c r="L252" s="1" t="str">
        <f>IFERROR(_xlfn.XLOOKUP(Table1[[#This Row],[Startup Name]],Reference_Tables!$A$5:$A$3048,Reference_Tables!$B$5:$B$3048,"N/A",0),"N/A")</f>
        <v>Dehradun</v>
      </c>
      <c r="M252" s="49" t="str">
        <f>IFERROR(_xlfn.XLOOKUP(Table1[[#This Row],[Investors Name]],Reference_Tables!$E$5:$E$3048,Reference_Tables!$F$5:$F$3048,"N/A",0),"N/A")</f>
        <v>VC</v>
      </c>
      <c r="N252" s="1">
        <f>YEAR(Table1[[#This Row],[Date]])</f>
        <v>2018</v>
      </c>
    </row>
    <row r="253" spans="1:14" x14ac:dyDescent="0.3">
      <c r="A253" s="8">
        <v>252</v>
      </c>
      <c r="B253" s="9">
        <v>43277</v>
      </c>
      <c r="C253" s="1" t="s">
        <v>153</v>
      </c>
      <c r="D253" s="1" t="s">
        <v>53</v>
      </c>
      <c r="E253" s="49" t="s">
        <v>831</v>
      </c>
      <c r="F253" s="1" t="s">
        <v>89</v>
      </c>
      <c r="G253" s="51" t="s">
        <v>832</v>
      </c>
      <c r="H253" s="1" t="s">
        <v>384</v>
      </c>
      <c r="I253" s="56">
        <v>8950000</v>
      </c>
      <c r="J253" s="8" t="s">
        <v>16</v>
      </c>
      <c r="K253" s="8" t="s">
        <v>24</v>
      </c>
      <c r="L253" s="1" t="str">
        <f>IFERROR(_xlfn.XLOOKUP(Table1[[#This Row],[Startup Name]],Reference_Tables!$A$5:$A$3048,Reference_Tables!$B$5:$B$3048,"N/A",0),"N/A")</f>
        <v>Kolkata</v>
      </c>
      <c r="M253" s="49" t="s">
        <v>16</v>
      </c>
      <c r="N253" s="1">
        <f>YEAR(Table1[[#This Row],[Date]])</f>
        <v>2018</v>
      </c>
    </row>
    <row r="254" spans="1:14" x14ac:dyDescent="0.3">
      <c r="A254" s="8">
        <v>253</v>
      </c>
      <c r="B254" s="9">
        <v>43277</v>
      </c>
      <c r="C254" s="1" t="s">
        <v>833</v>
      </c>
      <c r="D254" s="1" t="s">
        <v>142</v>
      </c>
      <c r="E254" s="49" t="s">
        <v>834</v>
      </c>
      <c r="F254" s="1" t="s">
        <v>927</v>
      </c>
      <c r="G254" s="51" t="s">
        <v>835</v>
      </c>
      <c r="H254" s="1" t="s">
        <v>384</v>
      </c>
      <c r="I254" s="56">
        <v>19000000</v>
      </c>
      <c r="J254" s="8" t="s">
        <v>16</v>
      </c>
      <c r="K254" s="8" t="s">
        <v>17</v>
      </c>
      <c r="L254" s="1" t="str">
        <f>IFERROR(_xlfn.XLOOKUP(Table1[[#This Row],[Startup Name]],Reference_Tables!$A$5:$A$3048,Reference_Tables!$B$5:$B$3048,"N/A",0),"N/A")</f>
        <v>Kochi</v>
      </c>
      <c r="M254" s="49" t="str">
        <f>IFERROR(_xlfn.XLOOKUP(Table1[[#This Row],[Investors Name]],Reference_Tables!$E$5:$E$3048,Reference_Tables!$F$5:$F$3048,"N/A",0),"N/A")</f>
        <v>VC</v>
      </c>
      <c r="N254" s="1">
        <f>YEAR(Table1[[#This Row],[Date]])</f>
        <v>2018</v>
      </c>
    </row>
    <row r="255" spans="1:14" x14ac:dyDescent="0.3">
      <c r="A255" s="8">
        <v>254</v>
      </c>
      <c r="B255" s="9">
        <v>43278</v>
      </c>
      <c r="C255" s="1" t="s">
        <v>836</v>
      </c>
      <c r="D255" s="1" t="s">
        <v>53</v>
      </c>
      <c r="E255" s="49" t="s">
        <v>837</v>
      </c>
      <c r="F255" s="1" t="s">
        <v>39</v>
      </c>
      <c r="G255" s="51" t="s">
        <v>838</v>
      </c>
      <c r="H255" s="1" t="s">
        <v>384</v>
      </c>
      <c r="I255" s="56">
        <v>4500000</v>
      </c>
      <c r="J255" s="8" t="s">
        <v>16</v>
      </c>
      <c r="K255" s="8" t="s">
        <v>24</v>
      </c>
      <c r="L255" s="1" t="str">
        <f>IFERROR(_xlfn.XLOOKUP(Table1[[#This Row],[Startup Name]],Reference_Tables!$A$5:$A$3048,Reference_Tables!$B$5:$B$3048,"N/A",0),"N/A")</f>
        <v>Jaipur</v>
      </c>
      <c r="M255" s="49" t="s">
        <v>16</v>
      </c>
      <c r="N255" s="1">
        <f>YEAR(Table1[[#This Row],[Date]])</f>
        <v>2018</v>
      </c>
    </row>
    <row r="256" spans="1:14" x14ac:dyDescent="0.3">
      <c r="A256" s="8">
        <v>255</v>
      </c>
      <c r="B256" s="9">
        <v>43279</v>
      </c>
      <c r="C256" s="1" t="s">
        <v>839</v>
      </c>
      <c r="D256" s="1" t="s">
        <v>53</v>
      </c>
      <c r="E256" s="49" t="s">
        <v>840</v>
      </c>
      <c r="F256" s="1" t="s">
        <v>927</v>
      </c>
      <c r="G256" s="51" t="s">
        <v>841</v>
      </c>
      <c r="H256" s="1" t="s">
        <v>534</v>
      </c>
      <c r="I256" s="56">
        <v>1100000</v>
      </c>
      <c r="J256" s="8" t="s">
        <v>16</v>
      </c>
      <c r="K256" s="8" t="s">
        <v>24</v>
      </c>
      <c r="L256" s="1" t="str">
        <f>IFERROR(_xlfn.XLOOKUP(Table1[[#This Row],[Startup Name]],Reference_Tables!$A$5:$A$3048,Reference_Tables!$B$5:$B$3048,"N/A",0),"N/A")</f>
        <v>Ranchi</v>
      </c>
      <c r="M256" s="49" t="s">
        <v>16</v>
      </c>
      <c r="N256" s="1">
        <f>YEAR(Table1[[#This Row],[Date]])</f>
        <v>2018</v>
      </c>
    </row>
    <row r="257" spans="1:14" x14ac:dyDescent="0.3">
      <c r="A257" s="8">
        <v>256</v>
      </c>
      <c r="B257" s="9">
        <v>43279</v>
      </c>
      <c r="C257" s="1" t="s">
        <v>842</v>
      </c>
      <c r="D257" s="1" t="s">
        <v>619</v>
      </c>
      <c r="E257" s="49" t="s">
        <v>843</v>
      </c>
      <c r="F257" s="1" t="s">
        <v>927</v>
      </c>
      <c r="G257" s="51" t="s">
        <v>844</v>
      </c>
      <c r="H257" s="1" t="s">
        <v>534</v>
      </c>
      <c r="I257" s="56">
        <v>2000000</v>
      </c>
      <c r="J257" s="8" t="s">
        <v>16</v>
      </c>
      <c r="K257" s="8" t="s">
        <v>24</v>
      </c>
      <c r="L257" s="1" t="str">
        <f>IFERROR(_xlfn.XLOOKUP(Table1[[#This Row],[Startup Name]],Reference_Tables!$A$5:$A$3048,Reference_Tables!$B$5:$B$3048,"N/A",0),"N/A")</f>
        <v>Chennai</v>
      </c>
      <c r="M257" s="49" t="str">
        <f>IFERROR(_xlfn.XLOOKUP(Table1[[#This Row],[Investors Name]],Reference_Tables!$E$5:$E$3048,Reference_Tables!$F$5:$F$3048,"N/A",0),"N/A")</f>
        <v>VC</v>
      </c>
      <c r="N257" s="1">
        <f>YEAR(Table1[[#This Row],[Date]])</f>
        <v>2018</v>
      </c>
    </row>
    <row r="258" spans="1:14" x14ac:dyDescent="0.3">
      <c r="A258" s="8">
        <v>257</v>
      </c>
      <c r="B258" s="9">
        <v>43280</v>
      </c>
      <c r="C258" s="1" t="s">
        <v>845</v>
      </c>
      <c r="D258" s="1" t="s">
        <v>53</v>
      </c>
      <c r="E258" s="49" t="s">
        <v>846</v>
      </c>
      <c r="F258" s="1" t="s">
        <v>881</v>
      </c>
      <c r="G258" s="51" t="s">
        <v>847</v>
      </c>
      <c r="H258" s="1" t="s">
        <v>534</v>
      </c>
      <c r="I258" s="56">
        <v>0</v>
      </c>
      <c r="J258" s="8" t="s">
        <v>16</v>
      </c>
      <c r="K258" s="8" t="s">
        <v>16</v>
      </c>
      <c r="L258" s="1" t="str">
        <f>IFERROR(_xlfn.XLOOKUP(Table1[[#This Row],[Startup Name]],Reference_Tables!$A$5:$A$3048,Reference_Tables!$B$5:$B$3048,"N/A",0),"N/A")</f>
        <v>Patna</v>
      </c>
      <c r="M258" s="49" t="s">
        <v>16</v>
      </c>
      <c r="N258" s="1">
        <f>YEAR(Table1[[#This Row],[Date]])</f>
        <v>2018</v>
      </c>
    </row>
    <row r="259" spans="1:14" x14ac:dyDescent="0.3">
      <c r="A259" s="8">
        <v>258</v>
      </c>
      <c r="B259" s="9">
        <v>43222</v>
      </c>
      <c r="C259" s="1" t="s">
        <v>848</v>
      </c>
      <c r="D259" s="1" t="s">
        <v>79</v>
      </c>
      <c r="E259" s="49" t="s">
        <v>348</v>
      </c>
      <c r="F259" s="1" t="s">
        <v>45</v>
      </c>
      <c r="G259" s="51" t="s">
        <v>849</v>
      </c>
      <c r="H259" s="1" t="s">
        <v>534</v>
      </c>
      <c r="I259" s="56">
        <v>450000</v>
      </c>
      <c r="J259" s="8" t="s">
        <v>16</v>
      </c>
      <c r="K259" s="8" t="s">
        <v>106</v>
      </c>
      <c r="L259" s="1" t="str">
        <f>IFERROR(_xlfn.XLOOKUP(Table1[[#This Row],[Startup Name]],Reference_Tables!$A$5:$A$3048,Reference_Tables!$B$5:$B$3048,"N/A",0),"N/A")</f>
        <v>Kochi</v>
      </c>
      <c r="M259" s="49" t="str">
        <f>IFERROR(_xlfn.XLOOKUP(Table1[[#This Row],[Investors Name]],Reference_Tables!$E$5:$E$3048,Reference_Tables!$F$5:$F$3048,"N/A",0),"N/A")</f>
        <v>Angel</v>
      </c>
      <c r="N259" s="1">
        <f>YEAR(Table1[[#This Row],[Date]])</f>
        <v>2018</v>
      </c>
    </row>
    <row r="260" spans="1:14" x14ac:dyDescent="0.3">
      <c r="A260" s="8">
        <v>259</v>
      </c>
      <c r="B260" s="9">
        <v>43222</v>
      </c>
      <c r="C260" s="1" t="s">
        <v>850</v>
      </c>
      <c r="D260" s="1" t="s">
        <v>551</v>
      </c>
      <c r="E260" s="49" t="s">
        <v>851</v>
      </c>
      <c r="F260" s="1" t="s">
        <v>39</v>
      </c>
      <c r="G260" s="51" t="s">
        <v>852</v>
      </c>
      <c r="H260" s="1" t="s">
        <v>384</v>
      </c>
      <c r="I260" s="56">
        <v>22000000</v>
      </c>
      <c r="J260" s="8" t="s">
        <v>16</v>
      </c>
      <c r="K260" s="8" t="s">
        <v>17</v>
      </c>
      <c r="L260" s="1" t="str">
        <f>IFERROR(_xlfn.XLOOKUP(Table1[[#This Row],[Startup Name]],Reference_Tables!$A$5:$A$3048,Reference_Tables!$B$5:$B$3048,"N/A",0),"N/A")</f>
        <v>Chandigarh</v>
      </c>
      <c r="M260" s="49" t="str">
        <f>IFERROR(_xlfn.XLOOKUP(Table1[[#This Row],[Investors Name]],Reference_Tables!$E$5:$E$3048,Reference_Tables!$F$5:$F$3048,"N/A",0),"N/A")</f>
        <v>VC</v>
      </c>
      <c r="N260" s="1">
        <f>YEAR(Table1[[#This Row],[Date]])</f>
        <v>2018</v>
      </c>
    </row>
    <row r="261" spans="1:14" x14ac:dyDescent="0.3">
      <c r="A261" s="8">
        <v>260</v>
      </c>
      <c r="B261" s="9">
        <v>43223</v>
      </c>
      <c r="C261" s="1" t="s">
        <v>853</v>
      </c>
      <c r="D261" s="1" t="s">
        <v>654</v>
      </c>
      <c r="E261" s="49" t="s">
        <v>128</v>
      </c>
      <c r="F261" s="1" t="s">
        <v>45</v>
      </c>
      <c r="G261" s="51" t="s">
        <v>854</v>
      </c>
      <c r="H261" s="1" t="s">
        <v>534</v>
      </c>
      <c r="I261" s="56">
        <v>2500000</v>
      </c>
      <c r="J261" s="8" t="s">
        <v>16</v>
      </c>
      <c r="K261" s="8" t="s">
        <v>24</v>
      </c>
      <c r="L261" s="1" t="str">
        <f>IFERROR(_xlfn.XLOOKUP(Table1[[#This Row],[Startup Name]],Reference_Tables!$A$5:$A$3048,Reference_Tables!$B$5:$B$3048,"N/A",0),"N/A")</f>
        <v>Jaipur</v>
      </c>
      <c r="M261" s="49" t="str">
        <f>IFERROR(_xlfn.XLOOKUP(Table1[[#This Row],[Investors Name]],Reference_Tables!$E$5:$E$3048,Reference_Tables!$F$5:$F$3048,"N/A",0),"N/A")</f>
        <v>VC</v>
      </c>
      <c r="N261" s="1">
        <f>YEAR(Table1[[#This Row],[Date]])</f>
        <v>2018</v>
      </c>
    </row>
    <row r="262" spans="1:14" x14ac:dyDescent="0.3">
      <c r="A262" s="8">
        <v>261</v>
      </c>
      <c r="B262" s="9">
        <v>43227</v>
      </c>
      <c r="C262" s="1" t="s">
        <v>855</v>
      </c>
      <c r="D262" s="1" t="s">
        <v>551</v>
      </c>
      <c r="E262" s="49" t="s">
        <v>856</v>
      </c>
      <c r="F262" s="1" t="s">
        <v>39</v>
      </c>
      <c r="G262" s="51" t="s">
        <v>16</v>
      </c>
      <c r="H262" s="1" t="s">
        <v>534</v>
      </c>
      <c r="I262" s="56">
        <v>225000</v>
      </c>
      <c r="J262" s="8" t="s">
        <v>16</v>
      </c>
      <c r="K262" s="8" t="s">
        <v>106</v>
      </c>
      <c r="L262" s="1" t="str">
        <f>IFERROR(_xlfn.XLOOKUP(Table1[[#This Row],[Startup Name]],Reference_Tables!$A$5:$A$3048,Reference_Tables!$B$5:$B$3048,"N/A",0),"N/A")</f>
        <v>Chandigarh</v>
      </c>
      <c r="M262" s="49" t="s">
        <v>16</v>
      </c>
      <c r="N262" s="1">
        <f>YEAR(Table1[[#This Row],[Date]])</f>
        <v>2018</v>
      </c>
    </row>
    <row r="263" spans="1:14" x14ac:dyDescent="0.3">
      <c r="A263" s="8">
        <v>262</v>
      </c>
      <c r="B263" s="9">
        <v>43229</v>
      </c>
      <c r="C263" s="1" t="s">
        <v>857</v>
      </c>
      <c r="D263" s="1" t="s">
        <v>53</v>
      </c>
      <c r="E263" s="49" t="s">
        <v>858</v>
      </c>
      <c r="F263" s="1" t="s">
        <v>39</v>
      </c>
      <c r="G263" s="51" t="s">
        <v>859</v>
      </c>
      <c r="H263" s="1" t="s">
        <v>534</v>
      </c>
      <c r="I263" s="56">
        <v>1000000</v>
      </c>
      <c r="J263" s="8" t="s">
        <v>16</v>
      </c>
      <c r="K263" s="8" t="s">
        <v>24</v>
      </c>
      <c r="L263" s="1" t="str">
        <f>IFERROR(_xlfn.XLOOKUP(Table1[[#This Row],[Startup Name]],Reference_Tables!$A$5:$A$3048,Reference_Tables!$B$5:$B$3048,"N/A",0),"N/A")</f>
        <v>Coimbatore</v>
      </c>
      <c r="M263" s="49" t="str">
        <f>IFERROR(_xlfn.XLOOKUP(Table1[[#This Row],[Investors Name]],Reference_Tables!$E$5:$E$3048,Reference_Tables!$F$5:$F$3048,"N/A",0),"N/A")</f>
        <v>VC</v>
      </c>
      <c r="N263" s="1">
        <f>YEAR(Table1[[#This Row],[Date]])</f>
        <v>2018</v>
      </c>
    </row>
    <row r="264" spans="1:14" x14ac:dyDescent="0.3">
      <c r="A264" s="8">
        <v>263</v>
      </c>
      <c r="B264" s="9">
        <v>43231</v>
      </c>
      <c r="C264" s="1" t="s">
        <v>860</v>
      </c>
      <c r="D264" s="1" t="s">
        <v>551</v>
      </c>
      <c r="E264" s="49" t="s">
        <v>861</v>
      </c>
      <c r="F264" s="1" t="s">
        <v>55</v>
      </c>
      <c r="G264" s="51" t="s">
        <v>862</v>
      </c>
      <c r="H264" s="1" t="s">
        <v>534</v>
      </c>
      <c r="I264" s="56">
        <v>949000</v>
      </c>
      <c r="J264" s="8" t="s">
        <v>16</v>
      </c>
      <c r="K264" s="8" t="s">
        <v>106</v>
      </c>
      <c r="L264" s="1" t="str">
        <f>IFERROR(_xlfn.XLOOKUP(Table1[[#This Row],[Startup Name]],Reference_Tables!$A$5:$A$3048,Reference_Tables!$B$5:$B$3048,"N/A",0),"N/A")</f>
        <v>Guwahati</v>
      </c>
      <c r="M264" s="49" t="str">
        <f>IFERROR(_xlfn.XLOOKUP(Table1[[#This Row],[Investors Name]],Reference_Tables!$E$5:$E$3048,Reference_Tables!$F$5:$F$3048,"N/A",0),"N/A")</f>
        <v>Corporate</v>
      </c>
      <c r="N264" s="1">
        <f>YEAR(Table1[[#This Row],[Date]])</f>
        <v>2018</v>
      </c>
    </row>
    <row r="265" spans="1:14" x14ac:dyDescent="0.3">
      <c r="A265" s="8">
        <v>264</v>
      </c>
      <c r="B265" s="9">
        <v>43234</v>
      </c>
      <c r="C265" s="1" t="s">
        <v>565</v>
      </c>
      <c r="D265" s="1" t="s">
        <v>551</v>
      </c>
      <c r="E265" s="49" t="s">
        <v>863</v>
      </c>
      <c r="F265" s="1" t="s">
        <v>39</v>
      </c>
      <c r="G265" s="51" t="s">
        <v>864</v>
      </c>
      <c r="H265" s="1" t="s">
        <v>384</v>
      </c>
      <c r="I265" s="56">
        <v>24000000</v>
      </c>
      <c r="J265" s="8" t="s">
        <v>16</v>
      </c>
      <c r="K265" s="8" t="s">
        <v>17</v>
      </c>
      <c r="L265" s="1" t="str">
        <f>IFERROR(_xlfn.XLOOKUP(Table1[[#This Row],[Startup Name]],Reference_Tables!$A$5:$A$3048,Reference_Tables!$B$5:$B$3048,"N/A",0),"N/A")</f>
        <v>Coimbatore</v>
      </c>
      <c r="M265" s="49" t="s">
        <v>16</v>
      </c>
      <c r="N265" s="1">
        <f>YEAR(Table1[[#This Row],[Date]])</f>
        <v>2018</v>
      </c>
    </row>
    <row r="266" spans="1:14" x14ac:dyDescent="0.3">
      <c r="A266" s="8">
        <v>265</v>
      </c>
      <c r="B266" s="9">
        <v>43236</v>
      </c>
      <c r="C266" s="1" t="s">
        <v>865</v>
      </c>
      <c r="D266" s="1" t="s">
        <v>142</v>
      </c>
      <c r="E266" s="49" t="s">
        <v>866</v>
      </c>
      <c r="F266" s="1" t="s">
        <v>927</v>
      </c>
      <c r="G266" s="51" t="s">
        <v>867</v>
      </c>
      <c r="H266" s="1" t="s">
        <v>384</v>
      </c>
      <c r="I266" s="56">
        <v>4200000</v>
      </c>
      <c r="J266" s="8" t="s">
        <v>16</v>
      </c>
      <c r="K266" s="8" t="s">
        <v>24</v>
      </c>
      <c r="L266" s="1" t="str">
        <f>IFERROR(_xlfn.XLOOKUP(Table1[[#This Row],[Startup Name]],Reference_Tables!$A$5:$A$3048,Reference_Tables!$B$5:$B$3048,"N/A",0),"N/A")</f>
        <v>Noida</v>
      </c>
      <c r="M266" s="49" t="str">
        <f>IFERROR(_xlfn.XLOOKUP(Table1[[#This Row],[Investors Name]],Reference_Tables!$E$5:$E$3048,Reference_Tables!$F$5:$F$3048,"N/A",0),"N/A")</f>
        <v>VC</v>
      </c>
      <c r="N266" s="1">
        <f>YEAR(Table1[[#This Row],[Date]])</f>
        <v>2018</v>
      </c>
    </row>
    <row r="267" spans="1:14" x14ac:dyDescent="0.3">
      <c r="A267" s="8">
        <v>266</v>
      </c>
      <c r="B267" s="9">
        <v>43241</v>
      </c>
      <c r="C267" s="1" t="s">
        <v>868</v>
      </c>
      <c r="D267" s="1" t="s">
        <v>53</v>
      </c>
      <c r="E267" s="49" t="s">
        <v>869</v>
      </c>
      <c r="F267" s="1" t="s">
        <v>927</v>
      </c>
      <c r="G267" s="51" t="s">
        <v>301</v>
      </c>
      <c r="H267" s="1" t="s">
        <v>534</v>
      </c>
      <c r="I267" s="56">
        <v>300000</v>
      </c>
      <c r="J267" s="8" t="s">
        <v>16</v>
      </c>
      <c r="K267" s="8" t="s">
        <v>106</v>
      </c>
      <c r="L267" s="1" t="str">
        <f>IFERROR(_xlfn.XLOOKUP(Table1[[#This Row],[Startup Name]],Reference_Tables!$A$5:$A$3048,Reference_Tables!$B$5:$B$3048,"N/A",0),"N/A")</f>
        <v>Indore</v>
      </c>
      <c r="M267" s="49" t="str">
        <f>IFERROR(_xlfn.XLOOKUP(Table1[[#This Row],[Investors Name]],Reference_Tables!$E$5:$E$3048,Reference_Tables!$F$5:$F$3048,"N/A",0),"N/A")</f>
        <v>VC</v>
      </c>
      <c r="N267" s="1">
        <f>YEAR(Table1[[#This Row],[Date]])</f>
        <v>2018</v>
      </c>
    </row>
    <row r="268" spans="1:14" x14ac:dyDescent="0.3">
      <c r="A268" s="8">
        <v>267</v>
      </c>
      <c r="B268" s="9">
        <v>43241</v>
      </c>
      <c r="C268" s="1" t="s">
        <v>486</v>
      </c>
      <c r="D268" s="1" t="s">
        <v>53</v>
      </c>
      <c r="E268" s="49" t="s">
        <v>870</v>
      </c>
      <c r="F268" s="1" t="s">
        <v>227</v>
      </c>
      <c r="G268" s="51" t="s">
        <v>871</v>
      </c>
      <c r="H268" s="1" t="s">
        <v>384</v>
      </c>
      <c r="I268" s="56">
        <v>7000000</v>
      </c>
      <c r="J268" s="8" t="s">
        <v>16</v>
      </c>
      <c r="K268" s="8" t="s">
        <v>24</v>
      </c>
      <c r="L268" s="1" t="str">
        <f>IFERROR(_xlfn.XLOOKUP(Table1[[#This Row],[Startup Name]],Reference_Tables!$A$5:$A$3048,Reference_Tables!$B$5:$B$3048,"N/A",0),"N/A")</f>
        <v>Nashik</v>
      </c>
      <c r="M268" s="49" t="str">
        <f>IFERROR(_xlfn.XLOOKUP(Table1[[#This Row],[Investors Name]],Reference_Tables!$E$5:$E$3048,Reference_Tables!$F$5:$F$3048,"N/A",0),"N/A")</f>
        <v>VC</v>
      </c>
      <c r="N268" s="1">
        <f>YEAR(Table1[[#This Row],[Date]])</f>
        <v>2018</v>
      </c>
    </row>
    <row r="269" spans="1:14" x14ac:dyDescent="0.3">
      <c r="A269" s="8">
        <v>268</v>
      </c>
      <c r="B269" s="9">
        <v>43242</v>
      </c>
      <c r="C269" s="1" t="s">
        <v>872</v>
      </c>
      <c r="D269" s="1" t="s">
        <v>79</v>
      </c>
      <c r="E269" s="49" t="s">
        <v>873</v>
      </c>
      <c r="F269" s="1" t="s">
        <v>927</v>
      </c>
      <c r="G269" s="51" t="s">
        <v>874</v>
      </c>
      <c r="H269" s="1" t="s">
        <v>534</v>
      </c>
      <c r="I269" s="56">
        <v>500000</v>
      </c>
      <c r="J269" s="8" t="s">
        <v>16</v>
      </c>
      <c r="K269" s="8" t="s">
        <v>106</v>
      </c>
      <c r="L269" s="1" t="str">
        <f>IFERROR(_xlfn.XLOOKUP(Table1[[#This Row],[Startup Name]],Reference_Tables!$A$5:$A$3048,Reference_Tables!$B$5:$B$3048,"N/A",0),"N/A")</f>
        <v>Jaipur</v>
      </c>
      <c r="M269" s="49" t="s">
        <v>16</v>
      </c>
      <c r="N269" s="1">
        <f>YEAR(Table1[[#This Row],[Date]])</f>
        <v>2018</v>
      </c>
    </row>
    <row r="270" spans="1:14" x14ac:dyDescent="0.3">
      <c r="A270" s="8">
        <v>269</v>
      </c>
      <c r="B270" s="9">
        <v>43242</v>
      </c>
      <c r="C270" s="1" t="s">
        <v>875</v>
      </c>
      <c r="D270" s="1" t="s">
        <v>551</v>
      </c>
      <c r="E270" s="49" t="s">
        <v>856</v>
      </c>
      <c r="F270" s="1" t="s">
        <v>927</v>
      </c>
      <c r="G270" s="51" t="s">
        <v>876</v>
      </c>
      <c r="H270" s="1" t="s">
        <v>534</v>
      </c>
      <c r="I270" s="56">
        <v>735000</v>
      </c>
      <c r="J270" s="8" t="s">
        <v>16</v>
      </c>
      <c r="K270" s="8" t="s">
        <v>106</v>
      </c>
      <c r="L270" s="1" t="str">
        <f>IFERROR(_xlfn.XLOOKUP(Table1[[#This Row],[Startup Name]],Reference_Tables!$A$5:$A$3048,Reference_Tables!$B$5:$B$3048,"N/A",0),"N/A")</f>
        <v>Mysuru</v>
      </c>
      <c r="M270" s="49" t="str">
        <f>IFERROR(_xlfn.XLOOKUP(Table1[[#This Row],[Investors Name]],Reference_Tables!$E$5:$E$3048,Reference_Tables!$F$5:$F$3048,"N/A",0),"N/A")</f>
        <v>VC</v>
      </c>
      <c r="N270" s="1">
        <f>YEAR(Table1[[#This Row],[Date]])</f>
        <v>2018</v>
      </c>
    </row>
    <row r="271" spans="1:14" x14ac:dyDescent="0.3">
      <c r="A271" s="8">
        <v>270</v>
      </c>
      <c r="B271" s="9">
        <v>43243</v>
      </c>
      <c r="C271" s="1" t="s">
        <v>877</v>
      </c>
      <c r="D271" s="1" t="s">
        <v>26</v>
      </c>
      <c r="E271" s="49" t="s">
        <v>878</v>
      </c>
      <c r="F271" s="1" t="s">
        <v>927</v>
      </c>
      <c r="G271" s="51" t="s">
        <v>879</v>
      </c>
      <c r="H271" s="1" t="s">
        <v>534</v>
      </c>
      <c r="I271" s="56">
        <v>735000</v>
      </c>
      <c r="J271" s="8" t="s">
        <v>16</v>
      </c>
      <c r="K271" s="8" t="s">
        <v>106</v>
      </c>
      <c r="L271" s="1" t="str">
        <f>IFERROR(_xlfn.XLOOKUP(Table1[[#This Row],[Startup Name]],Reference_Tables!$A$5:$A$3048,Reference_Tables!$B$5:$B$3048,"N/A",0),"N/A")</f>
        <v>Pune</v>
      </c>
      <c r="M271" s="49" t="str">
        <f>IFERROR(_xlfn.XLOOKUP(Table1[[#This Row],[Investors Name]],Reference_Tables!$E$5:$E$3048,Reference_Tables!$F$5:$F$3048,"N/A",0),"N/A")</f>
        <v>Angel</v>
      </c>
      <c r="N271" s="1">
        <f>YEAR(Table1[[#This Row],[Date]])</f>
        <v>2018</v>
      </c>
    </row>
    <row r="272" spans="1:14" x14ac:dyDescent="0.3">
      <c r="A272" s="8">
        <v>271</v>
      </c>
      <c r="B272" s="9">
        <v>43243</v>
      </c>
      <c r="C272" s="1" t="s">
        <v>880</v>
      </c>
      <c r="D272" s="1" t="s">
        <v>79</v>
      </c>
      <c r="E272" s="49" t="s">
        <v>7330</v>
      </c>
      <c r="F272" s="1" t="s">
        <v>881</v>
      </c>
      <c r="G272" s="51" t="s">
        <v>882</v>
      </c>
      <c r="H272" s="1" t="s">
        <v>534</v>
      </c>
      <c r="I272" s="56">
        <v>2000000</v>
      </c>
      <c r="J272" s="8" t="s">
        <v>16</v>
      </c>
      <c r="K272" s="8" t="s">
        <v>24</v>
      </c>
      <c r="L272" s="1" t="str">
        <f>IFERROR(_xlfn.XLOOKUP(Table1[[#This Row],[Startup Name]],Reference_Tables!$A$5:$A$3048,Reference_Tables!$B$5:$B$3048,"N/A",0),"N/A")</f>
        <v>Coimbatore</v>
      </c>
      <c r="M272" s="49" t="str">
        <f>IFERROR(_xlfn.XLOOKUP(Table1[[#This Row],[Investors Name]],Reference_Tables!$E$5:$E$3048,Reference_Tables!$F$5:$F$3048,"N/A",0),"N/A")</f>
        <v>Angel</v>
      </c>
      <c r="N272" s="1">
        <f>YEAR(Table1[[#This Row],[Date]])</f>
        <v>2018</v>
      </c>
    </row>
    <row r="273" spans="1:14" x14ac:dyDescent="0.3">
      <c r="A273" s="8">
        <v>272</v>
      </c>
      <c r="B273" s="9">
        <v>43244</v>
      </c>
      <c r="C273" s="1" t="s">
        <v>883</v>
      </c>
      <c r="D273" s="1" t="s">
        <v>619</v>
      </c>
      <c r="E273" s="49" t="s">
        <v>884</v>
      </c>
      <c r="F273" s="1" t="s">
        <v>139</v>
      </c>
      <c r="G273" s="51" t="s">
        <v>885</v>
      </c>
      <c r="H273" s="1" t="s">
        <v>534</v>
      </c>
      <c r="I273" s="56">
        <v>2000000</v>
      </c>
      <c r="J273" s="8" t="s">
        <v>16</v>
      </c>
      <c r="K273" s="8" t="s">
        <v>24</v>
      </c>
      <c r="L273" s="1" t="str">
        <f>IFERROR(_xlfn.XLOOKUP(Table1[[#This Row],[Startup Name]],Reference_Tables!$A$5:$A$3048,Reference_Tables!$B$5:$B$3048,"N/A",0),"N/A")</f>
        <v>Chennai</v>
      </c>
      <c r="M273" s="49" t="str">
        <f>IFERROR(_xlfn.XLOOKUP(Table1[[#This Row],[Investors Name]],Reference_Tables!$E$5:$E$3048,Reference_Tables!$F$5:$F$3048,"N/A",0),"N/A")</f>
        <v>Corporate</v>
      </c>
      <c r="N273" s="1">
        <f>YEAR(Table1[[#This Row],[Date]])</f>
        <v>2018</v>
      </c>
    </row>
    <row r="274" spans="1:14" x14ac:dyDescent="0.3">
      <c r="A274" s="8">
        <v>273</v>
      </c>
      <c r="B274" s="9">
        <v>43244</v>
      </c>
      <c r="C274" s="1" t="s">
        <v>886</v>
      </c>
      <c r="D274" s="1" t="s">
        <v>887</v>
      </c>
      <c r="E274" s="49" t="s">
        <v>888</v>
      </c>
      <c r="F274" s="1" t="s">
        <v>139</v>
      </c>
      <c r="G274" s="51" t="s">
        <v>889</v>
      </c>
      <c r="H274" s="1" t="s">
        <v>534</v>
      </c>
      <c r="I274" s="56">
        <v>293000</v>
      </c>
      <c r="J274" s="8" t="s">
        <v>16</v>
      </c>
      <c r="K274" s="8" t="s">
        <v>106</v>
      </c>
      <c r="L274" s="1" t="str">
        <f>IFERROR(_xlfn.XLOOKUP(Table1[[#This Row],[Startup Name]],Reference_Tables!$A$5:$A$3048,Reference_Tables!$B$5:$B$3048,"N/A",0),"N/A")</f>
        <v>Mumbai</v>
      </c>
      <c r="M274" s="49" t="s">
        <v>16</v>
      </c>
      <c r="N274" s="1">
        <f>YEAR(Table1[[#This Row],[Date]])</f>
        <v>2018</v>
      </c>
    </row>
    <row r="275" spans="1:14" x14ac:dyDescent="0.3">
      <c r="A275" s="8">
        <v>274</v>
      </c>
      <c r="B275" s="9">
        <v>43247</v>
      </c>
      <c r="C275" s="1" t="s">
        <v>890</v>
      </c>
      <c r="D275" s="1" t="s">
        <v>551</v>
      </c>
      <c r="E275" s="49" t="s">
        <v>891</v>
      </c>
      <c r="F275" s="1" t="s">
        <v>39</v>
      </c>
      <c r="G275" s="51" t="s">
        <v>892</v>
      </c>
      <c r="H275" s="1" t="s">
        <v>534</v>
      </c>
      <c r="I275" s="56">
        <v>12000000</v>
      </c>
      <c r="J275" s="8" t="s">
        <v>16</v>
      </c>
      <c r="K275" s="8" t="s">
        <v>17</v>
      </c>
      <c r="L275" s="1" t="str">
        <f>IFERROR(_xlfn.XLOOKUP(Table1[[#This Row],[Startup Name]],Reference_Tables!$A$5:$A$3048,Reference_Tables!$B$5:$B$3048,"N/A",0),"N/A")</f>
        <v>Coimbatore</v>
      </c>
      <c r="M275" s="49" t="str">
        <f>IFERROR(_xlfn.XLOOKUP(Table1[[#This Row],[Investors Name]],Reference_Tables!$E$5:$E$3048,Reference_Tables!$F$5:$F$3048,"N/A",0),"N/A")</f>
        <v>VC</v>
      </c>
      <c r="N275" s="1">
        <f>YEAR(Table1[[#This Row],[Date]])</f>
        <v>2018</v>
      </c>
    </row>
    <row r="276" spans="1:14" x14ac:dyDescent="0.3">
      <c r="A276" s="8">
        <v>275</v>
      </c>
      <c r="B276" s="9">
        <v>43248</v>
      </c>
      <c r="C276" s="1" t="s">
        <v>893</v>
      </c>
      <c r="D276" s="1" t="s">
        <v>142</v>
      </c>
      <c r="E276" s="49" t="s">
        <v>894</v>
      </c>
      <c r="F276" s="1" t="s">
        <v>39</v>
      </c>
      <c r="G276" s="51" t="s">
        <v>895</v>
      </c>
      <c r="H276" s="1" t="s">
        <v>534</v>
      </c>
      <c r="I276" s="56">
        <v>200000</v>
      </c>
      <c r="J276" s="8" t="s">
        <v>16</v>
      </c>
      <c r="K276" s="8" t="s">
        <v>106</v>
      </c>
      <c r="L276" s="1" t="str">
        <f>IFERROR(_xlfn.XLOOKUP(Table1[[#This Row],[Startup Name]],Reference_Tables!$A$5:$A$3048,Reference_Tables!$B$5:$B$3048,"N/A",0),"N/A")</f>
        <v>Visakhapatnam</v>
      </c>
      <c r="M276" s="49" t="str">
        <f>IFERROR(_xlfn.XLOOKUP(Table1[[#This Row],[Investors Name]],Reference_Tables!$E$5:$E$3048,Reference_Tables!$F$5:$F$3048,"N/A",0),"N/A")</f>
        <v>Corporate</v>
      </c>
      <c r="N276" s="1">
        <f>YEAR(Table1[[#This Row],[Date]])</f>
        <v>2018</v>
      </c>
    </row>
    <row r="277" spans="1:14" x14ac:dyDescent="0.3">
      <c r="A277" s="8">
        <v>276</v>
      </c>
      <c r="B277" s="9">
        <v>43249</v>
      </c>
      <c r="C277" s="1" t="s">
        <v>896</v>
      </c>
      <c r="D277" s="1" t="s">
        <v>551</v>
      </c>
      <c r="E277" s="49" t="s">
        <v>891</v>
      </c>
      <c r="F277" s="1" t="s">
        <v>227</v>
      </c>
      <c r="G277" s="51" t="s">
        <v>897</v>
      </c>
      <c r="H277" s="1" t="s">
        <v>534</v>
      </c>
      <c r="I277" s="56">
        <v>1500000</v>
      </c>
      <c r="J277" s="8" t="s">
        <v>16</v>
      </c>
      <c r="K277" s="8" t="s">
        <v>24</v>
      </c>
      <c r="L277" s="1" t="str">
        <f>IFERROR(_xlfn.XLOOKUP(Table1[[#This Row],[Startup Name]],Reference_Tables!$A$5:$A$3048,Reference_Tables!$B$5:$B$3048,"N/A",0),"N/A")</f>
        <v>Gurugram</v>
      </c>
      <c r="M277" s="49" t="str">
        <f>IFERROR(_xlfn.XLOOKUP(Table1[[#This Row],[Investors Name]],Reference_Tables!$E$5:$E$3048,Reference_Tables!$F$5:$F$3048,"N/A",0),"N/A")</f>
        <v>VC</v>
      </c>
      <c r="N277" s="1">
        <f>YEAR(Table1[[#This Row],[Date]])</f>
        <v>2018</v>
      </c>
    </row>
    <row r="278" spans="1:14" x14ac:dyDescent="0.3">
      <c r="A278" s="8">
        <v>277</v>
      </c>
      <c r="B278" s="9">
        <v>43249</v>
      </c>
      <c r="C278" s="1" t="s">
        <v>898</v>
      </c>
      <c r="D278" s="1" t="s">
        <v>53</v>
      </c>
      <c r="E278" s="49" t="s">
        <v>899</v>
      </c>
      <c r="F278" s="1" t="s">
        <v>927</v>
      </c>
      <c r="G278" s="51" t="s">
        <v>900</v>
      </c>
      <c r="H278" s="1" t="s">
        <v>384</v>
      </c>
      <c r="I278" s="56">
        <v>8000000</v>
      </c>
      <c r="J278" s="8" t="s">
        <v>16</v>
      </c>
      <c r="K278" s="8" t="s">
        <v>24</v>
      </c>
      <c r="L278" s="1" t="str">
        <f>IFERROR(_xlfn.XLOOKUP(Table1[[#This Row],[Startup Name]],Reference_Tables!$A$5:$A$3048,Reference_Tables!$B$5:$B$3048,"N/A",0),"N/A")</f>
        <v>Thiruvananthapuram</v>
      </c>
      <c r="M278" s="49" t="str">
        <f>IFERROR(_xlfn.XLOOKUP(Table1[[#This Row],[Investors Name]],Reference_Tables!$E$5:$E$3048,Reference_Tables!$F$5:$F$3048,"N/A",0),"N/A")</f>
        <v>Corporate</v>
      </c>
      <c r="N278" s="1">
        <f>YEAR(Table1[[#This Row],[Date]])</f>
        <v>2018</v>
      </c>
    </row>
    <row r="279" spans="1:14" x14ac:dyDescent="0.3">
      <c r="A279" s="8">
        <v>278</v>
      </c>
      <c r="B279" s="9">
        <v>43250</v>
      </c>
      <c r="C279" s="1" t="s">
        <v>901</v>
      </c>
      <c r="D279" s="1" t="s">
        <v>551</v>
      </c>
      <c r="E279" s="49" t="s">
        <v>902</v>
      </c>
      <c r="F279" s="1" t="s">
        <v>927</v>
      </c>
      <c r="G279" s="51" t="s">
        <v>903</v>
      </c>
      <c r="H279" s="1" t="s">
        <v>384</v>
      </c>
      <c r="I279" s="56">
        <v>0</v>
      </c>
      <c r="J279" s="8" t="s">
        <v>16</v>
      </c>
      <c r="K279" s="8" t="s">
        <v>16</v>
      </c>
      <c r="L279" s="1" t="str">
        <f>IFERROR(_xlfn.XLOOKUP(Table1[[#This Row],[Startup Name]],Reference_Tables!$A$5:$A$3048,Reference_Tables!$B$5:$B$3048,"N/A",0),"N/A")</f>
        <v>Kochi</v>
      </c>
      <c r="M279" s="49" t="str">
        <f>IFERROR(_xlfn.XLOOKUP(Table1[[#This Row],[Investors Name]],Reference_Tables!$E$5:$E$3048,Reference_Tables!$F$5:$F$3048,"N/A",0),"N/A")</f>
        <v>Angel</v>
      </c>
      <c r="N279" s="1">
        <f>YEAR(Table1[[#This Row],[Date]])</f>
        <v>2018</v>
      </c>
    </row>
    <row r="280" spans="1:14" x14ac:dyDescent="0.3">
      <c r="A280" s="8">
        <v>279</v>
      </c>
      <c r="B280" s="9">
        <v>43250</v>
      </c>
      <c r="C280" s="1" t="s">
        <v>904</v>
      </c>
      <c r="D280" s="1" t="s">
        <v>53</v>
      </c>
      <c r="E280" s="49" t="s">
        <v>905</v>
      </c>
      <c r="F280" s="1" t="s">
        <v>927</v>
      </c>
      <c r="G280" s="51" t="s">
        <v>906</v>
      </c>
      <c r="H280" s="1" t="s">
        <v>384</v>
      </c>
      <c r="I280" s="56">
        <v>14000000</v>
      </c>
      <c r="J280" s="8" t="s">
        <v>16</v>
      </c>
      <c r="K280" s="8" t="s">
        <v>17</v>
      </c>
      <c r="L280" s="1" t="str">
        <f>IFERROR(_xlfn.XLOOKUP(Table1[[#This Row],[Startup Name]],Reference_Tables!$A$5:$A$3048,Reference_Tables!$B$5:$B$3048,"N/A",0),"N/A")</f>
        <v>Bengaluru</v>
      </c>
      <c r="M280" s="49" t="str">
        <f>IFERROR(_xlfn.XLOOKUP(Table1[[#This Row],[Investors Name]],Reference_Tables!$E$5:$E$3048,Reference_Tables!$F$5:$F$3048,"N/A",0),"N/A")</f>
        <v>VC</v>
      </c>
      <c r="N280" s="1">
        <f>YEAR(Table1[[#This Row],[Date]])</f>
        <v>2018</v>
      </c>
    </row>
    <row r="281" spans="1:14" x14ac:dyDescent="0.3">
      <c r="A281" s="8">
        <v>280</v>
      </c>
      <c r="B281" s="9">
        <v>43251</v>
      </c>
      <c r="C281" s="1" t="s">
        <v>907</v>
      </c>
      <c r="D281" s="1" t="s">
        <v>551</v>
      </c>
      <c r="E281" s="49" t="s">
        <v>908</v>
      </c>
      <c r="F281" s="1" t="s">
        <v>183</v>
      </c>
      <c r="G281" s="51" t="s">
        <v>909</v>
      </c>
      <c r="H281" s="1" t="s">
        <v>534</v>
      </c>
      <c r="I281" s="56">
        <v>1300000</v>
      </c>
      <c r="J281" s="8" t="s">
        <v>16</v>
      </c>
      <c r="K281" s="8" t="s">
        <v>24</v>
      </c>
      <c r="L281" s="1" t="str">
        <f>IFERROR(_xlfn.XLOOKUP(Table1[[#This Row],[Startup Name]],Reference_Tables!$A$5:$A$3048,Reference_Tables!$B$5:$B$3048,"N/A",0),"N/A")</f>
        <v>Mumbai</v>
      </c>
      <c r="M281" s="49" t="str">
        <f>IFERROR(_xlfn.XLOOKUP(Table1[[#This Row],[Investors Name]],Reference_Tables!$E$5:$E$3048,Reference_Tables!$F$5:$F$3048,"N/A",0),"N/A")</f>
        <v>VC</v>
      </c>
      <c r="N281" s="1">
        <f>YEAR(Table1[[#This Row],[Date]])</f>
        <v>2018</v>
      </c>
    </row>
    <row r="282" spans="1:14" x14ac:dyDescent="0.3">
      <c r="A282" s="8">
        <v>281</v>
      </c>
      <c r="B282" s="9">
        <v>43192</v>
      </c>
      <c r="C282" s="1" t="s">
        <v>910</v>
      </c>
      <c r="D282" s="1" t="s">
        <v>551</v>
      </c>
      <c r="E282" s="49" t="s">
        <v>911</v>
      </c>
      <c r="F282" s="1" t="s">
        <v>39</v>
      </c>
      <c r="G282" s="51" t="s">
        <v>912</v>
      </c>
      <c r="H282" s="1" t="s">
        <v>384</v>
      </c>
      <c r="I282" s="56">
        <v>2000000</v>
      </c>
      <c r="J282" s="8" t="s">
        <v>16</v>
      </c>
      <c r="K282" s="8" t="s">
        <v>24</v>
      </c>
      <c r="L282" s="1" t="str">
        <f>IFERROR(_xlfn.XLOOKUP(Table1[[#This Row],[Startup Name]],Reference_Tables!$A$5:$A$3048,Reference_Tables!$B$5:$B$3048,"N/A",0),"N/A")</f>
        <v>Kanpur</v>
      </c>
      <c r="M282" s="49" t="str">
        <f>IFERROR(_xlfn.XLOOKUP(Table1[[#This Row],[Investors Name]],Reference_Tables!$E$5:$E$3048,Reference_Tables!$F$5:$F$3048,"N/A",0),"N/A")</f>
        <v>VC</v>
      </c>
      <c r="N282" s="1">
        <f>YEAR(Table1[[#This Row],[Date]])</f>
        <v>2018</v>
      </c>
    </row>
    <row r="283" spans="1:14" x14ac:dyDescent="0.3">
      <c r="A283" s="8">
        <v>282</v>
      </c>
      <c r="B283" s="9">
        <v>43192</v>
      </c>
      <c r="C283" s="1" t="s">
        <v>913</v>
      </c>
      <c r="D283" s="1" t="s">
        <v>53</v>
      </c>
      <c r="E283" s="49" t="s">
        <v>914</v>
      </c>
      <c r="F283" s="1" t="s">
        <v>915</v>
      </c>
      <c r="G283" s="51" t="s">
        <v>916</v>
      </c>
      <c r="H283" s="1" t="s">
        <v>534</v>
      </c>
      <c r="I283" s="56">
        <v>307600</v>
      </c>
      <c r="J283" s="8" t="s">
        <v>16</v>
      </c>
      <c r="K283" s="8" t="s">
        <v>106</v>
      </c>
      <c r="L283" s="1" t="str">
        <f>IFERROR(_xlfn.XLOOKUP(Table1[[#This Row],[Startup Name]],Reference_Tables!$A$5:$A$3048,Reference_Tables!$B$5:$B$3048,"N/A",0),"N/A")</f>
        <v>Chandigarh</v>
      </c>
      <c r="M283" s="49" t="str">
        <f>IFERROR(_xlfn.XLOOKUP(Table1[[#This Row],[Investors Name]],Reference_Tables!$E$5:$E$3048,Reference_Tables!$F$5:$F$3048,"N/A",0),"N/A")</f>
        <v>VC</v>
      </c>
      <c r="N283" s="1">
        <f>YEAR(Table1[[#This Row],[Date]])</f>
        <v>2018</v>
      </c>
    </row>
    <row r="284" spans="1:14" x14ac:dyDescent="0.3">
      <c r="A284" s="8">
        <v>283</v>
      </c>
      <c r="B284" s="9">
        <v>43192</v>
      </c>
      <c r="C284" s="1" t="s">
        <v>917</v>
      </c>
      <c r="D284" s="1" t="s">
        <v>53</v>
      </c>
      <c r="E284" s="49" t="s">
        <v>918</v>
      </c>
      <c r="F284" s="1" t="s">
        <v>227</v>
      </c>
      <c r="G284" s="51" t="s">
        <v>919</v>
      </c>
      <c r="H284" s="1" t="s">
        <v>534</v>
      </c>
      <c r="I284" s="56">
        <v>0</v>
      </c>
      <c r="J284" s="8" t="s">
        <v>16</v>
      </c>
      <c r="K284" s="8" t="s">
        <v>16</v>
      </c>
      <c r="L284" s="1" t="str">
        <f>IFERROR(_xlfn.XLOOKUP(Table1[[#This Row],[Startup Name]],Reference_Tables!$A$5:$A$3048,Reference_Tables!$B$5:$B$3048,"N/A",0),"N/A")</f>
        <v>Bhopal</v>
      </c>
      <c r="M284" s="49" t="s">
        <v>16</v>
      </c>
      <c r="N284" s="1">
        <f>YEAR(Table1[[#This Row],[Date]])</f>
        <v>2018</v>
      </c>
    </row>
    <row r="285" spans="1:14" x14ac:dyDescent="0.3">
      <c r="A285" s="8">
        <v>284</v>
      </c>
      <c r="B285" s="9">
        <v>43192</v>
      </c>
      <c r="C285" s="1" t="s">
        <v>635</v>
      </c>
      <c r="D285" s="1" t="s">
        <v>551</v>
      </c>
      <c r="E285" s="49" t="s">
        <v>636</v>
      </c>
      <c r="F285" s="1" t="s">
        <v>927</v>
      </c>
      <c r="G285" s="51" t="s">
        <v>16</v>
      </c>
      <c r="H285" s="1" t="s">
        <v>534</v>
      </c>
      <c r="I285" s="56">
        <v>1300000</v>
      </c>
      <c r="J285" s="8" t="s">
        <v>16</v>
      </c>
      <c r="K285" s="8" t="s">
        <v>24</v>
      </c>
      <c r="L285" s="1" t="str">
        <f>IFERROR(_xlfn.XLOOKUP(Table1[[#This Row],[Startup Name]],Reference_Tables!$A$5:$A$3048,Reference_Tables!$B$5:$B$3048,"N/A",0),"N/A")</f>
        <v>Chennai</v>
      </c>
      <c r="M285" s="49" t="s">
        <v>16</v>
      </c>
      <c r="N285" s="1">
        <f>YEAR(Table1[[#This Row],[Date]])</f>
        <v>2018</v>
      </c>
    </row>
    <row r="286" spans="1:14" x14ac:dyDescent="0.3">
      <c r="A286" s="8">
        <v>285</v>
      </c>
      <c r="B286" s="9">
        <v>43194</v>
      </c>
      <c r="C286" s="1" t="s">
        <v>920</v>
      </c>
      <c r="D286" s="1" t="s">
        <v>79</v>
      </c>
      <c r="E286" s="49" t="s">
        <v>921</v>
      </c>
      <c r="F286" s="1" t="s">
        <v>927</v>
      </c>
      <c r="G286" s="51" t="s">
        <v>922</v>
      </c>
      <c r="H286" s="1" t="s">
        <v>384</v>
      </c>
      <c r="I286" s="56">
        <v>55000000</v>
      </c>
      <c r="J286" s="8" t="s">
        <v>16</v>
      </c>
      <c r="K286" s="8" t="s">
        <v>17</v>
      </c>
      <c r="L286" s="1" t="str">
        <f>IFERROR(_xlfn.XLOOKUP(Table1[[#This Row],[Startup Name]],Reference_Tables!$A$5:$A$3048,Reference_Tables!$B$5:$B$3048,"N/A",0),"N/A")</f>
        <v>Gurugram</v>
      </c>
      <c r="M286" s="49" t="str">
        <f>IFERROR(_xlfn.XLOOKUP(Table1[[#This Row],[Investors Name]],Reference_Tables!$E$5:$E$3048,Reference_Tables!$F$5:$F$3048,"N/A",0),"N/A")</f>
        <v>VC</v>
      </c>
      <c r="N286" s="1">
        <f>YEAR(Table1[[#This Row],[Date]])</f>
        <v>2018</v>
      </c>
    </row>
    <row r="287" spans="1:14" x14ac:dyDescent="0.3">
      <c r="A287" s="8">
        <v>286</v>
      </c>
      <c r="B287" s="9">
        <v>43195</v>
      </c>
      <c r="C287" s="1" t="s">
        <v>923</v>
      </c>
      <c r="D287" s="1" t="s">
        <v>619</v>
      </c>
      <c r="E287" s="49" t="s">
        <v>843</v>
      </c>
      <c r="F287" s="1" t="s">
        <v>183</v>
      </c>
      <c r="G287" s="51" t="s">
        <v>924</v>
      </c>
      <c r="H287" s="1" t="s">
        <v>534</v>
      </c>
      <c r="I287" s="56">
        <v>150000</v>
      </c>
      <c r="J287" s="8" t="s">
        <v>16</v>
      </c>
      <c r="K287" s="8" t="s">
        <v>106</v>
      </c>
      <c r="L287" s="1" t="str">
        <f>IFERROR(_xlfn.XLOOKUP(Table1[[#This Row],[Startup Name]],Reference_Tables!$A$5:$A$3048,Reference_Tables!$B$5:$B$3048,"N/A",0),"N/A")</f>
        <v>New Delhi</v>
      </c>
      <c r="M287" s="49" t="str">
        <f>IFERROR(_xlfn.XLOOKUP(Table1[[#This Row],[Investors Name]],Reference_Tables!$E$5:$E$3048,Reference_Tables!$F$5:$F$3048,"N/A",0),"N/A")</f>
        <v>Corporate</v>
      </c>
      <c r="N287" s="1">
        <f>YEAR(Table1[[#This Row],[Date]])</f>
        <v>2018</v>
      </c>
    </row>
    <row r="288" spans="1:14" x14ac:dyDescent="0.3">
      <c r="A288" s="8">
        <v>287</v>
      </c>
      <c r="B288" s="9">
        <v>43195</v>
      </c>
      <c r="C288" s="1" t="s">
        <v>925</v>
      </c>
      <c r="D288" s="1" t="s">
        <v>619</v>
      </c>
      <c r="E288" s="49" t="s">
        <v>926</v>
      </c>
      <c r="F288" s="1" t="s">
        <v>927</v>
      </c>
      <c r="G288" s="51" t="s">
        <v>928</v>
      </c>
      <c r="H288" s="1" t="s">
        <v>384</v>
      </c>
      <c r="I288" s="56">
        <v>10000000</v>
      </c>
      <c r="J288" s="8" t="s">
        <v>16</v>
      </c>
      <c r="K288" s="8" t="s">
        <v>24</v>
      </c>
      <c r="L288" s="1" t="str">
        <f>IFERROR(_xlfn.XLOOKUP(Table1[[#This Row],[Startup Name]],Reference_Tables!$A$5:$A$3048,Reference_Tables!$B$5:$B$3048,"N/A",0),"N/A")</f>
        <v>Bhubaneswar</v>
      </c>
      <c r="M288" s="49" t="str">
        <f>IFERROR(_xlfn.XLOOKUP(Table1[[#This Row],[Investors Name]],Reference_Tables!$E$5:$E$3048,Reference_Tables!$F$5:$F$3048,"N/A",0),"N/A")</f>
        <v>VC</v>
      </c>
      <c r="N288" s="1">
        <f>YEAR(Table1[[#This Row],[Date]])</f>
        <v>2018</v>
      </c>
    </row>
    <row r="289" spans="1:14" x14ac:dyDescent="0.3">
      <c r="A289" s="8">
        <v>288</v>
      </c>
      <c r="B289" s="9">
        <v>43199</v>
      </c>
      <c r="C289" s="1" t="s">
        <v>929</v>
      </c>
      <c r="D289" s="1" t="s">
        <v>7331</v>
      </c>
      <c r="E289" s="49" t="s">
        <v>7332</v>
      </c>
      <c r="F289" s="1" t="s">
        <v>45</v>
      </c>
      <c r="G289" s="51" t="s">
        <v>930</v>
      </c>
      <c r="H289" s="1" t="s">
        <v>534</v>
      </c>
      <c r="I289" s="56">
        <v>2800000</v>
      </c>
      <c r="J289" s="8" t="s">
        <v>16</v>
      </c>
      <c r="K289" s="8" t="s">
        <v>24</v>
      </c>
      <c r="L289" s="1" t="str">
        <f>IFERROR(_xlfn.XLOOKUP(Table1[[#This Row],[Startup Name]],Reference_Tables!$A$5:$A$3048,Reference_Tables!$B$5:$B$3048,"N/A",0),"N/A")</f>
        <v>Bhopal</v>
      </c>
      <c r="M289" s="49" t="str">
        <f>IFERROR(_xlfn.XLOOKUP(Table1[[#This Row],[Investors Name]],Reference_Tables!$E$5:$E$3048,Reference_Tables!$F$5:$F$3048,"N/A",0),"N/A")</f>
        <v>VC</v>
      </c>
      <c r="N289" s="1">
        <f>YEAR(Table1[[#This Row],[Date]])</f>
        <v>2018</v>
      </c>
    </row>
    <row r="290" spans="1:14" x14ac:dyDescent="0.3">
      <c r="A290" s="8">
        <v>289</v>
      </c>
      <c r="B290" s="9">
        <v>43199</v>
      </c>
      <c r="C290" s="1" t="s">
        <v>931</v>
      </c>
      <c r="D290" s="1" t="s">
        <v>551</v>
      </c>
      <c r="E290" s="49" t="s">
        <v>932</v>
      </c>
      <c r="F290" s="1" t="s">
        <v>39</v>
      </c>
      <c r="G290" s="51" t="s">
        <v>933</v>
      </c>
      <c r="H290" s="1" t="s">
        <v>534</v>
      </c>
      <c r="I290" s="56">
        <v>1000000</v>
      </c>
      <c r="J290" s="8" t="s">
        <v>16</v>
      </c>
      <c r="K290" s="8" t="s">
        <v>24</v>
      </c>
      <c r="L290" s="1" t="str">
        <f>IFERROR(_xlfn.XLOOKUP(Table1[[#This Row],[Startup Name]],Reference_Tables!$A$5:$A$3048,Reference_Tables!$B$5:$B$3048,"N/A",0),"N/A")</f>
        <v>New Delhi</v>
      </c>
      <c r="M290" s="49" t="str">
        <f>IFERROR(_xlfn.XLOOKUP(Table1[[#This Row],[Investors Name]],Reference_Tables!$E$5:$E$3048,Reference_Tables!$F$5:$F$3048,"N/A",0),"N/A")</f>
        <v>VC</v>
      </c>
      <c r="N290" s="1">
        <f>YEAR(Table1[[#This Row],[Date]])</f>
        <v>2018</v>
      </c>
    </row>
    <row r="291" spans="1:14" x14ac:dyDescent="0.3">
      <c r="A291" s="8">
        <v>290</v>
      </c>
      <c r="B291" s="9">
        <v>43199</v>
      </c>
      <c r="C291" s="1" t="s">
        <v>934</v>
      </c>
      <c r="D291" s="1" t="s">
        <v>53</v>
      </c>
      <c r="E291" s="49" t="s">
        <v>935</v>
      </c>
      <c r="F291" s="1" t="s">
        <v>39</v>
      </c>
      <c r="G291" s="51" t="s">
        <v>936</v>
      </c>
      <c r="H291" s="1" t="s">
        <v>534</v>
      </c>
      <c r="I291" s="56">
        <v>0</v>
      </c>
      <c r="J291" s="8" t="s">
        <v>16</v>
      </c>
      <c r="K291" s="8" t="s">
        <v>16</v>
      </c>
      <c r="L291" s="1" t="str">
        <f>IFERROR(_xlfn.XLOOKUP(Table1[[#This Row],[Startup Name]],Reference_Tables!$A$5:$A$3048,Reference_Tables!$B$5:$B$3048,"N/A",0),"N/A")</f>
        <v>Bhubaneswar</v>
      </c>
      <c r="M291" s="49" t="str">
        <f>IFERROR(_xlfn.XLOOKUP(Table1[[#This Row],[Investors Name]],Reference_Tables!$E$5:$E$3048,Reference_Tables!$F$5:$F$3048,"N/A",0),"N/A")</f>
        <v>Corporate</v>
      </c>
      <c r="N291" s="1">
        <f>YEAR(Table1[[#This Row],[Date]])</f>
        <v>2018</v>
      </c>
    </row>
    <row r="292" spans="1:14" x14ac:dyDescent="0.3">
      <c r="A292" s="8">
        <v>291</v>
      </c>
      <c r="B292" s="9">
        <v>43199</v>
      </c>
      <c r="C292" s="1" t="s">
        <v>937</v>
      </c>
      <c r="D292" s="1" t="s">
        <v>619</v>
      </c>
      <c r="E292" s="49" t="s">
        <v>938</v>
      </c>
      <c r="F292" s="1" t="s">
        <v>139</v>
      </c>
      <c r="G292" s="51" t="s">
        <v>16</v>
      </c>
      <c r="H292" s="1" t="s">
        <v>534</v>
      </c>
      <c r="I292" s="56">
        <v>46140</v>
      </c>
      <c r="J292" s="8" t="s">
        <v>16</v>
      </c>
      <c r="K292" s="8" t="s">
        <v>106</v>
      </c>
      <c r="L292" s="1" t="str">
        <f>IFERROR(_xlfn.XLOOKUP(Table1[[#This Row],[Startup Name]],Reference_Tables!$A$5:$A$3048,Reference_Tables!$B$5:$B$3048,"N/A",0),"N/A")</f>
        <v>New Delhi</v>
      </c>
      <c r="M292" s="49" t="s">
        <v>16</v>
      </c>
      <c r="N292" s="1">
        <f>YEAR(Table1[[#This Row],[Date]])</f>
        <v>2018</v>
      </c>
    </row>
    <row r="293" spans="1:14" x14ac:dyDescent="0.3">
      <c r="A293" s="8">
        <v>292</v>
      </c>
      <c r="B293" s="9">
        <v>43200</v>
      </c>
      <c r="C293" s="1" t="s">
        <v>939</v>
      </c>
      <c r="D293" s="1" t="s">
        <v>79</v>
      </c>
      <c r="E293" s="49" t="s">
        <v>940</v>
      </c>
      <c r="F293" s="1" t="s">
        <v>927</v>
      </c>
      <c r="G293" s="51" t="s">
        <v>941</v>
      </c>
      <c r="H293" s="1" t="s">
        <v>534</v>
      </c>
      <c r="I293" s="56">
        <v>0</v>
      </c>
      <c r="J293" s="8" t="s">
        <v>16</v>
      </c>
      <c r="K293" s="8" t="s">
        <v>16</v>
      </c>
      <c r="L293" s="1" t="str">
        <f>IFERROR(_xlfn.XLOOKUP(Table1[[#This Row],[Startup Name]],Reference_Tables!$A$5:$A$3048,Reference_Tables!$B$5:$B$3048,"N/A",0),"N/A")</f>
        <v>Indore</v>
      </c>
      <c r="M293" s="49" t="str">
        <f>IFERROR(_xlfn.XLOOKUP(Table1[[#This Row],[Investors Name]],Reference_Tables!$E$5:$E$3048,Reference_Tables!$F$5:$F$3048,"N/A",0),"N/A")</f>
        <v>VC</v>
      </c>
      <c r="N293" s="1">
        <f>YEAR(Table1[[#This Row],[Date]])</f>
        <v>2018</v>
      </c>
    </row>
    <row r="294" spans="1:14" x14ac:dyDescent="0.3">
      <c r="A294" s="8">
        <v>293</v>
      </c>
      <c r="B294" s="9">
        <v>43200</v>
      </c>
      <c r="C294" s="1" t="s">
        <v>942</v>
      </c>
      <c r="D294" s="1" t="s">
        <v>551</v>
      </c>
      <c r="E294" s="49" t="s">
        <v>943</v>
      </c>
      <c r="F294" s="1" t="s">
        <v>227</v>
      </c>
      <c r="G294" s="51" t="s">
        <v>944</v>
      </c>
      <c r="H294" s="1" t="s">
        <v>384</v>
      </c>
      <c r="I294" s="56">
        <v>12000000</v>
      </c>
      <c r="J294" s="8" t="s">
        <v>16</v>
      </c>
      <c r="K294" s="8" t="s">
        <v>17</v>
      </c>
      <c r="L294" s="1" t="str">
        <f>IFERROR(_xlfn.XLOOKUP(Table1[[#This Row],[Startup Name]],Reference_Tables!$A$5:$A$3048,Reference_Tables!$B$5:$B$3048,"N/A",0),"N/A")</f>
        <v>New Delhi</v>
      </c>
      <c r="M294" s="49" t="str">
        <f>IFERROR(_xlfn.XLOOKUP(Table1[[#This Row],[Investors Name]],Reference_Tables!$E$5:$E$3048,Reference_Tables!$F$5:$F$3048,"N/A",0),"N/A")</f>
        <v>VC</v>
      </c>
      <c r="N294" s="1">
        <f>YEAR(Table1[[#This Row],[Date]])</f>
        <v>2018</v>
      </c>
    </row>
    <row r="295" spans="1:14" x14ac:dyDescent="0.3">
      <c r="A295" s="8">
        <v>294</v>
      </c>
      <c r="B295" s="9">
        <v>43202</v>
      </c>
      <c r="C295" s="1" t="s">
        <v>945</v>
      </c>
      <c r="D295" s="1" t="s">
        <v>142</v>
      </c>
      <c r="E295" s="49" t="s">
        <v>7333</v>
      </c>
      <c r="F295" s="1" t="s">
        <v>139</v>
      </c>
      <c r="G295" s="51" t="s">
        <v>946</v>
      </c>
      <c r="H295" s="1" t="s">
        <v>534</v>
      </c>
      <c r="I295" s="56">
        <v>1000000</v>
      </c>
      <c r="J295" s="8" t="s">
        <v>16</v>
      </c>
      <c r="K295" s="8" t="s">
        <v>24</v>
      </c>
      <c r="L295" s="1" t="str">
        <f>IFERROR(_xlfn.XLOOKUP(Table1[[#This Row],[Startup Name]],Reference_Tables!$A$5:$A$3048,Reference_Tables!$B$5:$B$3048,"N/A",0),"N/A")</f>
        <v>Nashik</v>
      </c>
      <c r="M295" s="49" t="str">
        <f>IFERROR(_xlfn.XLOOKUP(Table1[[#This Row],[Investors Name]],Reference_Tables!$E$5:$E$3048,Reference_Tables!$F$5:$F$3048,"N/A",0),"N/A")</f>
        <v>VC</v>
      </c>
      <c r="N295" s="1">
        <f>YEAR(Table1[[#This Row],[Date]])</f>
        <v>2018</v>
      </c>
    </row>
    <row r="296" spans="1:14" x14ac:dyDescent="0.3">
      <c r="A296" s="8">
        <v>295</v>
      </c>
      <c r="B296" s="9">
        <v>43202</v>
      </c>
      <c r="C296" s="1" t="s">
        <v>7328</v>
      </c>
      <c r="D296" s="1" t="s">
        <v>79</v>
      </c>
      <c r="E296" s="49" t="s">
        <v>348</v>
      </c>
      <c r="F296" s="1" t="s">
        <v>227</v>
      </c>
      <c r="G296" s="51" t="s">
        <v>7334</v>
      </c>
      <c r="H296" s="1" t="s">
        <v>81</v>
      </c>
      <c r="I296" s="56">
        <v>4600000</v>
      </c>
      <c r="J296" s="8" t="s">
        <v>16</v>
      </c>
      <c r="K296" s="8" t="s">
        <v>24</v>
      </c>
      <c r="L296" s="1" t="str">
        <f>IFERROR(_xlfn.XLOOKUP(Table1[[#This Row],[Startup Name]],Reference_Tables!$A$5:$A$3048,Reference_Tables!$B$5:$B$3048,"N/A",0),"N/A")</f>
        <v>Thiruvananthapuram</v>
      </c>
      <c r="M296" s="49" t="str">
        <f>IFERROR(_xlfn.XLOOKUP(Table1[[#This Row],[Investors Name]],Reference_Tables!$E$5:$E$3048,Reference_Tables!$F$5:$F$3048,"N/A",0),"N/A")</f>
        <v>Corporate</v>
      </c>
      <c r="N296" s="1">
        <f>YEAR(Table1[[#This Row],[Date]])</f>
        <v>2018</v>
      </c>
    </row>
    <row r="297" spans="1:14" x14ac:dyDescent="0.3">
      <c r="A297" s="8">
        <v>296</v>
      </c>
      <c r="B297" s="9">
        <v>43203</v>
      </c>
      <c r="C297" s="1" t="s">
        <v>947</v>
      </c>
      <c r="D297" s="1" t="s">
        <v>79</v>
      </c>
      <c r="E297" s="49" t="s">
        <v>348</v>
      </c>
      <c r="F297" s="1" t="s">
        <v>39</v>
      </c>
      <c r="G297" s="51" t="s">
        <v>948</v>
      </c>
      <c r="H297" s="1" t="s">
        <v>534</v>
      </c>
      <c r="I297" s="56">
        <v>2000000</v>
      </c>
      <c r="J297" s="8" t="s">
        <v>16</v>
      </c>
      <c r="K297" s="8" t="s">
        <v>24</v>
      </c>
      <c r="L297" s="1" t="str">
        <f>IFERROR(_xlfn.XLOOKUP(Table1[[#This Row],[Startup Name]],Reference_Tables!$A$5:$A$3048,Reference_Tables!$B$5:$B$3048,"N/A",0),"N/A")</f>
        <v>Bhopal</v>
      </c>
      <c r="M297" s="49" t="str">
        <f>IFERROR(_xlfn.XLOOKUP(Table1[[#This Row],[Investors Name]],Reference_Tables!$E$5:$E$3048,Reference_Tables!$F$5:$F$3048,"N/A",0),"N/A")</f>
        <v>VC</v>
      </c>
      <c r="N297" s="1">
        <f>YEAR(Table1[[#This Row],[Date]])</f>
        <v>2018</v>
      </c>
    </row>
    <row r="298" spans="1:14" x14ac:dyDescent="0.3">
      <c r="A298" s="8">
        <v>297</v>
      </c>
      <c r="B298" s="9">
        <v>43206</v>
      </c>
      <c r="C298" s="1" t="s">
        <v>949</v>
      </c>
      <c r="D298" s="1" t="s">
        <v>551</v>
      </c>
      <c r="E298" s="49" t="s">
        <v>950</v>
      </c>
      <c r="F298" s="1" t="s">
        <v>139</v>
      </c>
      <c r="G298" s="51" t="s">
        <v>951</v>
      </c>
      <c r="H298" s="1" t="s">
        <v>534</v>
      </c>
      <c r="I298" s="56">
        <v>500000</v>
      </c>
      <c r="J298" s="8" t="s">
        <v>16</v>
      </c>
      <c r="K298" s="8" t="s">
        <v>106</v>
      </c>
      <c r="L298" s="1" t="str">
        <f>IFERROR(_xlfn.XLOOKUP(Table1[[#This Row],[Startup Name]],Reference_Tables!$A$5:$A$3048,Reference_Tables!$B$5:$B$3048,"N/A",0),"N/A")</f>
        <v>Coimbatore</v>
      </c>
      <c r="M298" s="49" t="str">
        <f>IFERROR(_xlfn.XLOOKUP(Table1[[#This Row],[Investors Name]],Reference_Tables!$E$5:$E$3048,Reference_Tables!$F$5:$F$3048,"N/A",0),"N/A")</f>
        <v>Angel</v>
      </c>
      <c r="N298" s="1">
        <f>YEAR(Table1[[#This Row],[Date]])</f>
        <v>2018</v>
      </c>
    </row>
    <row r="299" spans="1:14" x14ac:dyDescent="0.3">
      <c r="A299" s="8">
        <v>298</v>
      </c>
      <c r="B299" s="9">
        <v>43206</v>
      </c>
      <c r="C299" s="1" t="s">
        <v>952</v>
      </c>
      <c r="D299" s="1" t="s">
        <v>142</v>
      </c>
      <c r="E299" s="49" t="s">
        <v>7335</v>
      </c>
      <c r="F299" s="1" t="s">
        <v>927</v>
      </c>
      <c r="G299" s="51" t="s">
        <v>7336</v>
      </c>
      <c r="H299" s="1" t="s">
        <v>534</v>
      </c>
      <c r="I299" s="56">
        <v>0</v>
      </c>
      <c r="J299" s="8" t="s">
        <v>16</v>
      </c>
      <c r="K299" s="8" t="s">
        <v>16</v>
      </c>
      <c r="L299" s="1" t="str">
        <f>IFERROR(_xlfn.XLOOKUP(Table1[[#This Row],[Startup Name]],Reference_Tables!$A$5:$A$3048,Reference_Tables!$B$5:$B$3048,"N/A",0),"N/A")</f>
        <v>Kochi</v>
      </c>
      <c r="M299" s="49" t="s">
        <v>16</v>
      </c>
      <c r="N299" s="1">
        <f>YEAR(Table1[[#This Row],[Date]])</f>
        <v>2018</v>
      </c>
    </row>
    <row r="300" spans="1:14" x14ac:dyDescent="0.3">
      <c r="A300" s="8">
        <v>299</v>
      </c>
      <c r="B300" s="9">
        <v>43208</v>
      </c>
      <c r="C300" s="1" t="s">
        <v>953</v>
      </c>
      <c r="D300" s="1" t="s">
        <v>551</v>
      </c>
      <c r="E300" s="49" t="s">
        <v>954</v>
      </c>
      <c r="F300" s="1" t="s">
        <v>39</v>
      </c>
      <c r="G300" s="51" t="s">
        <v>955</v>
      </c>
      <c r="H300" s="1" t="s">
        <v>384</v>
      </c>
      <c r="I300" s="56">
        <v>22000000</v>
      </c>
      <c r="J300" s="8" t="s">
        <v>16</v>
      </c>
      <c r="K300" s="8" t="s">
        <v>17</v>
      </c>
      <c r="L300" s="1" t="str">
        <f>IFERROR(_xlfn.XLOOKUP(Table1[[#This Row],[Startup Name]],Reference_Tables!$A$5:$A$3048,Reference_Tables!$B$5:$B$3048,"N/A",0),"N/A")</f>
        <v>Thiruvananthapuram</v>
      </c>
      <c r="M300" s="49" t="str">
        <f>IFERROR(_xlfn.XLOOKUP(Table1[[#This Row],[Investors Name]],Reference_Tables!$E$5:$E$3048,Reference_Tables!$F$5:$F$3048,"N/A",0),"N/A")</f>
        <v>Corporate</v>
      </c>
      <c r="N300" s="1">
        <f>YEAR(Table1[[#This Row],[Date]])</f>
        <v>2018</v>
      </c>
    </row>
    <row r="301" spans="1:14" x14ac:dyDescent="0.3">
      <c r="A301" s="8">
        <v>300</v>
      </c>
      <c r="B301" s="9">
        <v>43209</v>
      </c>
      <c r="C301" s="1" t="s">
        <v>956</v>
      </c>
      <c r="D301" s="1" t="s">
        <v>551</v>
      </c>
      <c r="E301" s="49" t="s">
        <v>957</v>
      </c>
      <c r="F301" s="1" t="s">
        <v>93</v>
      </c>
      <c r="G301" s="51" t="s">
        <v>958</v>
      </c>
      <c r="H301" s="1" t="s">
        <v>384</v>
      </c>
      <c r="I301" s="56">
        <v>0</v>
      </c>
      <c r="J301" s="8" t="s">
        <v>16</v>
      </c>
      <c r="K301" s="8" t="s">
        <v>16</v>
      </c>
      <c r="L301" s="1" t="str">
        <f>IFERROR(_xlfn.XLOOKUP(Table1[[#This Row],[Startup Name]],Reference_Tables!$A$5:$A$3048,Reference_Tables!$B$5:$B$3048,"N/A",0),"N/A")</f>
        <v>New Delhi</v>
      </c>
      <c r="M301" s="49" t="str">
        <f>IFERROR(_xlfn.XLOOKUP(Table1[[#This Row],[Investors Name]],Reference_Tables!$E$5:$E$3048,Reference_Tables!$F$5:$F$3048,"N/A",0),"N/A")</f>
        <v>VC</v>
      </c>
      <c r="N301" s="1">
        <f>YEAR(Table1[[#This Row],[Date]])</f>
        <v>2018</v>
      </c>
    </row>
    <row r="302" spans="1:14" x14ac:dyDescent="0.3">
      <c r="A302" s="8">
        <v>301</v>
      </c>
      <c r="B302" s="9">
        <v>43209</v>
      </c>
      <c r="C302" s="1" t="s">
        <v>25</v>
      </c>
      <c r="D302" s="1" t="s">
        <v>142</v>
      </c>
      <c r="E302" s="49" t="s">
        <v>959</v>
      </c>
      <c r="F302" s="1" t="s">
        <v>227</v>
      </c>
      <c r="G302" s="51" t="s">
        <v>960</v>
      </c>
      <c r="H302" s="1" t="s">
        <v>384</v>
      </c>
      <c r="I302" s="56">
        <v>0</v>
      </c>
      <c r="J302" s="8" t="s">
        <v>16</v>
      </c>
      <c r="K302" s="8" t="s">
        <v>16</v>
      </c>
      <c r="L302" s="1" t="str">
        <f>IFERROR(_xlfn.XLOOKUP(Table1[[#This Row],[Startup Name]],Reference_Tables!$A$5:$A$3048,Reference_Tables!$B$5:$B$3048,"N/A",0),"N/A")</f>
        <v>Chennai</v>
      </c>
      <c r="M302" s="49" t="str">
        <f>IFERROR(_xlfn.XLOOKUP(Table1[[#This Row],[Investors Name]],Reference_Tables!$E$5:$E$3048,Reference_Tables!$F$5:$F$3048,"N/A",0),"N/A")</f>
        <v>Angel</v>
      </c>
      <c r="N302" s="1">
        <f>YEAR(Table1[[#This Row],[Date]])</f>
        <v>2018</v>
      </c>
    </row>
    <row r="303" spans="1:14" x14ac:dyDescent="0.3">
      <c r="A303" s="8">
        <v>302</v>
      </c>
      <c r="B303" s="9">
        <v>43209</v>
      </c>
      <c r="C303" s="1" t="s">
        <v>961</v>
      </c>
      <c r="D303" s="1" t="s">
        <v>53</v>
      </c>
      <c r="E303" s="49" t="s">
        <v>962</v>
      </c>
      <c r="F303" s="1" t="s">
        <v>927</v>
      </c>
      <c r="G303" s="51" t="s">
        <v>963</v>
      </c>
      <c r="H303" s="1" t="s">
        <v>534</v>
      </c>
      <c r="I303" s="56">
        <v>1100000</v>
      </c>
      <c r="J303" s="8" t="s">
        <v>16</v>
      </c>
      <c r="K303" s="8" t="s">
        <v>24</v>
      </c>
      <c r="L303" s="1" t="str">
        <f>IFERROR(_xlfn.XLOOKUP(Table1[[#This Row],[Startup Name]],Reference_Tables!$A$5:$A$3048,Reference_Tables!$B$5:$B$3048,"N/A",0),"N/A")</f>
        <v>Jaipur</v>
      </c>
      <c r="M303" s="49" t="str">
        <f>IFERROR(_xlfn.XLOOKUP(Table1[[#This Row],[Investors Name]],Reference_Tables!$E$5:$E$3048,Reference_Tables!$F$5:$F$3048,"N/A",0),"N/A")</f>
        <v>VC</v>
      </c>
      <c r="N303" s="1">
        <f>YEAR(Table1[[#This Row],[Date]])</f>
        <v>2018</v>
      </c>
    </row>
    <row r="304" spans="1:14" x14ac:dyDescent="0.3">
      <c r="A304" s="8">
        <v>303</v>
      </c>
      <c r="B304" s="9">
        <v>43209</v>
      </c>
      <c r="C304" s="1" t="s">
        <v>964</v>
      </c>
      <c r="D304" s="1" t="s">
        <v>53</v>
      </c>
      <c r="E304" s="49" t="s">
        <v>965</v>
      </c>
      <c r="F304" s="1" t="s">
        <v>227</v>
      </c>
      <c r="G304" s="51" t="s">
        <v>966</v>
      </c>
      <c r="H304" s="1" t="s">
        <v>384</v>
      </c>
      <c r="I304" s="56">
        <v>23000000</v>
      </c>
      <c r="J304" s="8" t="s">
        <v>16</v>
      </c>
      <c r="K304" s="8" t="s">
        <v>17</v>
      </c>
      <c r="L304" s="1" t="str">
        <f>IFERROR(_xlfn.XLOOKUP(Table1[[#This Row],[Startup Name]],Reference_Tables!$A$5:$A$3048,Reference_Tables!$B$5:$B$3048,"N/A",0),"N/A")</f>
        <v>Nashik</v>
      </c>
      <c r="M304" s="49" t="str">
        <f>IFERROR(_xlfn.XLOOKUP(Table1[[#This Row],[Investors Name]],Reference_Tables!$E$5:$E$3048,Reference_Tables!$F$5:$F$3048,"N/A",0),"N/A")</f>
        <v>VC</v>
      </c>
      <c r="N304" s="1">
        <f>YEAR(Table1[[#This Row],[Date]])</f>
        <v>2018</v>
      </c>
    </row>
    <row r="305" spans="1:14" x14ac:dyDescent="0.3">
      <c r="A305" s="8">
        <v>304</v>
      </c>
      <c r="B305" s="9">
        <v>43212</v>
      </c>
      <c r="C305" s="1" t="s">
        <v>967</v>
      </c>
      <c r="D305" s="1" t="s">
        <v>142</v>
      </c>
      <c r="E305" s="49" t="s">
        <v>968</v>
      </c>
      <c r="F305" s="1" t="s">
        <v>139</v>
      </c>
      <c r="G305" s="51" t="s">
        <v>969</v>
      </c>
      <c r="H305" s="1" t="s">
        <v>384</v>
      </c>
      <c r="I305" s="56">
        <v>0</v>
      </c>
      <c r="J305" s="8" t="s">
        <v>16</v>
      </c>
      <c r="K305" s="8" t="s">
        <v>16</v>
      </c>
      <c r="L305" s="1" t="str">
        <f>IFERROR(_xlfn.XLOOKUP(Table1[[#This Row],[Startup Name]],Reference_Tables!$A$5:$A$3048,Reference_Tables!$B$5:$B$3048,"N/A",0),"N/A")</f>
        <v>Kolkata</v>
      </c>
      <c r="M305" s="49" t="s">
        <v>16</v>
      </c>
      <c r="N305" s="1">
        <f>YEAR(Table1[[#This Row],[Date]])</f>
        <v>2018</v>
      </c>
    </row>
    <row r="306" spans="1:14" x14ac:dyDescent="0.3">
      <c r="A306" s="8">
        <v>305</v>
      </c>
      <c r="B306" s="9">
        <v>43212</v>
      </c>
      <c r="C306" s="1" t="s">
        <v>970</v>
      </c>
      <c r="D306" s="1" t="s">
        <v>142</v>
      </c>
      <c r="E306" s="49" t="s">
        <v>971</v>
      </c>
      <c r="F306" s="1" t="s">
        <v>39</v>
      </c>
      <c r="G306" s="51" t="s">
        <v>972</v>
      </c>
      <c r="H306" s="1" t="s">
        <v>534</v>
      </c>
      <c r="I306" s="56">
        <v>1900000</v>
      </c>
      <c r="J306" s="8" t="s">
        <v>16</v>
      </c>
      <c r="K306" s="8" t="s">
        <v>24</v>
      </c>
      <c r="L306" s="1" t="str">
        <f>IFERROR(_xlfn.XLOOKUP(Table1[[#This Row],[Startup Name]],Reference_Tables!$A$5:$A$3048,Reference_Tables!$B$5:$B$3048,"N/A",0),"N/A")</f>
        <v>Gurugram</v>
      </c>
      <c r="M306" s="49" t="str">
        <f>IFERROR(_xlfn.XLOOKUP(Table1[[#This Row],[Investors Name]],Reference_Tables!$E$5:$E$3048,Reference_Tables!$F$5:$F$3048,"N/A",0),"N/A")</f>
        <v>Angel</v>
      </c>
      <c r="N306" s="1">
        <f>YEAR(Table1[[#This Row],[Date]])</f>
        <v>2018</v>
      </c>
    </row>
    <row r="307" spans="1:14" x14ac:dyDescent="0.3">
      <c r="A307" s="8">
        <v>306</v>
      </c>
      <c r="B307" s="9">
        <v>43212</v>
      </c>
      <c r="C307" s="1" t="s">
        <v>565</v>
      </c>
      <c r="D307" s="1" t="s">
        <v>551</v>
      </c>
      <c r="E307" s="49" t="s">
        <v>863</v>
      </c>
      <c r="F307" s="1" t="s">
        <v>39</v>
      </c>
      <c r="G307" s="51" t="s">
        <v>864</v>
      </c>
      <c r="H307" s="1" t="s">
        <v>384</v>
      </c>
      <c r="I307" s="56">
        <v>11000000</v>
      </c>
      <c r="J307" s="8" t="s">
        <v>16</v>
      </c>
      <c r="K307" s="8" t="s">
        <v>17</v>
      </c>
      <c r="L307" s="1" t="str">
        <f>IFERROR(_xlfn.XLOOKUP(Table1[[#This Row],[Startup Name]],Reference_Tables!$A$5:$A$3048,Reference_Tables!$B$5:$B$3048,"N/A",0),"N/A")</f>
        <v>Coimbatore</v>
      </c>
      <c r="M307" s="49" t="s">
        <v>16</v>
      </c>
      <c r="N307" s="1">
        <f>YEAR(Table1[[#This Row],[Date]])</f>
        <v>2018</v>
      </c>
    </row>
    <row r="308" spans="1:14" x14ac:dyDescent="0.3">
      <c r="A308" s="8">
        <v>307</v>
      </c>
      <c r="B308" s="9">
        <v>43213</v>
      </c>
      <c r="C308" s="1" t="s">
        <v>973</v>
      </c>
      <c r="D308" s="1" t="s">
        <v>79</v>
      </c>
      <c r="E308" s="49" t="s">
        <v>974</v>
      </c>
      <c r="F308" s="1" t="s">
        <v>39</v>
      </c>
      <c r="G308" s="51" t="s">
        <v>16</v>
      </c>
      <c r="H308" s="1" t="s">
        <v>534</v>
      </c>
      <c r="I308" s="56">
        <v>150000</v>
      </c>
      <c r="J308" s="8" t="s">
        <v>16</v>
      </c>
      <c r="K308" s="8" t="s">
        <v>106</v>
      </c>
      <c r="L308" s="1" t="str">
        <f>IFERROR(_xlfn.XLOOKUP(Table1[[#This Row],[Startup Name]],Reference_Tables!$A$5:$A$3048,Reference_Tables!$B$5:$B$3048,"N/A",0),"N/A")</f>
        <v>Kochi</v>
      </c>
      <c r="M308" s="49" t="s">
        <v>16</v>
      </c>
      <c r="N308" s="1">
        <f>YEAR(Table1[[#This Row],[Date]])</f>
        <v>2018</v>
      </c>
    </row>
    <row r="309" spans="1:14" x14ac:dyDescent="0.3">
      <c r="A309" s="8">
        <v>308</v>
      </c>
      <c r="B309" s="9">
        <v>43213</v>
      </c>
      <c r="C309" s="1" t="s">
        <v>975</v>
      </c>
      <c r="D309" s="1" t="s">
        <v>79</v>
      </c>
      <c r="E309" s="49" t="s">
        <v>348</v>
      </c>
      <c r="F309" s="1" t="s">
        <v>927</v>
      </c>
      <c r="G309" s="51" t="s">
        <v>976</v>
      </c>
      <c r="H309" s="1" t="s">
        <v>384</v>
      </c>
      <c r="I309" s="56">
        <v>22000000</v>
      </c>
      <c r="J309" s="8" t="s">
        <v>16</v>
      </c>
      <c r="K309" s="8" t="s">
        <v>17</v>
      </c>
      <c r="L309" s="1" t="str">
        <f>IFERROR(_xlfn.XLOOKUP(Table1[[#This Row],[Startup Name]],Reference_Tables!$A$5:$A$3048,Reference_Tables!$B$5:$B$3048,"N/A",0),"N/A")</f>
        <v>Bhubaneswar</v>
      </c>
      <c r="M309" s="49" t="str">
        <f>IFERROR(_xlfn.XLOOKUP(Table1[[#This Row],[Investors Name]],Reference_Tables!$E$5:$E$3048,Reference_Tables!$F$5:$F$3048,"N/A",0),"N/A")</f>
        <v>Corporate</v>
      </c>
      <c r="N309" s="1">
        <f>YEAR(Table1[[#This Row],[Date]])</f>
        <v>2018</v>
      </c>
    </row>
    <row r="310" spans="1:14" x14ac:dyDescent="0.3">
      <c r="A310" s="8">
        <v>309</v>
      </c>
      <c r="B310" s="9">
        <v>43215</v>
      </c>
      <c r="C310" s="1" t="s">
        <v>977</v>
      </c>
      <c r="D310" s="1" t="s">
        <v>551</v>
      </c>
      <c r="E310" s="49" t="s">
        <v>943</v>
      </c>
      <c r="F310" s="1" t="s">
        <v>139</v>
      </c>
      <c r="G310" s="51" t="s">
        <v>978</v>
      </c>
      <c r="H310" s="1" t="s">
        <v>534</v>
      </c>
      <c r="I310" s="56">
        <v>246000</v>
      </c>
      <c r="J310" s="8" t="s">
        <v>16</v>
      </c>
      <c r="K310" s="8" t="s">
        <v>106</v>
      </c>
      <c r="L310" s="1" t="str">
        <f>IFERROR(_xlfn.XLOOKUP(Table1[[#This Row],[Startup Name]],Reference_Tables!$A$5:$A$3048,Reference_Tables!$B$5:$B$3048,"N/A",0),"N/A")</f>
        <v>Kolkata</v>
      </c>
      <c r="M310" s="49" t="s">
        <v>16</v>
      </c>
      <c r="N310" s="1">
        <f>YEAR(Table1[[#This Row],[Date]])</f>
        <v>2018</v>
      </c>
    </row>
    <row r="311" spans="1:14" x14ac:dyDescent="0.3">
      <c r="A311" s="8">
        <v>310</v>
      </c>
      <c r="B311" s="9">
        <v>43216</v>
      </c>
      <c r="C311" s="1" t="s">
        <v>979</v>
      </c>
      <c r="D311" s="1" t="s">
        <v>53</v>
      </c>
      <c r="E311" s="49" t="s">
        <v>980</v>
      </c>
      <c r="F311" s="1" t="s">
        <v>139</v>
      </c>
      <c r="G311" s="51" t="s">
        <v>981</v>
      </c>
      <c r="H311" s="1" t="s">
        <v>384</v>
      </c>
      <c r="I311" s="56">
        <v>5500000</v>
      </c>
      <c r="J311" s="8" t="s">
        <v>16</v>
      </c>
      <c r="K311" s="8" t="s">
        <v>24</v>
      </c>
      <c r="L311" s="1" t="str">
        <f>IFERROR(_xlfn.XLOOKUP(Table1[[#This Row],[Startup Name]],Reference_Tables!$A$5:$A$3048,Reference_Tables!$B$5:$B$3048,"N/A",0),"N/A")</f>
        <v>Nagpur</v>
      </c>
      <c r="M311" s="49" t="str">
        <f>IFERROR(_xlfn.XLOOKUP(Table1[[#This Row],[Investors Name]],Reference_Tables!$E$5:$E$3048,Reference_Tables!$F$5:$F$3048,"N/A",0),"N/A")</f>
        <v>VC</v>
      </c>
      <c r="N311" s="1">
        <f>YEAR(Table1[[#This Row],[Date]])</f>
        <v>2018</v>
      </c>
    </row>
    <row r="312" spans="1:14" x14ac:dyDescent="0.3">
      <c r="A312" s="8">
        <v>311</v>
      </c>
      <c r="B312" s="9">
        <v>43216</v>
      </c>
      <c r="C312" s="1" t="s">
        <v>982</v>
      </c>
      <c r="D312" s="1" t="s">
        <v>551</v>
      </c>
      <c r="E312" s="49" t="s">
        <v>983</v>
      </c>
      <c r="F312" s="1" t="s">
        <v>89</v>
      </c>
      <c r="G312" s="51" t="s">
        <v>984</v>
      </c>
      <c r="H312" s="1" t="s">
        <v>384</v>
      </c>
      <c r="I312" s="56">
        <v>0</v>
      </c>
      <c r="J312" s="8" t="s">
        <v>16</v>
      </c>
      <c r="K312" s="8" t="s">
        <v>16</v>
      </c>
      <c r="L312" s="1" t="str">
        <f>IFERROR(_xlfn.XLOOKUP(Table1[[#This Row],[Startup Name]],Reference_Tables!$A$5:$A$3048,Reference_Tables!$B$5:$B$3048,"N/A",0),"N/A")</f>
        <v>Kochi</v>
      </c>
      <c r="M312" s="49" t="str">
        <f>IFERROR(_xlfn.XLOOKUP(Table1[[#This Row],[Investors Name]],Reference_Tables!$E$5:$E$3048,Reference_Tables!$F$5:$F$3048,"N/A",0),"N/A")</f>
        <v>VC</v>
      </c>
      <c r="N312" s="1">
        <f>YEAR(Table1[[#This Row],[Date]])</f>
        <v>2018</v>
      </c>
    </row>
    <row r="313" spans="1:14" x14ac:dyDescent="0.3">
      <c r="A313" s="8">
        <v>312</v>
      </c>
      <c r="B313" s="9">
        <v>43217</v>
      </c>
      <c r="C313" s="1" t="s">
        <v>985</v>
      </c>
      <c r="D313" s="1" t="s">
        <v>551</v>
      </c>
      <c r="E313" s="49" t="s">
        <v>986</v>
      </c>
      <c r="F313" s="1" t="s">
        <v>227</v>
      </c>
      <c r="G313" s="51" t="s">
        <v>987</v>
      </c>
      <c r="H313" s="1" t="s">
        <v>384</v>
      </c>
      <c r="I313" s="56">
        <v>10000000</v>
      </c>
      <c r="J313" s="8" t="s">
        <v>16</v>
      </c>
      <c r="K313" s="8" t="s">
        <v>24</v>
      </c>
      <c r="L313" s="1" t="str">
        <f>IFERROR(_xlfn.XLOOKUP(Table1[[#This Row],[Startup Name]],Reference_Tables!$A$5:$A$3048,Reference_Tables!$B$5:$B$3048,"N/A",0),"N/A")</f>
        <v>Hyderabad</v>
      </c>
      <c r="M313" s="49" t="str">
        <f>IFERROR(_xlfn.XLOOKUP(Table1[[#This Row],[Investors Name]],Reference_Tables!$E$5:$E$3048,Reference_Tables!$F$5:$F$3048,"N/A",0),"N/A")</f>
        <v>VC</v>
      </c>
      <c r="N313" s="1">
        <f>YEAR(Table1[[#This Row],[Date]])</f>
        <v>2018</v>
      </c>
    </row>
    <row r="314" spans="1:14" x14ac:dyDescent="0.3">
      <c r="A314" s="8">
        <v>313</v>
      </c>
      <c r="B314" s="9">
        <v>43219</v>
      </c>
      <c r="C314" s="1" t="s">
        <v>988</v>
      </c>
      <c r="D314" s="1" t="s">
        <v>551</v>
      </c>
      <c r="E314" s="49" t="s">
        <v>989</v>
      </c>
      <c r="F314" s="1" t="s">
        <v>39</v>
      </c>
      <c r="G314" s="51" t="s">
        <v>990</v>
      </c>
      <c r="H314" s="1" t="s">
        <v>384</v>
      </c>
      <c r="I314" s="56">
        <v>0</v>
      </c>
      <c r="J314" s="8" t="s">
        <v>16</v>
      </c>
      <c r="K314" s="8" t="s">
        <v>16</v>
      </c>
      <c r="L314" s="1" t="str">
        <f>IFERROR(_xlfn.XLOOKUP(Table1[[#This Row],[Startup Name]],Reference_Tables!$A$5:$A$3048,Reference_Tables!$B$5:$B$3048,"N/A",0),"N/A")</f>
        <v>Ahmedabad</v>
      </c>
      <c r="M314" s="49" t="str">
        <f>IFERROR(_xlfn.XLOOKUP(Table1[[#This Row],[Investors Name]],Reference_Tables!$E$5:$E$3048,Reference_Tables!$F$5:$F$3048,"N/A",0),"N/A")</f>
        <v>VC</v>
      </c>
      <c r="N314" s="1">
        <f>YEAR(Table1[[#This Row],[Date]])</f>
        <v>2018</v>
      </c>
    </row>
    <row r="315" spans="1:14" x14ac:dyDescent="0.3">
      <c r="A315" s="8">
        <v>314</v>
      </c>
      <c r="B315" s="9">
        <v>43220</v>
      </c>
      <c r="C315" s="1" t="s">
        <v>991</v>
      </c>
      <c r="D315" s="1" t="s">
        <v>551</v>
      </c>
      <c r="E315" s="49" t="s">
        <v>992</v>
      </c>
      <c r="F315" s="1" t="s">
        <v>39</v>
      </c>
      <c r="G315" s="51" t="s">
        <v>993</v>
      </c>
      <c r="H315" s="1" t="s">
        <v>384</v>
      </c>
      <c r="I315" s="56">
        <v>7500000</v>
      </c>
      <c r="J315" s="8" t="s">
        <v>16</v>
      </c>
      <c r="K315" s="8" t="s">
        <v>24</v>
      </c>
      <c r="L315" s="1" t="str">
        <f>IFERROR(_xlfn.XLOOKUP(Table1[[#This Row],[Startup Name]],Reference_Tables!$A$5:$A$3048,Reference_Tables!$B$5:$B$3048,"N/A",0),"N/A")</f>
        <v>New Delhi</v>
      </c>
      <c r="M315" s="49" t="str">
        <f>IFERROR(_xlfn.XLOOKUP(Table1[[#This Row],[Investors Name]],Reference_Tables!$E$5:$E$3048,Reference_Tables!$F$5:$F$3048,"N/A",0),"N/A")</f>
        <v>VC</v>
      </c>
      <c r="N315" s="1">
        <f>YEAR(Table1[[#This Row],[Date]])</f>
        <v>2018</v>
      </c>
    </row>
    <row r="316" spans="1:14" x14ac:dyDescent="0.3">
      <c r="A316" s="8">
        <v>315</v>
      </c>
      <c r="B316" s="9">
        <v>43220</v>
      </c>
      <c r="C316" s="1" t="s">
        <v>994</v>
      </c>
      <c r="D316" s="1" t="s">
        <v>79</v>
      </c>
      <c r="E316" s="49" t="s">
        <v>995</v>
      </c>
      <c r="F316" s="1" t="s">
        <v>227</v>
      </c>
      <c r="G316" s="51" t="s">
        <v>996</v>
      </c>
      <c r="H316" s="1" t="s">
        <v>534</v>
      </c>
      <c r="I316" s="56">
        <v>978000</v>
      </c>
      <c r="J316" s="8" t="s">
        <v>16</v>
      </c>
      <c r="K316" s="8" t="s">
        <v>106</v>
      </c>
      <c r="L316" s="1" t="str">
        <f>IFERROR(_xlfn.XLOOKUP(Table1[[#This Row],[Startup Name]],Reference_Tables!$A$5:$A$3048,Reference_Tables!$B$5:$B$3048,"N/A",0),"N/A")</f>
        <v>Kochi</v>
      </c>
      <c r="M316" s="49" t="str">
        <f>IFERROR(_xlfn.XLOOKUP(Table1[[#This Row],[Investors Name]],Reference_Tables!$E$5:$E$3048,Reference_Tables!$F$5:$F$3048,"N/A",0),"N/A")</f>
        <v>Corporate</v>
      </c>
      <c r="N316" s="1">
        <f>YEAR(Table1[[#This Row],[Date]])</f>
        <v>2018</v>
      </c>
    </row>
    <row r="317" spans="1:14" x14ac:dyDescent="0.3">
      <c r="A317" s="8">
        <v>316</v>
      </c>
      <c r="B317" s="9">
        <v>43160</v>
      </c>
      <c r="C317" s="1" t="s">
        <v>579</v>
      </c>
      <c r="D317" s="1" t="s">
        <v>551</v>
      </c>
      <c r="E317" s="49" t="s">
        <v>986</v>
      </c>
      <c r="F317" s="1" t="s">
        <v>39</v>
      </c>
      <c r="G317" s="51" t="s">
        <v>997</v>
      </c>
      <c r="H317" s="1" t="s">
        <v>384</v>
      </c>
      <c r="I317" s="56">
        <v>0</v>
      </c>
      <c r="J317" s="8" t="s">
        <v>16</v>
      </c>
      <c r="K317" s="8" t="s">
        <v>16</v>
      </c>
      <c r="L317" s="1" t="str">
        <f>IFERROR(_xlfn.XLOOKUP(Table1[[#This Row],[Startup Name]],Reference_Tables!$A$5:$A$3048,Reference_Tables!$B$5:$B$3048,"N/A",0),"N/A")</f>
        <v>Vadodara</v>
      </c>
      <c r="M317" s="49" t="str">
        <f>IFERROR(_xlfn.XLOOKUP(Table1[[#This Row],[Investors Name]],Reference_Tables!$E$5:$E$3048,Reference_Tables!$F$5:$F$3048,"N/A",0),"N/A")</f>
        <v>VC</v>
      </c>
      <c r="N317" s="1">
        <f>YEAR(Table1[[#This Row],[Date]])</f>
        <v>2018</v>
      </c>
    </row>
    <row r="318" spans="1:14" x14ac:dyDescent="0.3">
      <c r="A318" s="8">
        <v>317</v>
      </c>
      <c r="B318" s="9">
        <v>43160</v>
      </c>
      <c r="C318" s="1" t="s">
        <v>998</v>
      </c>
      <c r="D318" s="1" t="s">
        <v>551</v>
      </c>
      <c r="E318" s="49" t="s">
        <v>999</v>
      </c>
      <c r="F318" s="1" t="s">
        <v>89</v>
      </c>
      <c r="G318" s="51" t="s">
        <v>1000</v>
      </c>
      <c r="H318" s="1" t="s">
        <v>384</v>
      </c>
      <c r="I318" s="56">
        <v>3000000</v>
      </c>
      <c r="J318" s="8" t="s">
        <v>16</v>
      </c>
      <c r="K318" s="8" t="s">
        <v>24</v>
      </c>
      <c r="L318" s="1" t="str">
        <f>IFERROR(_xlfn.XLOOKUP(Table1[[#This Row],[Startup Name]],Reference_Tables!$A$5:$A$3048,Reference_Tables!$B$5:$B$3048,"N/A",0),"N/A")</f>
        <v>Nashik</v>
      </c>
      <c r="M318" s="49" t="str">
        <f>IFERROR(_xlfn.XLOOKUP(Table1[[#This Row],[Investors Name]],Reference_Tables!$E$5:$E$3048,Reference_Tables!$F$5:$F$3048,"N/A",0),"N/A")</f>
        <v>VC</v>
      </c>
      <c r="N318" s="1">
        <f>YEAR(Table1[[#This Row],[Date]])</f>
        <v>2018</v>
      </c>
    </row>
    <row r="319" spans="1:14" x14ac:dyDescent="0.3">
      <c r="A319" s="8">
        <v>318</v>
      </c>
      <c r="B319" s="9">
        <v>43160</v>
      </c>
      <c r="C319" s="1" t="s">
        <v>1001</v>
      </c>
      <c r="D319" s="1" t="s">
        <v>26</v>
      </c>
      <c r="E319" s="49" t="s">
        <v>1002</v>
      </c>
      <c r="F319" s="1" t="s">
        <v>927</v>
      </c>
      <c r="G319" s="51" t="s">
        <v>1003</v>
      </c>
      <c r="H319" s="1" t="s">
        <v>384</v>
      </c>
      <c r="I319" s="56">
        <v>12000000</v>
      </c>
      <c r="J319" s="8" t="s">
        <v>16</v>
      </c>
      <c r="K319" s="8" t="s">
        <v>17</v>
      </c>
      <c r="L319" s="1" t="str">
        <f>IFERROR(_xlfn.XLOOKUP(Table1[[#This Row],[Startup Name]],Reference_Tables!$A$5:$A$3048,Reference_Tables!$B$5:$B$3048,"N/A",0),"N/A")</f>
        <v>Surat</v>
      </c>
      <c r="M319" s="49" t="str">
        <f>IFERROR(_xlfn.XLOOKUP(Table1[[#This Row],[Investors Name]],Reference_Tables!$E$5:$E$3048,Reference_Tables!$F$5:$F$3048,"N/A",0),"N/A")</f>
        <v>VC</v>
      </c>
      <c r="N319" s="1">
        <f>YEAR(Table1[[#This Row],[Date]])</f>
        <v>2018</v>
      </c>
    </row>
    <row r="320" spans="1:14" x14ac:dyDescent="0.3">
      <c r="A320" s="8">
        <v>319</v>
      </c>
      <c r="B320" s="9">
        <v>43162</v>
      </c>
      <c r="C320" s="1" t="s">
        <v>379</v>
      </c>
      <c r="D320" s="1" t="s">
        <v>551</v>
      </c>
      <c r="E320" s="49" t="s">
        <v>7337</v>
      </c>
      <c r="F320" s="1" t="s">
        <v>927</v>
      </c>
      <c r="G320" s="51" t="s">
        <v>1004</v>
      </c>
      <c r="H320" s="1" t="s">
        <v>534</v>
      </c>
      <c r="I320" s="56">
        <v>250000</v>
      </c>
      <c r="J320" s="8" t="s">
        <v>16</v>
      </c>
      <c r="K320" s="8" t="s">
        <v>106</v>
      </c>
      <c r="L320" s="1" t="str">
        <f>IFERROR(_xlfn.XLOOKUP(Table1[[#This Row],[Startup Name]],Reference_Tables!$A$5:$A$3048,Reference_Tables!$B$5:$B$3048,"N/A",0),"N/A")</f>
        <v>Bhopal</v>
      </c>
      <c r="M320" s="49" t="s">
        <v>16</v>
      </c>
      <c r="N320" s="1">
        <f>YEAR(Table1[[#This Row],[Date]])</f>
        <v>2018</v>
      </c>
    </row>
    <row r="321" spans="1:14" x14ac:dyDescent="0.3">
      <c r="A321" s="8">
        <v>320</v>
      </c>
      <c r="B321" s="9">
        <v>43163</v>
      </c>
      <c r="C321" s="1" t="s">
        <v>1005</v>
      </c>
      <c r="D321" s="1" t="s">
        <v>53</v>
      </c>
      <c r="E321" s="49" t="s">
        <v>861</v>
      </c>
      <c r="F321" s="1" t="s">
        <v>464</v>
      </c>
      <c r="G321" s="51" t="s">
        <v>1006</v>
      </c>
      <c r="H321" s="1" t="s">
        <v>534</v>
      </c>
      <c r="I321" s="56">
        <v>1000000</v>
      </c>
      <c r="J321" s="8" t="s">
        <v>16</v>
      </c>
      <c r="K321" s="8" t="s">
        <v>24</v>
      </c>
      <c r="L321" s="1" t="str">
        <f>IFERROR(_xlfn.XLOOKUP(Table1[[#This Row],[Startup Name]],Reference_Tables!$A$5:$A$3048,Reference_Tables!$B$5:$B$3048,"N/A",0),"N/A")</f>
        <v>Gurugram</v>
      </c>
      <c r="M321" s="49" t="str">
        <f>IFERROR(_xlfn.XLOOKUP(Table1[[#This Row],[Investors Name]],Reference_Tables!$E$5:$E$3048,Reference_Tables!$F$5:$F$3048,"N/A",0),"N/A")</f>
        <v>Angel</v>
      </c>
      <c r="N321" s="1">
        <f>YEAR(Table1[[#This Row],[Date]])</f>
        <v>2018</v>
      </c>
    </row>
    <row r="322" spans="1:14" x14ac:dyDescent="0.3">
      <c r="A322" s="8">
        <v>321</v>
      </c>
      <c r="B322" s="9">
        <v>43164</v>
      </c>
      <c r="C322" s="1" t="s">
        <v>1007</v>
      </c>
      <c r="D322" s="1" t="s">
        <v>142</v>
      </c>
      <c r="E322" s="49" t="s">
        <v>1008</v>
      </c>
      <c r="F322" s="1" t="s">
        <v>39</v>
      </c>
      <c r="G322" s="51" t="s">
        <v>1009</v>
      </c>
      <c r="H322" s="1" t="s">
        <v>384</v>
      </c>
      <c r="I322" s="56">
        <v>2100000</v>
      </c>
      <c r="J322" s="8" t="s">
        <v>16</v>
      </c>
      <c r="K322" s="8" t="s">
        <v>24</v>
      </c>
      <c r="L322" s="1" t="str">
        <f>IFERROR(_xlfn.XLOOKUP(Table1[[#This Row],[Startup Name]],Reference_Tables!$A$5:$A$3048,Reference_Tables!$B$5:$B$3048,"N/A",0),"N/A")</f>
        <v>Visakhapatnam</v>
      </c>
      <c r="M322" s="49" t="str">
        <f>IFERROR(_xlfn.XLOOKUP(Table1[[#This Row],[Investors Name]],Reference_Tables!$E$5:$E$3048,Reference_Tables!$F$5:$F$3048,"N/A",0),"N/A")</f>
        <v>VC</v>
      </c>
      <c r="N322" s="1">
        <f>YEAR(Table1[[#This Row],[Date]])</f>
        <v>2018</v>
      </c>
    </row>
    <row r="323" spans="1:14" x14ac:dyDescent="0.3">
      <c r="A323" s="8">
        <v>322</v>
      </c>
      <c r="B323" s="9">
        <v>43164</v>
      </c>
      <c r="C323" s="1" t="s">
        <v>1010</v>
      </c>
      <c r="D323" s="1" t="s">
        <v>142</v>
      </c>
      <c r="E323" s="49" t="s">
        <v>1011</v>
      </c>
      <c r="F323" s="1" t="s">
        <v>927</v>
      </c>
      <c r="G323" s="51" t="s">
        <v>1012</v>
      </c>
      <c r="H323" s="1" t="s">
        <v>384</v>
      </c>
      <c r="I323" s="56">
        <v>10000000</v>
      </c>
      <c r="J323" s="8" t="s">
        <v>16</v>
      </c>
      <c r="K323" s="8" t="s">
        <v>24</v>
      </c>
      <c r="L323" s="1" t="str">
        <f>IFERROR(_xlfn.XLOOKUP(Table1[[#This Row],[Startup Name]],Reference_Tables!$A$5:$A$3048,Reference_Tables!$B$5:$B$3048,"N/A",0),"N/A")</f>
        <v>Chennai</v>
      </c>
      <c r="M323" s="49" t="str">
        <f>IFERROR(_xlfn.XLOOKUP(Table1[[#This Row],[Investors Name]],Reference_Tables!$E$5:$E$3048,Reference_Tables!$F$5:$F$3048,"N/A",0),"N/A")</f>
        <v>Corporate</v>
      </c>
      <c r="N323" s="1">
        <f>YEAR(Table1[[#This Row],[Date]])</f>
        <v>2018</v>
      </c>
    </row>
    <row r="324" spans="1:14" x14ac:dyDescent="0.3">
      <c r="A324" s="8">
        <v>323</v>
      </c>
      <c r="B324" s="9">
        <v>43164</v>
      </c>
      <c r="C324" s="1" t="s">
        <v>1013</v>
      </c>
      <c r="D324" s="1" t="s">
        <v>551</v>
      </c>
      <c r="E324" s="49" t="s">
        <v>1014</v>
      </c>
      <c r="F324" s="1" t="s">
        <v>438</v>
      </c>
      <c r="G324" s="51" t="s">
        <v>1015</v>
      </c>
      <c r="H324" s="1" t="s">
        <v>384</v>
      </c>
      <c r="I324" s="56">
        <v>6000000</v>
      </c>
      <c r="J324" s="8" t="s">
        <v>16</v>
      </c>
      <c r="K324" s="8" t="s">
        <v>24</v>
      </c>
      <c r="L324" s="1" t="str">
        <f>IFERROR(_xlfn.XLOOKUP(Table1[[#This Row],[Startup Name]],Reference_Tables!$A$5:$A$3048,Reference_Tables!$B$5:$B$3048,"N/A",0),"N/A")</f>
        <v>Lucknow</v>
      </c>
      <c r="M324" s="49" t="str">
        <f>IFERROR(_xlfn.XLOOKUP(Table1[[#This Row],[Investors Name]],Reference_Tables!$E$5:$E$3048,Reference_Tables!$F$5:$F$3048,"N/A",0),"N/A")</f>
        <v>VC</v>
      </c>
      <c r="N324" s="1">
        <f>YEAR(Table1[[#This Row],[Date]])</f>
        <v>2018</v>
      </c>
    </row>
    <row r="325" spans="1:14" x14ac:dyDescent="0.3">
      <c r="A325" s="8">
        <v>324</v>
      </c>
      <c r="B325" s="9">
        <v>43164</v>
      </c>
      <c r="C325" s="1" t="s">
        <v>1016</v>
      </c>
      <c r="D325" s="1" t="s">
        <v>53</v>
      </c>
      <c r="E325" s="49" t="s">
        <v>1017</v>
      </c>
      <c r="F325" s="1" t="s">
        <v>89</v>
      </c>
      <c r="G325" s="51" t="s">
        <v>1018</v>
      </c>
      <c r="H325" s="1" t="s">
        <v>384</v>
      </c>
      <c r="I325" s="56">
        <v>5000000</v>
      </c>
      <c r="J325" s="8" t="s">
        <v>16</v>
      </c>
      <c r="K325" s="8" t="s">
        <v>24</v>
      </c>
      <c r="L325" s="1" t="str">
        <f>IFERROR(_xlfn.XLOOKUP(Table1[[#This Row],[Startup Name]],Reference_Tables!$A$5:$A$3048,Reference_Tables!$B$5:$B$3048,"N/A",0),"N/A")</f>
        <v>Coimbatore</v>
      </c>
      <c r="M325" s="49" t="str">
        <f>IFERROR(_xlfn.XLOOKUP(Table1[[#This Row],[Investors Name]],Reference_Tables!$E$5:$E$3048,Reference_Tables!$F$5:$F$3048,"N/A",0),"N/A")</f>
        <v>VC</v>
      </c>
      <c r="N325" s="1">
        <f>YEAR(Table1[[#This Row],[Date]])</f>
        <v>2018</v>
      </c>
    </row>
    <row r="326" spans="1:14" x14ac:dyDescent="0.3">
      <c r="A326" s="8">
        <v>325</v>
      </c>
      <c r="B326" s="9">
        <v>43163</v>
      </c>
      <c r="C326" s="1" t="s">
        <v>1019</v>
      </c>
      <c r="D326" s="1" t="s">
        <v>551</v>
      </c>
      <c r="E326" s="49" t="s">
        <v>1020</v>
      </c>
      <c r="F326" s="1" t="s">
        <v>55</v>
      </c>
      <c r="G326" s="51" t="s">
        <v>344</v>
      </c>
      <c r="H326" s="1" t="s">
        <v>534</v>
      </c>
      <c r="I326" s="56">
        <v>1100000</v>
      </c>
      <c r="J326" s="8" t="s">
        <v>16</v>
      </c>
      <c r="K326" s="8" t="s">
        <v>24</v>
      </c>
      <c r="L326" s="1" t="str">
        <f>IFERROR(_xlfn.XLOOKUP(Table1[[#This Row],[Startup Name]],Reference_Tables!$A$5:$A$3048,Reference_Tables!$B$5:$B$3048,"N/A",0),"N/A")</f>
        <v>Nagpur</v>
      </c>
      <c r="M326" s="49" t="str">
        <f>IFERROR(_xlfn.XLOOKUP(Table1[[#This Row],[Investors Name]],Reference_Tables!$E$5:$E$3048,Reference_Tables!$F$5:$F$3048,"N/A",0),"N/A")</f>
        <v>VC</v>
      </c>
      <c r="N326" s="1">
        <f>YEAR(Table1[[#This Row],[Date]])</f>
        <v>2018</v>
      </c>
    </row>
    <row r="327" spans="1:14" x14ac:dyDescent="0.3">
      <c r="A327" s="8">
        <v>326</v>
      </c>
      <c r="B327" s="9">
        <v>43165</v>
      </c>
      <c r="C327" s="1" t="s">
        <v>1021</v>
      </c>
      <c r="D327" s="1" t="s">
        <v>53</v>
      </c>
      <c r="E327" s="49" t="s">
        <v>1022</v>
      </c>
      <c r="F327" s="1" t="s">
        <v>45</v>
      </c>
      <c r="G327" s="51" t="s">
        <v>1023</v>
      </c>
      <c r="H327" s="1" t="s">
        <v>81</v>
      </c>
      <c r="I327" s="56">
        <v>9700000</v>
      </c>
      <c r="J327" s="8" t="s">
        <v>16</v>
      </c>
      <c r="K327" s="8" t="s">
        <v>24</v>
      </c>
      <c r="L327" s="1" t="str">
        <f>IFERROR(_xlfn.XLOOKUP(Table1[[#This Row],[Startup Name]],Reference_Tables!$A$5:$A$3048,Reference_Tables!$B$5:$B$3048,"N/A",0),"N/A")</f>
        <v>Lucknow</v>
      </c>
      <c r="M327" s="49" t="str">
        <f>IFERROR(_xlfn.XLOOKUP(Table1[[#This Row],[Investors Name]],Reference_Tables!$E$5:$E$3048,Reference_Tables!$F$5:$F$3048,"N/A",0),"N/A")</f>
        <v>Corporate</v>
      </c>
      <c r="N327" s="1">
        <f>YEAR(Table1[[#This Row],[Date]])</f>
        <v>2018</v>
      </c>
    </row>
    <row r="328" spans="1:14" x14ac:dyDescent="0.3">
      <c r="A328" s="8">
        <v>327</v>
      </c>
      <c r="B328" s="9">
        <v>43165</v>
      </c>
      <c r="C328" s="1" t="s">
        <v>953</v>
      </c>
      <c r="D328" s="1" t="s">
        <v>551</v>
      </c>
      <c r="E328" s="49" t="s">
        <v>954</v>
      </c>
      <c r="F328" s="1" t="s">
        <v>39</v>
      </c>
      <c r="G328" s="51" t="s">
        <v>1024</v>
      </c>
      <c r="H328" s="1" t="s">
        <v>384</v>
      </c>
      <c r="I328" s="56">
        <v>7600000</v>
      </c>
      <c r="J328" s="8" t="s">
        <v>16</v>
      </c>
      <c r="K328" s="8" t="s">
        <v>24</v>
      </c>
      <c r="L328" s="1" t="str">
        <f>IFERROR(_xlfn.XLOOKUP(Table1[[#This Row],[Startup Name]],Reference_Tables!$A$5:$A$3048,Reference_Tables!$B$5:$B$3048,"N/A",0),"N/A")</f>
        <v>Thiruvananthapuram</v>
      </c>
      <c r="M328" s="49" t="str">
        <f>IFERROR(_xlfn.XLOOKUP(Table1[[#This Row],[Investors Name]],Reference_Tables!$E$5:$E$3048,Reference_Tables!$F$5:$F$3048,"N/A",0),"N/A")</f>
        <v>Angel</v>
      </c>
      <c r="N328" s="1">
        <f>YEAR(Table1[[#This Row],[Date]])</f>
        <v>2018</v>
      </c>
    </row>
    <row r="329" spans="1:14" x14ac:dyDescent="0.3">
      <c r="A329" s="8">
        <v>328</v>
      </c>
      <c r="B329" s="9">
        <v>43167</v>
      </c>
      <c r="C329" s="1" t="s">
        <v>1025</v>
      </c>
      <c r="D329" s="1" t="s">
        <v>551</v>
      </c>
      <c r="E329" s="49" t="s">
        <v>1026</v>
      </c>
      <c r="F329" s="1" t="s">
        <v>39</v>
      </c>
      <c r="G329" s="51" t="s">
        <v>1027</v>
      </c>
      <c r="H329" s="1" t="s">
        <v>384</v>
      </c>
      <c r="I329" s="56">
        <v>38400000</v>
      </c>
      <c r="J329" s="8" t="s">
        <v>16</v>
      </c>
      <c r="K329" s="8" t="s">
        <v>17</v>
      </c>
      <c r="L329" s="1" t="str">
        <f>IFERROR(_xlfn.XLOOKUP(Table1[[#This Row],[Startup Name]],Reference_Tables!$A$5:$A$3048,Reference_Tables!$B$5:$B$3048,"N/A",0),"N/A")</f>
        <v>Pune</v>
      </c>
      <c r="M329" s="49" t="str">
        <f>IFERROR(_xlfn.XLOOKUP(Table1[[#This Row],[Investors Name]],Reference_Tables!$E$5:$E$3048,Reference_Tables!$F$5:$F$3048,"N/A",0),"N/A")</f>
        <v>Angel</v>
      </c>
      <c r="N329" s="1">
        <f>YEAR(Table1[[#This Row],[Date]])</f>
        <v>2018</v>
      </c>
    </row>
    <row r="330" spans="1:14" x14ac:dyDescent="0.3">
      <c r="A330" s="8">
        <v>329</v>
      </c>
      <c r="B330" s="9">
        <v>43167</v>
      </c>
      <c r="C330" s="1" t="s">
        <v>1028</v>
      </c>
      <c r="D330" s="1" t="s">
        <v>551</v>
      </c>
      <c r="E330" s="49" t="s">
        <v>1029</v>
      </c>
      <c r="F330" s="1" t="s">
        <v>227</v>
      </c>
      <c r="G330" s="51" t="s">
        <v>1030</v>
      </c>
      <c r="H330" s="1" t="s">
        <v>81</v>
      </c>
      <c r="I330" s="56">
        <v>1000000</v>
      </c>
      <c r="J330" s="8" t="s">
        <v>16</v>
      </c>
      <c r="K330" s="8" t="s">
        <v>24</v>
      </c>
      <c r="L330" s="1" t="str">
        <f>IFERROR(_xlfn.XLOOKUP(Table1[[#This Row],[Startup Name]],Reference_Tables!$A$5:$A$3048,Reference_Tables!$B$5:$B$3048,"N/A",0),"N/A")</f>
        <v>Bhopal</v>
      </c>
      <c r="M330" s="49" t="str">
        <f>IFERROR(_xlfn.XLOOKUP(Table1[[#This Row],[Investors Name]],Reference_Tables!$E$5:$E$3048,Reference_Tables!$F$5:$F$3048,"N/A",0),"N/A")</f>
        <v>VC</v>
      </c>
      <c r="N330" s="1">
        <f>YEAR(Table1[[#This Row],[Date]])</f>
        <v>2018</v>
      </c>
    </row>
    <row r="331" spans="1:14" x14ac:dyDescent="0.3">
      <c r="A331" s="8">
        <v>330</v>
      </c>
      <c r="B331" s="9">
        <v>43171</v>
      </c>
      <c r="C331" s="1" t="s">
        <v>142</v>
      </c>
      <c r="D331" s="1" t="s">
        <v>551</v>
      </c>
      <c r="E331" s="49" t="s">
        <v>1031</v>
      </c>
      <c r="F331" s="1" t="s">
        <v>39</v>
      </c>
      <c r="G331" s="51" t="s">
        <v>1032</v>
      </c>
      <c r="H331" s="1" t="s">
        <v>534</v>
      </c>
      <c r="I331" s="56">
        <v>1000000</v>
      </c>
      <c r="J331" s="8" t="s">
        <v>16</v>
      </c>
      <c r="K331" s="8" t="s">
        <v>24</v>
      </c>
      <c r="L331" s="1" t="str">
        <f>IFERROR(_xlfn.XLOOKUP(Table1[[#This Row],[Startup Name]],Reference_Tables!$A$5:$A$3048,Reference_Tables!$B$5:$B$3048,"N/A",0),"N/A")</f>
        <v>Ranchi</v>
      </c>
      <c r="M331" s="49" t="str">
        <f>IFERROR(_xlfn.XLOOKUP(Table1[[#This Row],[Investors Name]],Reference_Tables!$E$5:$E$3048,Reference_Tables!$F$5:$F$3048,"N/A",0),"N/A")</f>
        <v>VC</v>
      </c>
      <c r="N331" s="1">
        <f>YEAR(Table1[[#This Row],[Date]])</f>
        <v>2018</v>
      </c>
    </row>
    <row r="332" spans="1:14" x14ac:dyDescent="0.3">
      <c r="A332" s="8">
        <v>331</v>
      </c>
      <c r="B332" s="9">
        <v>43172</v>
      </c>
      <c r="C332" s="1" t="s">
        <v>1033</v>
      </c>
      <c r="D332" s="1" t="s">
        <v>53</v>
      </c>
      <c r="E332" s="49" t="s">
        <v>831</v>
      </c>
      <c r="F332" s="1" t="s">
        <v>39</v>
      </c>
      <c r="G332" s="51" t="s">
        <v>1034</v>
      </c>
      <c r="H332" s="1" t="s">
        <v>384</v>
      </c>
      <c r="I332" s="56">
        <v>82000000</v>
      </c>
      <c r="J332" s="8" t="s">
        <v>16</v>
      </c>
      <c r="K332" s="8" t="s">
        <v>17</v>
      </c>
      <c r="L332" s="1" t="str">
        <f>IFERROR(_xlfn.XLOOKUP(Table1[[#This Row],[Startup Name]],Reference_Tables!$A$5:$A$3048,Reference_Tables!$B$5:$B$3048,"N/A",0),"N/A")</f>
        <v>Chandigarh</v>
      </c>
      <c r="M332" s="49" t="str">
        <f>IFERROR(_xlfn.XLOOKUP(Table1[[#This Row],[Investors Name]],Reference_Tables!$E$5:$E$3048,Reference_Tables!$F$5:$F$3048,"N/A",0),"N/A")</f>
        <v>VC</v>
      </c>
      <c r="N332" s="1">
        <f>YEAR(Table1[[#This Row],[Date]])</f>
        <v>2018</v>
      </c>
    </row>
    <row r="333" spans="1:14" x14ac:dyDescent="0.3">
      <c r="A333" s="8">
        <v>332</v>
      </c>
      <c r="B333" s="9">
        <v>43173</v>
      </c>
      <c r="C333" s="1" t="s">
        <v>1035</v>
      </c>
      <c r="D333" s="1" t="s">
        <v>551</v>
      </c>
      <c r="E333" s="49" t="s">
        <v>1036</v>
      </c>
      <c r="F333" s="1" t="s">
        <v>183</v>
      </c>
      <c r="G333" s="51" t="s">
        <v>1037</v>
      </c>
      <c r="H333" s="1" t="s">
        <v>534</v>
      </c>
      <c r="I333" s="56">
        <v>0</v>
      </c>
      <c r="J333" s="8" t="s">
        <v>16</v>
      </c>
      <c r="K333" s="8" t="s">
        <v>16</v>
      </c>
      <c r="L333" s="1" t="str">
        <f>IFERROR(_xlfn.XLOOKUP(Table1[[#This Row],[Startup Name]],Reference_Tables!$A$5:$A$3048,Reference_Tables!$B$5:$B$3048,"N/A",0),"N/A")</f>
        <v>Jaipur</v>
      </c>
      <c r="M333" s="49" t="str">
        <f>IFERROR(_xlfn.XLOOKUP(Table1[[#This Row],[Investors Name]],Reference_Tables!$E$5:$E$3048,Reference_Tables!$F$5:$F$3048,"N/A",0),"N/A")</f>
        <v>Corporate</v>
      </c>
      <c r="N333" s="1">
        <f>YEAR(Table1[[#This Row],[Date]])</f>
        <v>2018</v>
      </c>
    </row>
    <row r="334" spans="1:14" x14ac:dyDescent="0.3">
      <c r="A334" s="8">
        <v>333</v>
      </c>
      <c r="B334" s="9">
        <v>43173</v>
      </c>
      <c r="C334" s="1" t="s">
        <v>7338</v>
      </c>
      <c r="D334" s="1" t="s">
        <v>551</v>
      </c>
      <c r="E334" s="49" t="s">
        <v>348</v>
      </c>
      <c r="F334" s="1" t="s">
        <v>927</v>
      </c>
      <c r="G334" s="51" t="s">
        <v>1038</v>
      </c>
      <c r="H334" s="1" t="s">
        <v>384</v>
      </c>
      <c r="I334" s="56">
        <v>17200000</v>
      </c>
      <c r="J334" s="8" t="s">
        <v>16</v>
      </c>
      <c r="K334" s="8" t="s">
        <v>17</v>
      </c>
      <c r="L334" s="1" t="str">
        <f>IFERROR(_xlfn.XLOOKUP(Table1[[#This Row],[Startup Name]],Reference_Tables!$A$5:$A$3048,Reference_Tables!$B$5:$B$3048,"N/A",0),"N/A")</f>
        <v>Coimbatore</v>
      </c>
      <c r="M334" s="49" t="str">
        <f>IFERROR(_xlfn.XLOOKUP(Table1[[#This Row],[Investors Name]],Reference_Tables!$E$5:$E$3048,Reference_Tables!$F$5:$F$3048,"N/A",0),"N/A")</f>
        <v>VC</v>
      </c>
      <c r="N334" s="1">
        <f>YEAR(Table1[[#This Row],[Date]])</f>
        <v>2018</v>
      </c>
    </row>
    <row r="335" spans="1:14" x14ac:dyDescent="0.3">
      <c r="A335" s="8">
        <v>334</v>
      </c>
      <c r="B335" s="9">
        <v>43174</v>
      </c>
      <c r="C335" s="1" t="s">
        <v>258</v>
      </c>
      <c r="D335" s="1" t="s">
        <v>551</v>
      </c>
      <c r="E335" s="49" t="s">
        <v>1039</v>
      </c>
      <c r="F335" s="1" t="s">
        <v>227</v>
      </c>
      <c r="G335" s="51" t="s">
        <v>1040</v>
      </c>
      <c r="H335" s="1" t="s">
        <v>384</v>
      </c>
      <c r="I335" s="56">
        <v>62000000</v>
      </c>
      <c r="J335" s="8" t="s">
        <v>16</v>
      </c>
      <c r="K335" s="8" t="s">
        <v>17</v>
      </c>
      <c r="L335" s="1" t="str">
        <f>IFERROR(_xlfn.XLOOKUP(Table1[[#This Row],[Startup Name]],Reference_Tables!$A$5:$A$3048,Reference_Tables!$B$5:$B$3048,"N/A",0),"N/A")</f>
        <v>Gurugram</v>
      </c>
      <c r="M335" s="49" t="str">
        <f>IFERROR(_xlfn.XLOOKUP(Table1[[#This Row],[Investors Name]],Reference_Tables!$E$5:$E$3048,Reference_Tables!$F$5:$F$3048,"N/A",0),"N/A")</f>
        <v>Corporate</v>
      </c>
      <c r="N335" s="1">
        <f>YEAR(Table1[[#This Row],[Date]])</f>
        <v>2018</v>
      </c>
    </row>
    <row r="336" spans="1:14" x14ac:dyDescent="0.3">
      <c r="A336" s="8">
        <v>335</v>
      </c>
      <c r="B336" s="9">
        <v>43178</v>
      </c>
      <c r="C336" s="1" t="s">
        <v>1041</v>
      </c>
      <c r="D336" s="1" t="s">
        <v>551</v>
      </c>
      <c r="E336" s="49" t="s">
        <v>1042</v>
      </c>
      <c r="F336" s="1" t="s">
        <v>39</v>
      </c>
      <c r="G336" s="51" t="s">
        <v>215</v>
      </c>
      <c r="H336" s="1" t="s">
        <v>81</v>
      </c>
      <c r="I336" s="56">
        <v>1310000</v>
      </c>
      <c r="J336" s="8" t="s">
        <v>16</v>
      </c>
      <c r="K336" s="8" t="s">
        <v>24</v>
      </c>
      <c r="L336" s="1" t="str">
        <f>IFERROR(_xlfn.XLOOKUP(Table1[[#This Row],[Startup Name]],Reference_Tables!$A$5:$A$3048,Reference_Tables!$B$5:$B$3048,"N/A",0),"N/A")</f>
        <v>Pune</v>
      </c>
      <c r="M336" s="49" t="str">
        <f>IFERROR(_xlfn.XLOOKUP(Table1[[#This Row],[Investors Name]],Reference_Tables!$E$5:$E$3048,Reference_Tables!$F$5:$F$3048,"N/A",0),"N/A")</f>
        <v>VC</v>
      </c>
      <c r="N336" s="1">
        <f>YEAR(Table1[[#This Row],[Date]])</f>
        <v>2018</v>
      </c>
    </row>
    <row r="337" spans="1:14" x14ac:dyDescent="0.3">
      <c r="A337" s="8">
        <v>336</v>
      </c>
      <c r="B337" s="9">
        <v>43178</v>
      </c>
      <c r="C337" s="1" t="s">
        <v>1043</v>
      </c>
      <c r="D337" s="1" t="s">
        <v>142</v>
      </c>
      <c r="E337" s="49" t="s">
        <v>1044</v>
      </c>
      <c r="F337" s="1" t="s">
        <v>1045</v>
      </c>
      <c r="G337" s="51" t="s">
        <v>1046</v>
      </c>
      <c r="H337" s="1" t="s">
        <v>534</v>
      </c>
      <c r="I337" s="56">
        <v>500000</v>
      </c>
      <c r="J337" s="8" t="s">
        <v>16</v>
      </c>
      <c r="K337" s="8" t="s">
        <v>106</v>
      </c>
      <c r="L337" s="1" t="str">
        <f>IFERROR(_xlfn.XLOOKUP(Table1[[#This Row],[Startup Name]],Reference_Tables!$A$5:$A$3048,Reference_Tables!$B$5:$B$3048,"N/A",0),"N/A")</f>
        <v>Noida</v>
      </c>
      <c r="M337" s="49" t="str">
        <f>IFERROR(_xlfn.XLOOKUP(Table1[[#This Row],[Investors Name]],Reference_Tables!$E$5:$E$3048,Reference_Tables!$F$5:$F$3048,"N/A",0),"N/A")</f>
        <v>VC</v>
      </c>
      <c r="N337" s="1">
        <f>YEAR(Table1[[#This Row],[Date]])</f>
        <v>2018</v>
      </c>
    </row>
    <row r="338" spans="1:14" x14ac:dyDescent="0.3">
      <c r="A338" s="8">
        <v>337</v>
      </c>
      <c r="B338" s="9">
        <v>43178</v>
      </c>
      <c r="C338" s="1" t="s">
        <v>1047</v>
      </c>
      <c r="D338" s="1" t="s">
        <v>1048</v>
      </c>
      <c r="E338" s="49" t="s">
        <v>1049</v>
      </c>
      <c r="F338" s="1" t="s">
        <v>227</v>
      </c>
      <c r="G338" s="51" t="s">
        <v>1050</v>
      </c>
      <c r="H338" s="1" t="s">
        <v>534</v>
      </c>
      <c r="I338" s="56">
        <v>3000000</v>
      </c>
      <c r="J338" s="8" t="s">
        <v>16</v>
      </c>
      <c r="K338" s="8" t="s">
        <v>24</v>
      </c>
      <c r="L338" s="1" t="str">
        <f>IFERROR(_xlfn.XLOOKUP(Table1[[#This Row],[Startup Name]],Reference_Tables!$A$5:$A$3048,Reference_Tables!$B$5:$B$3048,"N/A",0),"N/A")</f>
        <v>Guwahati</v>
      </c>
      <c r="M338" s="49" t="str">
        <f>IFERROR(_xlfn.XLOOKUP(Table1[[#This Row],[Investors Name]],Reference_Tables!$E$5:$E$3048,Reference_Tables!$F$5:$F$3048,"N/A",0),"N/A")</f>
        <v>VC</v>
      </c>
      <c r="N338" s="1">
        <f>YEAR(Table1[[#This Row],[Date]])</f>
        <v>2018</v>
      </c>
    </row>
    <row r="339" spans="1:14" x14ac:dyDescent="0.3">
      <c r="A339" s="8">
        <v>338</v>
      </c>
      <c r="B339" s="9">
        <v>43178</v>
      </c>
      <c r="C339" s="1" t="s">
        <v>1051</v>
      </c>
      <c r="D339" s="1" t="s">
        <v>53</v>
      </c>
      <c r="E339" s="49" t="s">
        <v>1052</v>
      </c>
      <c r="F339" s="1" t="s">
        <v>227</v>
      </c>
      <c r="G339" s="51" t="s">
        <v>1053</v>
      </c>
      <c r="H339" s="1" t="s">
        <v>534</v>
      </c>
      <c r="I339" s="56">
        <v>1000000</v>
      </c>
      <c r="J339" s="8" t="s">
        <v>16</v>
      </c>
      <c r="K339" s="8" t="s">
        <v>24</v>
      </c>
      <c r="L339" s="1" t="str">
        <f>IFERROR(_xlfn.XLOOKUP(Table1[[#This Row],[Startup Name]],Reference_Tables!$A$5:$A$3048,Reference_Tables!$B$5:$B$3048,"N/A",0),"N/A")</f>
        <v>Kolkata</v>
      </c>
      <c r="M339" s="49" t="str">
        <f>IFERROR(_xlfn.XLOOKUP(Table1[[#This Row],[Investors Name]],Reference_Tables!$E$5:$E$3048,Reference_Tables!$F$5:$F$3048,"N/A",0),"N/A")</f>
        <v>VC</v>
      </c>
      <c r="N339" s="1">
        <f>YEAR(Table1[[#This Row],[Date]])</f>
        <v>2018</v>
      </c>
    </row>
    <row r="340" spans="1:14" x14ac:dyDescent="0.3">
      <c r="A340" s="8">
        <v>339</v>
      </c>
      <c r="B340" s="9">
        <v>43179</v>
      </c>
      <c r="C340" s="1" t="s">
        <v>1054</v>
      </c>
      <c r="D340" s="1" t="s">
        <v>551</v>
      </c>
      <c r="E340" s="49" t="s">
        <v>1055</v>
      </c>
      <c r="F340" s="1" t="s">
        <v>16</v>
      </c>
      <c r="G340" s="51" t="s">
        <v>1056</v>
      </c>
      <c r="H340" s="1" t="s">
        <v>384</v>
      </c>
      <c r="I340" s="56">
        <v>0</v>
      </c>
      <c r="J340" s="8" t="s">
        <v>16</v>
      </c>
      <c r="K340" s="8" t="s">
        <v>16</v>
      </c>
      <c r="L340" s="1" t="str">
        <f>IFERROR(_xlfn.XLOOKUP(Table1[[#This Row],[Startup Name]],Reference_Tables!$A$5:$A$3048,Reference_Tables!$B$5:$B$3048,"N/A",0),"N/A")</f>
        <v>Mysuru</v>
      </c>
      <c r="M340" s="49" t="str">
        <f>IFERROR(_xlfn.XLOOKUP(Table1[[#This Row],[Investors Name]],Reference_Tables!$E$5:$E$3048,Reference_Tables!$F$5:$F$3048,"N/A",0),"N/A")</f>
        <v>Corporate</v>
      </c>
      <c r="N340" s="1">
        <f>YEAR(Table1[[#This Row],[Date]])</f>
        <v>2018</v>
      </c>
    </row>
    <row r="341" spans="1:14" x14ac:dyDescent="0.3">
      <c r="A341" s="8">
        <v>340</v>
      </c>
      <c r="B341" s="9">
        <v>43180</v>
      </c>
      <c r="C341" s="1" t="s">
        <v>1057</v>
      </c>
      <c r="D341" s="1" t="s">
        <v>551</v>
      </c>
      <c r="E341" s="49" t="s">
        <v>1058</v>
      </c>
      <c r="F341" s="1" t="s">
        <v>55</v>
      </c>
      <c r="G341" s="51" t="s">
        <v>1059</v>
      </c>
      <c r="H341" s="1" t="s">
        <v>534</v>
      </c>
      <c r="I341" s="56">
        <v>0</v>
      </c>
      <c r="J341" s="8" t="s">
        <v>16</v>
      </c>
      <c r="K341" s="8" t="s">
        <v>16</v>
      </c>
      <c r="L341" s="1" t="str">
        <f>IFERROR(_xlfn.XLOOKUP(Table1[[#This Row],[Startup Name]],Reference_Tables!$A$5:$A$3048,Reference_Tables!$B$5:$B$3048,"N/A",0),"N/A")</f>
        <v>Surat</v>
      </c>
      <c r="M341" s="49" t="s">
        <v>16</v>
      </c>
      <c r="N341" s="1">
        <f>YEAR(Table1[[#This Row],[Date]])</f>
        <v>2018</v>
      </c>
    </row>
    <row r="342" spans="1:14" x14ac:dyDescent="0.3">
      <c r="A342" s="8">
        <v>341</v>
      </c>
      <c r="B342" s="9">
        <v>43181</v>
      </c>
      <c r="C342" s="1" t="s">
        <v>1060</v>
      </c>
      <c r="D342" s="1" t="s">
        <v>53</v>
      </c>
      <c r="E342" s="49" t="s">
        <v>1061</v>
      </c>
      <c r="F342" s="1" t="s">
        <v>45</v>
      </c>
      <c r="G342" s="51" t="s">
        <v>1062</v>
      </c>
      <c r="H342" s="1" t="s">
        <v>384</v>
      </c>
      <c r="I342" s="56">
        <v>18000000</v>
      </c>
      <c r="J342" s="8" t="s">
        <v>16</v>
      </c>
      <c r="K342" s="8" t="s">
        <v>17</v>
      </c>
      <c r="L342" s="1" t="str">
        <f>IFERROR(_xlfn.XLOOKUP(Table1[[#This Row],[Startup Name]],Reference_Tables!$A$5:$A$3048,Reference_Tables!$B$5:$B$3048,"N/A",0),"N/A")</f>
        <v>Jaipur</v>
      </c>
      <c r="M342" s="49" t="str">
        <f>IFERROR(_xlfn.XLOOKUP(Table1[[#This Row],[Investors Name]],Reference_Tables!$E$5:$E$3048,Reference_Tables!$F$5:$F$3048,"N/A",0),"N/A")</f>
        <v>VC</v>
      </c>
      <c r="N342" s="1">
        <f>YEAR(Table1[[#This Row],[Date]])</f>
        <v>2018</v>
      </c>
    </row>
    <row r="343" spans="1:14" x14ac:dyDescent="0.3">
      <c r="A343" s="8">
        <v>342</v>
      </c>
      <c r="B343" s="9">
        <v>43181</v>
      </c>
      <c r="C343" s="1" t="s">
        <v>1063</v>
      </c>
      <c r="D343" s="1" t="s">
        <v>551</v>
      </c>
      <c r="E343" s="49" t="s">
        <v>1064</v>
      </c>
      <c r="F343" s="1" t="s">
        <v>89</v>
      </c>
      <c r="G343" s="51" t="s">
        <v>1065</v>
      </c>
      <c r="H343" s="1" t="s">
        <v>534</v>
      </c>
      <c r="I343" s="56">
        <v>768000</v>
      </c>
      <c r="J343" s="8" t="s">
        <v>16</v>
      </c>
      <c r="K343" s="8" t="s">
        <v>106</v>
      </c>
      <c r="L343" s="1" t="str">
        <f>IFERROR(_xlfn.XLOOKUP(Table1[[#This Row],[Startup Name]],Reference_Tables!$A$5:$A$3048,Reference_Tables!$B$5:$B$3048,"N/A",0),"N/A")</f>
        <v>Lucknow</v>
      </c>
      <c r="M343" s="49" t="str">
        <f>IFERROR(_xlfn.XLOOKUP(Table1[[#This Row],[Investors Name]],Reference_Tables!$E$5:$E$3048,Reference_Tables!$F$5:$F$3048,"N/A",0),"N/A")</f>
        <v>VC</v>
      </c>
      <c r="N343" s="1">
        <f>YEAR(Table1[[#This Row],[Date]])</f>
        <v>2018</v>
      </c>
    </row>
    <row r="344" spans="1:14" x14ac:dyDescent="0.3">
      <c r="A344" s="8">
        <v>343</v>
      </c>
      <c r="B344" s="9">
        <v>43181</v>
      </c>
      <c r="C344" s="1" t="s">
        <v>1066</v>
      </c>
      <c r="D344" s="1" t="s">
        <v>53</v>
      </c>
      <c r="E344" s="49" t="s">
        <v>1067</v>
      </c>
      <c r="F344" s="1" t="s">
        <v>927</v>
      </c>
      <c r="G344" s="51" t="s">
        <v>193</v>
      </c>
      <c r="H344" s="1" t="s">
        <v>534</v>
      </c>
      <c r="I344" s="56">
        <v>1240000</v>
      </c>
      <c r="J344" s="8" t="s">
        <v>16</v>
      </c>
      <c r="K344" s="8" t="s">
        <v>24</v>
      </c>
      <c r="L344" s="1" t="str">
        <f>IFERROR(_xlfn.XLOOKUP(Table1[[#This Row],[Startup Name]],Reference_Tables!$A$5:$A$3048,Reference_Tables!$B$5:$B$3048,"N/A",0),"N/A")</f>
        <v>Hyderabad</v>
      </c>
      <c r="M344" s="49" t="str">
        <f>IFERROR(_xlfn.XLOOKUP(Table1[[#This Row],[Investors Name]],Reference_Tables!$E$5:$E$3048,Reference_Tables!$F$5:$F$3048,"N/A",0),"N/A")</f>
        <v>VC</v>
      </c>
      <c r="N344" s="1">
        <f>YEAR(Table1[[#This Row],[Date]])</f>
        <v>2018</v>
      </c>
    </row>
    <row r="345" spans="1:14" x14ac:dyDescent="0.3">
      <c r="A345" s="8">
        <v>344</v>
      </c>
      <c r="B345" s="9">
        <v>43181</v>
      </c>
      <c r="C345" s="1" t="s">
        <v>1068</v>
      </c>
      <c r="D345" s="1" t="s">
        <v>53</v>
      </c>
      <c r="E345" s="49" t="s">
        <v>1069</v>
      </c>
      <c r="F345" s="1" t="s">
        <v>927</v>
      </c>
      <c r="G345" s="51" t="s">
        <v>1070</v>
      </c>
      <c r="H345" s="1" t="s">
        <v>534</v>
      </c>
      <c r="I345" s="56">
        <v>0</v>
      </c>
      <c r="J345" s="8" t="s">
        <v>16</v>
      </c>
      <c r="K345" s="8" t="s">
        <v>16</v>
      </c>
      <c r="L345" s="1" t="str">
        <f>IFERROR(_xlfn.XLOOKUP(Table1[[#This Row],[Startup Name]],Reference_Tables!$A$5:$A$3048,Reference_Tables!$B$5:$B$3048,"N/A",0),"N/A")</f>
        <v>Kolkata</v>
      </c>
      <c r="M345" s="49" t="str">
        <f>IFERROR(_xlfn.XLOOKUP(Table1[[#This Row],[Investors Name]],Reference_Tables!$E$5:$E$3048,Reference_Tables!$F$5:$F$3048,"N/A",0),"N/A")</f>
        <v>VC</v>
      </c>
      <c r="N345" s="1">
        <f>YEAR(Table1[[#This Row],[Date]])</f>
        <v>2018</v>
      </c>
    </row>
    <row r="346" spans="1:14" x14ac:dyDescent="0.3">
      <c r="A346" s="8">
        <v>345</v>
      </c>
      <c r="B346" s="9">
        <v>43185</v>
      </c>
      <c r="C346" s="1" t="s">
        <v>1071</v>
      </c>
      <c r="D346" s="1" t="s">
        <v>551</v>
      </c>
      <c r="E346" s="49" t="s">
        <v>1064</v>
      </c>
      <c r="F346" s="1" t="s">
        <v>139</v>
      </c>
      <c r="G346" s="51" t="s">
        <v>1072</v>
      </c>
      <c r="H346" s="1" t="s">
        <v>534</v>
      </c>
      <c r="I346" s="56">
        <v>1000000</v>
      </c>
      <c r="J346" s="8" t="s">
        <v>16</v>
      </c>
      <c r="K346" s="8" t="s">
        <v>24</v>
      </c>
      <c r="L346" s="1" t="str">
        <f>IFERROR(_xlfn.XLOOKUP(Table1[[#This Row],[Startup Name]],Reference_Tables!$A$5:$A$3048,Reference_Tables!$B$5:$B$3048,"N/A",0),"N/A")</f>
        <v>Nashik</v>
      </c>
      <c r="M346" s="49" t="str">
        <f>IFERROR(_xlfn.XLOOKUP(Table1[[#This Row],[Investors Name]],Reference_Tables!$E$5:$E$3048,Reference_Tables!$F$5:$F$3048,"N/A",0),"N/A")</f>
        <v>VC</v>
      </c>
      <c r="N346" s="1">
        <f>YEAR(Table1[[#This Row],[Date]])</f>
        <v>2018</v>
      </c>
    </row>
    <row r="347" spans="1:14" x14ac:dyDescent="0.3">
      <c r="A347" s="8">
        <v>346</v>
      </c>
      <c r="B347" s="9">
        <v>43187</v>
      </c>
      <c r="C347" s="1" t="s">
        <v>1073</v>
      </c>
      <c r="D347" s="1" t="s">
        <v>53</v>
      </c>
      <c r="E347" s="49" t="s">
        <v>1074</v>
      </c>
      <c r="F347" s="1" t="s">
        <v>139</v>
      </c>
      <c r="G347" s="51" t="s">
        <v>16</v>
      </c>
      <c r="H347" s="1" t="s">
        <v>384</v>
      </c>
      <c r="I347" s="56">
        <v>250000</v>
      </c>
      <c r="J347" s="8" t="s">
        <v>16</v>
      </c>
      <c r="K347" s="8" t="s">
        <v>106</v>
      </c>
      <c r="L347" s="1" t="str">
        <f>IFERROR(_xlfn.XLOOKUP(Table1[[#This Row],[Startup Name]],Reference_Tables!$A$5:$A$3048,Reference_Tables!$B$5:$B$3048,"N/A",0),"N/A")</f>
        <v>New Delhi</v>
      </c>
      <c r="M347" s="49" t="s">
        <v>16</v>
      </c>
      <c r="N347" s="1">
        <f>YEAR(Table1[[#This Row],[Date]])</f>
        <v>2018</v>
      </c>
    </row>
    <row r="348" spans="1:14" x14ac:dyDescent="0.3">
      <c r="A348" s="8">
        <v>347</v>
      </c>
      <c r="B348" s="9">
        <v>43187</v>
      </c>
      <c r="C348" s="1" t="s">
        <v>1075</v>
      </c>
      <c r="D348" s="1" t="s">
        <v>79</v>
      </c>
      <c r="E348" s="49" t="s">
        <v>1076</v>
      </c>
      <c r="F348" s="1" t="s">
        <v>927</v>
      </c>
      <c r="G348" s="51" t="s">
        <v>1077</v>
      </c>
      <c r="H348" s="1" t="s">
        <v>534</v>
      </c>
      <c r="I348" s="56">
        <v>2000000</v>
      </c>
      <c r="J348" s="8" t="s">
        <v>16</v>
      </c>
      <c r="K348" s="8" t="s">
        <v>24</v>
      </c>
      <c r="L348" s="1" t="str">
        <f>IFERROR(_xlfn.XLOOKUP(Table1[[#This Row],[Startup Name]],Reference_Tables!$A$5:$A$3048,Reference_Tables!$B$5:$B$3048,"N/A",0),"N/A")</f>
        <v>Guwahati</v>
      </c>
      <c r="M348" s="49" t="str">
        <f>IFERROR(_xlfn.XLOOKUP(Table1[[#This Row],[Investors Name]],Reference_Tables!$E$5:$E$3048,Reference_Tables!$F$5:$F$3048,"N/A",0),"N/A")</f>
        <v>VC</v>
      </c>
      <c r="N348" s="1">
        <f>YEAR(Table1[[#This Row],[Date]])</f>
        <v>2018</v>
      </c>
    </row>
    <row r="349" spans="1:14" x14ac:dyDescent="0.3">
      <c r="A349" s="8">
        <v>348</v>
      </c>
      <c r="B349" s="9">
        <v>43186</v>
      </c>
      <c r="C349" s="1" t="s">
        <v>1078</v>
      </c>
      <c r="D349" s="1" t="s">
        <v>1079</v>
      </c>
      <c r="E349" s="49" t="s">
        <v>1080</v>
      </c>
      <c r="F349" s="1" t="s">
        <v>139</v>
      </c>
      <c r="G349" s="51" t="s">
        <v>1081</v>
      </c>
      <c r="H349" s="1" t="s">
        <v>534</v>
      </c>
      <c r="I349" s="56">
        <v>535000</v>
      </c>
      <c r="J349" s="8" t="s">
        <v>16</v>
      </c>
      <c r="K349" s="8" t="s">
        <v>106</v>
      </c>
      <c r="L349" s="1" t="str">
        <f>IFERROR(_xlfn.XLOOKUP(Table1[[#This Row],[Startup Name]],Reference_Tables!$A$5:$A$3048,Reference_Tables!$B$5:$B$3048,"N/A",0),"N/A")</f>
        <v>Coimbatore</v>
      </c>
      <c r="M349" s="49" t="str">
        <f>IFERROR(_xlfn.XLOOKUP(Table1[[#This Row],[Investors Name]],Reference_Tables!$E$5:$E$3048,Reference_Tables!$F$5:$F$3048,"N/A",0),"N/A")</f>
        <v>Corporate</v>
      </c>
      <c r="N349" s="1">
        <f>YEAR(Table1[[#This Row],[Date]])</f>
        <v>2018</v>
      </c>
    </row>
    <row r="350" spans="1:14" x14ac:dyDescent="0.3">
      <c r="A350" s="8">
        <v>349</v>
      </c>
      <c r="B350" s="9">
        <v>43186</v>
      </c>
      <c r="C350" s="1" t="s">
        <v>489</v>
      </c>
      <c r="D350" s="1" t="s">
        <v>53</v>
      </c>
      <c r="E350" s="49" t="s">
        <v>1082</v>
      </c>
      <c r="F350" s="1" t="s">
        <v>927</v>
      </c>
      <c r="G350" s="51" t="s">
        <v>1083</v>
      </c>
      <c r="H350" s="1" t="s">
        <v>384</v>
      </c>
      <c r="I350" s="56">
        <v>3000000</v>
      </c>
      <c r="J350" s="8" t="s">
        <v>16</v>
      </c>
      <c r="K350" s="8" t="s">
        <v>24</v>
      </c>
      <c r="L350" s="1" t="str">
        <f>IFERROR(_xlfn.XLOOKUP(Table1[[#This Row],[Startup Name]],Reference_Tables!$A$5:$A$3048,Reference_Tables!$B$5:$B$3048,"N/A",0),"N/A")</f>
        <v>Thiruvananthapuram</v>
      </c>
      <c r="M350" s="49" t="str">
        <f>IFERROR(_xlfn.XLOOKUP(Table1[[#This Row],[Investors Name]],Reference_Tables!$E$5:$E$3048,Reference_Tables!$F$5:$F$3048,"N/A",0),"N/A")</f>
        <v>VC</v>
      </c>
      <c r="N350" s="1">
        <f>YEAR(Table1[[#This Row],[Date]])</f>
        <v>2018</v>
      </c>
    </row>
    <row r="351" spans="1:14" x14ac:dyDescent="0.3">
      <c r="A351" s="8">
        <v>350</v>
      </c>
      <c r="B351" s="9">
        <v>43188</v>
      </c>
      <c r="C351" s="1" t="s">
        <v>1084</v>
      </c>
      <c r="D351" s="1" t="s">
        <v>551</v>
      </c>
      <c r="E351" s="49" t="s">
        <v>1085</v>
      </c>
      <c r="F351" s="1" t="s">
        <v>39</v>
      </c>
      <c r="G351" s="51" t="s">
        <v>1086</v>
      </c>
      <c r="H351" s="1" t="s">
        <v>534</v>
      </c>
      <c r="I351" s="56">
        <v>0</v>
      </c>
      <c r="J351" s="8" t="s">
        <v>16</v>
      </c>
      <c r="K351" s="8" t="s">
        <v>16</v>
      </c>
      <c r="L351" s="1" t="str">
        <f>IFERROR(_xlfn.XLOOKUP(Table1[[#This Row],[Startup Name]],Reference_Tables!$A$5:$A$3048,Reference_Tables!$B$5:$B$3048,"N/A",0),"N/A")</f>
        <v>Kochi</v>
      </c>
      <c r="M351" s="49" t="str">
        <f>IFERROR(_xlfn.XLOOKUP(Table1[[#This Row],[Investors Name]],Reference_Tables!$E$5:$E$3048,Reference_Tables!$F$5:$F$3048,"N/A",0),"N/A")</f>
        <v>VC</v>
      </c>
      <c r="N351" s="1">
        <f>YEAR(Table1[[#This Row],[Date]])</f>
        <v>2018</v>
      </c>
    </row>
    <row r="352" spans="1:14" x14ac:dyDescent="0.3">
      <c r="A352" s="8">
        <v>351</v>
      </c>
      <c r="B352" s="9">
        <v>43132</v>
      </c>
      <c r="C352" s="1" t="s">
        <v>1087</v>
      </c>
      <c r="D352" s="1" t="s">
        <v>551</v>
      </c>
      <c r="E352" s="49" t="s">
        <v>1088</v>
      </c>
      <c r="F352" s="1" t="s">
        <v>927</v>
      </c>
      <c r="G352" s="51" t="s">
        <v>1089</v>
      </c>
      <c r="H352" s="1" t="s">
        <v>384</v>
      </c>
      <c r="I352" s="56">
        <v>300000000</v>
      </c>
      <c r="J352" s="8" t="s">
        <v>16</v>
      </c>
      <c r="K352" s="8" t="s">
        <v>17</v>
      </c>
      <c r="L352" s="1" t="str">
        <f>IFERROR(_xlfn.XLOOKUP(Table1[[#This Row],[Startup Name]],Reference_Tables!$A$5:$A$3048,Reference_Tables!$B$5:$B$3048,"N/A",0),"N/A")</f>
        <v>Bengaluru</v>
      </c>
      <c r="M352" s="49" t="str">
        <f>IFERROR(_xlfn.XLOOKUP(Table1[[#This Row],[Investors Name]],Reference_Tables!$E$5:$E$3048,Reference_Tables!$F$5:$F$3048,"N/A",0),"N/A")</f>
        <v>VC</v>
      </c>
      <c r="N352" s="1">
        <f>YEAR(Table1[[#This Row],[Date]])</f>
        <v>2018</v>
      </c>
    </row>
    <row r="353" spans="1:14" x14ac:dyDescent="0.3">
      <c r="A353" s="8">
        <v>352</v>
      </c>
      <c r="B353" s="9">
        <v>43132</v>
      </c>
      <c r="C353" s="1" t="s">
        <v>48</v>
      </c>
      <c r="D353" s="1" t="s">
        <v>1090</v>
      </c>
      <c r="E353" s="49" t="s">
        <v>1091</v>
      </c>
      <c r="F353" s="1" t="s">
        <v>227</v>
      </c>
      <c r="G353" s="51" t="s">
        <v>7339</v>
      </c>
      <c r="H353" s="1" t="s">
        <v>384</v>
      </c>
      <c r="I353" s="56">
        <v>200000000</v>
      </c>
      <c r="J353" s="8" t="s">
        <v>16</v>
      </c>
      <c r="K353" s="8" t="s">
        <v>17</v>
      </c>
      <c r="L353" s="1" t="str">
        <f>IFERROR(_xlfn.XLOOKUP(Table1[[#This Row],[Startup Name]],Reference_Tables!$A$5:$A$3048,Reference_Tables!$B$5:$B$3048,"N/A",0),"N/A")</f>
        <v>Dehradun</v>
      </c>
      <c r="M353" s="49" t="str">
        <f>IFERROR(_xlfn.XLOOKUP(Table1[[#This Row],[Investors Name]],Reference_Tables!$E$5:$E$3048,Reference_Tables!$F$5:$F$3048,"N/A",0),"N/A")</f>
        <v>Angel</v>
      </c>
      <c r="N353" s="1">
        <f>YEAR(Table1[[#This Row],[Date]])</f>
        <v>2018</v>
      </c>
    </row>
    <row r="354" spans="1:14" x14ac:dyDescent="0.3">
      <c r="A354" s="8">
        <v>353</v>
      </c>
      <c r="B354" s="9">
        <v>43136</v>
      </c>
      <c r="C354" s="1" t="s">
        <v>338</v>
      </c>
      <c r="D354" s="1" t="s">
        <v>1092</v>
      </c>
      <c r="E354" s="49" t="s">
        <v>1093</v>
      </c>
      <c r="F354" s="1" t="s">
        <v>927</v>
      </c>
      <c r="G354" s="51" t="s">
        <v>1094</v>
      </c>
      <c r="H354" s="1" t="s">
        <v>384</v>
      </c>
      <c r="I354" s="56">
        <v>4300000</v>
      </c>
      <c r="J354" s="8" t="s">
        <v>16</v>
      </c>
      <c r="K354" s="8" t="s">
        <v>24</v>
      </c>
      <c r="L354" s="1" t="str">
        <f>IFERROR(_xlfn.XLOOKUP(Table1[[#This Row],[Startup Name]],Reference_Tables!$A$5:$A$3048,Reference_Tables!$B$5:$B$3048,"N/A",0),"N/A")</f>
        <v>Nagpur</v>
      </c>
      <c r="M354" s="49" t="str">
        <f>IFERROR(_xlfn.XLOOKUP(Table1[[#This Row],[Investors Name]],Reference_Tables!$E$5:$E$3048,Reference_Tables!$F$5:$F$3048,"N/A",0),"N/A")</f>
        <v>Angel</v>
      </c>
      <c r="N354" s="1">
        <f>YEAR(Table1[[#This Row],[Date]])</f>
        <v>2018</v>
      </c>
    </row>
    <row r="355" spans="1:14" x14ac:dyDescent="0.3">
      <c r="A355" s="8">
        <v>354</v>
      </c>
      <c r="B355" s="9">
        <v>43136</v>
      </c>
      <c r="C355" s="1" t="s">
        <v>1095</v>
      </c>
      <c r="D355" s="1" t="s">
        <v>142</v>
      </c>
      <c r="E355" s="49" t="s">
        <v>1096</v>
      </c>
      <c r="F355" s="1" t="s">
        <v>93</v>
      </c>
      <c r="G355" s="51" t="s">
        <v>641</v>
      </c>
      <c r="H355" s="1" t="s">
        <v>384</v>
      </c>
      <c r="I355" s="56">
        <v>21000000</v>
      </c>
      <c r="J355" s="8" t="s">
        <v>16</v>
      </c>
      <c r="K355" s="8" t="s">
        <v>17</v>
      </c>
      <c r="L355" s="1" t="str">
        <f>IFERROR(_xlfn.XLOOKUP(Table1[[#This Row],[Startup Name]],Reference_Tables!$A$5:$A$3048,Reference_Tables!$B$5:$B$3048,"N/A",0),"N/A")</f>
        <v>Coimbatore</v>
      </c>
      <c r="M355" s="49" t="str">
        <f>IFERROR(_xlfn.XLOOKUP(Table1[[#This Row],[Investors Name]],Reference_Tables!$E$5:$E$3048,Reference_Tables!$F$5:$F$3048,"N/A",0),"N/A")</f>
        <v>Corporate</v>
      </c>
      <c r="N355" s="1">
        <f>YEAR(Table1[[#This Row],[Date]])</f>
        <v>2018</v>
      </c>
    </row>
    <row r="356" spans="1:14" x14ac:dyDescent="0.3">
      <c r="A356" s="8">
        <v>355</v>
      </c>
      <c r="B356" s="9">
        <v>43136</v>
      </c>
      <c r="C356" s="1" t="s">
        <v>1097</v>
      </c>
      <c r="D356" s="1" t="s">
        <v>551</v>
      </c>
      <c r="E356" s="49" t="s">
        <v>1098</v>
      </c>
      <c r="F356" s="1" t="s">
        <v>227</v>
      </c>
      <c r="G356" s="51" t="s">
        <v>1099</v>
      </c>
      <c r="H356" s="1" t="s">
        <v>384</v>
      </c>
      <c r="I356" s="56">
        <v>2000000</v>
      </c>
      <c r="J356" s="8" t="s">
        <v>16</v>
      </c>
      <c r="K356" s="8" t="s">
        <v>24</v>
      </c>
      <c r="L356" s="1" t="str">
        <f>IFERROR(_xlfn.XLOOKUP(Table1[[#This Row],[Startup Name]],Reference_Tables!$A$5:$A$3048,Reference_Tables!$B$5:$B$3048,"N/A",0),"N/A")</f>
        <v>Bengaluru</v>
      </c>
      <c r="M356" s="49" t="str">
        <f>IFERROR(_xlfn.XLOOKUP(Table1[[#This Row],[Investors Name]],Reference_Tables!$E$5:$E$3048,Reference_Tables!$F$5:$F$3048,"N/A",0),"N/A")</f>
        <v>VC</v>
      </c>
      <c r="N356" s="1">
        <f>YEAR(Table1[[#This Row],[Date]])</f>
        <v>2018</v>
      </c>
    </row>
    <row r="357" spans="1:14" x14ac:dyDescent="0.3">
      <c r="A357" s="8">
        <v>356</v>
      </c>
      <c r="B357" s="9">
        <v>43137</v>
      </c>
      <c r="C357" s="1" t="s">
        <v>1100</v>
      </c>
      <c r="D357" s="1" t="s">
        <v>551</v>
      </c>
      <c r="E357" s="49" t="s">
        <v>1101</v>
      </c>
      <c r="F357" s="1" t="s">
        <v>631</v>
      </c>
      <c r="G357" s="51" t="s">
        <v>1102</v>
      </c>
      <c r="H357" s="1" t="s">
        <v>126</v>
      </c>
      <c r="I357" s="56">
        <v>0</v>
      </c>
      <c r="J357" s="8" t="s">
        <v>16</v>
      </c>
      <c r="K357" s="8" t="s">
        <v>16</v>
      </c>
      <c r="L357" s="1" t="str">
        <f>IFERROR(_xlfn.XLOOKUP(Table1[[#This Row],[Startup Name]],Reference_Tables!$A$5:$A$3048,Reference_Tables!$B$5:$B$3048,"N/A",0),"N/A")</f>
        <v>Surat</v>
      </c>
      <c r="M357" s="49" t="s">
        <v>16</v>
      </c>
      <c r="N357" s="1">
        <f>YEAR(Table1[[#This Row],[Date]])</f>
        <v>2018</v>
      </c>
    </row>
    <row r="358" spans="1:14" x14ac:dyDescent="0.3">
      <c r="A358" s="8">
        <v>357</v>
      </c>
      <c r="B358" s="9">
        <v>43137</v>
      </c>
      <c r="C358" s="1" t="s">
        <v>1103</v>
      </c>
      <c r="D358" s="1" t="s">
        <v>142</v>
      </c>
      <c r="E358" s="49" t="s">
        <v>1104</v>
      </c>
      <c r="F358" s="1" t="s">
        <v>927</v>
      </c>
      <c r="G358" s="51" t="s">
        <v>1105</v>
      </c>
      <c r="H358" s="1" t="s">
        <v>384</v>
      </c>
      <c r="I358" s="56">
        <v>3100000</v>
      </c>
      <c r="J358" s="8" t="s">
        <v>16</v>
      </c>
      <c r="K358" s="8" t="s">
        <v>24</v>
      </c>
      <c r="L358" s="1" t="str">
        <f>IFERROR(_xlfn.XLOOKUP(Table1[[#This Row],[Startup Name]],Reference_Tables!$A$5:$A$3048,Reference_Tables!$B$5:$B$3048,"N/A",0),"N/A")</f>
        <v>Visakhapatnam</v>
      </c>
      <c r="M358" s="49" t="str">
        <f>IFERROR(_xlfn.XLOOKUP(Table1[[#This Row],[Investors Name]],Reference_Tables!$E$5:$E$3048,Reference_Tables!$F$5:$F$3048,"N/A",0),"N/A")</f>
        <v>VC</v>
      </c>
      <c r="N358" s="1">
        <f>YEAR(Table1[[#This Row],[Date]])</f>
        <v>2018</v>
      </c>
    </row>
    <row r="359" spans="1:14" x14ac:dyDescent="0.3">
      <c r="A359" s="8">
        <v>358</v>
      </c>
      <c r="B359" s="9">
        <v>43138</v>
      </c>
      <c r="C359" s="1" t="s">
        <v>1106</v>
      </c>
      <c r="D359" s="1" t="s">
        <v>1090</v>
      </c>
      <c r="E359" s="49" t="s">
        <v>662</v>
      </c>
      <c r="F359" s="1" t="s">
        <v>927</v>
      </c>
      <c r="G359" s="51" t="s">
        <v>224</v>
      </c>
      <c r="H359" s="1" t="s">
        <v>384</v>
      </c>
      <c r="I359" s="56">
        <v>100000000</v>
      </c>
      <c r="J359" s="8" t="s">
        <v>16</v>
      </c>
      <c r="K359" s="8" t="s">
        <v>17</v>
      </c>
      <c r="L359" s="1" t="str">
        <f>IFERROR(_xlfn.XLOOKUP(Table1[[#This Row],[Startup Name]],Reference_Tables!$A$5:$A$3048,Reference_Tables!$B$5:$B$3048,"N/A",0),"N/A")</f>
        <v>Kanpur</v>
      </c>
      <c r="M359" s="49" t="str">
        <f>IFERROR(_xlfn.XLOOKUP(Table1[[#This Row],[Investors Name]],Reference_Tables!$E$5:$E$3048,Reference_Tables!$F$5:$F$3048,"N/A",0),"N/A")</f>
        <v>Corporate</v>
      </c>
      <c r="N359" s="1">
        <f>YEAR(Table1[[#This Row],[Date]])</f>
        <v>2018</v>
      </c>
    </row>
    <row r="360" spans="1:14" x14ac:dyDescent="0.3">
      <c r="A360" s="8">
        <v>359</v>
      </c>
      <c r="B360" s="9">
        <v>43139</v>
      </c>
      <c r="C360" s="1" t="s">
        <v>1107</v>
      </c>
      <c r="D360" s="1" t="s">
        <v>142</v>
      </c>
      <c r="E360" s="49" t="s">
        <v>1108</v>
      </c>
      <c r="F360" s="1" t="s">
        <v>55</v>
      </c>
      <c r="G360" s="51" t="s">
        <v>1109</v>
      </c>
      <c r="H360" s="1" t="s">
        <v>534</v>
      </c>
      <c r="I360" s="56">
        <v>100000000</v>
      </c>
      <c r="J360" s="8" t="s">
        <v>16</v>
      </c>
      <c r="K360" s="8" t="s">
        <v>17</v>
      </c>
      <c r="L360" s="1" t="str">
        <f>IFERROR(_xlfn.XLOOKUP(Table1[[#This Row],[Startup Name]],Reference_Tables!$A$5:$A$3048,Reference_Tables!$B$5:$B$3048,"N/A",0),"N/A")</f>
        <v>Pune</v>
      </c>
      <c r="M360" s="49" t="str">
        <f>IFERROR(_xlfn.XLOOKUP(Table1[[#This Row],[Investors Name]],Reference_Tables!$E$5:$E$3048,Reference_Tables!$F$5:$F$3048,"N/A",0),"N/A")</f>
        <v>Angel</v>
      </c>
      <c r="N360" s="1">
        <f>YEAR(Table1[[#This Row],[Date]])</f>
        <v>2018</v>
      </c>
    </row>
    <row r="361" spans="1:14" x14ac:dyDescent="0.3">
      <c r="A361" s="8">
        <v>360</v>
      </c>
      <c r="B361" s="9">
        <v>43139</v>
      </c>
      <c r="C361" s="1" t="s">
        <v>1110</v>
      </c>
      <c r="D361" s="1" t="s">
        <v>551</v>
      </c>
      <c r="E361" s="49" t="s">
        <v>1111</v>
      </c>
      <c r="F361" s="1" t="s">
        <v>55</v>
      </c>
      <c r="G361" s="51" t="s">
        <v>1112</v>
      </c>
      <c r="H361" s="1" t="s">
        <v>384</v>
      </c>
      <c r="I361" s="56">
        <v>50000000</v>
      </c>
      <c r="J361" s="8" t="s">
        <v>16</v>
      </c>
      <c r="K361" s="8" t="s">
        <v>17</v>
      </c>
      <c r="L361" s="1" t="str">
        <f>IFERROR(_xlfn.XLOOKUP(Table1[[#This Row],[Startup Name]],Reference_Tables!$A$5:$A$3048,Reference_Tables!$B$5:$B$3048,"N/A",0),"N/A")</f>
        <v>Bhubaneswar</v>
      </c>
      <c r="M361" s="49" t="str">
        <f>IFERROR(_xlfn.XLOOKUP(Table1[[#This Row],[Investors Name]],Reference_Tables!$E$5:$E$3048,Reference_Tables!$F$5:$F$3048,"N/A",0),"N/A")</f>
        <v>VC</v>
      </c>
      <c r="N361" s="1">
        <f>YEAR(Table1[[#This Row],[Date]])</f>
        <v>2018</v>
      </c>
    </row>
    <row r="362" spans="1:14" x14ac:dyDescent="0.3">
      <c r="A362" s="8">
        <v>361</v>
      </c>
      <c r="B362" s="9">
        <v>43140</v>
      </c>
      <c r="C362" s="1" t="s">
        <v>500</v>
      </c>
      <c r="D362" s="1" t="s">
        <v>142</v>
      </c>
      <c r="E362" s="49" t="s">
        <v>1113</v>
      </c>
      <c r="F362" s="1" t="s">
        <v>927</v>
      </c>
      <c r="G362" s="51" t="s">
        <v>1114</v>
      </c>
      <c r="H362" s="1" t="s">
        <v>384</v>
      </c>
      <c r="I362" s="56">
        <v>12000000</v>
      </c>
      <c r="J362" s="8" t="s">
        <v>16</v>
      </c>
      <c r="K362" s="8" t="s">
        <v>17</v>
      </c>
      <c r="L362" s="1" t="str">
        <f>IFERROR(_xlfn.XLOOKUP(Table1[[#This Row],[Startup Name]],Reference_Tables!$A$5:$A$3048,Reference_Tables!$B$5:$B$3048,"N/A",0),"N/A")</f>
        <v>Lucknow</v>
      </c>
      <c r="M362" s="49" t="str">
        <f>IFERROR(_xlfn.XLOOKUP(Table1[[#This Row],[Investors Name]],Reference_Tables!$E$5:$E$3048,Reference_Tables!$F$5:$F$3048,"N/A",0),"N/A")</f>
        <v>VC</v>
      </c>
      <c r="N362" s="1">
        <f>YEAR(Table1[[#This Row],[Date]])</f>
        <v>2018</v>
      </c>
    </row>
    <row r="363" spans="1:14" x14ac:dyDescent="0.3">
      <c r="A363" s="8">
        <v>362</v>
      </c>
      <c r="B363" s="9">
        <v>43140</v>
      </c>
      <c r="C363" s="1" t="s">
        <v>1115</v>
      </c>
      <c r="D363" s="1" t="s">
        <v>142</v>
      </c>
      <c r="E363" s="49" t="s">
        <v>1116</v>
      </c>
      <c r="F363" s="1" t="s">
        <v>774</v>
      </c>
      <c r="G363" s="51" t="s">
        <v>1117</v>
      </c>
      <c r="H363" s="1" t="s">
        <v>384</v>
      </c>
      <c r="I363" s="56">
        <v>0</v>
      </c>
      <c r="J363" s="8" t="s">
        <v>16</v>
      </c>
      <c r="K363" s="8" t="s">
        <v>16</v>
      </c>
      <c r="L363" s="1" t="str">
        <f>IFERROR(_xlfn.XLOOKUP(Table1[[#This Row],[Startup Name]],Reference_Tables!$A$5:$A$3048,Reference_Tables!$B$5:$B$3048,"N/A",0),"N/A")</f>
        <v>Vadodara</v>
      </c>
      <c r="M363" s="49" t="str">
        <f>IFERROR(_xlfn.XLOOKUP(Table1[[#This Row],[Investors Name]],Reference_Tables!$E$5:$E$3048,Reference_Tables!$F$5:$F$3048,"N/A",0),"N/A")</f>
        <v>Angel</v>
      </c>
      <c r="N363" s="1">
        <f>YEAR(Table1[[#This Row],[Date]])</f>
        <v>2018</v>
      </c>
    </row>
    <row r="364" spans="1:14" x14ac:dyDescent="0.3">
      <c r="A364" s="8">
        <v>363</v>
      </c>
      <c r="B364" s="9">
        <v>43140</v>
      </c>
      <c r="C364" s="1" t="s">
        <v>1118</v>
      </c>
      <c r="D364" s="1" t="s">
        <v>551</v>
      </c>
      <c r="E364" s="49" t="s">
        <v>1119</v>
      </c>
      <c r="F364" s="1" t="s">
        <v>927</v>
      </c>
      <c r="G364" s="51" t="s">
        <v>1120</v>
      </c>
      <c r="H364" s="1" t="s">
        <v>384</v>
      </c>
      <c r="I364" s="56">
        <v>6830000</v>
      </c>
      <c r="J364" s="8" t="s">
        <v>16</v>
      </c>
      <c r="K364" s="8" t="s">
        <v>24</v>
      </c>
      <c r="L364" s="1" t="str">
        <f>IFERROR(_xlfn.XLOOKUP(Table1[[#This Row],[Startup Name]],Reference_Tables!$A$5:$A$3048,Reference_Tables!$B$5:$B$3048,"N/A",0),"N/A")</f>
        <v>Jaipur</v>
      </c>
      <c r="M364" s="49" t="str">
        <f>IFERROR(_xlfn.XLOOKUP(Table1[[#This Row],[Investors Name]],Reference_Tables!$E$5:$E$3048,Reference_Tables!$F$5:$F$3048,"N/A",0),"N/A")</f>
        <v>VC</v>
      </c>
      <c r="N364" s="1">
        <f>YEAR(Table1[[#This Row],[Date]])</f>
        <v>2018</v>
      </c>
    </row>
    <row r="365" spans="1:14" x14ac:dyDescent="0.3">
      <c r="A365" s="8">
        <v>364</v>
      </c>
      <c r="B365" s="9">
        <v>43140</v>
      </c>
      <c r="C365" s="1" t="s">
        <v>1121</v>
      </c>
      <c r="D365" s="1" t="s">
        <v>53</v>
      </c>
      <c r="E365" s="49" t="s">
        <v>1122</v>
      </c>
      <c r="F365" s="1" t="s">
        <v>39</v>
      </c>
      <c r="G365" s="51" t="s">
        <v>1123</v>
      </c>
      <c r="H365" s="1" t="s">
        <v>384</v>
      </c>
      <c r="I365" s="56">
        <v>0</v>
      </c>
      <c r="J365" s="8" t="s">
        <v>16</v>
      </c>
      <c r="K365" s="8" t="s">
        <v>16</v>
      </c>
      <c r="L365" s="1" t="str">
        <f>IFERROR(_xlfn.XLOOKUP(Table1[[#This Row],[Startup Name]],Reference_Tables!$A$5:$A$3048,Reference_Tables!$B$5:$B$3048,"N/A",0),"N/A")</f>
        <v>Patna</v>
      </c>
      <c r="M365" s="49" t="str">
        <f>IFERROR(_xlfn.XLOOKUP(Table1[[#This Row],[Investors Name]],Reference_Tables!$E$5:$E$3048,Reference_Tables!$F$5:$F$3048,"N/A",0),"N/A")</f>
        <v>VC</v>
      </c>
      <c r="N365" s="1">
        <f>YEAR(Table1[[#This Row],[Date]])</f>
        <v>2018</v>
      </c>
    </row>
    <row r="366" spans="1:14" x14ac:dyDescent="0.3">
      <c r="A366" s="8">
        <v>365</v>
      </c>
      <c r="B366" s="9">
        <v>43143</v>
      </c>
      <c r="C366" s="1" t="s">
        <v>1124</v>
      </c>
      <c r="D366" s="1" t="s">
        <v>79</v>
      </c>
      <c r="E366" s="49" t="s">
        <v>348</v>
      </c>
      <c r="F366" s="1" t="s">
        <v>927</v>
      </c>
      <c r="G366" s="51" t="s">
        <v>7340</v>
      </c>
      <c r="H366" s="1" t="s">
        <v>384</v>
      </c>
      <c r="I366" s="56">
        <v>87000000</v>
      </c>
      <c r="J366" s="8" t="s">
        <v>16</v>
      </c>
      <c r="K366" s="8" t="s">
        <v>17</v>
      </c>
      <c r="L366" s="1" t="str">
        <f>IFERROR(_xlfn.XLOOKUP(Table1[[#This Row],[Startup Name]],Reference_Tables!$A$5:$A$3048,Reference_Tables!$B$5:$B$3048,"N/A",0),"N/A")</f>
        <v>Thiruvananthapuram</v>
      </c>
      <c r="M366" s="49" t="str">
        <f>IFERROR(_xlfn.XLOOKUP(Table1[[#This Row],[Investors Name]],Reference_Tables!$E$5:$E$3048,Reference_Tables!$F$5:$F$3048,"N/A",0),"N/A")</f>
        <v>VC</v>
      </c>
      <c r="N366" s="1">
        <f>YEAR(Table1[[#This Row],[Date]])</f>
        <v>2018</v>
      </c>
    </row>
    <row r="367" spans="1:14" x14ac:dyDescent="0.3">
      <c r="A367" s="8">
        <v>366</v>
      </c>
      <c r="B367" s="9">
        <v>43143</v>
      </c>
      <c r="C367" s="1" t="s">
        <v>1125</v>
      </c>
      <c r="D367" s="1" t="s">
        <v>551</v>
      </c>
      <c r="E367" s="49" t="s">
        <v>1126</v>
      </c>
      <c r="F367" s="1" t="s">
        <v>227</v>
      </c>
      <c r="G367" s="51" t="s">
        <v>1127</v>
      </c>
      <c r="H367" s="1" t="s">
        <v>384</v>
      </c>
      <c r="I367" s="56">
        <v>0</v>
      </c>
      <c r="J367" s="8" t="s">
        <v>16</v>
      </c>
      <c r="K367" s="8" t="s">
        <v>16</v>
      </c>
      <c r="L367" s="1" t="str">
        <f>IFERROR(_xlfn.XLOOKUP(Table1[[#This Row],[Startup Name]],Reference_Tables!$A$5:$A$3048,Reference_Tables!$B$5:$B$3048,"N/A",0),"N/A")</f>
        <v>Nashik</v>
      </c>
      <c r="M367" s="49" t="str">
        <f>IFERROR(_xlfn.XLOOKUP(Table1[[#This Row],[Investors Name]],Reference_Tables!$E$5:$E$3048,Reference_Tables!$F$5:$F$3048,"N/A",0),"N/A")</f>
        <v>VC</v>
      </c>
      <c r="N367" s="1">
        <f>YEAR(Table1[[#This Row],[Date]])</f>
        <v>2018</v>
      </c>
    </row>
    <row r="368" spans="1:14" x14ac:dyDescent="0.3">
      <c r="A368" s="8">
        <v>367</v>
      </c>
      <c r="B368" s="9">
        <v>43143</v>
      </c>
      <c r="C368" s="1" t="s">
        <v>1128</v>
      </c>
      <c r="D368" s="1" t="s">
        <v>26</v>
      </c>
      <c r="E368" s="49" t="s">
        <v>1129</v>
      </c>
      <c r="F368" s="1" t="s">
        <v>227</v>
      </c>
      <c r="G368" s="51" t="s">
        <v>1030</v>
      </c>
      <c r="H368" s="1" t="s">
        <v>81</v>
      </c>
      <c r="I368" s="56">
        <v>935089</v>
      </c>
      <c r="J368" s="8" t="s">
        <v>16</v>
      </c>
      <c r="K368" s="8" t="s">
        <v>106</v>
      </c>
      <c r="L368" s="1" t="str">
        <f>IFERROR(_xlfn.XLOOKUP(Table1[[#This Row],[Startup Name]],Reference_Tables!$A$5:$A$3048,Reference_Tables!$B$5:$B$3048,"N/A",0),"N/A")</f>
        <v>Lucknow</v>
      </c>
      <c r="M368" s="49" t="str">
        <f>IFERROR(_xlfn.XLOOKUP(Table1[[#This Row],[Investors Name]],Reference_Tables!$E$5:$E$3048,Reference_Tables!$F$5:$F$3048,"N/A",0),"N/A")</f>
        <v>VC</v>
      </c>
      <c r="N368" s="1">
        <f>YEAR(Table1[[#This Row],[Date]])</f>
        <v>2018</v>
      </c>
    </row>
    <row r="369" spans="1:14" x14ac:dyDescent="0.3">
      <c r="A369" s="8">
        <v>368</v>
      </c>
      <c r="B369" s="9">
        <v>43144</v>
      </c>
      <c r="C369" s="1" t="s">
        <v>1130</v>
      </c>
      <c r="D369" s="1" t="s">
        <v>1090</v>
      </c>
      <c r="E369" s="49" t="s">
        <v>662</v>
      </c>
      <c r="F369" s="1" t="s">
        <v>39</v>
      </c>
      <c r="G369" s="51" t="s">
        <v>1131</v>
      </c>
      <c r="H369" s="1" t="s">
        <v>534</v>
      </c>
      <c r="I369" s="56">
        <v>311200</v>
      </c>
      <c r="J369" s="8" t="s">
        <v>16</v>
      </c>
      <c r="K369" s="8" t="s">
        <v>106</v>
      </c>
      <c r="L369" s="1" t="str">
        <f>IFERROR(_xlfn.XLOOKUP(Table1[[#This Row],[Startup Name]],Reference_Tables!$A$5:$A$3048,Reference_Tables!$B$5:$B$3048,"N/A",0),"N/A")</f>
        <v>Mumbai</v>
      </c>
      <c r="M369" s="49" t="str">
        <f>IFERROR(_xlfn.XLOOKUP(Table1[[#This Row],[Investors Name]],Reference_Tables!$E$5:$E$3048,Reference_Tables!$F$5:$F$3048,"N/A",0),"N/A")</f>
        <v>Angel</v>
      </c>
      <c r="N369" s="1">
        <f>YEAR(Table1[[#This Row],[Date]])</f>
        <v>2018</v>
      </c>
    </row>
    <row r="370" spans="1:14" x14ac:dyDescent="0.3">
      <c r="A370" s="8">
        <v>369</v>
      </c>
      <c r="B370" s="9">
        <v>43144</v>
      </c>
      <c r="C370" s="1" t="s">
        <v>1132</v>
      </c>
      <c r="D370" s="1" t="s">
        <v>53</v>
      </c>
      <c r="E370" s="49" t="s">
        <v>1133</v>
      </c>
      <c r="F370" s="1" t="s">
        <v>631</v>
      </c>
      <c r="G370" s="51" t="s">
        <v>1134</v>
      </c>
      <c r="H370" s="1" t="s">
        <v>534</v>
      </c>
      <c r="I370" s="56">
        <v>0</v>
      </c>
      <c r="J370" s="8" t="s">
        <v>16</v>
      </c>
      <c r="K370" s="8" t="s">
        <v>16</v>
      </c>
      <c r="L370" s="1" t="str">
        <f>IFERROR(_xlfn.XLOOKUP(Table1[[#This Row],[Startup Name]],Reference_Tables!$A$5:$A$3048,Reference_Tables!$B$5:$B$3048,"N/A",0),"N/A")</f>
        <v>Bengaluru</v>
      </c>
      <c r="M370" s="49" t="str">
        <f>IFERROR(_xlfn.XLOOKUP(Table1[[#This Row],[Investors Name]],Reference_Tables!$E$5:$E$3048,Reference_Tables!$F$5:$F$3048,"N/A",0),"N/A")</f>
        <v>VC</v>
      </c>
      <c r="N370" s="1">
        <f>YEAR(Table1[[#This Row],[Date]])</f>
        <v>2018</v>
      </c>
    </row>
    <row r="371" spans="1:14" x14ac:dyDescent="0.3">
      <c r="A371" s="8">
        <v>370</v>
      </c>
      <c r="B371" s="9">
        <v>43144</v>
      </c>
      <c r="C371" s="1" t="s">
        <v>1135</v>
      </c>
      <c r="D371" s="1" t="s">
        <v>619</v>
      </c>
      <c r="E371" s="49" t="s">
        <v>1136</v>
      </c>
      <c r="F371" s="1" t="s">
        <v>927</v>
      </c>
      <c r="G371" s="51" t="s">
        <v>1137</v>
      </c>
      <c r="H371" s="1" t="s">
        <v>384</v>
      </c>
      <c r="I371" s="56">
        <v>13500000</v>
      </c>
      <c r="J371" s="8" t="s">
        <v>16</v>
      </c>
      <c r="K371" s="8" t="s">
        <v>17</v>
      </c>
      <c r="L371" s="1" t="str">
        <f>IFERROR(_xlfn.XLOOKUP(Table1[[#This Row],[Startup Name]],Reference_Tables!$A$5:$A$3048,Reference_Tables!$B$5:$B$3048,"N/A",0),"N/A")</f>
        <v>Nagpur</v>
      </c>
      <c r="M371" s="49" t="str">
        <f>IFERROR(_xlfn.XLOOKUP(Table1[[#This Row],[Investors Name]],Reference_Tables!$E$5:$E$3048,Reference_Tables!$F$5:$F$3048,"N/A",0),"N/A")</f>
        <v>VC</v>
      </c>
      <c r="N371" s="1">
        <f>YEAR(Table1[[#This Row],[Date]])</f>
        <v>2018</v>
      </c>
    </row>
    <row r="372" spans="1:14" x14ac:dyDescent="0.3">
      <c r="A372" s="8">
        <v>371</v>
      </c>
      <c r="B372" s="9">
        <v>43145</v>
      </c>
      <c r="C372" s="1" t="s">
        <v>1138</v>
      </c>
      <c r="D372" s="1" t="s">
        <v>619</v>
      </c>
      <c r="E372" s="49" t="s">
        <v>843</v>
      </c>
      <c r="F372" s="1" t="s">
        <v>45</v>
      </c>
      <c r="G372" s="51" t="s">
        <v>1139</v>
      </c>
      <c r="H372" s="1" t="s">
        <v>384</v>
      </c>
      <c r="I372" s="56">
        <v>3000000</v>
      </c>
      <c r="J372" s="8" t="s">
        <v>16</v>
      </c>
      <c r="K372" s="8" t="s">
        <v>24</v>
      </c>
      <c r="L372" s="1" t="str">
        <f>IFERROR(_xlfn.XLOOKUP(Table1[[#This Row],[Startup Name]],Reference_Tables!$A$5:$A$3048,Reference_Tables!$B$5:$B$3048,"N/A",0),"N/A")</f>
        <v>Indore</v>
      </c>
      <c r="M372" s="49" t="str">
        <f>IFERROR(_xlfn.XLOOKUP(Table1[[#This Row],[Investors Name]],Reference_Tables!$E$5:$E$3048,Reference_Tables!$F$5:$F$3048,"N/A",0),"N/A")</f>
        <v>Angel</v>
      </c>
      <c r="N372" s="1">
        <f>YEAR(Table1[[#This Row],[Date]])</f>
        <v>2018</v>
      </c>
    </row>
    <row r="373" spans="1:14" x14ac:dyDescent="0.3">
      <c r="A373" s="8">
        <v>372</v>
      </c>
      <c r="B373" s="9">
        <v>43145</v>
      </c>
      <c r="C373" s="1" t="s">
        <v>399</v>
      </c>
      <c r="D373" s="1" t="s">
        <v>619</v>
      </c>
      <c r="E373" s="49" t="s">
        <v>843</v>
      </c>
      <c r="F373" s="1" t="s">
        <v>39</v>
      </c>
      <c r="G373" s="51" t="s">
        <v>1140</v>
      </c>
      <c r="H373" s="1" t="s">
        <v>384</v>
      </c>
      <c r="I373" s="56">
        <v>100000</v>
      </c>
      <c r="J373" s="8" t="s">
        <v>16</v>
      </c>
      <c r="K373" s="8" t="s">
        <v>106</v>
      </c>
      <c r="L373" s="1" t="str">
        <f>IFERROR(_xlfn.XLOOKUP(Table1[[#This Row],[Startup Name]],Reference_Tables!$A$5:$A$3048,Reference_Tables!$B$5:$B$3048,"N/A",0),"N/A")</f>
        <v>Ranchi</v>
      </c>
      <c r="M373" s="49" t="str">
        <f>IFERROR(_xlfn.XLOOKUP(Table1[[#This Row],[Investors Name]],Reference_Tables!$E$5:$E$3048,Reference_Tables!$F$5:$F$3048,"N/A",0),"N/A")</f>
        <v>VC</v>
      </c>
      <c r="N373" s="1">
        <f>YEAR(Table1[[#This Row],[Date]])</f>
        <v>2018</v>
      </c>
    </row>
    <row r="374" spans="1:14" x14ac:dyDescent="0.3">
      <c r="A374" s="8">
        <v>373</v>
      </c>
      <c r="B374" s="9">
        <v>43145</v>
      </c>
      <c r="C374" s="1" t="s">
        <v>1141</v>
      </c>
      <c r="D374" s="1" t="s">
        <v>619</v>
      </c>
      <c r="E374" s="49" t="s">
        <v>1142</v>
      </c>
      <c r="F374" s="1" t="s">
        <v>39</v>
      </c>
      <c r="G374" s="51" t="s">
        <v>1143</v>
      </c>
      <c r="H374" s="1" t="s">
        <v>384</v>
      </c>
      <c r="I374" s="56">
        <v>500000</v>
      </c>
      <c r="J374" s="8" t="s">
        <v>16</v>
      </c>
      <c r="K374" s="8" t="s">
        <v>106</v>
      </c>
      <c r="L374" s="1" t="str">
        <f>IFERROR(_xlfn.XLOOKUP(Table1[[#This Row],[Startup Name]],Reference_Tables!$A$5:$A$3048,Reference_Tables!$B$5:$B$3048,"N/A",0),"N/A")</f>
        <v>Surat</v>
      </c>
      <c r="M374" s="49" t="s">
        <v>16</v>
      </c>
      <c r="N374" s="1">
        <f>YEAR(Table1[[#This Row],[Date]])</f>
        <v>2018</v>
      </c>
    </row>
    <row r="375" spans="1:14" x14ac:dyDescent="0.3">
      <c r="A375" s="8">
        <v>374</v>
      </c>
      <c r="B375" s="9">
        <v>43145</v>
      </c>
      <c r="C375" s="1" t="s">
        <v>1144</v>
      </c>
      <c r="D375" s="1" t="s">
        <v>53</v>
      </c>
      <c r="E375" s="49" t="s">
        <v>1145</v>
      </c>
      <c r="F375" s="1" t="s">
        <v>39</v>
      </c>
      <c r="G375" s="51" t="s">
        <v>1146</v>
      </c>
      <c r="H375" s="1" t="s">
        <v>384</v>
      </c>
      <c r="I375" s="56">
        <v>5000000</v>
      </c>
      <c r="J375" s="8" t="s">
        <v>16</v>
      </c>
      <c r="K375" s="8" t="s">
        <v>24</v>
      </c>
      <c r="L375" s="1" t="str">
        <f>IFERROR(_xlfn.XLOOKUP(Table1[[#This Row],[Startup Name]],Reference_Tables!$A$5:$A$3048,Reference_Tables!$B$5:$B$3048,"N/A",0),"N/A")</f>
        <v>Bhopal</v>
      </c>
      <c r="M375" s="49" t="str">
        <f>IFERROR(_xlfn.XLOOKUP(Table1[[#This Row],[Investors Name]],Reference_Tables!$E$5:$E$3048,Reference_Tables!$F$5:$F$3048,"N/A",0),"N/A")</f>
        <v>Corporate</v>
      </c>
      <c r="N375" s="1">
        <f>YEAR(Table1[[#This Row],[Date]])</f>
        <v>2018</v>
      </c>
    </row>
    <row r="376" spans="1:14" x14ac:dyDescent="0.3">
      <c r="A376" s="8">
        <v>375</v>
      </c>
      <c r="B376" s="9">
        <v>43146</v>
      </c>
      <c r="C376" s="1" t="s">
        <v>1147</v>
      </c>
      <c r="D376" s="1" t="s">
        <v>551</v>
      </c>
      <c r="E376" s="49" t="s">
        <v>1148</v>
      </c>
      <c r="F376" s="1" t="s">
        <v>227</v>
      </c>
      <c r="G376" s="51" t="s">
        <v>1149</v>
      </c>
      <c r="H376" s="1" t="s">
        <v>534</v>
      </c>
      <c r="I376" s="56">
        <v>148434</v>
      </c>
      <c r="J376" s="8" t="s">
        <v>16</v>
      </c>
      <c r="K376" s="8" t="s">
        <v>106</v>
      </c>
      <c r="L376" s="1" t="str">
        <f>IFERROR(_xlfn.XLOOKUP(Table1[[#This Row],[Startup Name]],Reference_Tables!$A$5:$A$3048,Reference_Tables!$B$5:$B$3048,"N/A",0),"N/A")</f>
        <v>Bengaluru</v>
      </c>
      <c r="M376" s="49" t="str">
        <f>IFERROR(_xlfn.XLOOKUP(Table1[[#This Row],[Investors Name]],Reference_Tables!$E$5:$E$3048,Reference_Tables!$F$5:$F$3048,"N/A",0),"N/A")</f>
        <v>Angel</v>
      </c>
      <c r="N376" s="1">
        <f>YEAR(Table1[[#This Row],[Date]])</f>
        <v>2018</v>
      </c>
    </row>
    <row r="377" spans="1:14" x14ac:dyDescent="0.3">
      <c r="A377" s="8">
        <v>376</v>
      </c>
      <c r="B377" s="9">
        <v>43146</v>
      </c>
      <c r="C377" s="1" t="s">
        <v>1150</v>
      </c>
      <c r="D377" s="1" t="s">
        <v>26</v>
      </c>
      <c r="E377" s="49" t="s">
        <v>1151</v>
      </c>
      <c r="F377" s="1" t="s">
        <v>631</v>
      </c>
      <c r="G377" s="51" t="s">
        <v>1152</v>
      </c>
      <c r="H377" s="1" t="s">
        <v>384</v>
      </c>
      <c r="I377" s="56">
        <v>6230000</v>
      </c>
      <c r="J377" s="8" t="s">
        <v>16</v>
      </c>
      <c r="K377" s="8" t="s">
        <v>24</v>
      </c>
      <c r="L377" s="1" t="str">
        <f>IFERROR(_xlfn.XLOOKUP(Table1[[#This Row],[Startup Name]],Reference_Tables!$A$5:$A$3048,Reference_Tables!$B$5:$B$3048,"N/A",0),"N/A")</f>
        <v>Kanpur</v>
      </c>
      <c r="M377" s="49" t="s">
        <v>16</v>
      </c>
      <c r="N377" s="1">
        <f>YEAR(Table1[[#This Row],[Date]])</f>
        <v>2018</v>
      </c>
    </row>
    <row r="378" spans="1:14" x14ac:dyDescent="0.3">
      <c r="A378" s="8">
        <v>377</v>
      </c>
      <c r="B378" s="9">
        <v>43147</v>
      </c>
      <c r="C378" s="1" t="s">
        <v>1153</v>
      </c>
      <c r="D378" s="1" t="s">
        <v>79</v>
      </c>
      <c r="E378" s="49" t="s">
        <v>1154</v>
      </c>
      <c r="F378" s="1" t="s">
        <v>927</v>
      </c>
      <c r="G378" s="51" t="s">
        <v>1155</v>
      </c>
      <c r="H378" s="1" t="s">
        <v>534</v>
      </c>
      <c r="I378" s="56">
        <v>250000</v>
      </c>
      <c r="J378" s="8" t="s">
        <v>16</v>
      </c>
      <c r="K378" s="8" t="s">
        <v>106</v>
      </c>
      <c r="L378" s="1" t="str">
        <f>IFERROR(_xlfn.XLOOKUP(Table1[[#This Row],[Startup Name]],Reference_Tables!$A$5:$A$3048,Reference_Tables!$B$5:$B$3048,"N/A",0),"N/A")</f>
        <v>Hyderabad</v>
      </c>
      <c r="M378" s="49" t="str">
        <f>IFERROR(_xlfn.XLOOKUP(Table1[[#This Row],[Investors Name]],Reference_Tables!$E$5:$E$3048,Reference_Tables!$F$5:$F$3048,"N/A",0),"N/A")</f>
        <v>Angel</v>
      </c>
      <c r="N378" s="1">
        <f>YEAR(Table1[[#This Row],[Date]])</f>
        <v>2018</v>
      </c>
    </row>
    <row r="379" spans="1:14" x14ac:dyDescent="0.3">
      <c r="A379" s="8">
        <v>378</v>
      </c>
      <c r="B379" s="9">
        <v>43147</v>
      </c>
      <c r="C379" s="1" t="s">
        <v>1156</v>
      </c>
      <c r="D379" s="1" t="s">
        <v>79</v>
      </c>
      <c r="E379" s="49" t="s">
        <v>583</v>
      </c>
      <c r="F379" s="1" t="s">
        <v>39</v>
      </c>
      <c r="G379" s="51" t="s">
        <v>1157</v>
      </c>
      <c r="H379" s="1" t="s">
        <v>534</v>
      </c>
      <c r="I379" s="56">
        <v>150000</v>
      </c>
      <c r="J379" s="8" t="s">
        <v>16</v>
      </c>
      <c r="K379" s="8" t="s">
        <v>106</v>
      </c>
      <c r="L379" s="1" t="str">
        <f>IFERROR(_xlfn.XLOOKUP(Table1[[#This Row],[Startup Name]],Reference_Tables!$A$5:$A$3048,Reference_Tables!$B$5:$B$3048,"N/A",0),"N/A")</f>
        <v>Bhubaneswar</v>
      </c>
      <c r="M379" s="49" t="s">
        <v>16</v>
      </c>
      <c r="N379" s="1">
        <f>YEAR(Table1[[#This Row],[Date]])</f>
        <v>2018</v>
      </c>
    </row>
    <row r="380" spans="1:14" x14ac:dyDescent="0.3">
      <c r="A380" s="8">
        <v>379</v>
      </c>
      <c r="B380" s="9">
        <v>43150</v>
      </c>
      <c r="C380" s="1" t="s">
        <v>7328</v>
      </c>
      <c r="D380" s="1" t="s">
        <v>79</v>
      </c>
      <c r="E380" s="49" t="s">
        <v>1014</v>
      </c>
      <c r="F380" s="1" t="s">
        <v>227</v>
      </c>
      <c r="G380" s="51" t="s">
        <v>7341</v>
      </c>
      <c r="H380" s="1" t="s">
        <v>384</v>
      </c>
      <c r="I380" s="56">
        <v>3800000</v>
      </c>
      <c r="J380" s="8" t="s">
        <v>16</v>
      </c>
      <c r="K380" s="8" t="s">
        <v>24</v>
      </c>
      <c r="L380" s="1" t="str">
        <f>IFERROR(_xlfn.XLOOKUP(Table1[[#This Row],[Startup Name]],Reference_Tables!$A$5:$A$3048,Reference_Tables!$B$5:$B$3048,"N/A",0),"N/A")</f>
        <v>Thiruvananthapuram</v>
      </c>
      <c r="M380" s="49" t="str">
        <f>IFERROR(_xlfn.XLOOKUP(Table1[[#This Row],[Investors Name]],Reference_Tables!$E$5:$E$3048,Reference_Tables!$F$5:$F$3048,"N/A",0),"N/A")</f>
        <v>Angel</v>
      </c>
      <c r="N380" s="1">
        <f>YEAR(Table1[[#This Row],[Date]])</f>
        <v>2018</v>
      </c>
    </row>
    <row r="381" spans="1:14" x14ac:dyDescent="0.3">
      <c r="A381" s="8">
        <v>380</v>
      </c>
      <c r="B381" s="9">
        <v>43151</v>
      </c>
      <c r="C381" s="1" t="s">
        <v>1158</v>
      </c>
      <c r="D381" s="1" t="s">
        <v>330</v>
      </c>
      <c r="E381" s="49" t="s">
        <v>861</v>
      </c>
      <c r="F381" s="1" t="s">
        <v>39</v>
      </c>
      <c r="G381" s="51" t="s">
        <v>1159</v>
      </c>
      <c r="H381" s="1" t="s">
        <v>534</v>
      </c>
      <c r="I381" s="56">
        <v>500000</v>
      </c>
      <c r="J381" s="8" t="s">
        <v>16</v>
      </c>
      <c r="K381" s="8" t="s">
        <v>106</v>
      </c>
      <c r="L381" s="1" t="str">
        <f>IFERROR(_xlfn.XLOOKUP(Table1[[#This Row],[Startup Name]],Reference_Tables!$A$5:$A$3048,Reference_Tables!$B$5:$B$3048,"N/A",0),"N/A")</f>
        <v>Ahmedabad</v>
      </c>
      <c r="M381" s="49" t="str">
        <f>IFERROR(_xlfn.XLOOKUP(Table1[[#This Row],[Investors Name]],Reference_Tables!$E$5:$E$3048,Reference_Tables!$F$5:$F$3048,"N/A",0),"N/A")</f>
        <v>VC</v>
      </c>
      <c r="N381" s="1">
        <f>YEAR(Table1[[#This Row],[Date]])</f>
        <v>2018</v>
      </c>
    </row>
    <row r="382" spans="1:14" x14ac:dyDescent="0.3">
      <c r="A382" s="8">
        <v>381</v>
      </c>
      <c r="B382" s="9">
        <v>43152</v>
      </c>
      <c r="C382" s="1" t="s">
        <v>161</v>
      </c>
      <c r="D382" s="1" t="s">
        <v>26</v>
      </c>
      <c r="E382" s="49" t="s">
        <v>1126</v>
      </c>
      <c r="F382" s="1" t="s">
        <v>927</v>
      </c>
      <c r="G382" s="51" t="s">
        <v>1160</v>
      </c>
      <c r="H382" s="1" t="s">
        <v>384</v>
      </c>
      <c r="I382" s="56">
        <v>50000000</v>
      </c>
      <c r="J382" s="8" t="s">
        <v>16</v>
      </c>
      <c r="K382" s="8" t="s">
        <v>17</v>
      </c>
      <c r="L382" s="1" t="str">
        <f>IFERROR(_xlfn.XLOOKUP(Table1[[#This Row],[Startup Name]],Reference_Tables!$A$5:$A$3048,Reference_Tables!$B$5:$B$3048,"N/A",0),"N/A")</f>
        <v>Nashik</v>
      </c>
      <c r="M382" s="49" t="s">
        <v>16</v>
      </c>
      <c r="N382" s="1">
        <f>YEAR(Table1[[#This Row],[Date]])</f>
        <v>2018</v>
      </c>
    </row>
    <row r="383" spans="1:14" x14ac:dyDescent="0.3">
      <c r="A383" s="8">
        <v>382</v>
      </c>
      <c r="B383" s="9">
        <v>43152</v>
      </c>
      <c r="C383" s="1" t="s">
        <v>1161</v>
      </c>
      <c r="D383" s="1" t="s">
        <v>654</v>
      </c>
      <c r="E383" s="49" t="s">
        <v>128</v>
      </c>
      <c r="F383" s="1" t="s">
        <v>927</v>
      </c>
      <c r="G383" s="51" t="s">
        <v>1162</v>
      </c>
      <c r="H383" s="1" t="s">
        <v>384</v>
      </c>
      <c r="I383" s="56">
        <v>20000000</v>
      </c>
      <c r="J383" s="8" t="s">
        <v>16</v>
      </c>
      <c r="K383" s="8" t="s">
        <v>17</v>
      </c>
      <c r="L383" s="1" t="str">
        <f>IFERROR(_xlfn.XLOOKUP(Table1[[#This Row],[Startup Name]],Reference_Tables!$A$5:$A$3048,Reference_Tables!$B$5:$B$3048,"N/A",0),"N/A")</f>
        <v>Thiruvananthapuram</v>
      </c>
      <c r="M383" s="49" t="str">
        <f>IFERROR(_xlfn.XLOOKUP(Table1[[#This Row],[Investors Name]],Reference_Tables!$E$5:$E$3048,Reference_Tables!$F$5:$F$3048,"N/A",0),"N/A")</f>
        <v>Angel</v>
      </c>
      <c r="N383" s="1">
        <f>YEAR(Table1[[#This Row],[Date]])</f>
        <v>2018</v>
      </c>
    </row>
    <row r="384" spans="1:14" x14ac:dyDescent="0.3">
      <c r="A384" s="8">
        <v>383</v>
      </c>
      <c r="B384" s="9">
        <v>43152</v>
      </c>
      <c r="C384" s="1" t="s">
        <v>1163</v>
      </c>
      <c r="D384" s="1" t="s">
        <v>142</v>
      </c>
      <c r="E384" s="49" t="s">
        <v>1164</v>
      </c>
      <c r="F384" s="1" t="s">
        <v>227</v>
      </c>
      <c r="G384" s="51" t="s">
        <v>1165</v>
      </c>
      <c r="H384" s="1" t="s">
        <v>384</v>
      </c>
      <c r="I384" s="56">
        <v>2100000</v>
      </c>
      <c r="J384" s="8" t="s">
        <v>16</v>
      </c>
      <c r="K384" s="8" t="s">
        <v>24</v>
      </c>
      <c r="L384" s="1" t="str">
        <f>IFERROR(_xlfn.XLOOKUP(Table1[[#This Row],[Startup Name]],Reference_Tables!$A$5:$A$3048,Reference_Tables!$B$5:$B$3048,"N/A",0),"N/A")</f>
        <v>Patna</v>
      </c>
      <c r="M384" s="49" t="str">
        <f>IFERROR(_xlfn.XLOOKUP(Table1[[#This Row],[Investors Name]],Reference_Tables!$E$5:$E$3048,Reference_Tables!$F$5:$F$3048,"N/A",0),"N/A")</f>
        <v>VC</v>
      </c>
      <c r="N384" s="1">
        <f>YEAR(Table1[[#This Row],[Date]])</f>
        <v>2018</v>
      </c>
    </row>
    <row r="385" spans="1:14" x14ac:dyDescent="0.3">
      <c r="A385" s="8">
        <v>384</v>
      </c>
      <c r="B385" s="9">
        <v>43152</v>
      </c>
      <c r="C385" s="1" t="s">
        <v>1166</v>
      </c>
      <c r="D385" s="1" t="s">
        <v>53</v>
      </c>
      <c r="E385" s="49" t="s">
        <v>1167</v>
      </c>
      <c r="F385" s="1" t="s">
        <v>183</v>
      </c>
      <c r="G385" s="51" t="s">
        <v>1168</v>
      </c>
      <c r="H385" s="1" t="s">
        <v>384</v>
      </c>
      <c r="I385" s="56">
        <v>0</v>
      </c>
      <c r="J385" s="8" t="s">
        <v>16</v>
      </c>
      <c r="K385" s="8" t="s">
        <v>16</v>
      </c>
      <c r="L385" s="1" t="str">
        <f>IFERROR(_xlfn.XLOOKUP(Table1[[#This Row],[Startup Name]],Reference_Tables!$A$5:$A$3048,Reference_Tables!$B$5:$B$3048,"N/A",0),"N/A")</f>
        <v>Pune</v>
      </c>
      <c r="M385" s="49" t="str">
        <f>IFERROR(_xlfn.XLOOKUP(Table1[[#This Row],[Investors Name]],Reference_Tables!$E$5:$E$3048,Reference_Tables!$F$5:$F$3048,"N/A",0),"N/A")</f>
        <v>VC</v>
      </c>
      <c r="N385" s="1">
        <f>YEAR(Table1[[#This Row],[Date]])</f>
        <v>2018</v>
      </c>
    </row>
    <row r="386" spans="1:14" x14ac:dyDescent="0.3">
      <c r="A386" s="8">
        <v>385</v>
      </c>
      <c r="B386" s="9">
        <v>43157</v>
      </c>
      <c r="C386" s="1" t="s">
        <v>1169</v>
      </c>
      <c r="D386" s="1" t="s">
        <v>619</v>
      </c>
      <c r="E386" s="49" t="s">
        <v>108</v>
      </c>
      <c r="F386" s="1" t="s">
        <v>139</v>
      </c>
      <c r="G386" s="51" t="s">
        <v>1170</v>
      </c>
      <c r="H386" s="1" t="s">
        <v>384</v>
      </c>
      <c r="I386" s="56">
        <v>772500</v>
      </c>
      <c r="J386" s="8" t="s">
        <v>16</v>
      </c>
      <c r="K386" s="8" t="s">
        <v>106</v>
      </c>
      <c r="L386" s="1" t="str">
        <f>IFERROR(_xlfn.XLOOKUP(Table1[[#This Row],[Startup Name]],Reference_Tables!$A$5:$A$3048,Reference_Tables!$B$5:$B$3048,"N/A",0),"N/A")</f>
        <v>Lucknow</v>
      </c>
      <c r="M386" s="49" t="str">
        <f>IFERROR(_xlfn.XLOOKUP(Table1[[#This Row],[Investors Name]],Reference_Tables!$E$5:$E$3048,Reference_Tables!$F$5:$F$3048,"N/A",0),"N/A")</f>
        <v>Angel</v>
      </c>
      <c r="N386" s="1">
        <f>YEAR(Table1[[#This Row],[Date]])</f>
        <v>2018</v>
      </c>
    </row>
    <row r="387" spans="1:14" x14ac:dyDescent="0.3">
      <c r="A387" s="8">
        <v>386</v>
      </c>
      <c r="B387" s="9">
        <v>43157</v>
      </c>
      <c r="C387" s="1" t="s">
        <v>1171</v>
      </c>
      <c r="D387" s="1" t="s">
        <v>53</v>
      </c>
      <c r="E387" s="49" t="s">
        <v>1172</v>
      </c>
      <c r="F387" s="1" t="s">
        <v>45</v>
      </c>
      <c r="G387" s="51" t="s">
        <v>7342</v>
      </c>
      <c r="H387" s="1" t="s">
        <v>384</v>
      </c>
      <c r="I387" s="56">
        <v>1040000</v>
      </c>
      <c r="J387" s="8" t="s">
        <v>16</v>
      </c>
      <c r="K387" s="8" t="s">
        <v>24</v>
      </c>
      <c r="L387" s="1" t="str">
        <f>IFERROR(_xlfn.XLOOKUP(Table1[[#This Row],[Startup Name]],Reference_Tables!$A$5:$A$3048,Reference_Tables!$B$5:$B$3048,"N/A",0),"N/A")</f>
        <v>Noida</v>
      </c>
      <c r="M387" s="49" t="str">
        <f>IFERROR(_xlfn.XLOOKUP(Table1[[#This Row],[Investors Name]],Reference_Tables!$E$5:$E$3048,Reference_Tables!$F$5:$F$3048,"N/A",0),"N/A")</f>
        <v>VC</v>
      </c>
      <c r="N387" s="1">
        <f>YEAR(Table1[[#This Row],[Date]])</f>
        <v>2018</v>
      </c>
    </row>
    <row r="388" spans="1:14" x14ac:dyDescent="0.3">
      <c r="A388" s="8">
        <v>387</v>
      </c>
      <c r="B388" s="9">
        <v>43158</v>
      </c>
      <c r="C388" s="1" t="s">
        <v>1173</v>
      </c>
      <c r="D388" s="1" t="s">
        <v>53</v>
      </c>
      <c r="E388" s="49" t="s">
        <v>1174</v>
      </c>
      <c r="F388" s="1" t="s">
        <v>927</v>
      </c>
      <c r="G388" s="51" t="s">
        <v>1175</v>
      </c>
      <c r="H388" s="1" t="s">
        <v>534</v>
      </c>
      <c r="I388" s="56">
        <v>0</v>
      </c>
      <c r="J388" s="8" t="s">
        <v>16</v>
      </c>
      <c r="K388" s="8" t="s">
        <v>16</v>
      </c>
      <c r="L388" s="1" t="str">
        <f>IFERROR(_xlfn.XLOOKUP(Table1[[#This Row],[Startup Name]],Reference_Tables!$A$5:$A$3048,Reference_Tables!$B$5:$B$3048,"N/A",0),"N/A")</f>
        <v>Vadodara</v>
      </c>
      <c r="M388" s="49" t="str">
        <f>IFERROR(_xlfn.XLOOKUP(Table1[[#This Row],[Investors Name]],Reference_Tables!$E$5:$E$3048,Reference_Tables!$F$5:$F$3048,"N/A",0),"N/A")</f>
        <v>Angel</v>
      </c>
      <c r="N388" s="1">
        <f>YEAR(Table1[[#This Row],[Date]])</f>
        <v>2018</v>
      </c>
    </row>
    <row r="389" spans="1:14" x14ac:dyDescent="0.3">
      <c r="A389" s="8">
        <v>388</v>
      </c>
      <c r="B389" s="9">
        <v>43158</v>
      </c>
      <c r="C389" s="1" t="s">
        <v>1176</v>
      </c>
      <c r="D389" s="1" t="s">
        <v>53</v>
      </c>
      <c r="E389" s="49" t="s">
        <v>1177</v>
      </c>
      <c r="F389" s="1" t="s">
        <v>39</v>
      </c>
      <c r="G389" s="51" t="s">
        <v>1178</v>
      </c>
      <c r="H389" s="1" t="s">
        <v>534</v>
      </c>
      <c r="I389" s="56">
        <v>250000</v>
      </c>
      <c r="J389" s="8" t="s">
        <v>16</v>
      </c>
      <c r="K389" s="8" t="s">
        <v>106</v>
      </c>
      <c r="L389" s="1" t="str">
        <f>IFERROR(_xlfn.XLOOKUP(Table1[[#This Row],[Startup Name]],Reference_Tables!$A$5:$A$3048,Reference_Tables!$B$5:$B$3048,"N/A",0),"N/A")</f>
        <v>Bhopal</v>
      </c>
      <c r="M389" s="49" t="s">
        <v>16</v>
      </c>
      <c r="N389" s="1">
        <f>YEAR(Table1[[#This Row],[Date]])</f>
        <v>2018</v>
      </c>
    </row>
    <row r="390" spans="1:14" x14ac:dyDescent="0.3">
      <c r="A390" s="8">
        <v>389</v>
      </c>
      <c r="B390" s="9">
        <v>43159</v>
      </c>
      <c r="C390" s="1" t="s">
        <v>1179</v>
      </c>
      <c r="D390" s="1" t="s">
        <v>53</v>
      </c>
      <c r="E390" s="49" t="s">
        <v>1180</v>
      </c>
      <c r="F390" s="1" t="s">
        <v>227</v>
      </c>
      <c r="G390" s="51" t="s">
        <v>1181</v>
      </c>
      <c r="H390" s="1" t="s">
        <v>384</v>
      </c>
      <c r="I390" s="56">
        <v>115000000</v>
      </c>
      <c r="J390" s="8" t="s">
        <v>16</v>
      </c>
      <c r="K390" s="8" t="s">
        <v>17</v>
      </c>
      <c r="L390" s="1" t="str">
        <f>IFERROR(_xlfn.XLOOKUP(Table1[[#This Row],[Startup Name]],Reference_Tables!$A$5:$A$3048,Reference_Tables!$B$5:$B$3048,"N/A",0),"N/A")</f>
        <v>Bengaluru</v>
      </c>
      <c r="M390" s="49" t="str">
        <f>IFERROR(_xlfn.XLOOKUP(Table1[[#This Row],[Investors Name]],Reference_Tables!$E$5:$E$3048,Reference_Tables!$F$5:$F$3048,"N/A",0),"N/A")</f>
        <v>VC</v>
      </c>
      <c r="N390" s="1">
        <f>YEAR(Table1[[#This Row],[Date]])</f>
        <v>2018</v>
      </c>
    </row>
    <row r="391" spans="1:14" x14ac:dyDescent="0.3">
      <c r="A391" s="8">
        <v>390</v>
      </c>
      <c r="B391" s="9">
        <v>43159</v>
      </c>
      <c r="C391" s="1" t="s">
        <v>1182</v>
      </c>
      <c r="D391" s="1" t="s">
        <v>654</v>
      </c>
      <c r="E391" s="49" t="s">
        <v>128</v>
      </c>
      <c r="F391" s="1" t="s">
        <v>927</v>
      </c>
      <c r="G391" s="51" t="s">
        <v>1183</v>
      </c>
      <c r="H391" s="1" t="s">
        <v>534</v>
      </c>
      <c r="I391" s="56">
        <v>1400000</v>
      </c>
      <c r="J391" s="8" t="s">
        <v>16</v>
      </c>
      <c r="K391" s="8" t="s">
        <v>24</v>
      </c>
      <c r="L391" s="1" t="str">
        <f>IFERROR(_xlfn.XLOOKUP(Table1[[#This Row],[Startup Name]],Reference_Tables!$A$5:$A$3048,Reference_Tables!$B$5:$B$3048,"N/A",0),"N/A")</f>
        <v>Chandigarh</v>
      </c>
      <c r="M391" s="49" t="str">
        <f>IFERROR(_xlfn.XLOOKUP(Table1[[#This Row],[Investors Name]],Reference_Tables!$E$5:$E$3048,Reference_Tables!$F$5:$F$3048,"N/A",0),"N/A")</f>
        <v>VC</v>
      </c>
      <c r="N391" s="1">
        <f>YEAR(Table1[[#This Row],[Date]])</f>
        <v>2018</v>
      </c>
    </row>
    <row r="392" spans="1:14" x14ac:dyDescent="0.3">
      <c r="A392" s="8">
        <v>391</v>
      </c>
      <c r="B392" s="9">
        <v>43159</v>
      </c>
      <c r="C392" s="1" t="s">
        <v>1184</v>
      </c>
      <c r="D392" s="1" t="s">
        <v>142</v>
      </c>
      <c r="E392" s="49" t="s">
        <v>1185</v>
      </c>
      <c r="F392" s="1" t="s">
        <v>927</v>
      </c>
      <c r="G392" s="51" t="s">
        <v>1186</v>
      </c>
      <c r="H392" s="1" t="s">
        <v>534</v>
      </c>
      <c r="I392" s="56">
        <v>0</v>
      </c>
      <c r="J392" s="8" t="s">
        <v>16</v>
      </c>
      <c r="K392" s="8" t="s">
        <v>16</v>
      </c>
      <c r="L392" s="1" t="str">
        <f>IFERROR(_xlfn.XLOOKUP(Table1[[#This Row],[Startup Name]],Reference_Tables!$A$5:$A$3048,Reference_Tables!$B$5:$B$3048,"N/A",0),"N/A")</f>
        <v>Jaipur</v>
      </c>
      <c r="M392" s="49" t="str">
        <f>IFERROR(_xlfn.XLOOKUP(Table1[[#This Row],[Investors Name]],Reference_Tables!$E$5:$E$3048,Reference_Tables!$F$5:$F$3048,"N/A",0),"N/A")</f>
        <v>VC</v>
      </c>
      <c r="N392" s="1">
        <f>YEAR(Table1[[#This Row],[Date]])</f>
        <v>2018</v>
      </c>
    </row>
    <row r="393" spans="1:14" x14ac:dyDescent="0.3">
      <c r="A393" s="8">
        <v>392</v>
      </c>
      <c r="B393" s="9">
        <v>43102</v>
      </c>
      <c r="C393" s="1" t="s">
        <v>408</v>
      </c>
      <c r="D393" s="1" t="s">
        <v>53</v>
      </c>
      <c r="E393" s="49" t="s">
        <v>1187</v>
      </c>
      <c r="F393" s="1" t="s">
        <v>39</v>
      </c>
      <c r="G393" s="51" t="s">
        <v>1188</v>
      </c>
      <c r="H393" s="1" t="s">
        <v>534</v>
      </c>
      <c r="I393" s="56">
        <v>0</v>
      </c>
      <c r="J393" s="8" t="s">
        <v>16</v>
      </c>
      <c r="K393" s="8" t="s">
        <v>16</v>
      </c>
      <c r="L393" s="1" t="str">
        <f>IFERROR(_xlfn.XLOOKUP(Table1[[#This Row],[Startup Name]],Reference_Tables!$A$5:$A$3048,Reference_Tables!$B$5:$B$3048,"N/A",0),"N/A")</f>
        <v>Pune</v>
      </c>
      <c r="M393" s="49" t="str">
        <f>IFERROR(_xlfn.XLOOKUP(Table1[[#This Row],[Investors Name]],Reference_Tables!$E$5:$E$3048,Reference_Tables!$F$5:$F$3048,"N/A",0),"N/A")</f>
        <v>VC</v>
      </c>
      <c r="N393" s="1">
        <f>YEAR(Table1[[#This Row],[Date]])</f>
        <v>2018</v>
      </c>
    </row>
    <row r="394" spans="1:14" x14ac:dyDescent="0.3">
      <c r="A394" s="8">
        <v>393</v>
      </c>
      <c r="B394" s="9">
        <v>43104</v>
      </c>
      <c r="C394" s="1" t="s">
        <v>1189</v>
      </c>
      <c r="D394" s="1" t="s">
        <v>79</v>
      </c>
      <c r="E394" s="49" t="s">
        <v>1014</v>
      </c>
      <c r="F394" s="1" t="s">
        <v>55</v>
      </c>
      <c r="G394" s="51" t="s">
        <v>1190</v>
      </c>
      <c r="H394" s="1" t="s">
        <v>1191</v>
      </c>
      <c r="I394" s="56">
        <v>15700000</v>
      </c>
      <c r="J394" s="8" t="s">
        <v>16</v>
      </c>
      <c r="K394" s="8" t="s">
        <v>17</v>
      </c>
      <c r="L394" s="1" t="str">
        <f>IFERROR(_xlfn.XLOOKUP(Table1[[#This Row],[Startup Name]],Reference_Tables!$A$5:$A$3048,Reference_Tables!$B$5:$B$3048,"N/A",0),"N/A")</f>
        <v>Nagpur</v>
      </c>
      <c r="M394" s="49" t="str">
        <f>IFERROR(_xlfn.XLOOKUP(Table1[[#This Row],[Investors Name]],Reference_Tables!$E$5:$E$3048,Reference_Tables!$F$5:$F$3048,"N/A",0),"N/A")</f>
        <v>VC</v>
      </c>
      <c r="N394" s="1">
        <f>YEAR(Table1[[#This Row],[Date]])</f>
        <v>2018</v>
      </c>
    </row>
    <row r="395" spans="1:14" x14ac:dyDescent="0.3">
      <c r="A395" s="8">
        <v>394</v>
      </c>
      <c r="B395" s="9">
        <v>43105</v>
      </c>
      <c r="C395" s="1" t="s">
        <v>1192</v>
      </c>
      <c r="D395" s="1" t="s">
        <v>26</v>
      </c>
      <c r="E395" s="49" t="s">
        <v>1090</v>
      </c>
      <c r="F395" s="1" t="s">
        <v>927</v>
      </c>
      <c r="G395" s="51" t="s">
        <v>1193</v>
      </c>
      <c r="H395" s="1" t="s">
        <v>534</v>
      </c>
      <c r="I395" s="56">
        <v>0</v>
      </c>
      <c r="J395" s="8" t="s">
        <v>16</v>
      </c>
      <c r="K395" s="8" t="s">
        <v>16</v>
      </c>
      <c r="L395" s="1" t="str">
        <f>IFERROR(_xlfn.XLOOKUP(Table1[[#This Row],[Startup Name]],Reference_Tables!$A$5:$A$3048,Reference_Tables!$B$5:$B$3048,"N/A",0),"N/A")</f>
        <v>Mysuru</v>
      </c>
      <c r="M395" s="49" t="str">
        <f>IFERROR(_xlfn.XLOOKUP(Table1[[#This Row],[Investors Name]],Reference_Tables!$E$5:$E$3048,Reference_Tables!$F$5:$F$3048,"N/A",0),"N/A")</f>
        <v>VC</v>
      </c>
      <c r="N395" s="1">
        <f>YEAR(Table1[[#This Row],[Date]])</f>
        <v>2018</v>
      </c>
    </row>
    <row r="396" spans="1:14" x14ac:dyDescent="0.3">
      <c r="A396" s="8">
        <v>395</v>
      </c>
      <c r="B396" s="9">
        <v>43108</v>
      </c>
      <c r="C396" s="1" t="s">
        <v>1194</v>
      </c>
      <c r="D396" s="1" t="s">
        <v>26</v>
      </c>
      <c r="E396" s="49" t="s">
        <v>1195</v>
      </c>
      <c r="F396" s="1" t="s">
        <v>927</v>
      </c>
      <c r="G396" s="51" t="s">
        <v>1196</v>
      </c>
      <c r="H396" s="1" t="s">
        <v>534</v>
      </c>
      <c r="I396" s="56">
        <v>0</v>
      </c>
      <c r="J396" s="8" t="s">
        <v>16</v>
      </c>
      <c r="K396" s="8" t="s">
        <v>16</v>
      </c>
      <c r="L396" s="1" t="str">
        <f>IFERROR(_xlfn.XLOOKUP(Table1[[#This Row],[Startup Name]],Reference_Tables!$A$5:$A$3048,Reference_Tables!$B$5:$B$3048,"N/A",0),"N/A")</f>
        <v>Mysuru</v>
      </c>
      <c r="M396" s="49" t="str">
        <f>IFERROR(_xlfn.XLOOKUP(Table1[[#This Row],[Investors Name]],Reference_Tables!$E$5:$E$3048,Reference_Tables!$F$5:$F$3048,"N/A",0),"N/A")</f>
        <v>Angel</v>
      </c>
      <c r="N396" s="1">
        <f>YEAR(Table1[[#This Row],[Date]])</f>
        <v>2018</v>
      </c>
    </row>
    <row r="397" spans="1:14" x14ac:dyDescent="0.3">
      <c r="A397" s="8">
        <v>396</v>
      </c>
      <c r="B397" s="9">
        <v>43109</v>
      </c>
      <c r="C397" s="1" t="s">
        <v>1124</v>
      </c>
      <c r="D397" s="1" t="s">
        <v>79</v>
      </c>
      <c r="E397" s="49" t="s">
        <v>1014</v>
      </c>
      <c r="F397" s="1" t="s">
        <v>631</v>
      </c>
      <c r="G397" s="51" t="s">
        <v>7343</v>
      </c>
      <c r="H397" s="1" t="s">
        <v>81</v>
      </c>
      <c r="I397" s="56">
        <v>4700000</v>
      </c>
      <c r="J397" s="8" t="s">
        <v>16</v>
      </c>
      <c r="K397" s="8" t="s">
        <v>24</v>
      </c>
      <c r="L397" s="1" t="str">
        <f>IFERROR(_xlfn.XLOOKUP(Table1[[#This Row],[Startup Name]],Reference_Tables!$A$5:$A$3048,Reference_Tables!$B$5:$B$3048,"N/A",0),"N/A")</f>
        <v>Thiruvananthapuram</v>
      </c>
      <c r="M397" s="49" t="s">
        <v>16</v>
      </c>
      <c r="N397" s="1">
        <f>YEAR(Table1[[#This Row],[Date]])</f>
        <v>2018</v>
      </c>
    </row>
    <row r="398" spans="1:14" x14ac:dyDescent="0.3">
      <c r="A398" s="8">
        <v>397</v>
      </c>
      <c r="B398" s="9">
        <v>43109</v>
      </c>
      <c r="C398" s="1" t="s">
        <v>1197</v>
      </c>
      <c r="D398" s="1" t="s">
        <v>1198</v>
      </c>
      <c r="E398" s="49" t="s">
        <v>1199</v>
      </c>
      <c r="F398" s="1" t="s">
        <v>39</v>
      </c>
      <c r="G398" s="51" t="s">
        <v>16</v>
      </c>
      <c r="H398" s="1" t="s">
        <v>534</v>
      </c>
      <c r="I398" s="56">
        <v>2500000</v>
      </c>
      <c r="J398" s="8" t="s">
        <v>16</v>
      </c>
      <c r="K398" s="8" t="s">
        <v>24</v>
      </c>
      <c r="L398" s="1" t="str">
        <f>IFERROR(_xlfn.XLOOKUP(Table1[[#This Row],[Startup Name]],Reference_Tables!$A$5:$A$3048,Reference_Tables!$B$5:$B$3048,"N/A",0),"N/A")</f>
        <v>Hyderabad</v>
      </c>
      <c r="M398" s="49" t="s">
        <v>16</v>
      </c>
      <c r="N398" s="1">
        <f>YEAR(Table1[[#This Row],[Date]])</f>
        <v>2018</v>
      </c>
    </row>
    <row r="399" spans="1:14" x14ac:dyDescent="0.3">
      <c r="A399" s="8">
        <v>398</v>
      </c>
      <c r="B399" s="9">
        <v>43110</v>
      </c>
      <c r="C399" s="1" t="s">
        <v>1200</v>
      </c>
      <c r="D399" s="1" t="s">
        <v>53</v>
      </c>
      <c r="E399" s="49" t="s">
        <v>1201</v>
      </c>
      <c r="F399" s="1" t="s">
        <v>927</v>
      </c>
      <c r="G399" s="51" t="s">
        <v>1202</v>
      </c>
      <c r="H399" s="1" t="s">
        <v>384</v>
      </c>
      <c r="I399" s="56">
        <v>1930000</v>
      </c>
      <c r="J399" s="8" t="s">
        <v>16</v>
      </c>
      <c r="K399" s="8" t="s">
        <v>24</v>
      </c>
      <c r="L399" s="1" t="str">
        <f>IFERROR(_xlfn.XLOOKUP(Table1[[#This Row],[Startup Name]],Reference_Tables!$A$5:$A$3048,Reference_Tables!$B$5:$B$3048,"N/A",0),"N/A")</f>
        <v>Ranchi</v>
      </c>
      <c r="M399" s="49" t="s">
        <v>16</v>
      </c>
      <c r="N399" s="1">
        <f>YEAR(Table1[[#This Row],[Date]])</f>
        <v>2018</v>
      </c>
    </row>
    <row r="400" spans="1:14" x14ac:dyDescent="0.3">
      <c r="A400" s="8">
        <v>399</v>
      </c>
      <c r="B400" s="9">
        <v>43110</v>
      </c>
      <c r="C400" s="1" t="s">
        <v>1203</v>
      </c>
      <c r="D400" s="1" t="s">
        <v>26</v>
      </c>
      <c r="E400" s="49" t="s">
        <v>212</v>
      </c>
      <c r="F400" s="1" t="s">
        <v>139</v>
      </c>
      <c r="G400" s="51" t="s">
        <v>1204</v>
      </c>
      <c r="H400" s="1" t="s">
        <v>384</v>
      </c>
      <c r="I400" s="56">
        <v>18840000</v>
      </c>
      <c r="J400" s="8" t="s">
        <v>16</v>
      </c>
      <c r="K400" s="8" t="s">
        <v>17</v>
      </c>
      <c r="L400" s="1" t="str">
        <f>IFERROR(_xlfn.XLOOKUP(Table1[[#This Row],[Startup Name]],Reference_Tables!$A$5:$A$3048,Reference_Tables!$B$5:$B$3048,"N/A",0),"N/A")</f>
        <v>Bhopal</v>
      </c>
      <c r="M400" s="49" t="str">
        <f>IFERROR(_xlfn.XLOOKUP(Table1[[#This Row],[Investors Name]],Reference_Tables!$E$5:$E$3048,Reference_Tables!$F$5:$F$3048,"N/A",0),"N/A")</f>
        <v>Corporate</v>
      </c>
      <c r="N400" s="1">
        <f>YEAR(Table1[[#This Row],[Date]])</f>
        <v>2018</v>
      </c>
    </row>
    <row r="401" spans="1:14" x14ac:dyDescent="0.3">
      <c r="A401" s="8">
        <v>400</v>
      </c>
      <c r="B401" s="9">
        <v>43110</v>
      </c>
      <c r="C401" s="1" t="s">
        <v>1205</v>
      </c>
      <c r="D401" s="1" t="s">
        <v>79</v>
      </c>
      <c r="E401" s="49" t="s">
        <v>1206</v>
      </c>
      <c r="F401" s="1" t="s">
        <v>45</v>
      </c>
      <c r="G401" s="51" t="s">
        <v>1207</v>
      </c>
      <c r="H401" s="1" t="s">
        <v>384</v>
      </c>
      <c r="I401" s="56">
        <v>23500000</v>
      </c>
      <c r="J401" s="8" t="s">
        <v>16</v>
      </c>
      <c r="K401" s="8" t="s">
        <v>17</v>
      </c>
      <c r="L401" s="1" t="str">
        <f>IFERROR(_xlfn.XLOOKUP(Table1[[#This Row],[Startup Name]],Reference_Tables!$A$5:$A$3048,Reference_Tables!$B$5:$B$3048,"N/A",0),"N/A")</f>
        <v>Kochi</v>
      </c>
      <c r="M401" s="49" t="str">
        <f>IFERROR(_xlfn.XLOOKUP(Table1[[#This Row],[Investors Name]],Reference_Tables!$E$5:$E$3048,Reference_Tables!$F$5:$F$3048,"N/A",0),"N/A")</f>
        <v>VC</v>
      </c>
      <c r="N401" s="1">
        <f>YEAR(Table1[[#This Row],[Date]])</f>
        <v>2018</v>
      </c>
    </row>
    <row r="402" spans="1:14" x14ac:dyDescent="0.3">
      <c r="A402" s="8">
        <v>401</v>
      </c>
      <c r="B402" s="9">
        <v>43110</v>
      </c>
      <c r="C402" s="1" t="s">
        <v>7344</v>
      </c>
      <c r="D402" s="1" t="s">
        <v>53</v>
      </c>
      <c r="E402" s="49" t="s">
        <v>1208</v>
      </c>
      <c r="F402" s="1" t="s">
        <v>1209</v>
      </c>
      <c r="G402" s="51" t="s">
        <v>1210</v>
      </c>
      <c r="H402" s="1" t="s">
        <v>384</v>
      </c>
      <c r="I402" s="56">
        <v>36230000</v>
      </c>
      <c r="J402" s="8" t="s">
        <v>16</v>
      </c>
      <c r="K402" s="8" t="s">
        <v>17</v>
      </c>
      <c r="L402" s="1" t="str">
        <f>IFERROR(_xlfn.XLOOKUP(Table1[[#This Row],[Startup Name]],Reference_Tables!$A$5:$A$3048,Reference_Tables!$B$5:$B$3048,"N/A",0),"N/A")</f>
        <v>Lucknow</v>
      </c>
      <c r="M402" s="49" t="str">
        <f>IFERROR(_xlfn.XLOOKUP(Table1[[#This Row],[Investors Name]],Reference_Tables!$E$5:$E$3048,Reference_Tables!$F$5:$F$3048,"N/A",0),"N/A")</f>
        <v>VC</v>
      </c>
      <c r="N402" s="1">
        <f>YEAR(Table1[[#This Row],[Date]])</f>
        <v>2018</v>
      </c>
    </row>
    <row r="403" spans="1:14" x14ac:dyDescent="0.3">
      <c r="A403" s="8">
        <v>402</v>
      </c>
      <c r="B403" s="9">
        <v>43112</v>
      </c>
      <c r="C403" s="1" t="s">
        <v>1211</v>
      </c>
      <c r="D403" s="1" t="s">
        <v>53</v>
      </c>
      <c r="E403" s="49" t="s">
        <v>1212</v>
      </c>
      <c r="F403" s="1" t="s">
        <v>227</v>
      </c>
      <c r="G403" s="51" t="s">
        <v>1213</v>
      </c>
      <c r="H403" s="1" t="s">
        <v>534</v>
      </c>
      <c r="I403" s="56">
        <v>80000</v>
      </c>
      <c r="J403" s="8" t="s">
        <v>16</v>
      </c>
      <c r="K403" s="8" t="s">
        <v>106</v>
      </c>
      <c r="L403" s="1" t="str">
        <f>IFERROR(_xlfn.XLOOKUP(Table1[[#This Row],[Startup Name]],Reference_Tables!$A$5:$A$3048,Reference_Tables!$B$5:$B$3048,"N/A",0),"N/A")</f>
        <v>Pune</v>
      </c>
      <c r="M403" s="49" t="str">
        <f>IFERROR(_xlfn.XLOOKUP(Table1[[#This Row],[Investors Name]],Reference_Tables!$E$5:$E$3048,Reference_Tables!$F$5:$F$3048,"N/A",0),"N/A")</f>
        <v>Angel</v>
      </c>
      <c r="N403" s="1">
        <f>YEAR(Table1[[#This Row],[Date]])</f>
        <v>2018</v>
      </c>
    </row>
    <row r="404" spans="1:14" x14ac:dyDescent="0.3">
      <c r="A404" s="8">
        <v>403</v>
      </c>
      <c r="B404" s="9">
        <v>43112</v>
      </c>
      <c r="C404" s="1" t="s">
        <v>1214</v>
      </c>
      <c r="D404" s="1" t="s">
        <v>53</v>
      </c>
      <c r="E404" s="49" t="s">
        <v>1215</v>
      </c>
      <c r="F404" s="1" t="s">
        <v>927</v>
      </c>
      <c r="G404" s="51" t="s">
        <v>1216</v>
      </c>
      <c r="H404" s="1" t="s">
        <v>384</v>
      </c>
      <c r="I404" s="56">
        <v>20000000</v>
      </c>
      <c r="J404" s="8" t="s">
        <v>16</v>
      </c>
      <c r="K404" s="8" t="s">
        <v>17</v>
      </c>
      <c r="L404" s="1" t="str">
        <f>IFERROR(_xlfn.XLOOKUP(Table1[[#This Row],[Startup Name]],Reference_Tables!$A$5:$A$3048,Reference_Tables!$B$5:$B$3048,"N/A",0),"N/A")</f>
        <v>Kochi</v>
      </c>
      <c r="M404" s="49" t="str">
        <f>IFERROR(_xlfn.XLOOKUP(Table1[[#This Row],[Investors Name]],Reference_Tables!$E$5:$E$3048,Reference_Tables!$F$5:$F$3048,"N/A",0),"N/A")</f>
        <v>Angel</v>
      </c>
      <c r="N404" s="1">
        <f>YEAR(Table1[[#This Row],[Date]])</f>
        <v>2018</v>
      </c>
    </row>
    <row r="405" spans="1:14" x14ac:dyDescent="0.3">
      <c r="A405" s="8">
        <v>404</v>
      </c>
      <c r="B405" s="9">
        <v>43115</v>
      </c>
      <c r="C405" s="1" t="s">
        <v>1217</v>
      </c>
      <c r="D405" s="1" t="s">
        <v>53</v>
      </c>
      <c r="E405" s="49" t="s">
        <v>1212</v>
      </c>
      <c r="F405" s="1" t="s">
        <v>927</v>
      </c>
      <c r="G405" s="51" t="s">
        <v>1218</v>
      </c>
      <c r="H405" s="1" t="s">
        <v>534</v>
      </c>
      <c r="I405" s="56">
        <v>354600</v>
      </c>
      <c r="J405" s="8" t="s">
        <v>16</v>
      </c>
      <c r="K405" s="8" t="s">
        <v>106</v>
      </c>
      <c r="L405" s="1" t="str">
        <f>IFERROR(_xlfn.XLOOKUP(Table1[[#This Row],[Startup Name]],Reference_Tables!$A$5:$A$3048,Reference_Tables!$B$5:$B$3048,"N/A",0),"N/A")</f>
        <v>Chandigarh</v>
      </c>
      <c r="M405" s="49" t="str">
        <f>IFERROR(_xlfn.XLOOKUP(Table1[[#This Row],[Investors Name]],Reference_Tables!$E$5:$E$3048,Reference_Tables!$F$5:$F$3048,"N/A",0),"N/A")</f>
        <v>VC</v>
      </c>
      <c r="N405" s="1">
        <f>YEAR(Table1[[#This Row],[Date]])</f>
        <v>2018</v>
      </c>
    </row>
    <row r="406" spans="1:14" x14ac:dyDescent="0.3">
      <c r="A406" s="8">
        <v>405</v>
      </c>
      <c r="B406" s="9">
        <v>43115</v>
      </c>
      <c r="C406" s="1" t="s">
        <v>639</v>
      </c>
      <c r="D406" s="1" t="s">
        <v>79</v>
      </c>
      <c r="E406" s="49" t="s">
        <v>1219</v>
      </c>
      <c r="F406" s="1" t="s">
        <v>927</v>
      </c>
      <c r="G406" s="51" t="s">
        <v>7345</v>
      </c>
      <c r="H406" s="1" t="s">
        <v>384</v>
      </c>
      <c r="I406" s="56">
        <v>25000000</v>
      </c>
      <c r="J406" s="8" t="s">
        <v>16</v>
      </c>
      <c r="K406" s="8" t="s">
        <v>17</v>
      </c>
      <c r="L406" s="1" t="str">
        <f>IFERROR(_xlfn.XLOOKUP(Table1[[#This Row],[Startup Name]],Reference_Tables!$A$5:$A$3048,Reference_Tables!$B$5:$B$3048,"N/A",0),"N/A")</f>
        <v>Ahmedabad</v>
      </c>
      <c r="M406" s="49" t="str">
        <f>IFERROR(_xlfn.XLOOKUP(Table1[[#This Row],[Investors Name]],Reference_Tables!$E$5:$E$3048,Reference_Tables!$F$5:$F$3048,"N/A",0),"N/A")</f>
        <v>VC</v>
      </c>
      <c r="N406" s="1">
        <f>YEAR(Table1[[#This Row],[Date]])</f>
        <v>2018</v>
      </c>
    </row>
    <row r="407" spans="1:14" x14ac:dyDescent="0.3">
      <c r="A407" s="8">
        <v>406</v>
      </c>
      <c r="B407" s="9">
        <v>43115</v>
      </c>
      <c r="C407" s="1" t="s">
        <v>1220</v>
      </c>
      <c r="D407" s="1" t="s">
        <v>53</v>
      </c>
      <c r="E407" s="49" t="s">
        <v>654</v>
      </c>
      <c r="F407" s="1" t="s">
        <v>139</v>
      </c>
      <c r="G407" s="51" t="s">
        <v>1221</v>
      </c>
      <c r="H407" s="1" t="s">
        <v>384</v>
      </c>
      <c r="I407" s="56">
        <v>20000000</v>
      </c>
      <c r="J407" s="8" t="s">
        <v>16</v>
      </c>
      <c r="K407" s="8" t="s">
        <v>17</v>
      </c>
      <c r="L407" s="1" t="str">
        <f>IFERROR(_xlfn.XLOOKUP(Table1[[#This Row],[Startup Name]],Reference_Tables!$A$5:$A$3048,Reference_Tables!$B$5:$B$3048,"N/A",0),"N/A")</f>
        <v>Surat</v>
      </c>
      <c r="M407" s="49" t="str">
        <f>IFERROR(_xlfn.XLOOKUP(Table1[[#This Row],[Investors Name]],Reference_Tables!$E$5:$E$3048,Reference_Tables!$F$5:$F$3048,"N/A",0),"N/A")</f>
        <v>VC</v>
      </c>
      <c r="N407" s="1">
        <f>YEAR(Table1[[#This Row],[Date]])</f>
        <v>2018</v>
      </c>
    </row>
    <row r="408" spans="1:14" x14ac:dyDescent="0.3">
      <c r="A408" s="8">
        <v>407</v>
      </c>
      <c r="B408" s="9">
        <v>43117</v>
      </c>
      <c r="C408" s="1" t="s">
        <v>1222</v>
      </c>
      <c r="D408" s="1" t="s">
        <v>53</v>
      </c>
      <c r="E408" s="49" t="s">
        <v>108</v>
      </c>
      <c r="F408" s="1" t="s">
        <v>55</v>
      </c>
      <c r="G408" s="51" t="s">
        <v>1223</v>
      </c>
      <c r="H408" s="1" t="s">
        <v>384</v>
      </c>
      <c r="I408" s="56">
        <v>1000000</v>
      </c>
      <c r="J408" s="8" t="s">
        <v>16</v>
      </c>
      <c r="K408" s="8" t="s">
        <v>24</v>
      </c>
      <c r="L408" s="1" t="str">
        <f>IFERROR(_xlfn.XLOOKUP(Table1[[#This Row],[Startup Name]],Reference_Tables!$A$5:$A$3048,Reference_Tables!$B$5:$B$3048,"N/A",0),"N/A")</f>
        <v>Guwahati</v>
      </c>
      <c r="M408" s="49" t="str">
        <f>IFERROR(_xlfn.XLOOKUP(Table1[[#This Row],[Investors Name]],Reference_Tables!$E$5:$E$3048,Reference_Tables!$F$5:$F$3048,"N/A",0),"N/A")</f>
        <v>VC</v>
      </c>
      <c r="N408" s="1">
        <f>YEAR(Table1[[#This Row],[Date]])</f>
        <v>2018</v>
      </c>
    </row>
    <row r="409" spans="1:14" x14ac:dyDescent="0.3">
      <c r="A409" s="8">
        <v>408</v>
      </c>
      <c r="B409" s="9">
        <v>43118</v>
      </c>
      <c r="C409" s="1" t="s">
        <v>1224</v>
      </c>
      <c r="D409" s="1" t="s">
        <v>53</v>
      </c>
      <c r="E409" s="49" t="s">
        <v>1225</v>
      </c>
      <c r="F409" s="1" t="s">
        <v>927</v>
      </c>
      <c r="G409" s="51" t="s">
        <v>1226</v>
      </c>
      <c r="H409" s="1" t="s">
        <v>384</v>
      </c>
      <c r="I409" s="56">
        <v>18200000</v>
      </c>
      <c r="J409" s="8" t="s">
        <v>16</v>
      </c>
      <c r="K409" s="8" t="s">
        <v>17</v>
      </c>
      <c r="L409" s="1" t="str">
        <f>IFERROR(_xlfn.XLOOKUP(Table1[[#This Row],[Startup Name]],Reference_Tables!$A$5:$A$3048,Reference_Tables!$B$5:$B$3048,"N/A",0),"N/A")</f>
        <v>Surat</v>
      </c>
      <c r="M409" s="49" t="str">
        <f>IFERROR(_xlfn.XLOOKUP(Table1[[#This Row],[Investors Name]],Reference_Tables!$E$5:$E$3048,Reference_Tables!$F$5:$F$3048,"N/A",0),"N/A")</f>
        <v>VC</v>
      </c>
      <c r="N409" s="1">
        <f>YEAR(Table1[[#This Row],[Date]])</f>
        <v>2018</v>
      </c>
    </row>
    <row r="410" spans="1:14" x14ac:dyDescent="0.3">
      <c r="A410" s="8">
        <v>409</v>
      </c>
      <c r="B410" s="9">
        <v>43122</v>
      </c>
      <c r="C410" s="1" t="s">
        <v>1227</v>
      </c>
      <c r="D410" s="1" t="s">
        <v>53</v>
      </c>
      <c r="E410" s="49" t="s">
        <v>654</v>
      </c>
      <c r="F410" s="1" t="s">
        <v>45</v>
      </c>
      <c r="G410" s="51" t="s">
        <v>1228</v>
      </c>
      <c r="H410" s="1" t="s">
        <v>534</v>
      </c>
      <c r="I410" s="56">
        <v>400000</v>
      </c>
      <c r="J410" s="8" t="s">
        <v>16</v>
      </c>
      <c r="K410" s="8" t="s">
        <v>106</v>
      </c>
      <c r="L410" s="1" t="str">
        <f>IFERROR(_xlfn.XLOOKUP(Table1[[#This Row],[Startup Name]],Reference_Tables!$A$5:$A$3048,Reference_Tables!$B$5:$B$3048,"N/A",0),"N/A")</f>
        <v>Gurugram</v>
      </c>
      <c r="M410" s="49" t="str">
        <f>IFERROR(_xlfn.XLOOKUP(Table1[[#This Row],[Investors Name]],Reference_Tables!$E$5:$E$3048,Reference_Tables!$F$5:$F$3048,"N/A",0),"N/A")</f>
        <v>Angel</v>
      </c>
      <c r="N410" s="1">
        <f>YEAR(Table1[[#This Row],[Date]])</f>
        <v>2018</v>
      </c>
    </row>
    <row r="411" spans="1:14" x14ac:dyDescent="0.3">
      <c r="A411" s="8">
        <v>410</v>
      </c>
      <c r="B411" s="9">
        <v>43122</v>
      </c>
      <c r="C411" s="1" t="s">
        <v>247</v>
      </c>
      <c r="D411" s="1" t="s">
        <v>551</v>
      </c>
      <c r="E411" s="49" t="s">
        <v>1090</v>
      </c>
      <c r="F411" s="1" t="s">
        <v>927</v>
      </c>
      <c r="G411" s="51" t="s">
        <v>1229</v>
      </c>
      <c r="H411" s="1" t="s">
        <v>384</v>
      </c>
      <c r="I411" s="56">
        <v>2500000</v>
      </c>
      <c r="J411" s="8" t="s">
        <v>16</v>
      </c>
      <c r="K411" s="8" t="s">
        <v>24</v>
      </c>
      <c r="L411" s="1" t="str">
        <f>IFERROR(_xlfn.XLOOKUP(Table1[[#This Row],[Startup Name]],Reference_Tables!$A$5:$A$3048,Reference_Tables!$B$5:$B$3048,"N/A",0),"N/A")</f>
        <v>Mumbai</v>
      </c>
      <c r="M411" s="49" t="str">
        <f>IFERROR(_xlfn.XLOOKUP(Table1[[#This Row],[Investors Name]],Reference_Tables!$E$5:$E$3048,Reference_Tables!$F$5:$F$3048,"N/A",0),"N/A")</f>
        <v>VC</v>
      </c>
      <c r="N411" s="1">
        <f>YEAR(Table1[[#This Row],[Date]])</f>
        <v>2018</v>
      </c>
    </row>
    <row r="412" spans="1:14" x14ac:dyDescent="0.3">
      <c r="A412" s="8">
        <v>411</v>
      </c>
      <c r="B412" s="9">
        <v>43122</v>
      </c>
      <c r="C412" s="1" t="s">
        <v>1230</v>
      </c>
      <c r="D412" s="1" t="s">
        <v>53</v>
      </c>
      <c r="E412" s="49" t="s">
        <v>1231</v>
      </c>
      <c r="F412" s="1" t="s">
        <v>927</v>
      </c>
      <c r="G412" s="51" t="s">
        <v>1232</v>
      </c>
      <c r="H412" s="1" t="s">
        <v>384</v>
      </c>
      <c r="I412" s="56">
        <v>0</v>
      </c>
      <c r="J412" s="8" t="s">
        <v>16</v>
      </c>
      <c r="K412" s="8" t="s">
        <v>16</v>
      </c>
      <c r="L412" s="1" t="str">
        <f>IFERROR(_xlfn.XLOOKUP(Table1[[#This Row],[Startup Name]],Reference_Tables!$A$5:$A$3048,Reference_Tables!$B$5:$B$3048,"N/A",0),"N/A")</f>
        <v>Vadodara</v>
      </c>
      <c r="M412" s="49" t="str">
        <f>IFERROR(_xlfn.XLOOKUP(Table1[[#This Row],[Investors Name]],Reference_Tables!$E$5:$E$3048,Reference_Tables!$F$5:$F$3048,"N/A",0),"N/A")</f>
        <v>VC</v>
      </c>
      <c r="N412" s="1">
        <f>YEAR(Table1[[#This Row],[Date]])</f>
        <v>2018</v>
      </c>
    </row>
    <row r="413" spans="1:14" x14ac:dyDescent="0.3">
      <c r="A413" s="8">
        <v>412</v>
      </c>
      <c r="B413" s="9">
        <v>43122</v>
      </c>
      <c r="C413" s="1" t="s">
        <v>1233</v>
      </c>
      <c r="D413" s="1" t="s">
        <v>79</v>
      </c>
      <c r="E413" s="49" t="s">
        <v>1234</v>
      </c>
      <c r="F413" s="1" t="s">
        <v>45</v>
      </c>
      <c r="G413" s="51" t="s">
        <v>7346</v>
      </c>
      <c r="H413" s="1" t="s">
        <v>384</v>
      </c>
      <c r="I413" s="56">
        <v>4000000</v>
      </c>
      <c r="J413" s="8" t="s">
        <v>16</v>
      </c>
      <c r="K413" s="8" t="s">
        <v>24</v>
      </c>
      <c r="L413" s="1" t="str">
        <f>IFERROR(_xlfn.XLOOKUP(Table1[[#This Row],[Startup Name]],Reference_Tables!$A$5:$A$3048,Reference_Tables!$B$5:$B$3048,"N/A",0),"N/A")</f>
        <v>Guwahati</v>
      </c>
      <c r="M413" s="49" t="str">
        <f>IFERROR(_xlfn.XLOOKUP(Table1[[#This Row],[Investors Name]],Reference_Tables!$E$5:$E$3048,Reference_Tables!$F$5:$F$3048,"N/A",0),"N/A")</f>
        <v>Angel</v>
      </c>
      <c r="N413" s="1">
        <f>YEAR(Table1[[#This Row],[Date]])</f>
        <v>2018</v>
      </c>
    </row>
    <row r="414" spans="1:14" x14ac:dyDescent="0.3">
      <c r="A414" s="8">
        <v>413</v>
      </c>
      <c r="B414" s="9">
        <v>43122</v>
      </c>
      <c r="C414" s="1" t="s">
        <v>1235</v>
      </c>
      <c r="D414" s="1" t="s">
        <v>53</v>
      </c>
      <c r="E414" s="49" t="s">
        <v>108</v>
      </c>
      <c r="F414" s="1" t="s">
        <v>927</v>
      </c>
      <c r="G414" s="51" t="s">
        <v>1236</v>
      </c>
      <c r="H414" s="1" t="s">
        <v>384</v>
      </c>
      <c r="I414" s="56">
        <v>3200000</v>
      </c>
      <c r="J414" s="8" t="s">
        <v>16</v>
      </c>
      <c r="K414" s="8" t="s">
        <v>24</v>
      </c>
      <c r="L414" s="1" t="str">
        <f>IFERROR(_xlfn.XLOOKUP(Table1[[#This Row],[Startup Name]],Reference_Tables!$A$5:$A$3048,Reference_Tables!$B$5:$B$3048,"N/A",0),"N/A")</f>
        <v>Vadodara</v>
      </c>
      <c r="M414" s="49" t="str">
        <f>IFERROR(_xlfn.XLOOKUP(Table1[[#This Row],[Investors Name]],Reference_Tables!$E$5:$E$3048,Reference_Tables!$F$5:$F$3048,"N/A",0),"N/A")</f>
        <v>Angel</v>
      </c>
      <c r="N414" s="1">
        <f>YEAR(Table1[[#This Row],[Date]])</f>
        <v>2018</v>
      </c>
    </row>
    <row r="415" spans="1:14" x14ac:dyDescent="0.3">
      <c r="A415" s="8">
        <v>414</v>
      </c>
      <c r="B415" s="9">
        <v>43123</v>
      </c>
      <c r="C415" s="1" t="s">
        <v>486</v>
      </c>
      <c r="D415" s="1" t="s">
        <v>26</v>
      </c>
      <c r="E415" s="49" t="s">
        <v>1237</v>
      </c>
      <c r="F415" s="1" t="s">
        <v>227</v>
      </c>
      <c r="G415" s="51" t="s">
        <v>1238</v>
      </c>
      <c r="H415" s="1" t="s">
        <v>384</v>
      </c>
      <c r="I415" s="56">
        <v>3000000</v>
      </c>
      <c r="J415" s="8" t="s">
        <v>16</v>
      </c>
      <c r="K415" s="8" t="s">
        <v>24</v>
      </c>
      <c r="L415" s="1" t="str">
        <f>IFERROR(_xlfn.XLOOKUP(Table1[[#This Row],[Startup Name]],Reference_Tables!$A$5:$A$3048,Reference_Tables!$B$5:$B$3048,"N/A",0),"N/A")</f>
        <v>Nashik</v>
      </c>
      <c r="M415" s="49" t="str">
        <f>IFERROR(_xlfn.XLOOKUP(Table1[[#This Row],[Investors Name]],Reference_Tables!$E$5:$E$3048,Reference_Tables!$F$5:$F$3048,"N/A",0),"N/A")</f>
        <v>VC</v>
      </c>
      <c r="N415" s="1">
        <f>YEAR(Table1[[#This Row],[Date]])</f>
        <v>2018</v>
      </c>
    </row>
    <row r="416" spans="1:14" x14ac:dyDescent="0.3">
      <c r="A416" s="8">
        <v>415</v>
      </c>
      <c r="B416" s="9">
        <v>43124</v>
      </c>
      <c r="C416" s="1" t="s">
        <v>1239</v>
      </c>
      <c r="D416" s="1" t="s">
        <v>79</v>
      </c>
      <c r="E416" s="49" t="s">
        <v>1240</v>
      </c>
      <c r="F416" s="1" t="s">
        <v>39</v>
      </c>
      <c r="G416" s="51" t="s">
        <v>1241</v>
      </c>
      <c r="H416" s="1" t="s">
        <v>384</v>
      </c>
      <c r="I416" s="56">
        <v>47000000</v>
      </c>
      <c r="J416" s="8" t="s">
        <v>16</v>
      </c>
      <c r="K416" s="8" t="s">
        <v>17</v>
      </c>
      <c r="L416" s="1" t="str">
        <f>IFERROR(_xlfn.XLOOKUP(Table1[[#This Row],[Startup Name]],Reference_Tables!$A$5:$A$3048,Reference_Tables!$B$5:$B$3048,"N/A",0),"N/A")</f>
        <v>Visakhapatnam</v>
      </c>
      <c r="M416" s="49" t="str">
        <f>IFERROR(_xlfn.XLOOKUP(Table1[[#This Row],[Investors Name]],Reference_Tables!$E$5:$E$3048,Reference_Tables!$F$5:$F$3048,"N/A",0),"N/A")</f>
        <v>VC</v>
      </c>
      <c r="N416" s="1">
        <f>YEAR(Table1[[#This Row],[Date]])</f>
        <v>2018</v>
      </c>
    </row>
    <row r="417" spans="1:14" x14ac:dyDescent="0.3">
      <c r="A417" s="8">
        <v>416</v>
      </c>
      <c r="B417" s="9">
        <v>43124</v>
      </c>
      <c r="C417" s="1" t="s">
        <v>1242</v>
      </c>
      <c r="D417" s="1" t="s">
        <v>108</v>
      </c>
      <c r="E417" s="49" t="s">
        <v>1243</v>
      </c>
      <c r="F417" s="1" t="s">
        <v>39</v>
      </c>
      <c r="G417" s="51" t="s">
        <v>7347</v>
      </c>
      <c r="H417" s="1" t="s">
        <v>1244</v>
      </c>
      <c r="I417" s="56">
        <v>8600000</v>
      </c>
      <c r="J417" s="8" t="s">
        <v>16</v>
      </c>
      <c r="K417" s="8" t="s">
        <v>24</v>
      </c>
      <c r="L417" s="1" t="str">
        <f>IFERROR(_xlfn.XLOOKUP(Table1[[#This Row],[Startup Name]],Reference_Tables!$A$5:$A$3048,Reference_Tables!$B$5:$B$3048,"N/A",0),"N/A")</f>
        <v>Chennai</v>
      </c>
      <c r="M417" s="49" t="str">
        <f>IFERROR(_xlfn.XLOOKUP(Table1[[#This Row],[Investors Name]],Reference_Tables!$E$5:$E$3048,Reference_Tables!$F$5:$F$3048,"N/A",0),"N/A")</f>
        <v>Angel</v>
      </c>
      <c r="N417" s="1">
        <f>YEAR(Table1[[#This Row],[Date]])</f>
        <v>2018</v>
      </c>
    </row>
    <row r="418" spans="1:14" x14ac:dyDescent="0.3">
      <c r="A418" s="8">
        <v>417</v>
      </c>
      <c r="B418" s="9">
        <v>43124</v>
      </c>
      <c r="C418" s="1" t="s">
        <v>7316</v>
      </c>
      <c r="D418" s="1" t="s">
        <v>79</v>
      </c>
      <c r="E418" s="49" t="s">
        <v>1014</v>
      </c>
      <c r="F418" s="1" t="s">
        <v>227</v>
      </c>
      <c r="G418" s="51" t="s">
        <v>1245</v>
      </c>
      <c r="H418" s="1" t="s">
        <v>1246</v>
      </c>
      <c r="I418" s="56">
        <v>6240000</v>
      </c>
      <c r="J418" s="8" t="s">
        <v>16</v>
      </c>
      <c r="K418" s="8" t="s">
        <v>24</v>
      </c>
      <c r="L418" s="1" t="str">
        <f>IFERROR(_xlfn.XLOOKUP(Table1[[#This Row],[Startup Name]],Reference_Tables!$A$5:$A$3048,Reference_Tables!$B$5:$B$3048,"N/A",0),"N/A")</f>
        <v>Nagpur</v>
      </c>
      <c r="M418" s="49" t="str">
        <f>IFERROR(_xlfn.XLOOKUP(Table1[[#This Row],[Investors Name]],Reference_Tables!$E$5:$E$3048,Reference_Tables!$F$5:$F$3048,"N/A",0),"N/A")</f>
        <v>VC</v>
      </c>
      <c r="N418" s="1">
        <f>YEAR(Table1[[#This Row],[Date]])</f>
        <v>2018</v>
      </c>
    </row>
    <row r="419" spans="1:14" x14ac:dyDescent="0.3">
      <c r="A419" s="8">
        <v>418</v>
      </c>
      <c r="B419" s="9">
        <v>43125</v>
      </c>
      <c r="C419" s="1" t="s">
        <v>1247</v>
      </c>
      <c r="D419" s="1" t="s">
        <v>26</v>
      </c>
      <c r="E419" s="49" t="s">
        <v>1248</v>
      </c>
      <c r="F419" s="1" t="s">
        <v>927</v>
      </c>
      <c r="G419" s="51" t="s">
        <v>1249</v>
      </c>
      <c r="H419" s="1" t="s">
        <v>534</v>
      </c>
      <c r="I419" s="56">
        <v>0</v>
      </c>
      <c r="J419" s="8" t="s">
        <v>16</v>
      </c>
      <c r="K419" s="8" t="s">
        <v>16</v>
      </c>
      <c r="L419" s="1" t="str">
        <f>IFERROR(_xlfn.XLOOKUP(Table1[[#This Row],[Startup Name]],Reference_Tables!$A$5:$A$3048,Reference_Tables!$B$5:$B$3048,"N/A",0),"N/A")</f>
        <v>Hyderabad</v>
      </c>
      <c r="M419" s="49" t="str">
        <f>IFERROR(_xlfn.XLOOKUP(Table1[[#This Row],[Investors Name]],Reference_Tables!$E$5:$E$3048,Reference_Tables!$F$5:$F$3048,"N/A",0),"N/A")</f>
        <v>VC</v>
      </c>
      <c r="N419" s="1">
        <f>YEAR(Table1[[#This Row],[Date]])</f>
        <v>2018</v>
      </c>
    </row>
    <row r="420" spans="1:14" x14ac:dyDescent="0.3">
      <c r="A420" s="8">
        <v>419</v>
      </c>
      <c r="B420" s="9">
        <v>43125</v>
      </c>
      <c r="C420" s="1" t="s">
        <v>1250</v>
      </c>
      <c r="D420" s="1" t="s">
        <v>53</v>
      </c>
      <c r="E420" s="49" t="s">
        <v>108</v>
      </c>
      <c r="F420" s="1" t="s">
        <v>39</v>
      </c>
      <c r="G420" s="51" t="s">
        <v>1251</v>
      </c>
      <c r="H420" s="1" t="s">
        <v>384</v>
      </c>
      <c r="I420" s="56">
        <v>1000000</v>
      </c>
      <c r="J420" s="8" t="s">
        <v>16</v>
      </c>
      <c r="K420" s="8" t="s">
        <v>24</v>
      </c>
      <c r="L420" s="1" t="str">
        <f>IFERROR(_xlfn.XLOOKUP(Table1[[#This Row],[Startup Name]],Reference_Tables!$A$5:$A$3048,Reference_Tables!$B$5:$B$3048,"N/A",0),"N/A")</f>
        <v>Patna</v>
      </c>
      <c r="M420" s="49" t="str">
        <f>IFERROR(_xlfn.XLOOKUP(Table1[[#This Row],[Investors Name]],Reference_Tables!$E$5:$E$3048,Reference_Tables!$F$5:$F$3048,"N/A",0),"N/A")</f>
        <v>VC</v>
      </c>
      <c r="N420" s="1">
        <f>YEAR(Table1[[#This Row],[Date]])</f>
        <v>2018</v>
      </c>
    </row>
    <row r="421" spans="1:14" x14ac:dyDescent="0.3">
      <c r="A421" s="8">
        <v>420</v>
      </c>
      <c r="B421" s="9">
        <v>43126</v>
      </c>
      <c r="C421" s="1" t="s">
        <v>1252</v>
      </c>
      <c r="D421" s="1" t="s">
        <v>142</v>
      </c>
      <c r="E421" s="49" t="s">
        <v>1253</v>
      </c>
      <c r="F421" s="1" t="s">
        <v>927</v>
      </c>
      <c r="G421" s="51" t="s">
        <v>1254</v>
      </c>
      <c r="H421" s="1" t="s">
        <v>384</v>
      </c>
      <c r="I421" s="56">
        <v>7400000</v>
      </c>
      <c r="J421" s="8" t="s">
        <v>16</v>
      </c>
      <c r="K421" s="8" t="s">
        <v>24</v>
      </c>
      <c r="L421" s="1" t="str">
        <f>IFERROR(_xlfn.XLOOKUP(Table1[[#This Row],[Startup Name]],Reference_Tables!$A$5:$A$3048,Reference_Tables!$B$5:$B$3048,"N/A",0),"N/A")</f>
        <v>Kolkata</v>
      </c>
      <c r="M421" s="49" t="str">
        <f>IFERROR(_xlfn.XLOOKUP(Table1[[#This Row],[Investors Name]],Reference_Tables!$E$5:$E$3048,Reference_Tables!$F$5:$F$3048,"N/A",0),"N/A")</f>
        <v>VC</v>
      </c>
      <c r="N421" s="1">
        <f>YEAR(Table1[[#This Row],[Date]])</f>
        <v>2018</v>
      </c>
    </row>
    <row r="422" spans="1:14" x14ac:dyDescent="0.3">
      <c r="A422" s="8">
        <v>421</v>
      </c>
      <c r="B422" s="9">
        <v>43129</v>
      </c>
      <c r="C422" s="1" t="s">
        <v>1255</v>
      </c>
      <c r="D422" s="1" t="s">
        <v>142</v>
      </c>
      <c r="E422" s="49" t="s">
        <v>53</v>
      </c>
      <c r="F422" s="1" t="s">
        <v>183</v>
      </c>
      <c r="G422" s="51" t="s">
        <v>1256</v>
      </c>
      <c r="H422" s="1" t="s">
        <v>384</v>
      </c>
      <c r="I422" s="56">
        <v>1500000</v>
      </c>
      <c r="J422" s="8" t="s">
        <v>16</v>
      </c>
      <c r="K422" s="8" t="s">
        <v>24</v>
      </c>
      <c r="L422" s="1" t="str">
        <f>IFERROR(_xlfn.XLOOKUP(Table1[[#This Row],[Startup Name]],Reference_Tables!$A$5:$A$3048,Reference_Tables!$B$5:$B$3048,"N/A",0),"N/A")</f>
        <v>Kanpur</v>
      </c>
      <c r="M422" s="49" t="str">
        <f>IFERROR(_xlfn.XLOOKUP(Table1[[#This Row],[Investors Name]],Reference_Tables!$E$5:$E$3048,Reference_Tables!$F$5:$F$3048,"N/A",0),"N/A")</f>
        <v>VC</v>
      </c>
      <c r="N422" s="1">
        <f>YEAR(Table1[[#This Row],[Date]])</f>
        <v>2018</v>
      </c>
    </row>
    <row r="423" spans="1:14" x14ac:dyDescent="0.3">
      <c r="A423" s="8">
        <v>422</v>
      </c>
      <c r="B423" s="9">
        <v>43129</v>
      </c>
      <c r="C423" s="1" t="s">
        <v>1257</v>
      </c>
      <c r="D423" s="1" t="s">
        <v>551</v>
      </c>
      <c r="E423" s="49" t="s">
        <v>1258</v>
      </c>
      <c r="F423" s="1" t="s">
        <v>39</v>
      </c>
      <c r="G423" s="51" t="s">
        <v>301</v>
      </c>
      <c r="H423" s="1" t="s">
        <v>384</v>
      </c>
      <c r="I423" s="56">
        <v>1000000</v>
      </c>
      <c r="J423" s="8" t="s">
        <v>16</v>
      </c>
      <c r="K423" s="8" t="s">
        <v>24</v>
      </c>
      <c r="L423" s="1" t="str">
        <f>IFERROR(_xlfn.XLOOKUP(Table1[[#This Row],[Startup Name]],Reference_Tables!$A$5:$A$3048,Reference_Tables!$B$5:$B$3048,"N/A",0),"N/A")</f>
        <v>New Delhi</v>
      </c>
      <c r="M423" s="49" t="str">
        <f>IFERROR(_xlfn.XLOOKUP(Table1[[#This Row],[Investors Name]],Reference_Tables!$E$5:$E$3048,Reference_Tables!$F$5:$F$3048,"N/A",0),"N/A")</f>
        <v>VC</v>
      </c>
      <c r="N423" s="1">
        <f>YEAR(Table1[[#This Row],[Date]])</f>
        <v>2018</v>
      </c>
    </row>
    <row r="424" spans="1:14" x14ac:dyDescent="0.3">
      <c r="A424" s="8">
        <v>423</v>
      </c>
      <c r="B424" s="9">
        <v>43130</v>
      </c>
      <c r="C424" s="1" t="s">
        <v>1259</v>
      </c>
      <c r="D424" s="1" t="s">
        <v>142</v>
      </c>
      <c r="E424" s="49" t="s">
        <v>1260</v>
      </c>
      <c r="F424" s="1" t="s">
        <v>227</v>
      </c>
      <c r="G424" s="51" t="s">
        <v>1261</v>
      </c>
      <c r="H424" s="1" t="s">
        <v>384</v>
      </c>
      <c r="I424" s="56">
        <v>1000000</v>
      </c>
      <c r="J424" s="8" t="s">
        <v>16</v>
      </c>
      <c r="K424" s="8" t="s">
        <v>24</v>
      </c>
      <c r="L424" s="1" t="str">
        <f>IFERROR(_xlfn.XLOOKUP(Table1[[#This Row],[Startup Name]],Reference_Tables!$A$5:$A$3048,Reference_Tables!$B$5:$B$3048,"N/A",0),"N/A")</f>
        <v>Thiruvananthapuram</v>
      </c>
      <c r="M424" s="49" t="str">
        <f>IFERROR(_xlfn.XLOOKUP(Table1[[#This Row],[Investors Name]],Reference_Tables!$E$5:$E$3048,Reference_Tables!$F$5:$F$3048,"N/A",0),"N/A")</f>
        <v>VC</v>
      </c>
      <c r="N424" s="1">
        <f>YEAR(Table1[[#This Row],[Date]])</f>
        <v>2018</v>
      </c>
    </row>
    <row r="425" spans="1:14" x14ac:dyDescent="0.3">
      <c r="A425" s="8">
        <v>424</v>
      </c>
      <c r="B425" s="9">
        <v>43130</v>
      </c>
      <c r="C425" s="1" t="s">
        <v>1262</v>
      </c>
      <c r="D425" s="1" t="s">
        <v>53</v>
      </c>
      <c r="E425" s="49" t="s">
        <v>1263</v>
      </c>
      <c r="F425" s="1" t="s">
        <v>39</v>
      </c>
      <c r="G425" s="51" t="s">
        <v>1264</v>
      </c>
      <c r="H425" s="1" t="s">
        <v>384</v>
      </c>
      <c r="I425" s="56">
        <v>50000000</v>
      </c>
      <c r="J425" s="8" t="s">
        <v>16</v>
      </c>
      <c r="K425" s="8" t="s">
        <v>17</v>
      </c>
      <c r="L425" s="1" t="str">
        <f>IFERROR(_xlfn.XLOOKUP(Table1[[#This Row],[Startup Name]],Reference_Tables!$A$5:$A$3048,Reference_Tables!$B$5:$B$3048,"N/A",0),"N/A")</f>
        <v>Hyderabad</v>
      </c>
      <c r="M425" s="49" t="str">
        <f>IFERROR(_xlfn.XLOOKUP(Table1[[#This Row],[Investors Name]],Reference_Tables!$E$5:$E$3048,Reference_Tables!$F$5:$F$3048,"N/A",0),"N/A")</f>
        <v>VC</v>
      </c>
      <c r="N425" s="1">
        <f>YEAR(Table1[[#This Row],[Date]])</f>
        <v>2018</v>
      </c>
    </row>
    <row r="426" spans="1:14" x14ac:dyDescent="0.3">
      <c r="A426" s="8">
        <v>425</v>
      </c>
      <c r="B426" s="9">
        <v>43130</v>
      </c>
      <c r="C426" s="1" t="s">
        <v>1265</v>
      </c>
      <c r="D426" s="1" t="s">
        <v>53</v>
      </c>
      <c r="E426" s="49" t="s">
        <v>1266</v>
      </c>
      <c r="F426" s="1" t="s">
        <v>927</v>
      </c>
      <c r="G426" s="51" t="s">
        <v>1267</v>
      </c>
      <c r="H426" s="1" t="s">
        <v>534</v>
      </c>
      <c r="I426" s="56">
        <v>500000</v>
      </c>
      <c r="J426" s="8" t="s">
        <v>16</v>
      </c>
      <c r="K426" s="8" t="s">
        <v>106</v>
      </c>
      <c r="L426" s="1" t="str">
        <f>IFERROR(_xlfn.XLOOKUP(Table1[[#This Row],[Startup Name]],Reference_Tables!$A$5:$A$3048,Reference_Tables!$B$5:$B$3048,"N/A",0),"N/A")</f>
        <v>Mumbai</v>
      </c>
      <c r="M426" s="49" t="str">
        <f>IFERROR(_xlfn.XLOOKUP(Table1[[#This Row],[Investors Name]],Reference_Tables!$E$5:$E$3048,Reference_Tables!$F$5:$F$3048,"N/A",0),"N/A")</f>
        <v>VC</v>
      </c>
      <c r="N426" s="1">
        <f>YEAR(Table1[[#This Row],[Date]])</f>
        <v>2018</v>
      </c>
    </row>
    <row r="427" spans="1:14" x14ac:dyDescent="0.3">
      <c r="A427" s="8">
        <v>426</v>
      </c>
      <c r="B427" s="9">
        <v>43130</v>
      </c>
      <c r="C427" s="1" t="s">
        <v>1144</v>
      </c>
      <c r="D427" s="1" t="s">
        <v>53</v>
      </c>
      <c r="E427" s="49" t="s">
        <v>1145</v>
      </c>
      <c r="F427" s="1" t="s">
        <v>39</v>
      </c>
      <c r="G427" s="51" t="s">
        <v>1268</v>
      </c>
      <c r="H427" s="1" t="s">
        <v>384</v>
      </c>
      <c r="I427" s="56">
        <v>7600000</v>
      </c>
      <c r="J427" s="8" t="s">
        <v>16</v>
      </c>
      <c r="K427" s="8" t="s">
        <v>24</v>
      </c>
      <c r="L427" s="1" t="str">
        <f>IFERROR(_xlfn.XLOOKUP(Table1[[#This Row],[Startup Name]],Reference_Tables!$A$5:$A$3048,Reference_Tables!$B$5:$B$3048,"N/A",0),"N/A")</f>
        <v>Bhopal</v>
      </c>
      <c r="M427" s="49" t="str">
        <f>IFERROR(_xlfn.XLOOKUP(Table1[[#This Row],[Investors Name]],Reference_Tables!$E$5:$E$3048,Reference_Tables!$F$5:$F$3048,"N/A",0),"N/A")</f>
        <v>Angel</v>
      </c>
      <c r="N427" s="1">
        <f>YEAR(Table1[[#This Row],[Date]])</f>
        <v>2018</v>
      </c>
    </row>
    <row r="428" spans="1:14" x14ac:dyDescent="0.3">
      <c r="A428" s="8">
        <v>427</v>
      </c>
      <c r="B428" s="9">
        <v>43130</v>
      </c>
      <c r="C428" s="1" t="s">
        <v>1269</v>
      </c>
      <c r="D428" s="1" t="s">
        <v>142</v>
      </c>
      <c r="E428" s="49" t="s">
        <v>1270</v>
      </c>
      <c r="F428" s="1" t="s">
        <v>927</v>
      </c>
      <c r="G428" s="51" t="s">
        <v>1271</v>
      </c>
      <c r="H428" s="1" t="s">
        <v>81</v>
      </c>
      <c r="I428" s="56">
        <v>10000000</v>
      </c>
      <c r="J428" s="8" t="s">
        <v>16</v>
      </c>
      <c r="K428" s="8" t="s">
        <v>24</v>
      </c>
      <c r="L428" s="1" t="str">
        <f>IFERROR(_xlfn.XLOOKUP(Table1[[#This Row],[Startup Name]],Reference_Tables!$A$5:$A$3048,Reference_Tables!$B$5:$B$3048,"N/A",0),"N/A")</f>
        <v>Patna</v>
      </c>
      <c r="M428" s="49" t="str">
        <f>IFERROR(_xlfn.XLOOKUP(Table1[[#This Row],[Investors Name]],Reference_Tables!$E$5:$E$3048,Reference_Tables!$F$5:$F$3048,"N/A",0),"N/A")</f>
        <v>Corporate</v>
      </c>
      <c r="N428" s="1">
        <f>YEAR(Table1[[#This Row],[Date]])</f>
        <v>2018</v>
      </c>
    </row>
    <row r="429" spans="1:14" x14ac:dyDescent="0.3">
      <c r="A429" s="8">
        <v>428</v>
      </c>
      <c r="B429" s="9">
        <v>43131</v>
      </c>
      <c r="C429" s="1" t="s">
        <v>1272</v>
      </c>
      <c r="D429" s="1" t="s">
        <v>53</v>
      </c>
      <c r="E429" s="49" t="s">
        <v>1273</v>
      </c>
      <c r="F429" s="1" t="s">
        <v>927</v>
      </c>
      <c r="G429" s="51" t="s">
        <v>297</v>
      </c>
      <c r="H429" s="1" t="s">
        <v>384</v>
      </c>
      <c r="I429" s="56">
        <v>4400000</v>
      </c>
      <c r="J429" s="8" t="s">
        <v>16</v>
      </c>
      <c r="K429" s="8" t="s">
        <v>24</v>
      </c>
      <c r="L429" s="1" t="str">
        <f>IFERROR(_xlfn.XLOOKUP(Table1[[#This Row],[Startup Name]],Reference_Tables!$A$5:$A$3048,Reference_Tables!$B$5:$B$3048,"N/A",0),"N/A")</f>
        <v>Mumbai</v>
      </c>
      <c r="M429" s="49" t="str">
        <f>IFERROR(_xlfn.XLOOKUP(Table1[[#This Row],[Investors Name]],Reference_Tables!$E$5:$E$3048,Reference_Tables!$F$5:$F$3048,"N/A",0),"N/A")</f>
        <v>VC</v>
      </c>
      <c r="N429" s="1">
        <f>YEAR(Table1[[#This Row],[Date]])</f>
        <v>2018</v>
      </c>
    </row>
    <row r="430" spans="1:14" x14ac:dyDescent="0.3">
      <c r="A430" s="8">
        <v>429</v>
      </c>
      <c r="B430" s="9">
        <v>43070</v>
      </c>
      <c r="C430" s="1" t="s">
        <v>1274</v>
      </c>
      <c r="D430" s="1" t="s">
        <v>53</v>
      </c>
      <c r="E430" s="49" t="s">
        <v>1275</v>
      </c>
      <c r="F430" s="1" t="s">
        <v>39</v>
      </c>
      <c r="G430" s="51" t="s">
        <v>1276</v>
      </c>
      <c r="H430" s="1" t="s">
        <v>384</v>
      </c>
      <c r="I430" s="56">
        <v>0</v>
      </c>
      <c r="J430" s="8" t="s">
        <v>16</v>
      </c>
      <c r="K430" s="8" t="s">
        <v>16</v>
      </c>
      <c r="L430" s="1" t="str">
        <f>IFERROR(_xlfn.XLOOKUP(Table1[[#This Row],[Startup Name]],Reference_Tables!$A$5:$A$3048,Reference_Tables!$B$5:$B$3048,"N/A",0),"N/A")</f>
        <v>Bhubaneswar</v>
      </c>
      <c r="M430" s="49" t="str">
        <f>IFERROR(_xlfn.XLOOKUP(Table1[[#This Row],[Investors Name]],Reference_Tables!$E$5:$E$3048,Reference_Tables!$F$5:$F$3048,"N/A",0),"N/A")</f>
        <v>Angel</v>
      </c>
      <c r="N430" s="1">
        <f>YEAR(Table1[[#This Row],[Date]])</f>
        <v>2017</v>
      </c>
    </row>
    <row r="431" spans="1:14" x14ac:dyDescent="0.3">
      <c r="A431" s="8">
        <v>430</v>
      </c>
      <c r="B431" s="9">
        <v>43074</v>
      </c>
      <c r="C431" s="1" t="s">
        <v>157</v>
      </c>
      <c r="D431" s="1" t="s">
        <v>53</v>
      </c>
      <c r="E431" s="49" t="s">
        <v>1277</v>
      </c>
      <c r="F431" s="1" t="s">
        <v>927</v>
      </c>
      <c r="G431" s="51" t="s">
        <v>1278</v>
      </c>
      <c r="H431" s="1" t="s">
        <v>384</v>
      </c>
      <c r="I431" s="56">
        <v>12300000</v>
      </c>
      <c r="J431" s="8" t="s">
        <v>16</v>
      </c>
      <c r="K431" s="8" t="s">
        <v>17</v>
      </c>
      <c r="L431" s="1" t="str">
        <f>IFERROR(_xlfn.XLOOKUP(Table1[[#This Row],[Startup Name]],Reference_Tables!$A$5:$A$3048,Reference_Tables!$B$5:$B$3048,"N/A",0),"N/A")</f>
        <v>Lucknow</v>
      </c>
      <c r="M431" s="49" t="str">
        <f>IFERROR(_xlfn.XLOOKUP(Table1[[#This Row],[Investors Name]],Reference_Tables!$E$5:$E$3048,Reference_Tables!$F$5:$F$3048,"N/A",0),"N/A")</f>
        <v>Corporate</v>
      </c>
      <c r="N431" s="1">
        <f>YEAR(Table1[[#This Row],[Date]])</f>
        <v>2017</v>
      </c>
    </row>
    <row r="432" spans="1:14" x14ac:dyDescent="0.3">
      <c r="A432" s="8">
        <v>431</v>
      </c>
      <c r="B432" s="9">
        <v>43074</v>
      </c>
      <c r="C432" s="1" t="s">
        <v>1279</v>
      </c>
      <c r="D432" s="1" t="s">
        <v>312</v>
      </c>
      <c r="E432" s="49" t="s">
        <v>1280</v>
      </c>
      <c r="F432" s="1" t="s">
        <v>39</v>
      </c>
      <c r="G432" s="51" t="s">
        <v>1281</v>
      </c>
      <c r="H432" s="1" t="s">
        <v>384</v>
      </c>
      <c r="I432" s="56">
        <v>23000000</v>
      </c>
      <c r="J432" s="8" t="s">
        <v>16</v>
      </c>
      <c r="K432" s="8" t="s">
        <v>17</v>
      </c>
      <c r="L432" s="1" t="str">
        <f>IFERROR(_xlfn.XLOOKUP(Table1[[#This Row],[Startup Name]],Reference_Tables!$A$5:$A$3048,Reference_Tables!$B$5:$B$3048,"N/A",0),"N/A")</f>
        <v>Lucknow</v>
      </c>
      <c r="M432" s="49" t="str">
        <f>IFERROR(_xlfn.XLOOKUP(Table1[[#This Row],[Investors Name]],Reference_Tables!$E$5:$E$3048,Reference_Tables!$F$5:$F$3048,"N/A",0),"N/A")</f>
        <v>Angel</v>
      </c>
      <c r="N432" s="1">
        <f>YEAR(Table1[[#This Row],[Date]])</f>
        <v>2017</v>
      </c>
    </row>
    <row r="433" spans="1:14" x14ac:dyDescent="0.3">
      <c r="A433" s="8">
        <v>432</v>
      </c>
      <c r="B433" s="9">
        <v>43074</v>
      </c>
      <c r="C433" s="1" t="s">
        <v>1282</v>
      </c>
      <c r="D433" s="1" t="s">
        <v>53</v>
      </c>
      <c r="E433" s="49" t="s">
        <v>1283</v>
      </c>
      <c r="F433" s="1" t="s">
        <v>1284</v>
      </c>
      <c r="G433" s="51" t="s">
        <v>1285</v>
      </c>
      <c r="H433" s="1" t="s">
        <v>384</v>
      </c>
      <c r="I433" s="56">
        <v>1000000</v>
      </c>
      <c r="J433" s="8" t="s">
        <v>16</v>
      </c>
      <c r="K433" s="8" t="s">
        <v>24</v>
      </c>
      <c r="L433" s="1" t="str">
        <f>IFERROR(_xlfn.XLOOKUP(Table1[[#This Row],[Startup Name]],Reference_Tables!$A$5:$A$3048,Reference_Tables!$B$5:$B$3048,"N/A",0),"N/A")</f>
        <v>Vadodara</v>
      </c>
      <c r="M433" s="49" t="str">
        <f>IFERROR(_xlfn.XLOOKUP(Table1[[#This Row],[Investors Name]],Reference_Tables!$E$5:$E$3048,Reference_Tables!$F$5:$F$3048,"N/A",0),"N/A")</f>
        <v>VC</v>
      </c>
      <c r="N433" s="1">
        <f>YEAR(Table1[[#This Row],[Date]])</f>
        <v>2017</v>
      </c>
    </row>
    <row r="434" spans="1:14" x14ac:dyDescent="0.3">
      <c r="A434" s="8">
        <v>433</v>
      </c>
      <c r="B434" s="9">
        <v>43074</v>
      </c>
      <c r="C434" s="1" t="s">
        <v>1286</v>
      </c>
      <c r="D434" s="1" t="s">
        <v>53</v>
      </c>
      <c r="E434" s="49" t="s">
        <v>1287</v>
      </c>
      <c r="F434" s="1" t="s">
        <v>227</v>
      </c>
      <c r="G434" s="51" t="s">
        <v>1268</v>
      </c>
      <c r="H434" s="1" t="s">
        <v>534</v>
      </c>
      <c r="I434" s="56">
        <v>500000</v>
      </c>
      <c r="J434" s="8" t="s">
        <v>16</v>
      </c>
      <c r="K434" s="8" t="s">
        <v>106</v>
      </c>
      <c r="L434" s="1" t="str">
        <f>IFERROR(_xlfn.XLOOKUP(Table1[[#This Row],[Startup Name]],Reference_Tables!$A$5:$A$3048,Reference_Tables!$B$5:$B$3048,"N/A",0),"N/A")</f>
        <v>Pune</v>
      </c>
      <c r="M434" s="49" t="str">
        <f>IFERROR(_xlfn.XLOOKUP(Table1[[#This Row],[Investors Name]],Reference_Tables!$E$5:$E$3048,Reference_Tables!$F$5:$F$3048,"N/A",0),"N/A")</f>
        <v>Angel</v>
      </c>
      <c r="N434" s="1">
        <f>YEAR(Table1[[#This Row],[Date]])</f>
        <v>2017</v>
      </c>
    </row>
    <row r="435" spans="1:14" x14ac:dyDescent="0.3">
      <c r="A435" s="8">
        <v>434</v>
      </c>
      <c r="B435" s="9">
        <v>43075</v>
      </c>
      <c r="C435" s="1" t="s">
        <v>1288</v>
      </c>
      <c r="D435" s="1" t="s">
        <v>53</v>
      </c>
      <c r="E435" s="49" t="s">
        <v>1289</v>
      </c>
      <c r="F435" s="1" t="s">
        <v>39</v>
      </c>
      <c r="G435" s="51" t="s">
        <v>1290</v>
      </c>
      <c r="H435" s="1" t="s">
        <v>384</v>
      </c>
      <c r="I435" s="56">
        <v>60000000</v>
      </c>
      <c r="J435" s="8" t="s">
        <v>16</v>
      </c>
      <c r="K435" s="8" t="s">
        <v>17</v>
      </c>
      <c r="L435" s="1" t="str">
        <f>IFERROR(_xlfn.XLOOKUP(Table1[[#This Row],[Startup Name]],Reference_Tables!$A$5:$A$3048,Reference_Tables!$B$5:$B$3048,"N/A",0),"N/A")</f>
        <v>Bhopal</v>
      </c>
      <c r="M435" s="49" t="str">
        <f>IFERROR(_xlfn.XLOOKUP(Table1[[#This Row],[Investors Name]],Reference_Tables!$E$5:$E$3048,Reference_Tables!$F$5:$F$3048,"N/A",0),"N/A")</f>
        <v>VC</v>
      </c>
      <c r="N435" s="1">
        <f>YEAR(Table1[[#This Row],[Date]])</f>
        <v>2017</v>
      </c>
    </row>
    <row r="436" spans="1:14" x14ac:dyDescent="0.3">
      <c r="A436" s="8">
        <v>435</v>
      </c>
      <c r="B436" s="9">
        <v>43075</v>
      </c>
      <c r="C436" s="1" t="s">
        <v>1291</v>
      </c>
      <c r="D436" s="1" t="s">
        <v>53</v>
      </c>
      <c r="E436" s="49" t="s">
        <v>1292</v>
      </c>
      <c r="F436" s="1" t="s">
        <v>45</v>
      </c>
      <c r="G436" s="51" t="s">
        <v>160</v>
      </c>
      <c r="H436" s="1" t="s">
        <v>384</v>
      </c>
      <c r="I436" s="56">
        <v>7000000</v>
      </c>
      <c r="J436" s="8" t="s">
        <v>16</v>
      </c>
      <c r="K436" s="8" t="s">
        <v>24</v>
      </c>
      <c r="L436" s="1" t="str">
        <f>IFERROR(_xlfn.XLOOKUP(Table1[[#This Row],[Startup Name]],Reference_Tables!$A$5:$A$3048,Reference_Tables!$B$5:$B$3048,"N/A",0),"N/A")</f>
        <v>Lucknow</v>
      </c>
      <c r="M436" s="49" t="str">
        <f>IFERROR(_xlfn.XLOOKUP(Table1[[#This Row],[Investors Name]],Reference_Tables!$E$5:$E$3048,Reference_Tables!$F$5:$F$3048,"N/A",0),"N/A")</f>
        <v>Angel</v>
      </c>
      <c r="N436" s="1">
        <f>YEAR(Table1[[#This Row],[Date]])</f>
        <v>2017</v>
      </c>
    </row>
    <row r="437" spans="1:14" x14ac:dyDescent="0.3">
      <c r="A437" s="8">
        <v>436</v>
      </c>
      <c r="B437" s="9">
        <v>43076</v>
      </c>
      <c r="C437" s="1" t="s">
        <v>1293</v>
      </c>
      <c r="D437" s="1" t="s">
        <v>53</v>
      </c>
      <c r="E437" s="49" t="s">
        <v>1294</v>
      </c>
      <c r="F437" s="1" t="s">
        <v>39</v>
      </c>
      <c r="G437" s="51" t="s">
        <v>1295</v>
      </c>
      <c r="H437" s="1" t="s">
        <v>384</v>
      </c>
      <c r="I437" s="56">
        <v>10000000</v>
      </c>
      <c r="J437" s="8" t="s">
        <v>16</v>
      </c>
      <c r="K437" s="8" t="s">
        <v>24</v>
      </c>
      <c r="L437" s="1" t="str">
        <f>IFERROR(_xlfn.XLOOKUP(Table1[[#This Row],[Startup Name]],Reference_Tables!$A$5:$A$3048,Reference_Tables!$B$5:$B$3048,"N/A",0),"N/A")</f>
        <v>Bhopal</v>
      </c>
      <c r="M437" s="49" t="str">
        <f>IFERROR(_xlfn.XLOOKUP(Table1[[#This Row],[Investors Name]],Reference_Tables!$E$5:$E$3048,Reference_Tables!$F$5:$F$3048,"N/A",0),"N/A")</f>
        <v>Angel</v>
      </c>
      <c r="N437" s="1">
        <f>YEAR(Table1[[#This Row],[Date]])</f>
        <v>2017</v>
      </c>
    </row>
    <row r="438" spans="1:14" x14ac:dyDescent="0.3">
      <c r="A438" s="8">
        <v>437</v>
      </c>
      <c r="B438" s="9">
        <v>43076</v>
      </c>
      <c r="C438" s="1" t="s">
        <v>1296</v>
      </c>
      <c r="D438" s="1" t="s">
        <v>26</v>
      </c>
      <c r="E438" s="49" t="s">
        <v>1297</v>
      </c>
      <c r="F438" s="1" t="s">
        <v>39</v>
      </c>
      <c r="G438" s="51" t="s">
        <v>1298</v>
      </c>
      <c r="H438" s="1" t="s">
        <v>384</v>
      </c>
      <c r="I438" s="56">
        <v>3100000</v>
      </c>
      <c r="J438" s="8" t="s">
        <v>16</v>
      </c>
      <c r="K438" s="8" t="s">
        <v>24</v>
      </c>
      <c r="L438" s="1" t="str">
        <f>IFERROR(_xlfn.XLOOKUP(Table1[[#This Row],[Startup Name]],Reference_Tables!$A$5:$A$3048,Reference_Tables!$B$5:$B$3048,"N/A",0),"N/A")</f>
        <v>Surat</v>
      </c>
      <c r="M438" s="49" t="str">
        <f>IFERROR(_xlfn.XLOOKUP(Table1[[#This Row],[Investors Name]],Reference_Tables!$E$5:$E$3048,Reference_Tables!$F$5:$F$3048,"N/A",0),"N/A")</f>
        <v>Angel</v>
      </c>
      <c r="N438" s="1">
        <f>YEAR(Table1[[#This Row],[Date]])</f>
        <v>2017</v>
      </c>
    </row>
    <row r="439" spans="1:14" x14ac:dyDescent="0.3">
      <c r="A439" s="8">
        <v>438</v>
      </c>
      <c r="B439" s="9">
        <v>43076</v>
      </c>
      <c r="C439" s="1" t="s">
        <v>1299</v>
      </c>
      <c r="D439" s="1" t="s">
        <v>142</v>
      </c>
      <c r="E439" s="49" t="s">
        <v>1300</v>
      </c>
      <c r="F439" s="1" t="s">
        <v>227</v>
      </c>
      <c r="G439" s="51" t="s">
        <v>1301</v>
      </c>
      <c r="H439" s="1" t="s">
        <v>534</v>
      </c>
      <c r="I439" s="56">
        <v>750000</v>
      </c>
      <c r="J439" s="8" t="s">
        <v>16</v>
      </c>
      <c r="K439" s="8" t="s">
        <v>106</v>
      </c>
      <c r="L439" s="1" t="str">
        <f>IFERROR(_xlfn.XLOOKUP(Table1[[#This Row],[Startup Name]],Reference_Tables!$A$5:$A$3048,Reference_Tables!$B$5:$B$3048,"N/A",0),"N/A")</f>
        <v>Patna</v>
      </c>
      <c r="M439" s="49" t="str">
        <f>IFERROR(_xlfn.XLOOKUP(Table1[[#This Row],[Investors Name]],Reference_Tables!$E$5:$E$3048,Reference_Tables!$F$5:$F$3048,"N/A",0),"N/A")</f>
        <v>VC</v>
      </c>
      <c r="N439" s="1">
        <f>YEAR(Table1[[#This Row],[Date]])</f>
        <v>2017</v>
      </c>
    </row>
    <row r="440" spans="1:14" x14ac:dyDescent="0.3">
      <c r="A440" s="8">
        <v>439</v>
      </c>
      <c r="B440" s="9">
        <v>43076</v>
      </c>
      <c r="C440" s="1" t="s">
        <v>783</v>
      </c>
      <c r="D440" s="1" t="s">
        <v>26</v>
      </c>
      <c r="E440" s="49" t="s">
        <v>1302</v>
      </c>
      <c r="F440" s="1" t="s">
        <v>45</v>
      </c>
      <c r="G440" s="51" t="s">
        <v>1303</v>
      </c>
      <c r="H440" s="1" t="s">
        <v>81</v>
      </c>
      <c r="I440" s="56">
        <v>2300000</v>
      </c>
      <c r="J440" s="8" t="s">
        <v>16</v>
      </c>
      <c r="K440" s="8" t="s">
        <v>24</v>
      </c>
      <c r="L440" s="1" t="str">
        <f>IFERROR(_xlfn.XLOOKUP(Table1[[#This Row],[Startup Name]],Reference_Tables!$A$5:$A$3048,Reference_Tables!$B$5:$B$3048,"N/A",0),"N/A")</f>
        <v>Nashik</v>
      </c>
      <c r="M440" s="49" t="str">
        <f>IFERROR(_xlfn.XLOOKUP(Table1[[#This Row],[Investors Name]],Reference_Tables!$E$5:$E$3048,Reference_Tables!$F$5:$F$3048,"N/A",0),"N/A")</f>
        <v>VC</v>
      </c>
      <c r="N440" s="1">
        <f>YEAR(Table1[[#This Row],[Date]])</f>
        <v>2017</v>
      </c>
    </row>
    <row r="441" spans="1:14" x14ac:dyDescent="0.3">
      <c r="A441" s="8">
        <v>440</v>
      </c>
      <c r="B441" s="9">
        <v>43077</v>
      </c>
      <c r="C441" s="1" t="s">
        <v>1304</v>
      </c>
      <c r="D441" s="1" t="s">
        <v>53</v>
      </c>
      <c r="E441" s="49" t="s">
        <v>1305</v>
      </c>
      <c r="F441" s="1" t="s">
        <v>89</v>
      </c>
      <c r="G441" s="51" t="s">
        <v>485</v>
      </c>
      <c r="H441" s="1" t="s">
        <v>384</v>
      </c>
      <c r="I441" s="56">
        <v>5000000</v>
      </c>
      <c r="J441" s="8" t="s">
        <v>16</v>
      </c>
      <c r="K441" s="8" t="s">
        <v>24</v>
      </c>
      <c r="L441" s="1" t="str">
        <f>IFERROR(_xlfn.XLOOKUP(Table1[[#This Row],[Startup Name]],Reference_Tables!$A$5:$A$3048,Reference_Tables!$B$5:$B$3048,"N/A",0),"N/A")</f>
        <v>Hyderabad</v>
      </c>
      <c r="M441" s="49" t="str">
        <f>IFERROR(_xlfn.XLOOKUP(Table1[[#This Row],[Investors Name]],Reference_Tables!$E$5:$E$3048,Reference_Tables!$F$5:$F$3048,"N/A",0),"N/A")</f>
        <v>Angel</v>
      </c>
      <c r="N441" s="1">
        <f>YEAR(Table1[[#This Row],[Date]])</f>
        <v>2017</v>
      </c>
    </row>
    <row r="442" spans="1:14" x14ac:dyDescent="0.3">
      <c r="A442" s="8">
        <v>441</v>
      </c>
      <c r="B442" s="9">
        <v>43080</v>
      </c>
      <c r="C442" s="1" t="s">
        <v>1306</v>
      </c>
      <c r="D442" s="1" t="s">
        <v>26</v>
      </c>
      <c r="E442" s="49" t="s">
        <v>1307</v>
      </c>
      <c r="F442" s="1" t="s">
        <v>139</v>
      </c>
      <c r="G442" s="51" t="s">
        <v>1308</v>
      </c>
      <c r="H442" s="1" t="s">
        <v>384</v>
      </c>
      <c r="I442" s="56">
        <v>1500000</v>
      </c>
      <c r="J442" s="8" t="s">
        <v>16</v>
      </c>
      <c r="K442" s="8" t="s">
        <v>24</v>
      </c>
      <c r="L442" s="1" t="str">
        <f>IFERROR(_xlfn.XLOOKUP(Table1[[#This Row],[Startup Name]],Reference_Tables!$A$5:$A$3048,Reference_Tables!$B$5:$B$3048,"N/A",0),"N/A")</f>
        <v>Visakhapatnam</v>
      </c>
      <c r="M442" s="49" t="str">
        <f>IFERROR(_xlfn.XLOOKUP(Table1[[#This Row],[Investors Name]],Reference_Tables!$E$5:$E$3048,Reference_Tables!$F$5:$F$3048,"N/A",0),"N/A")</f>
        <v>VC</v>
      </c>
      <c r="N442" s="1">
        <f>YEAR(Table1[[#This Row],[Date]])</f>
        <v>2017</v>
      </c>
    </row>
    <row r="443" spans="1:14" x14ac:dyDescent="0.3">
      <c r="A443" s="8">
        <v>442</v>
      </c>
      <c r="B443" s="9">
        <v>43080</v>
      </c>
      <c r="C443" s="1" t="s">
        <v>1309</v>
      </c>
      <c r="D443" s="1" t="s">
        <v>53</v>
      </c>
      <c r="E443" s="49" t="s">
        <v>1310</v>
      </c>
      <c r="F443" s="1" t="s">
        <v>39</v>
      </c>
      <c r="G443" s="51" t="s">
        <v>1311</v>
      </c>
      <c r="H443" s="1" t="s">
        <v>534</v>
      </c>
      <c r="I443" s="56">
        <v>50000</v>
      </c>
      <c r="J443" s="8" t="s">
        <v>16</v>
      </c>
      <c r="K443" s="8" t="s">
        <v>106</v>
      </c>
      <c r="L443" s="1" t="str">
        <f>IFERROR(_xlfn.XLOOKUP(Table1[[#This Row],[Startup Name]],Reference_Tables!$A$5:$A$3048,Reference_Tables!$B$5:$B$3048,"N/A",0),"N/A")</f>
        <v>Mysuru</v>
      </c>
      <c r="M443" s="49" t="str">
        <f>IFERROR(_xlfn.XLOOKUP(Table1[[#This Row],[Investors Name]],Reference_Tables!$E$5:$E$3048,Reference_Tables!$F$5:$F$3048,"N/A",0),"N/A")</f>
        <v>VC</v>
      </c>
      <c r="N443" s="1">
        <f>YEAR(Table1[[#This Row],[Date]])</f>
        <v>2017</v>
      </c>
    </row>
    <row r="444" spans="1:14" x14ac:dyDescent="0.3">
      <c r="A444" s="8">
        <v>443</v>
      </c>
      <c r="B444" s="9">
        <v>43080</v>
      </c>
      <c r="C444" s="1" t="s">
        <v>1312</v>
      </c>
      <c r="D444" s="1" t="s">
        <v>53</v>
      </c>
      <c r="E444" s="49" t="s">
        <v>1313</v>
      </c>
      <c r="F444" s="1" t="s">
        <v>927</v>
      </c>
      <c r="G444" s="51" t="s">
        <v>1311</v>
      </c>
      <c r="H444" s="1" t="s">
        <v>534</v>
      </c>
      <c r="I444" s="56">
        <v>50000</v>
      </c>
      <c r="J444" s="8" t="s">
        <v>16</v>
      </c>
      <c r="K444" s="8" t="s">
        <v>106</v>
      </c>
      <c r="L444" s="1" t="str">
        <f>IFERROR(_xlfn.XLOOKUP(Table1[[#This Row],[Startup Name]],Reference_Tables!$A$5:$A$3048,Reference_Tables!$B$5:$B$3048,"N/A",0),"N/A")</f>
        <v>Kochi</v>
      </c>
      <c r="M444" s="49" t="str">
        <f>IFERROR(_xlfn.XLOOKUP(Table1[[#This Row],[Investors Name]],Reference_Tables!$E$5:$E$3048,Reference_Tables!$F$5:$F$3048,"N/A",0),"N/A")</f>
        <v>VC</v>
      </c>
      <c r="N444" s="1">
        <f>YEAR(Table1[[#This Row],[Date]])</f>
        <v>2017</v>
      </c>
    </row>
    <row r="445" spans="1:14" x14ac:dyDescent="0.3">
      <c r="A445" s="8">
        <v>444</v>
      </c>
      <c r="B445" s="9">
        <v>43080</v>
      </c>
      <c r="C445" s="1" t="s">
        <v>1314</v>
      </c>
      <c r="D445" s="1" t="s">
        <v>53</v>
      </c>
      <c r="E445" s="49" t="s">
        <v>1315</v>
      </c>
      <c r="F445" s="1" t="s">
        <v>927</v>
      </c>
      <c r="G445" s="51" t="s">
        <v>1316</v>
      </c>
      <c r="H445" s="1" t="s">
        <v>81</v>
      </c>
      <c r="I445" s="56">
        <v>1200000</v>
      </c>
      <c r="J445" s="8" t="s">
        <v>16</v>
      </c>
      <c r="K445" s="8" t="s">
        <v>24</v>
      </c>
      <c r="L445" s="1" t="str">
        <f>IFERROR(_xlfn.XLOOKUP(Table1[[#This Row],[Startup Name]],Reference_Tables!$A$5:$A$3048,Reference_Tables!$B$5:$B$3048,"N/A",0),"N/A")</f>
        <v>Lucknow</v>
      </c>
      <c r="M445" s="49" t="str">
        <f>IFERROR(_xlfn.XLOOKUP(Table1[[#This Row],[Investors Name]],Reference_Tables!$E$5:$E$3048,Reference_Tables!$F$5:$F$3048,"N/A",0),"N/A")</f>
        <v>Angel</v>
      </c>
      <c r="N445" s="1">
        <f>YEAR(Table1[[#This Row],[Date]])</f>
        <v>2017</v>
      </c>
    </row>
    <row r="446" spans="1:14" x14ac:dyDescent="0.3">
      <c r="A446" s="8">
        <v>445</v>
      </c>
      <c r="B446" s="9">
        <v>43081</v>
      </c>
      <c r="C446" s="1" t="s">
        <v>1317</v>
      </c>
      <c r="D446" s="1" t="s">
        <v>53</v>
      </c>
      <c r="E446" s="49" t="s">
        <v>1318</v>
      </c>
      <c r="F446" s="1" t="s">
        <v>139</v>
      </c>
      <c r="G446" s="51" t="s">
        <v>1319</v>
      </c>
      <c r="H446" s="1" t="s">
        <v>384</v>
      </c>
      <c r="I446" s="56">
        <v>1800000</v>
      </c>
      <c r="J446" s="8" t="s">
        <v>16</v>
      </c>
      <c r="K446" s="8" t="s">
        <v>24</v>
      </c>
      <c r="L446" s="1" t="str">
        <f>IFERROR(_xlfn.XLOOKUP(Table1[[#This Row],[Startup Name]],Reference_Tables!$A$5:$A$3048,Reference_Tables!$B$5:$B$3048,"N/A",0),"N/A")</f>
        <v>Kanpur</v>
      </c>
      <c r="M446" s="49" t="str">
        <f>IFERROR(_xlfn.XLOOKUP(Table1[[#This Row],[Investors Name]],Reference_Tables!$E$5:$E$3048,Reference_Tables!$F$5:$F$3048,"N/A",0),"N/A")</f>
        <v>Corporate</v>
      </c>
      <c r="N446" s="1">
        <f>YEAR(Table1[[#This Row],[Date]])</f>
        <v>2017</v>
      </c>
    </row>
    <row r="447" spans="1:14" x14ac:dyDescent="0.3">
      <c r="A447" s="8">
        <v>446</v>
      </c>
      <c r="B447" s="9">
        <v>43081</v>
      </c>
      <c r="C447" s="1" t="s">
        <v>1320</v>
      </c>
      <c r="D447" s="1" t="s">
        <v>53</v>
      </c>
      <c r="E447" s="49" t="s">
        <v>1321</v>
      </c>
      <c r="F447" s="1" t="s">
        <v>927</v>
      </c>
      <c r="G447" s="51" t="s">
        <v>1322</v>
      </c>
      <c r="H447" s="1" t="s">
        <v>534</v>
      </c>
      <c r="I447" s="56">
        <v>0</v>
      </c>
      <c r="J447" s="8" t="s">
        <v>16</v>
      </c>
      <c r="K447" s="8" t="s">
        <v>16</v>
      </c>
      <c r="L447" s="1" t="str">
        <f>IFERROR(_xlfn.XLOOKUP(Table1[[#This Row],[Startup Name]],Reference_Tables!$A$5:$A$3048,Reference_Tables!$B$5:$B$3048,"N/A",0),"N/A")</f>
        <v>Mysuru</v>
      </c>
      <c r="M447" s="49" t="str">
        <f>IFERROR(_xlfn.XLOOKUP(Table1[[#This Row],[Investors Name]],Reference_Tables!$E$5:$E$3048,Reference_Tables!$F$5:$F$3048,"N/A",0),"N/A")</f>
        <v>Angel</v>
      </c>
      <c r="N447" s="1">
        <f>YEAR(Table1[[#This Row],[Date]])</f>
        <v>2017</v>
      </c>
    </row>
    <row r="448" spans="1:14" x14ac:dyDescent="0.3">
      <c r="A448" s="8">
        <v>447</v>
      </c>
      <c r="B448" s="9">
        <v>43081</v>
      </c>
      <c r="C448" s="1" t="s">
        <v>1323</v>
      </c>
      <c r="D448" s="1" t="s">
        <v>53</v>
      </c>
      <c r="E448" s="49" t="s">
        <v>1324</v>
      </c>
      <c r="F448" s="1" t="s">
        <v>183</v>
      </c>
      <c r="G448" s="51" t="s">
        <v>1264</v>
      </c>
      <c r="H448" s="1" t="s">
        <v>384</v>
      </c>
      <c r="I448" s="56">
        <v>17500000</v>
      </c>
      <c r="J448" s="8" t="s">
        <v>16</v>
      </c>
      <c r="K448" s="8" t="s">
        <v>17</v>
      </c>
      <c r="L448" s="1" t="str">
        <f>IFERROR(_xlfn.XLOOKUP(Table1[[#This Row],[Startup Name]],Reference_Tables!$A$5:$A$3048,Reference_Tables!$B$5:$B$3048,"N/A",0),"N/A")</f>
        <v>Nagpur</v>
      </c>
      <c r="M448" s="49" t="str">
        <f>IFERROR(_xlfn.XLOOKUP(Table1[[#This Row],[Investors Name]],Reference_Tables!$E$5:$E$3048,Reference_Tables!$F$5:$F$3048,"N/A",0),"N/A")</f>
        <v>VC</v>
      </c>
      <c r="N448" s="1">
        <f>YEAR(Table1[[#This Row],[Date]])</f>
        <v>2017</v>
      </c>
    </row>
    <row r="449" spans="1:14" x14ac:dyDescent="0.3">
      <c r="A449" s="8">
        <v>448</v>
      </c>
      <c r="B449" s="9">
        <v>43081</v>
      </c>
      <c r="C449" s="1" t="s">
        <v>1325</v>
      </c>
      <c r="D449" s="1" t="s">
        <v>26</v>
      </c>
      <c r="E449" s="49" t="s">
        <v>1326</v>
      </c>
      <c r="F449" s="1" t="s">
        <v>227</v>
      </c>
      <c r="G449" s="51" t="s">
        <v>1327</v>
      </c>
      <c r="H449" s="1" t="s">
        <v>534</v>
      </c>
      <c r="I449" s="56">
        <v>233000</v>
      </c>
      <c r="J449" s="8" t="s">
        <v>16</v>
      </c>
      <c r="K449" s="8" t="s">
        <v>106</v>
      </c>
      <c r="L449" s="1" t="str">
        <f>IFERROR(_xlfn.XLOOKUP(Table1[[#This Row],[Startup Name]],Reference_Tables!$A$5:$A$3048,Reference_Tables!$B$5:$B$3048,"N/A",0),"N/A")</f>
        <v>Mysuru</v>
      </c>
      <c r="M449" s="49" t="str">
        <f>IFERROR(_xlfn.XLOOKUP(Table1[[#This Row],[Investors Name]],Reference_Tables!$E$5:$E$3048,Reference_Tables!$F$5:$F$3048,"N/A",0),"N/A")</f>
        <v>Angel</v>
      </c>
      <c r="N449" s="1">
        <f>YEAR(Table1[[#This Row],[Date]])</f>
        <v>2017</v>
      </c>
    </row>
    <row r="450" spans="1:14" x14ac:dyDescent="0.3">
      <c r="A450" s="8">
        <v>449</v>
      </c>
      <c r="B450" s="9">
        <v>43082</v>
      </c>
      <c r="C450" s="1" t="s">
        <v>1328</v>
      </c>
      <c r="D450" s="1" t="s">
        <v>53</v>
      </c>
      <c r="E450" s="49" t="s">
        <v>1329</v>
      </c>
      <c r="F450" s="1" t="s">
        <v>55</v>
      </c>
      <c r="G450" s="51" t="s">
        <v>1330</v>
      </c>
      <c r="H450" s="1" t="s">
        <v>384</v>
      </c>
      <c r="I450" s="56">
        <v>27000000</v>
      </c>
      <c r="J450" s="8" t="s">
        <v>16</v>
      </c>
      <c r="K450" s="8" t="s">
        <v>17</v>
      </c>
      <c r="L450" s="1" t="str">
        <f>IFERROR(_xlfn.XLOOKUP(Table1[[#This Row],[Startup Name]],Reference_Tables!$A$5:$A$3048,Reference_Tables!$B$5:$B$3048,"N/A",0),"N/A")</f>
        <v>Chandigarh</v>
      </c>
      <c r="M450" s="49" t="str">
        <f>IFERROR(_xlfn.XLOOKUP(Table1[[#This Row],[Investors Name]],Reference_Tables!$E$5:$E$3048,Reference_Tables!$F$5:$F$3048,"N/A",0),"N/A")</f>
        <v>VC</v>
      </c>
      <c r="N450" s="1">
        <f>YEAR(Table1[[#This Row],[Date]])</f>
        <v>2017</v>
      </c>
    </row>
    <row r="451" spans="1:14" x14ac:dyDescent="0.3">
      <c r="A451" s="8">
        <v>450</v>
      </c>
      <c r="B451" s="9">
        <v>43082</v>
      </c>
      <c r="C451" s="1" t="s">
        <v>1331</v>
      </c>
      <c r="D451" s="1" t="s">
        <v>53</v>
      </c>
      <c r="E451" s="49" t="s">
        <v>1332</v>
      </c>
      <c r="F451" s="1" t="s">
        <v>39</v>
      </c>
      <c r="G451" s="51" t="s">
        <v>1333</v>
      </c>
      <c r="H451" s="1" t="s">
        <v>384</v>
      </c>
      <c r="I451" s="56">
        <v>27000000</v>
      </c>
      <c r="J451" s="8" t="s">
        <v>16</v>
      </c>
      <c r="K451" s="8" t="s">
        <v>17</v>
      </c>
      <c r="L451" s="1" t="str">
        <f>IFERROR(_xlfn.XLOOKUP(Table1[[#This Row],[Startup Name]],Reference_Tables!$A$5:$A$3048,Reference_Tables!$B$5:$B$3048,"N/A",0),"N/A")</f>
        <v>New Delhi</v>
      </c>
      <c r="M451" s="49" t="str">
        <f>IFERROR(_xlfn.XLOOKUP(Table1[[#This Row],[Investors Name]],Reference_Tables!$E$5:$E$3048,Reference_Tables!$F$5:$F$3048,"N/A",0),"N/A")</f>
        <v>Angel</v>
      </c>
      <c r="N451" s="1">
        <f>YEAR(Table1[[#This Row],[Date]])</f>
        <v>2017</v>
      </c>
    </row>
    <row r="452" spans="1:14" x14ac:dyDescent="0.3">
      <c r="A452" s="8">
        <v>451</v>
      </c>
      <c r="B452" s="9">
        <v>43082</v>
      </c>
      <c r="C452" s="1" t="s">
        <v>1334</v>
      </c>
      <c r="D452" s="1" t="s">
        <v>53</v>
      </c>
      <c r="E452" s="49" t="s">
        <v>1335</v>
      </c>
      <c r="F452" s="1" t="s">
        <v>927</v>
      </c>
      <c r="G452" s="51" t="s">
        <v>1336</v>
      </c>
      <c r="H452" s="1" t="s">
        <v>384</v>
      </c>
      <c r="I452" s="56">
        <v>7200000</v>
      </c>
      <c r="J452" s="8" t="s">
        <v>16</v>
      </c>
      <c r="K452" s="8" t="s">
        <v>24</v>
      </c>
      <c r="L452" s="1" t="str">
        <f>IFERROR(_xlfn.XLOOKUP(Table1[[#This Row],[Startup Name]],Reference_Tables!$A$5:$A$3048,Reference_Tables!$B$5:$B$3048,"N/A",0),"N/A")</f>
        <v>Kochi</v>
      </c>
      <c r="M452" s="49" t="str">
        <f>IFERROR(_xlfn.XLOOKUP(Table1[[#This Row],[Investors Name]],Reference_Tables!$E$5:$E$3048,Reference_Tables!$F$5:$F$3048,"N/A",0),"N/A")</f>
        <v>VC</v>
      </c>
      <c r="N452" s="1">
        <f>YEAR(Table1[[#This Row],[Date]])</f>
        <v>2017</v>
      </c>
    </row>
    <row r="453" spans="1:14" x14ac:dyDescent="0.3">
      <c r="A453" s="8">
        <v>452</v>
      </c>
      <c r="B453" s="9">
        <v>43082</v>
      </c>
      <c r="C453" s="1" t="s">
        <v>1337</v>
      </c>
      <c r="D453" s="1" t="s">
        <v>53</v>
      </c>
      <c r="E453" s="49" t="s">
        <v>1338</v>
      </c>
      <c r="F453" s="1" t="s">
        <v>39</v>
      </c>
      <c r="G453" s="51" t="s">
        <v>1339</v>
      </c>
      <c r="H453" s="1" t="s">
        <v>384</v>
      </c>
      <c r="I453" s="56">
        <v>0</v>
      </c>
      <c r="J453" s="8" t="s">
        <v>16</v>
      </c>
      <c r="K453" s="8" t="s">
        <v>16</v>
      </c>
      <c r="L453" s="1" t="str">
        <f>IFERROR(_xlfn.XLOOKUP(Table1[[#This Row],[Startup Name]],Reference_Tables!$A$5:$A$3048,Reference_Tables!$B$5:$B$3048,"N/A",0),"N/A")</f>
        <v>Visakhapatnam</v>
      </c>
      <c r="M453" s="49" t="s">
        <v>16</v>
      </c>
      <c r="N453" s="1">
        <f>YEAR(Table1[[#This Row],[Date]])</f>
        <v>2017</v>
      </c>
    </row>
    <row r="454" spans="1:14" x14ac:dyDescent="0.3">
      <c r="A454" s="8">
        <v>453</v>
      </c>
      <c r="B454" s="9">
        <v>43083</v>
      </c>
      <c r="C454" s="1" t="s">
        <v>1340</v>
      </c>
      <c r="D454" s="1" t="s">
        <v>26</v>
      </c>
      <c r="E454" s="49" t="s">
        <v>1341</v>
      </c>
      <c r="F454" s="1" t="s">
        <v>927</v>
      </c>
      <c r="G454" s="51" t="s">
        <v>114</v>
      </c>
      <c r="H454" s="1" t="s">
        <v>384</v>
      </c>
      <c r="I454" s="56">
        <v>7000000</v>
      </c>
      <c r="J454" s="8" t="s">
        <v>16</v>
      </c>
      <c r="K454" s="8" t="s">
        <v>24</v>
      </c>
      <c r="L454" s="1" t="str">
        <f>IFERROR(_xlfn.XLOOKUP(Table1[[#This Row],[Startup Name]],Reference_Tables!$A$5:$A$3048,Reference_Tables!$B$5:$B$3048,"N/A",0),"N/A")</f>
        <v>Ahmedabad</v>
      </c>
      <c r="M454" s="49" t="str">
        <f>IFERROR(_xlfn.XLOOKUP(Table1[[#This Row],[Investors Name]],Reference_Tables!$E$5:$E$3048,Reference_Tables!$F$5:$F$3048,"N/A",0),"N/A")</f>
        <v>VC</v>
      </c>
      <c r="N454" s="1">
        <f>YEAR(Table1[[#This Row],[Date]])</f>
        <v>2017</v>
      </c>
    </row>
    <row r="455" spans="1:14" x14ac:dyDescent="0.3">
      <c r="A455" s="8">
        <v>454</v>
      </c>
      <c r="B455" s="9">
        <v>43083</v>
      </c>
      <c r="C455" s="1" t="s">
        <v>1342</v>
      </c>
      <c r="D455" s="1" t="s">
        <v>53</v>
      </c>
      <c r="E455" s="49" t="s">
        <v>1343</v>
      </c>
      <c r="F455" s="1" t="s">
        <v>927</v>
      </c>
      <c r="G455" s="51" t="s">
        <v>319</v>
      </c>
      <c r="H455" s="1" t="s">
        <v>384</v>
      </c>
      <c r="I455" s="56">
        <v>6000000</v>
      </c>
      <c r="J455" s="8" t="s">
        <v>16</v>
      </c>
      <c r="K455" s="8" t="s">
        <v>24</v>
      </c>
      <c r="L455" s="1" t="str">
        <f>IFERROR(_xlfn.XLOOKUP(Table1[[#This Row],[Startup Name]],Reference_Tables!$A$5:$A$3048,Reference_Tables!$B$5:$B$3048,"N/A",0),"N/A")</f>
        <v>Jaipur</v>
      </c>
      <c r="M455" s="49" t="str">
        <f>IFERROR(_xlfn.XLOOKUP(Table1[[#This Row],[Investors Name]],Reference_Tables!$E$5:$E$3048,Reference_Tables!$F$5:$F$3048,"N/A",0),"N/A")</f>
        <v>VC</v>
      </c>
      <c r="N455" s="1">
        <f>YEAR(Table1[[#This Row],[Date]])</f>
        <v>2017</v>
      </c>
    </row>
    <row r="456" spans="1:14" x14ac:dyDescent="0.3">
      <c r="A456" s="8">
        <v>455</v>
      </c>
      <c r="B456" s="9">
        <v>43083</v>
      </c>
      <c r="C456" s="1" t="s">
        <v>1344</v>
      </c>
      <c r="D456" s="1" t="s">
        <v>53</v>
      </c>
      <c r="E456" s="49" t="s">
        <v>1345</v>
      </c>
      <c r="F456" s="1" t="s">
        <v>227</v>
      </c>
      <c r="G456" s="51" t="s">
        <v>1346</v>
      </c>
      <c r="H456" s="1" t="s">
        <v>534</v>
      </c>
      <c r="I456" s="56">
        <v>250000</v>
      </c>
      <c r="J456" s="8" t="s">
        <v>16</v>
      </c>
      <c r="K456" s="8" t="s">
        <v>106</v>
      </c>
      <c r="L456" s="1" t="str">
        <f>IFERROR(_xlfn.XLOOKUP(Table1[[#This Row],[Startup Name]],Reference_Tables!$A$5:$A$3048,Reference_Tables!$B$5:$B$3048,"N/A",0),"N/A")</f>
        <v>Dehradun</v>
      </c>
      <c r="M456" s="49" t="str">
        <f>IFERROR(_xlfn.XLOOKUP(Table1[[#This Row],[Investors Name]],Reference_Tables!$E$5:$E$3048,Reference_Tables!$F$5:$F$3048,"N/A",0),"N/A")</f>
        <v>VC</v>
      </c>
      <c r="N456" s="1">
        <f>YEAR(Table1[[#This Row],[Date]])</f>
        <v>2017</v>
      </c>
    </row>
    <row r="457" spans="1:14" x14ac:dyDescent="0.3">
      <c r="A457" s="8">
        <v>456</v>
      </c>
      <c r="B457" s="9">
        <v>43083</v>
      </c>
      <c r="C457" s="1" t="s">
        <v>798</v>
      </c>
      <c r="D457" s="1" t="s">
        <v>26</v>
      </c>
      <c r="E457" s="49" t="s">
        <v>1347</v>
      </c>
      <c r="F457" s="1" t="s">
        <v>927</v>
      </c>
      <c r="G457" s="51" t="s">
        <v>1348</v>
      </c>
      <c r="H457" s="1" t="s">
        <v>384</v>
      </c>
      <c r="I457" s="56">
        <v>10000000</v>
      </c>
      <c r="J457" s="8" t="s">
        <v>16</v>
      </c>
      <c r="K457" s="8" t="s">
        <v>24</v>
      </c>
      <c r="L457" s="1" t="str">
        <f>IFERROR(_xlfn.XLOOKUP(Table1[[#This Row],[Startup Name]],Reference_Tables!$A$5:$A$3048,Reference_Tables!$B$5:$B$3048,"N/A",0),"N/A")</f>
        <v>Nashik</v>
      </c>
      <c r="M457" s="49" t="str">
        <f>IFERROR(_xlfn.XLOOKUP(Table1[[#This Row],[Investors Name]],Reference_Tables!$E$5:$E$3048,Reference_Tables!$F$5:$F$3048,"N/A",0),"N/A")</f>
        <v>VC</v>
      </c>
      <c r="N457" s="1">
        <f>YEAR(Table1[[#This Row],[Date]])</f>
        <v>2017</v>
      </c>
    </row>
    <row r="458" spans="1:14" x14ac:dyDescent="0.3">
      <c r="A458" s="8">
        <v>457</v>
      </c>
      <c r="B458" s="9">
        <v>43083</v>
      </c>
      <c r="C458" s="1" t="s">
        <v>1349</v>
      </c>
      <c r="D458" s="1" t="s">
        <v>53</v>
      </c>
      <c r="E458" s="49" t="s">
        <v>1350</v>
      </c>
      <c r="F458" s="1" t="s">
        <v>139</v>
      </c>
      <c r="G458" s="51" t="s">
        <v>781</v>
      </c>
      <c r="H458" s="1" t="s">
        <v>384</v>
      </c>
      <c r="I458" s="56">
        <v>0</v>
      </c>
      <c r="J458" s="8" t="s">
        <v>16</v>
      </c>
      <c r="K458" s="8" t="s">
        <v>16</v>
      </c>
      <c r="L458" s="1" t="str">
        <f>IFERROR(_xlfn.XLOOKUP(Table1[[#This Row],[Startup Name]],Reference_Tables!$A$5:$A$3048,Reference_Tables!$B$5:$B$3048,"N/A",0),"N/A")</f>
        <v>Kolkata</v>
      </c>
      <c r="M458" s="49" t="str">
        <f>IFERROR(_xlfn.XLOOKUP(Table1[[#This Row],[Investors Name]],Reference_Tables!$E$5:$E$3048,Reference_Tables!$F$5:$F$3048,"N/A",0),"N/A")</f>
        <v>Angel</v>
      </c>
      <c r="N458" s="1">
        <f>YEAR(Table1[[#This Row],[Date]])</f>
        <v>2017</v>
      </c>
    </row>
    <row r="459" spans="1:14" x14ac:dyDescent="0.3">
      <c r="A459" s="8">
        <v>458</v>
      </c>
      <c r="B459" s="9">
        <v>43084</v>
      </c>
      <c r="C459" s="1" t="s">
        <v>1351</v>
      </c>
      <c r="D459" s="1" t="s">
        <v>26</v>
      </c>
      <c r="E459" s="49" t="s">
        <v>1352</v>
      </c>
      <c r="F459" s="1" t="s">
        <v>39</v>
      </c>
      <c r="G459" s="51" t="s">
        <v>1353</v>
      </c>
      <c r="H459" s="1" t="s">
        <v>534</v>
      </c>
      <c r="I459" s="56">
        <v>537000</v>
      </c>
      <c r="J459" s="8" t="s">
        <v>16</v>
      </c>
      <c r="K459" s="8" t="s">
        <v>106</v>
      </c>
      <c r="L459" s="1" t="str">
        <f>IFERROR(_xlfn.XLOOKUP(Table1[[#This Row],[Startup Name]],Reference_Tables!$A$5:$A$3048,Reference_Tables!$B$5:$B$3048,"N/A",0),"N/A")</f>
        <v>Coimbatore</v>
      </c>
      <c r="M459" s="49" t="str">
        <f>IFERROR(_xlfn.XLOOKUP(Table1[[#This Row],[Investors Name]],Reference_Tables!$E$5:$E$3048,Reference_Tables!$F$5:$F$3048,"N/A",0),"N/A")</f>
        <v>VC</v>
      </c>
      <c r="N459" s="1">
        <f>YEAR(Table1[[#This Row],[Date]])</f>
        <v>2017</v>
      </c>
    </row>
    <row r="460" spans="1:14" x14ac:dyDescent="0.3">
      <c r="A460" s="8">
        <v>459</v>
      </c>
      <c r="B460" s="9">
        <v>43084</v>
      </c>
      <c r="C460" s="1" t="s">
        <v>1071</v>
      </c>
      <c r="D460" s="1" t="s">
        <v>26</v>
      </c>
      <c r="E460" s="49" t="s">
        <v>1354</v>
      </c>
      <c r="F460" s="1" t="s">
        <v>139</v>
      </c>
      <c r="G460" s="51" t="s">
        <v>16</v>
      </c>
      <c r="H460" s="1" t="s">
        <v>81</v>
      </c>
      <c r="I460" s="56">
        <v>2700000</v>
      </c>
      <c r="J460" s="8" t="s">
        <v>16</v>
      </c>
      <c r="K460" s="8" t="s">
        <v>24</v>
      </c>
      <c r="L460" s="1" t="str">
        <f>IFERROR(_xlfn.XLOOKUP(Table1[[#This Row],[Startup Name]],Reference_Tables!$A$5:$A$3048,Reference_Tables!$B$5:$B$3048,"N/A",0),"N/A")</f>
        <v>Nashik</v>
      </c>
      <c r="M460" s="49" t="s">
        <v>16</v>
      </c>
      <c r="N460" s="1">
        <f>YEAR(Table1[[#This Row],[Date]])</f>
        <v>2017</v>
      </c>
    </row>
    <row r="461" spans="1:14" x14ac:dyDescent="0.3">
      <c r="A461" s="8">
        <v>460</v>
      </c>
      <c r="B461" s="9">
        <v>43087</v>
      </c>
      <c r="C461" s="1" t="s">
        <v>1355</v>
      </c>
      <c r="D461" s="1" t="s">
        <v>53</v>
      </c>
      <c r="E461" s="49" t="s">
        <v>1356</v>
      </c>
      <c r="F461" s="1" t="s">
        <v>89</v>
      </c>
      <c r="G461" s="51" t="s">
        <v>1357</v>
      </c>
      <c r="H461" s="1" t="s">
        <v>384</v>
      </c>
      <c r="I461" s="56">
        <v>0</v>
      </c>
      <c r="J461" s="8" t="s">
        <v>16</v>
      </c>
      <c r="K461" s="8" t="s">
        <v>16</v>
      </c>
      <c r="L461" s="1" t="str">
        <f>IFERROR(_xlfn.XLOOKUP(Table1[[#This Row],[Startup Name]],Reference_Tables!$A$5:$A$3048,Reference_Tables!$B$5:$B$3048,"N/A",0),"N/A")</f>
        <v>Jaipur</v>
      </c>
      <c r="M461" s="49" t="str">
        <f>IFERROR(_xlfn.XLOOKUP(Table1[[#This Row],[Investors Name]],Reference_Tables!$E$5:$E$3048,Reference_Tables!$F$5:$F$3048,"N/A",0),"N/A")</f>
        <v>VC</v>
      </c>
      <c r="N461" s="1">
        <f>YEAR(Table1[[#This Row],[Date]])</f>
        <v>2017</v>
      </c>
    </row>
    <row r="462" spans="1:14" x14ac:dyDescent="0.3">
      <c r="A462" s="8">
        <v>461</v>
      </c>
      <c r="B462" s="9">
        <v>43088</v>
      </c>
      <c r="C462" s="1" t="s">
        <v>1358</v>
      </c>
      <c r="D462" s="1" t="s">
        <v>53</v>
      </c>
      <c r="E462" s="49" t="s">
        <v>1359</v>
      </c>
      <c r="F462" s="1" t="s">
        <v>927</v>
      </c>
      <c r="G462" s="51" t="s">
        <v>1360</v>
      </c>
      <c r="H462" s="1" t="s">
        <v>384</v>
      </c>
      <c r="I462" s="56">
        <v>9500000</v>
      </c>
      <c r="J462" s="8" t="s">
        <v>16</v>
      </c>
      <c r="K462" s="8" t="s">
        <v>24</v>
      </c>
      <c r="L462" s="1" t="str">
        <f>IFERROR(_xlfn.XLOOKUP(Table1[[#This Row],[Startup Name]],Reference_Tables!$A$5:$A$3048,Reference_Tables!$B$5:$B$3048,"N/A",0),"N/A")</f>
        <v>Gurugram</v>
      </c>
      <c r="M462" s="49" t="str">
        <f>IFERROR(_xlfn.XLOOKUP(Table1[[#This Row],[Investors Name]],Reference_Tables!$E$5:$E$3048,Reference_Tables!$F$5:$F$3048,"N/A",0),"N/A")</f>
        <v>VC</v>
      </c>
      <c r="N462" s="1">
        <f>YEAR(Table1[[#This Row],[Date]])</f>
        <v>2017</v>
      </c>
    </row>
    <row r="463" spans="1:14" x14ac:dyDescent="0.3">
      <c r="A463" s="8">
        <v>462</v>
      </c>
      <c r="B463" s="9">
        <v>43088</v>
      </c>
      <c r="C463" s="1" t="s">
        <v>1361</v>
      </c>
      <c r="D463" s="1" t="s">
        <v>53</v>
      </c>
      <c r="E463" s="49" t="s">
        <v>1362</v>
      </c>
      <c r="F463" s="1" t="s">
        <v>39</v>
      </c>
      <c r="G463" s="51" t="s">
        <v>1238</v>
      </c>
      <c r="H463" s="1" t="s">
        <v>384</v>
      </c>
      <c r="I463" s="56">
        <v>0</v>
      </c>
      <c r="J463" s="8" t="s">
        <v>16</v>
      </c>
      <c r="K463" s="8" t="s">
        <v>16</v>
      </c>
      <c r="L463" s="1" t="str">
        <f>IFERROR(_xlfn.XLOOKUP(Table1[[#This Row],[Startup Name]],Reference_Tables!$A$5:$A$3048,Reference_Tables!$B$5:$B$3048,"N/A",0),"N/A")</f>
        <v>Pune</v>
      </c>
      <c r="M463" s="49" t="str">
        <f>IFERROR(_xlfn.XLOOKUP(Table1[[#This Row],[Investors Name]],Reference_Tables!$E$5:$E$3048,Reference_Tables!$F$5:$F$3048,"N/A",0),"N/A")</f>
        <v>VC</v>
      </c>
      <c r="N463" s="1">
        <f>YEAR(Table1[[#This Row],[Date]])</f>
        <v>2017</v>
      </c>
    </row>
    <row r="464" spans="1:14" x14ac:dyDescent="0.3">
      <c r="A464" s="8">
        <v>463</v>
      </c>
      <c r="B464" s="9">
        <v>43088</v>
      </c>
      <c r="C464" s="1" t="s">
        <v>1363</v>
      </c>
      <c r="D464" s="1" t="s">
        <v>53</v>
      </c>
      <c r="E464" s="49" t="s">
        <v>1364</v>
      </c>
      <c r="F464" s="1" t="s">
        <v>139</v>
      </c>
      <c r="G464" s="51" t="s">
        <v>1365</v>
      </c>
      <c r="H464" s="1" t="s">
        <v>384</v>
      </c>
      <c r="I464" s="56">
        <v>1500000</v>
      </c>
      <c r="J464" s="8" t="s">
        <v>16</v>
      </c>
      <c r="K464" s="8" t="s">
        <v>24</v>
      </c>
      <c r="L464" s="1" t="str">
        <f>IFERROR(_xlfn.XLOOKUP(Table1[[#This Row],[Startup Name]],Reference_Tables!$A$5:$A$3048,Reference_Tables!$B$5:$B$3048,"N/A",0),"N/A")</f>
        <v>Kochi</v>
      </c>
      <c r="M464" s="49" t="s">
        <v>16</v>
      </c>
      <c r="N464" s="1">
        <f>YEAR(Table1[[#This Row],[Date]])</f>
        <v>2017</v>
      </c>
    </row>
    <row r="465" spans="1:14" x14ac:dyDescent="0.3">
      <c r="A465" s="8">
        <v>464</v>
      </c>
      <c r="B465" s="9">
        <v>43089</v>
      </c>
      <c r="C465" s="1" t="s">
        <v>1366</v>
      </c>
      <c r="D465" s="1" t="s">
        <v>53</v>
      </c>
      <c r="E465" s="49" t="s">
        <v>1367</v>
      </c>
      <c r="F465" s="1" t="s">
        <v>927</v>
      </c>
      <c r="G465" s="51" t="s">
        <v>1368</v>
      </c>
      <c r="H465" s="1" t="s">
        <v>384</v>
      </c>
      <c r="I465" s="56">
        <v>1000000</v>
      </c>
      <c r="J465" s="8" t="s">
        <v>16</v>
      </c>
      <c r="K465" s="8" t="s">
        <v>24</v>
      </c>
      <c r="L465" s="1" t="str">
        <f>IFERROR(_xlfn.XLOOKUP(Table1[[#This Row],[Startup Name]],Reference_Tables!$A$5:$A$3048,Reference_Tables!$B$5:$B$3048,"N/A",0),"N/A")</f>
        <v>Bhubaneswar</v>
      </c>
      <c r="M465" s="49" t="str">
        <f>IFERROR(_xlfn.XLOOKUP(Table1[[#This Row],[Investors Name]],Reference_Tables!$E$5:$E$3048,Reference_Tables!$F$5:$F$3048,"N/A",0),"N/A")</f>
        <v>VC</v>
      </c>
      <c r="N465" s="1">
        <f>YEAR(Table1[[#This Row],[Date]])</f>
        <v>2017</v>
      </c>
    </row>
    <row r="466" spans="1:14" x14ac:dyDescent="0.3">
      <c r="A466" s="8">
        <v>465</v>
      </c>
      <c r="B466" s="9">
        <v>43089</v>
      </c>
      <c r="C466" s="1" t="s">
        <v>1369</v>
      </c>
      <c r="D466" s="1" t="s">
        <v>79</v>
      </c>
      <c r="E466" s="49" t="s">
        <v>1370</v>
      </c>
      <c r="F466" s="1" t="s">
        <v>183</v>
      </c>
      <c r="G466" s="51" t="s">
        <v>1371</v>
      </c>
      <c r="H466" s="1" t="s">
        <v>384</v>
      </c>
      <c r="I466" s="56">
        <v>19500000</v>
      </c>
      <c r="J466" s="8" t="s">
        <v>16</v>
      </c>
      <c r="K466" s="8" t="s">
        <v>17</v>
      </c>
      <c r="L466" s="1" t="str">
        <f>IFERROR(_xlfn.XLOOKUP(Table1[[#This Row],[Startup Name]],Reference_Tables!$A$5:$A$3048,Reference_Tables!$B$5:$B$3048,"N/A",0),"N/A")</f>
        <v>Thiruvananthapuram</v>
      </c>
      <c r="M466" s="49" t="str">
        <f>IFERROR(_xlfn.XLOOKUP(Table1[[#This Row],[Investors Name]],Reference_Tables!$E$5:$E$3048,Reference_Tables!$F$5:$F$3048,"N/A",0),"N/A")</f>
        <v>VC</v>
      </c>
      <c r="N466" s="1">
        <f>YEAR(Table1[[#This Row],[Date]])</f>
        <v>2017</v>
      </c>
    </row>
    <row r="467" spans="1:14" x14ac:dyDescent="0.3">
      <c r="A467" s="8">
        <v>466</v>
      </c>
      <c r="B467" s="9">
        <v>43090</v>
      </c>
      <c r="C467" s="1" t="s">
        <v>294</v>
      </c>
      <c r="D467" s="1" t="s">
        <v>53</v>
      </c>
      <c r="E467" s="49" t="s">
        <v>1372</v>
      </c>
      <c r="F467" s="1" t="s">
        <v>39</v>
      </c>
      <c r="G467" s="51" t="s">
        <v>1094</v>
      </c>
      <c r="H467" s="1" t="s">
        <v>384</v>
      </c>
      <c r="I467" s="56">
        <v>4000000</v>
      </c>
      <c r="J467" s="8" t="s">
        <v>16</v>
      </c>
      <c r="K467" s="8" t="s">
        <v>24</v>
      </c>
      <c r="L467" s="1" t="str">
        <f>IFERROR(_xlfn.XLOOKUP(Table1[[#This Row],[Startup Name]],Reference_Tables!$A$5:$A$3048,Reference_Tables!$B$5:$B$3048,"N/A",0),"N/A")</f>
        <v>Bhubaneswar</v>
      </c>
      <c r="M467" s="49" t="str">
        <f>IFERROR(_xlfn.XLOOKUP(Table1[[#This Row],[Investors Name]],Reference_Tables!$E$5:$E$3048,Reference_Tables!$F$5:$F$3048,"N/A",0),"N/A")</f>
        <v>Angel</v>
      </c>
      <c r="N467" s="1">
        <f>YEAR(Table1[[#This Row],[Date]])</f>
        <v>2017</v>
      </c>
    </row>
    <row r="468" spans="1:14" x14ac:dyDescent="0.3">
      <c r="A468" s="8">
        <v>467</v>
      </c>
      <c r="B468" s="9">
        <v>43090</v>
      </c>
      <c r="C468" s="1" t="s">
        <v>1373</v>
      </c>
      <c r="D468" s="1" t="s">
        <v>26</v>
      </c>
      <c r="E468" s="49" t="s">
        <v>1374</v>
      </c>
      <c r="F468" s="1" t="s">
        <v>927</v>
      </c>
      <c r="G468" s="51" t="s">
        <v>1375</v>
      </c>
      <c r="H468" s="1" t="s">
        <v>534</v>
      </c>
      <c r="I468" s="56">
        <v>150000</v>
      </c>
      <c r="J468" s="8" t="s">
        <v>16</v>
      </c>
      <c r="K468" s="8" t="s">
        <v>106</v>
      </c>
      <c r="L468" s="1" t="str">
        <f>IFERROR(_xlfn.XLOOKUP(Table1[[#This Row],[Startup Name]],Reference_Tables!$A$5:$A$3048,Reference_Tables!$B$5:$B$3048,"N/A",0),"N/A")</f>
        <v>Kolkata</v>
      </c>
      <c r="M468" s="49" t="str">
        <f>IFERROR(_xlfn.XLOOKUP(Table1[[#This Row],[Investors Name]],Reference_Tables!$E$5:$E$3048,Reference_Tables!$F$5:$F$3048,"N/A",0),"N/A")</f>
        <v>VC</v>
      </c>
      <c r="N468" s="1">
        <f>YEAR(Table1[[#This Row],[Date]])</f>
        <v>2017</v>
      </c>
    </row>
    <row r="469" spans="1:14" x14ac:dyDescent="0.3">
      <c r="A469" s="8">
        <v>468</v>
      </c>
      <c r="B469" s="9">
        <v>43090</v>
      </c>
      <c r="C469" s="1" t="s">
        <v>1376</v>
      </c>
      <c r="D469" s="1" t="s">
        <v>26</v>
      </c>
      <c r="E469" s="49" t="s">
        <v>1377</v>
      </c>
      <c r="F469" s="1" t="s">
        <v>1378</v>
      </c>
      <c r="G469" s="51" t="s">
        <v>495</v>
      </c>
      <c r="H469" s="1" t="s">
        <v>384</v>
      </c>
      <c r="I469" s="56">
        <v>0</v>
      </c>
      <c r="J469" s="8" t="s">
        <v>16</v>
      </c>
      <c r="K469" s="8" t="s">
        <v>16</v>
      </c>
      <c r="L469" s="1" t="str">
        <f>IFERROR(_xlfn.XLOOKUP(Table1[[#This Row],[Startup Name]],Reference_Tables!$A$5:$A$3048,Reference_Tables!$B$5:$B$3048,"N/A",0),"N/A")</f>
        <v>Vadodara</v>
      </c>
      <c r="M469" s="49" t="str">
        <f>IFERROR(_xlfn.XLOOKUP(Table1[[#This Row],[Investors Name]],Reference_Tables!$E$5:$E$3048,Reference_Tables!$F$5:$F$3048,"N/A",0),"N/A")</f>
        <v>VC</v>
      </c>
      <c r="N469" s="1">
        <f>YEAR(Table1[[#This Row],[Date]])</f>
        <v>2017</v>
      </c>
    </row>
    <row r="470" spans="1:14" x14ac:dyDescent="0.3">
      <c r="A470" s="8">
        <v>469</v>
      </c>
      <c r="B470" s="9">
        <v>43095</v>
      </c>
      <c r="C470" s="1" t="s">
        <v>1379</v>
      </c>
      <c r="D470" s="1" t="s">
        <v>26</v>
      </c>
      <c r="E470" s="49" t="s">
        <v>1380</v>
      </c>
      <c r="F470" s="1" t="s">
        <v>45</v>
      </c>
      <c r="G470" s="51" t="s">
        <v>1190</v>
      </c>
      <c r="H470" s="1" t="s">
        <v>384</v>
      </c>
      <c r="I470" s="56">
        <v>10000000</v>
      </c>
      <c r="J470" s="8" t="s">
        <v>16</v>
      </c>
      <c r="K470" s="8" t="s">
        <v>24</v>
      </c>
      <c r="L470" s="1" t="str">
        <f>IFERROR(_xlfn.XLOOKUP(Table1[[#This Row],[Startup Name]],Reference_Tables!$A$5:$A$3048,Reference_Tables!$B$5:$B$3048,"N/A",0),"N/A")</f>
        <v>Guwahati</v>
      </c>
      <c r="M470" s="49" t="str">
        <f>IFERROR(_xlfn.XLOOKUP(Table1[[#This Row],[Investors Name]],Reference_Tables!$E$5:$E$3048,Reference_Tables!$F$5:$F$3048,"N/A",0),"N/A")</f>
        <v>VC</v>
      </c>
      <c r="N470" s="1">
        <f>YEAR(Table1[[#This Row],[Date]])</f>
        <v>2017</v>
      </c>
    </row>
    <row r="471" spans="1:14" x14ac:dyDescent="0.3">
      <c r="A471" s="8">
        <v>470</v>
      </c>
      <c r="B471" s="9">
        <v>43096</v>
      </c>
      <c r="C471" s="1" t="s">
        <v>1381</v>
      </c>
      <c r="D471" s="1" t="s">
        <v>26</v>
      </c>
      <c r="E471" s="49" t="s">
        <v>1382</v>
      </c>
      <c r="F471" s="1" t="s">
        <v>89</v>
      </c>
      <c r="G471" s="51" t="s">
        <v>1383</v>
      </c>
      <c r="H471" s="1" t="s">
        <v>384</v>
      </c>
      <c r="I471" s="56">
        <v>0</v>
      </c>
      <c r="J471" s="8" t="s">
        <v>16</v>
      </c>
      <c r="K471" s="8" t="s">
        <v>16</v>
      </c>
      <c r="L471" s="1" t="str">
        <f>IFERROR(_xlfn.XLOOKUP(Table1[[#This Row],[Startup Name]],Reference_Tables!$A$5:$A$3048,Reference_Tables!$B$5:$B$3048,"N/A",0),"N/A")</f>
        <v>Coimbatore</v>
      </c>
      <c r="M471" s="49" t="str">
        <f>IFERROR(_xlfn.XLOOKUP(Table1[[#This Row],[Investors Name]],Reference_Tables!$E$5:$E$3048,Reference_Tables!$F$5:$F$3048,"N/A",0),"N/A")</f>
        <v>Angel</v>
      </c>
      <c r="N471" s="1">
        <f>YEAR(Table1[[#This Row],[Date]])</f>
        <v>2017</v>
      </c>
    </row>
    <row r="472" spans="1:14" x14ac:dyDescent="0.3">
      <c r="A472" s="8">
        <v>471</v>
      </c>
      <c r="B472" s="9">
        <v>43096</v>
      </c>
      <c r="C472" s="1" t="s">
        <v>1384</v>
      </c>
      <c r="D472" s="1" t="s">
        <v>53</v>
      </c>
      <c r="E472" s="49" t="s">
        <v>1385</v>
      </c>
      <c r="F472" s="1" t="s">
        <v>183</v>
      </c>
      <c r="G472" s="51" t="s">
        <v>1386</v>
      </c>
      <c r="H472" s="1" t="s">
        <v>384</v>
      </c>
      <c r="I472" s="56">
        <v>3800000</v>
      </c>
      <c r="J472" s="8" t="s">
        <v>16</v>
      </c>
      <c r="K472" s="8" t="s">
        <v>24</v>
      </c>
      <c r="L472" s="1" t="str">
        <f>IFERROR(_xlfn.XLOOKUP(Table1[[#This Row],[Startup Name]],Reference_Tables!$A$5:$A$3048,Reference_Tables!$B$5:$B$3048,"N/A",0),"N/A")</f>
        <v>Hyderabad</v>
      </c>
      <c r="M472" s="49" t="str">
        <f>IFERROR(_xlfn.XLOOKUP(Table1[[#This Row],[Investors Name]],Reference_Tables!$E$5:$E$3048,Reference_Tables!$F$5:$F$3048,"N/A",0),"N/A")</f>
        <v>Angel</v>
      </c>
      <c r="N472" s="1">
        <f>YEAR(Table1[[#This Row],[Date]])</f>
        <v>2017</v>
      </c>
    </row>
    <row r="473" spans="1:14" x14ac:dyDescent="0.3">
      <c r="A473" s="8">
        <v>472</v>
      </c>
      <c r="B473" s="9">
        <v>43041</v>
      </c>
      <c r="C473" s="1" t="s">
        <v>1387</v>
      </c>
      <c r="D473" s="1" t="s">
        <v>79</v>
      </c>
      <c r="E473" s="49" t="s">
        <v>1388</v>
      </c>
      <c r="F473" s="1" t="s">
        <v>139</v>
      </c>
      <c r="G473" s="51" t="s">
        <v>1389</v>
      </c>
      <c r="H473" s="1" t="s">
        <v>126</v>
      </c>
      <c r="I473" s="56">
        <v>570000</v>
      </c>
      <c r="J473" s="8" t="s">
        <v>16</v>
      </c>
      <c r="K473" s="8" t="s">
        <v>106</v>
      </c>
      <c r="L473" s="1" t="str">
        <f>IFERROR(_xlfn.XLOOKUP(Table1[[#This Row],[Startup Name]],Reference_Tables!$A$5:$A$3048,Reference_Tables!$B$5:$B$3048,"N/A",0),"N/A")</f>
        <v>Kanpur</v>
      </c>
      <c r="M473" s="49" t="s">
        <v>16</v>
      </c>
      <c r="N473" s="1">
        <f>YEAR(Table1[[#This Row],[Date]])</f>
        <v>2017</v>
      </c>
    </row>
    <row r="474" spans="1:14" x14ac:dyDescent="0.3">
      <c r="A474" s="8">
        <v>473</v>
      </c>
      <c r="B474" s="9">
        <v>43041</v>
      </c>
      <c r="C474" s="1" t="s">
        <v>1390</v>
      </c>
      <c r="D474" s="1" t="s">
        <v>53</v>
      </c>
      <c r="E474" s="49" t="s">
        <v>1391</v>
      </c>
      <c r="F474" s="1" t="s">
        <v>55</v>
      </c>
      <c r="G474" s="51" t="s">
        <v>1392</v>
      </c>
      <c r="H474" s="1" t="s">
        <v>126</v>
      </c>
      <c r="I474" s="56">
        <v>0</v>
      </c>
      <c r="J474" s="8" t="s">
        <v>16</v>
      </c>
      <c r="K474" s="8" t="s">
        <v>16</v>
      </c>
      <c r="L474" s="1" t="str">
        <f>IFERROR(_xlfn.XLOOKUP(Table1[[#This Row],[Startup Name]],Reference_Tables!$A$5:$A$3048,Reference_Tables!$B$5:$B$3048,"N/A",0),"N/A")</f>
        <v>Nashik</v>
      </c>
      <c r="M474" s="49" t="str">
        <f>IFERROR(_xlfn.XLOOKUP(Table1[[#This Row],[Investors Name]],Reference_Tables!$E$5:$E$3048,Reference_Tables!$F$5:$F$3048,"N/A",0),"N/A")</f>
        <v>VC</v>
      </c>
      <c r="N474" s="1">
        <f>YEAR(Table1[[#This Row],[Date]])</f>
        <v>2017</v>
      </c>
    </row>
    <row r="475" spans="1:14" x14ac:dyDescent="0.3">
      <c r="A475" s="8">
        <v>474</v>
      </c>
      <c r="B475" s="9">
        <v>43041</v>
      </c>
      <c r="C475" s="1" t="s">
        <v>1393</v>
      </c>
      <c r="D475" s="1" t="s">
        <v>26</v>
      </c>
      <c r="E475" s="49" t="s">
        <v>1394</v>
      </c>
      <c r="F475" s="1" t="s">
        <v>927</v>
      </c>
      <c r="G475" s="51" t="s">
        <v>1395</v>
      </c>
      <c r="H475" s="1" t="s">
        <v>126</v>
      </c>
      <c r="I475" s="56">
        <v>0</v>
      </c>
      <c r="J475" s="8" t="s">
        <v>16</v>
      </c>
      <c r="K475" s="8" t="s">
        <v>16</v>
      </c>
      <c r="L475" s="1" t="str">
        <f>IFERROR(_xlfn.XLOOKUP(Table1[[#This Row],[Startup Name]],Reference_Tables!$A$5:$A$3048,Reference_Tables!$B$5:$B$3048,"N/A",0),"N/A")</f>
        <v>Hyderabad</v>
      </c>
      <c r="M475" s="49" t="str">
        <f>IFERROR(_xlfn.XLOOKUP(Table1[[#This Row],[Investors Name]],Reference_Tables!$E$5:$E$3048,Reference_Tables!$F$5:$F$3048,"N/A",0),"N/A")</f>
        <v>Angel</v>
      </c>
      <c r="N475" s="1">
        <f>YEAR(Table1[[#This Row],[Date]])</f>
        <v>2017</v>
      </c>
    </row>
    <row r="476" spans="1:14" x14ac:dyDescent="0.3">
      <c r="A476" s="8">
        <v>475</v>
      </c>
      <c r="B476" s="9">
        <v>43042</v>
      </c>
      <c r="C476" s="1" t="s">
        <v>1396</v>
      </c>
      <c r="D476" s="1" t="s">
        <v>53</v>
      </c>
      <c r="E476" s="49" t="s">
        <v>1397</v>
      </c>
      <c r="F476" s="1" t="s">
        <v>927</v>
      </c>
      <c r="G476" s="51" t="s">
        <v>1268</v>
      </c>
      <c r="H476" s="1" t="s">
        <v>126</v>
      </c>
      <c r="I476" s="56">
        <v>1000000</v>
      </c>
      <c r="J476" s="8" t="s">
        <v>16</v>
      </c>
      <c r="K476" s="8" t="s">
        <v>24</v>
      </c>
      <c r="L476" s="1" t="str">
        <f>IFERROR(_xlfn.XLOOKUP(Table1[[#This Row],[Startup Name]],Reference_Tables!$A$5:$A$3048,Reference_Tables!$B$5:$B$3048,"N/A",0),"N/A")</f>
        <v>Thiruvananthapuram</v>
      </c>
      <c r="M476" s="49" t="str">
        <f>IFERROR(_xlfn.XLOOKUP(Table1[[#This Row],[Investors Name]],Reference_Tables!$E$5:$E$3048,Reference_Tables!$F$5:$F$3048,"N/A",0),"N/A")</f>
        <v>Angel</v>
      </c>
      <c r="N476" s="1">
        <f>YEAR(Table1[[#This Row],[Date]])</f>
        <v>2017</v>
      </c>
    </row>
    <row r="477" spans="1:14" x14ac:dyDescent="0.3">
      <c r="A477" s="8">
        <v>476</v>
      </c>
      <c r="B477" s="9">
        <v>43042</v>
      </c>
      <c r="C477" s="1" t="s">
        <v>1398</v>
      </c>
      <c r="D477" s="1" t="s">
        <v>551</v>
      </c>
      <c r="E477" s="49" t="s">
        <v>1399</v>
      </c>
      <c r="F477" s="1" t="s">
        <v>39</v>
      </c>
      <c r="G477" s="51" t="s">
        <v>1400</v>
      </c>
      <c r="H477" s="1" t="s">
        <v>126</v>
      </c>
      <c r="I477" s="56">
        <v>0</v>
      </c>
      <c r="J477" s="8" t="s">
        <v>16</v>
      </c>
      <c r="K477" s="8" t="s">
        <v>16</v>
      </c>
      <c r="L477" s="1" t="str">
        <f>IFERROR(_xlfn.XLOOKUP(Table1[[#This Row],[Startup Name]],Reference_Tables!$A$5:$A$3048,Reference_Tables!$B$5:$B$3048,"N/A",0),"N/A")</f>
        <v>Bengaluru</v>
      </c>
      <c r="M477" s="49" t="str">
        <f>IFERROR(_xlfn.XLOOKUP(Table1[[#This Row],[Investors Name]],Reference_Tables!$E$5:$E$3048,Reference_Tables!$F$5:$F$3048,"N/A",0),"N/A")</f>
        <v>VC</v>
      </c>
      <c r="N477" s="1">
        <f>YEAR(Table1[[#This Row],[Date]])</f>
        <v>2017</v>
      </c>
    </row>
    <row r="478" spans="1:14" x14ac:dyDescent="0.3">
      <c r="A478" s="8">
        <v>477</v>
      </c>
      <c r="B478" s="9">
        <v>43042</v>
      </c>
      <c r="C478" s="1" t="s">
        <v>1401</v>
      </c>
      <c r="D478" s="1" t="s">
        <v>53</v>
      </c>
      <c r="E478" s="49" t="s">
        <v>1402</v>
      </c>
      <c r="F478" s="1" t="s">
        <v>927</v>
      </c>
      <c r="G478" s="51" t="s">
        <v>495</v>
      </c>
      <c r="H478" s="1" t="s">
        <v>126</v>
      </c>
      <c r="I478" s="56">
        <v>500000</v>
      </c>
      <c r="J478" s="8" t="s">
        <v>16</v>
      </c>
      <c r="K478" s="8" t="s">
        <v>106</v>
      </c>
      <c r="L478" s="1" t="str">
        <f>IFERROR(_xlfn.XLOOKUP(Table1[[#This Row],[Startup Name]],Reference_Tables!$A$5:$A$3048,Reference_Tables!$B$5:$B$3048,"N/A",0),"N/A")</f>
        <v>Kanpur</v>
      </c>
      <c r="M478" s="49" t="str">
        <f>IFERROR(_xlfn.XLOOKUP(Table1[[#This Row],[Investors Name]],Reference_Tables!$E$5:$E$3048,Reference_Tables!$F$5:$F$3048,"N/A",0),"N/A")</f>
        <v>VC</v>
      </c>
      <c r="N478" s="1">
        <f>YEAR(Table1[[#This Row],[Date]])</f>
        <v>2017</v>
      </c>
    </row>
    <row r="479" spans="1:14" x14ac:dyDescent="0.3">
      <c r="A479" s="8">
        <v>478</v>
      </c>
      <c r="B479" s="9">
        <v>43043</v>
      </c>
      <c r="C479" s="1" t="s">
        <v>1403</v>
      </c>
      <c r="D479" s="1" t="s">
        <v>53</v>
      </c>
      <c r="E479" s="49" t="s">
        <v>1404</v>
      </c>
      <c r="F479" s="1" t="s">
        <v>927</v>
      </c>
      <c r="G479" s="51" t="s">
        <v>1405</v>
      </c>
      <c r="H479" s="1" t="s">
        <v>384</v>
      </c>
      <c r="I479" s="56">
        <v>1000000</v>
      </c>
      <c r="J479" s="8" t="s">
        <v>16</v>
      </c>
      <c r="K479" s="8" t="s">
        <v>24</v>
      </c>
      <c r="L479" s="1" t="str">
        <f>IFERROR(_xlfn.XLOOKUP(Table1[[#This Row],[Startup Name]],Reference_Tables!$A$5:$A$3048,Reference_Tables!$B$5:$B$3048,"N/A",0),"N/A")</f>
        <v>Visakhapatnam</v>
      </c>
      <c r="M479" s="49" t="str">
        <f>IFERROR(_xlfn.XLOOKUP(Table1[[#This Row],[Investors Name]],Reference_Tables!$E$5:$E$3048,Reference_Tables!$F$5:$F$3048,"N/A",0),"N/A")</f>
        <v>VC</v>
      </c>
      <c r="N479" s="1">
        <f>YEAR(Table1[[#This Row],[Date]])</f>
        <v>2017</v>
      </c>
    </row>
    <row r="480" spans="1:14" x14ac:dyDescent="0.3">
      <c r="A480" s="8">
        <v>479</v>
      </c>
      <c r="B480" s="9">
        <v>43045</v>
      </c>
      <c r="C480" s="1" t="s">
        <v>1406</v>
      </c>
      <c r="D480" s="1" t="s">
        <v>53</v>
      </c>
      <c r="E480" s="49" t="s">
        <v>1407</v>
      </c>
      <c r="F480" s="1" t="s">
        <v>927</v>
      </c>
      <c r="G480" s="51" t="s">
        <v>1405</v>
      </c>
      <c r="H480" s="1" t="s">
        <v>384</v>
      </c>
      <c r="I480" s="56">
        <v>0</v>
      </c>
      <c r="J480" s="8" t="s">
        <v>16</v>
      </c>
      <c r="K480" s="8" t="s">
        <v>16</v>
      </c>
      <c r="L480" s="1" t="str">
        <f>IFERROR(_xlfn.XLOOKUP(Table1[[#This Row],[Startup Name]],Reference_Tables!$A$5:$A$3048,Reference_Tables!$B$5:$B$3048,"N/A",0),"N/A")</f>
        <v>Ranchi</v>
      </c>
      <c r="M480" s="49" t="str">
        <f>IFERROR(_xlfn.XLOOKUP(Table1[[#This Row],[Investors Name]],Reference_Tables!$E$5:$E$3048,Reference_Tables!$F$5:$F$3048,"N/A",0),"N/A")</f>
        <v>VC</v>
      </c>
      <c r="N480" s="1">
        <f>YEAR(Table1[[#This Row],[Date]])</f>
        <v>2017</v>
      </c>
    </row>
    <row r="481" spans="1:14" x14ac:dyDescent="0.3">
      <c r="A481" s="8">
        <v>480</v>
      </c>
      <c r="B481" s="9">
        <v>43045</v>
      </c>
      <c r="C481" s="1" t="s">
        <v>1408</v>
      </c>
      <c r="D481" s="1" t="s">
        <v>26</v>
      </c>
      <c r="E481" s="49" t="s">
        <v>1098</v>
      </c>
      <c r="F481" s="1" t="s">
        <v>139</v>
      </c>
      <c r="G481" s="51" t="s">
        <v>1409</v>
      </c>
      <c r="H481" s="1" t="s">
        <v>126</v>
      </c>
      <c r="I481" s="56">
        <v>0</v>
      </c>
      <c r="J481" s="8" t="s">
        <v>16</v>
      </c>
      <c r="K481" s="8" t="s">
        <v>16</v>
      </c>
      <c r="L481" s="1" t="str">
        <f>IFERROR(_xlfn.XLOOKUP(Table1[[#This Row],[Startup Name]],Reference_Tables!$A$5:$A$3048,Reference_Tables!$B$5:$B$3048,"N/A",0),"N/A")</f>
        <v>Pune</v>
      </c>
      <c r="M481" s="49" t="s">
        <v>16</v>
      </c>
      <c r="N481" s="1">
        <f>YEAR(Table1[[#This Row],[Date]])</f>
        <v>2017</v>
      </c>
    </row>
    <row r="482" spans="1:14" x14ac:dyDescent="0.3">
      <c r="A482" s="8">
        <v>481</v>
      </c>
      <c r="B482" s="9">
        <v>43046</v>
      </c>
      <c r="C482" s="1" t="s">
        <v>1410</v>
      </c>
      <c r="D482" s="1" t="s">
        <v>53</v>
      </c>
      <c r="E482" s="49" t="s">
        <v>1411</v>
      </c>
      <c r="F482" s="1" t="s">
        <v>139</v>
      </c>
      <c r="G482" s="51" t="s">
        <v>7348</v>
      </c>
      <c r="H482" s="1" t="s">
        <v>126</v>
      </c>
      <c r="I482" s="56">
        <v>0</v>
      </c>
      <c r="J482" s="8" t="s">
        <v>16</v>
      </c>
      <c r="K482" s="8" t="s">
        <v>16</v>
      </c>
      <c r="L482" s="1" t="str">
        <f>IFERROR(_xlfn.XLOOKUP(Table1[[#This Row],[Startup Name]],Reference_Tables!$A$5:$A$3048,Reference_Tables!$B$5:$B$3048,"N/A",0),"N/A")</f>
        <v>Kanpur</v>
      </c>
      <c r="M482" s="49" t="str">
        <f>IFERROR(_xlfn.XLOOKUP(Table1[[#This Row],[Investors Name]],Reference_Tables!$E$5:$E$3048,Reference_Tables!$F$5:$F$3048,"N/A",0),"N/A")</f>
        <v>Corporate</v>
      </c>
      <c r="N482" s="1">
        <f>YEAR(Table1[[#This Row],[Date]])</f>
        <v>2017</v>
      </c>
    </row>
    <row r="483" spans="1:14" x14ac:dyDescent="0.3">
      <c r="A483" s="8">
        <v>482</v>
      </c>
      <c r="B483" s="9">
        <v>43046</v>
      </c>
      <c r="C483" s="1" t="s">
        <v>1412</v>
      </c>
      <c r="D483" s="1" t="s">
        <v>53</v>
      </c>
      <c r="E483" s="49" t="s">
        <v>1413</v>
      </c>
      <c r="F483" s="1" t="s">
        <v>39</v>
      </c>
      <c r="G483" s="51" t="s">
        <v>1414</v>
      </c>
      <c r="H483" s="1" t="s">
        <v>384</v>
      </c>
      <c r="I483" s="56">
        <v>5000000</v>
      </c>
      <c r="J483" s="8" t="s">
        <v>16</v>
      </c>
      <c r="K483" s="8" t="s">
        <v>24</v>
      </c>
      <c r="L483" s="1" t="str">
        <f>IFERROR(_xlfn.XLOOKUP(Table1[[#This Row],[Startup Name]],Reference_Tables!$A$5:$A$3048,Reference_Tables!$B$5:$B$3048,"N/A",0),"N/A")</f>
        <v>Nagpur</v>
      </c>
      <c r="M483" s="49" t="str">
        <f>IFERROR(_xlfn.XLOOKUP(Table1[[#This Row],[Investors Name]],Reference_Tables!$E$5:$E$3048,Reference_Tables!$F$5:$F$3048,"N/A",0),"N/A")</f>
        <v>VC</v>
      </c>
      <c r="N483" s="1">
        <f>YEAR(Table1[[#This Row],[Date]])</f>
        <v>2017</v>
      </c>
    </row>
    <row r="484" spans="1:14" x14ac:dyDescent="0.3">
      <c r="A484" s="8">
        <v>483</v>
      </c>
      <c r="B484" s="9">
        <v>43046</v>
      </c>
      <c r="C484" s="1" t="s">
        <v>1415</v>
      </c>
      <c r="D484" s="1" t="s">
        <v>53</v>
      </c>
      <c r="E484" s="49" t="s">
        <v>1416</v>
      </c>
      <c r="F484" s="1" t="s">
        <v>927</v>
      </c>
      <c r="G484" s="51" t="s">
        <v>1417</v>
      </c>
      <c r="H484" s="1" t="s">
        <v>384</v>
      </c>
      <c r="I484" s="56">
        <v>5000000</v>
      </c>
      <c r="J484" s="8" t="s">
        <v>16</v>
      </c>
      <c r="K484" s="8" t="s">
        <v>24</v>
      </c>
      <c r="L484" s="1" t="str">
        <f>IFERROR(_xlfn.XLOOKUP(Table1[[#This Row],[Startup Name]],Reference_Tables!$A$5:$A$3048,Reference_Tables!$B$5:$B$3048,"N/A",0),"N/A")</f>
        <v>Dehradun</v>
      </c>
      <c r="M484" s="49" t="str">
        <f>IFERROR(_xlfn.XLOOKUP(Table1[[#This Row],[Investors Name]],Reference_Tables!$E$5:$E$3048,Reference_Tables!$F$5:$F$3048,"N/A",0),"N/A")</f>
        <v>Corporate</v>
      </c>
      <c r="N484" s="1">
        <f>YEAR(Table1[[#This Row],[Date]])</f>
        <v>2017</v>
      </c>
    </row>
    <row r="485" spans="1:14" x14ac:dyDescent="0.3">
      <c r="A485" s="8">
        <v>484</v>
      </c>
      <c r="B485" s="9">
        <v>43047</v>
      </c>
      <c r="C485" s="1" t="s">
        <v>1418</v>
      </c>
      <c r="D485" s="1" t="s">
        <v>53</v>
      </c>
      <c r="E485" s="49" t="s">
        <v>1419</v>
      </c>
      <c r="F485" s="1" t="s">
        <v>927</v>
      </c>
      <c r="G485" s="51" t="s">
        <v>1420</v>
      </c>
      <c r="H485" s="1" t="s">
        <v>384</v>
      </c>
      <c r="I485" s="56">
        <v>7600000</v>
      </c>
      <c r="J485" s="8" t="s">
        <v>16</v>
      </c>
      <c r="K485" s="8" t="s">
        <v>24</v>
      </c>
      <c r="L485" s="1" t="str">
        <f>IFERROR(_xlfn.XLOOKUP(Table1[[#This Row],[Startup Name]],Reference_Tables!$A$5:$A$3048,Reference_Tables!$B$5:$B$3048,"N/A",0),"N/A")</f>
        <v>Dehradun</v>
      </c>
      <c r="M485" s="49" t="str">
        <f>IFERROR(_xlfn.XLOOKUP(Table1[[#This Row],[Investors Name]],Reference_Tables!$E$5:$E$3048,Reference_Tables!$F$5:$F$3048,"N/A",0),"N/A")</f>
        <v>VC</v>
      </c>
      <c r="N485" s="1">
        <f>YEAR(Table1[[#This Row],[Date]])</f>
        <v>2017</v>
      </c>
    </row>
    <row r="486" spans="1:14" x14ac:dyDescent="0.3">
      <c r="A486" s="8">
        <v>485</v>
      </c>
      <c r="B486" s="9">
        <v>43047</v>
      </c>
      <c r="C486" s="1" t="s">
        <v>1421</v>
      </c>
      <c r="D486" s="1" t="s">
        <v>79</v>
      </c>
      <c r="E486" s="49" t="s">
        <v>1422</v>
      </c>
      <c r="F486" s="1" t="s">
        <v>927</v>
      </c>
      <c r="G486" s="51" t="s">
        <v>1423</v>
      </c>
      <c r="H486" s="1" t="s">
        <v>384</v>
      </c>
      <c r="I486" s="56">
        <v>3000000</v>
      </c>
      <c r="J486" s="8" t="s">
        <v>16</v>
      </c>
      <c r="K486" s="8" t="s">
        <v>24</v>
      </c>
      <c r="L486" s="1" t="str">
        <f>IFERROR(_xlfn.XLOOKUP(Table1[[#This Row],[Startup Name]],Reference_Tables!$A$5:$A$3048,Reference_Tables!$B$5:$B$3048,"N/A",0),"N/A")</f>
        <v>Lucknow</v>
      </c>
      <c r="M486" s="49" t="str">
        <f>IFERROR(_xlfn.XLOOKUP(Table1[[#This Row],[Investors Name]],Reference_Tables!$E$5:$E$3048,Reference_Tables!$F$5:$F$3048,"N/A",0),"N/A")</f>
        <v>VC</v>
      </c>
      <c r="N486" s="1">
        <f>YEAR(Table1[[#This Row],[Date]])</f>
        <v>2017</v>
      </c>
    </row>
    <row r="487" spans="1:14" x14ac:dyDescent="0.3">
      <c r="A487" s="8">
        <v>486</v>
      </c>
      <c r="B487" s="9">
        <v>43047</v>
      </c>
      <c r="C487" s="1" t="s">
        <v>1424</v>
      </c>
      <c r="D487" s="1" t="s">
        <v>26</v>
      </c>
      <c r="E487" s="49" t="s">
        <v>1425</v>
      </c>
      <c r="F487" s="1" t="s">
        <v>39</v>
      </c>
      <c r="G487" s="51" t="s">
        <v>1426</v>
      </c>
      <c r="H487" s="1" t="s">
        <v>384</v>
      </c>
      <c r="I487" s="56">
        <v>3000000</v>
      </c>
      <c r="J487" s="8" t="s">
        <v>16</v>
      </c>
      <c r="K487" s="8" t="s">
        <v>24</v>
      </c>
      <c r="L487" s="1" t="str">
        <f>IFERROR(_xlfn.XLOOKUP(Table1[[#This Row],[Startup Name]],Reference_Tables!$A$5:$A$3048,Reference_Tables!$B$5:$B$3048,"N/A",0),"N/A")</f>
        <v>New Delhi</v>
      </c>
      <c r="M487" s="49" t="str">
        <f>IFERROR(_xlfn.XLOOKUP(Table1[[#This Row],[Investors Name]],Reference_Tables!$E$5:$E$3048,Reference_Tables!$F$5:$F$3048,"N/A",0),"N/A")</f>
        <v>VC</v>
      </c>
      <c r="N487" s="1">
        <f>YEAR(Table1[[#This Row],[Date]])</f>
        <v>2017</v>
      </c>
    </row>
    <row r="488" spans="1:14" x14ac:dyDescent="0.3">
      <c r="A488" s="8">
        <v>487</v>
      </c>
      <c r="B488" s="9">
        <v>43047</v>
      </c>
      <c r="C488" s="1" t="s">
        <v>1427</v>
      </c>
      <c r="D488" s="1" t="s">
        <v>53</v>
      </c>
      <c r="E488" s="49" t="s">
        <v>1428</v>
      </c>
      <c r="F488" s="1" t="s">
        <v>927</v>
      </c>
      <c r="G488" s="51" t="s">
        <v>1429</v>
      </c>
      <c r="H488" s="1" t="s">
        <v>384</v>
      </c>
      <c r="I488" s="56">
        <v>3600000</v>
      </c>
      <c r="J488" s="8" t="s">
        <v>16</v>
      </c>
      <c r="K488" s="8" t="s">
        <v>24</v>
      </c>
      <c r="L488" s="1" t="str">
        <f>IFERROR(_xlfn.XLOOKUP(Table1[[#This Row],[Startup Name]],Reference_Tables!$A$5:$A$3048,Reference_Tables!$B$5:$B$3048,"N/A",0),"N/A")</f>
        <v>Patna</v>
      </c>
      <c r="M488" s="49" t="str">
        <f>IFERROR(_xlfn.XLOOKUP(Table1[[#This Row],[Investors Name]],Reference_Tables!$E$5:$E$3048,Reference_Tables!$F$5:$F$3048,"N/A",0),"N/A")</f>
        <v>VC</v>
      </c>
      <c r="N488" s="1">
        <f>YEAR(Table1[[#This Row],[Date]])</f>
        <v>2017</v>
      </c>
    </row>
    <row r="489" spans="1:14" x14ac:dyDescent="0.3">
      <c r="A489" s="8">
        <v>488</v>
      </c>
      <c r="B489" s="9">
        <v>43048</v>
      </c>
      <c r="C489" s="1" t="s">
        <v>1430</v>
      </c>
      <c r="D489" s="1" t="s">
        <v>53</v>
      </c>
      <c r="E489" s="49" t="s">
        <v>1431</v>
      </c>
      <c r="F489" s="1" t="s">
        <v>139</v>
      </c>
      <c r="G489" s="51" t="s">
        <v>1432</v>
      </c>
      <c r="H489" s="1" t="s">
        <v>126</v>
      </c>
      <c r="I489" s="56">
        <v>872000</v>
      </c>
      <c r="J489" s="8" t="s">
        <v>16</v>
      </c>
      <c r="K489" s="8" t="s">
        <v>106</v>
      </c>
      <c r="L489" s="1" t="str">
        <f>IFERROR(_xlfn.XLOOKUP(Table1[[#This Row],[Startup Name]],Reference_Tables!$A$5:$A$3048,Reference_Tables!$B$5:$B$3048,"N/A",0),"N/A")</f>
        <v>Gurugram</v>
      </c>
      <c r="M489" s="49" t="str">
        <f>IFERROR(_xlfn.XLOOKUP(Table1[[#This Row],[Investors Name]],Reference_Tables!$E$5:$E$3048,Reference_Tables!$F$5:$F$3048,"N/A",0),"N/A")</f>
        <v>Angel</v>
      </c>
      <c r="N489" s="1">
        <f>YEAR(Table1[[#This Row],[Date]])</f>
        <v>2017</v>
      </c>
    </row>
    <row r="490" spans="1:14" x14ac:dyDescent="0.3">
      <c r="A490" s="8">
        <v>489</v>
      </c>
      <c r="B490" s="9">
        <v>43048</v>
      </c>
      <c r="C490" s="1" t="s">
        <v>1433</v>
      </c>
      <c r="D490" s="1" t="s">
        <v>53</v>
      </c>
      <c r="E490" s="49" t="s">
        <v>1434</v>
      </c>
      <c r="F490" s="1" t="s">
        <v>927</v>
      </c>
      <c r="G490" s="51" t="s">
        <v>319</v>
      </c>
      <c r="H490" s="1" t="s">
        <v>126</v>
      </c>
      <c r="I490" s="56">
        <v>0</v>
      </c>
      <c r="J490" s="8" t="s">
        <v>16</v>
      </c>
      <c r="K490" s="8" t="s">
        <v>16</v>
      </c>
      <c r="L490" s="1" t="str">
        <f>IFERROR(_xlfn.XLOOKUP(Table1[[#This Row],[Startup Name]],Reference_Tables!$A$5:$A$3048,Reference_Tables!$B$5:$B$3048,"N/A",0),"N/A")</f>
        <v>Ranchi</v>
      </c>
      <c r="M490" s="49" t="str">
        <f>IFERROR(_xlfn.XLOOKUP(Table1[[#This Row],[Investors Name]],Reference_Tables!$E$5:$E$3048,Reference_Tables!$F$5:$F$3048,"N/A",0),"N/A")</f>
        <v>VC</v>
      </c>
      <c r="N490" s="1">
        <f>YEAR(Table1[[#This Row],[Date]])</f>
        <v>2017</v>
      </c>
    </row>
    <row r="491" spans="1:14" x14ac:dyDescent="0.3">
      <c r="A491" s="8">
        <v>490</v>
      </c>
      <c r="B491" s="9">
        <v>43048</v>
      </c>
      <c r="C491" s="1" t="s">
        <v>1435</v>
      </c>
      <c r="D491" s="1" t="s">
        <v>53</v>
      </c>
      <c r="E491" s="49" t="s">
        <v>1436</v>
      </c>
      <c r="F491" s="1" t="s">
        <v>927</v>
      </c>
      <c r="G491" s="51" t="s">
        <v>1437</v>
      </c>
      <c r="H491" s="1" t="s">
        <v>384</v>
      </c>
      <c r="I491" s="56">
        <v>0</v>
      </c>
      <c r="J491" s="8" t="s">
        <v>16</v>
      </c>
      <c r="K491" s="8" t="s">
        <v>16</v>
      </c>
      <c r="L491" s="1" t="str">
        <f>IFERROR(_xlfn.XLOOKUP(Table1[[#This Row],[Startup Name]],Reference_Tables!$A$5:$A$3048,Reference_Tables!$B$5:$B$3048,"N/A",0),"N/A")</f>
        <v>Bhubaneswar</v>
      </c>
      <c r="M491" s="49" t="str">
        <f>IFERROR(_xlfn.XLOOKUP(Table1[[#This Row],[Investors Name]],Reference_Tables!$E$5:$E$3048,Reference_Tables!$F$5:$F$3048,"N/A",0),"N/A")</f>
        <v>VC</v>
      </c>
      <c r="N491" s="1">
        <f>YEAR(Table1[[#This Row],[Date]])</f>
        <v>2017</v>
      </c>
    </row>
    <row r="492" spans="1:14" x14ac:dyDescent="0.3">
      <c r="A492" s="8">
        <v>491</v>
      </c>
      <c r="B492" s="9">
        <v>43049</v>
      </c>
      <c r="C492" s="1" t="s">
        <v>1438</v>
      </c>
      <c r="D492" s="1" t="s">
        <v>53</v>
      </c>
      <c r="E492" s="49" t="s">
        <v>1439</v>
      </c>
      <c r="F492" s="1" t="s">
        <v>927</v>
      </c>
      <c r="G492" s="51" t="s">
        <v>1440</v>
      </c>
      <c r="H492" s="1" t="s">
        <v>384</v>
      </c>
      <c r="I492" s="56">
        <v>25000000</v>
      </c>
      <c r="J492" s="8" t="s">
        <v>16</v>
      </c>
      <c r="K492" s="8" t="s">
        <v>17</v>
      </c>
      <c r="L492" s="1" t="str">
        <f>IFERROR(_xlfn.XLOOKUP(Table1[[#This Row],[Startup Name]],Reference_Tables!$A$5:$A$3048,Reference_Tables!$B$5:$B$3048,"N/A",0),"N/A")</f>
        <v>Surat</v>
      </c>
      <c r="M492" s="49" t="str">
        <f>IFERROR(_xlfn.XLOOKUP(Table1[[#This Row],[Investors Name]],Reference_Tables!$E$5:$E$3048,Reference_Tables!$F$5:$F$3048,"N/A",0),"N/A")</f>
        <v>VC</v>
      </c>
      <c r="N492" s="1">
        <f>YEAR(Table1[[#This Row],[Date]])</f>
        <v>2017</v>
      </c>
    </row>
    <row r="493" spans="1:14" x14ac:dyDescent="0.3">
      <c r="A493" s="8">
        <v>492</v>
      </c>
      <c r="B493" s="9">
        <v>43049</v>
      </c>
      <c r="C493" s="1" t="s">
        <v>1441</v>
      </c>
      <c r="D493" s="1" t="s">
        <v>26</v>
      </c>
      <c r="E493" s="49" t="s">
        <v>1377</v>
      </c>
      <c r="F493" s="1" t="s">
        <v>139</v>
      </c>
      <c r="G493" s="51" t="s">
        <v>1442</v>
      </c>
      <c r="H493" s="1" t="s">
        <v>384</v>
      </c>
      <c r="I493" s="56">
        <v>0</v>
      </c>
      <c r="J493" s="8" t="s">
        <v>16</v>
      </c>
      <c r="K493" s="8" t="s">
        <v>16</v>
      </c>
      <c r="L493" s="1" t="str">
        <f>IFERROR(_xlfn.XLOOKUP(Table1[[#This Row],[Startup Name]],Reference_Tables!$A$5:$A$3048,Reference_Tables!$B$5:$B$3048,"N/A",0),"N/A")</f>
        <v>Gurugram</v>
      </c>
      <c r="M493" s="49" t="str">
        <f>IFERROR(_xlfn.XLOOKUP(Table1[[#This Row],[Investors Name]],Reference_Tables!$E$5:$E$3048,Reference_Tables!$F$5:$F$3048,"N/A",0),"N/A")</f>
        <v>Corporate</v>
      </c>
      <c r="N493" s="1">
        <f>YEAR(Table1[[#This Row],[Date]])</f>
        <v>2017</v>
      </c>
    </row>
    <row r="494" spans="1:14" x14ac:dyDescent="0.3">
      <c r="A494" s="8">
        <v>493</v>
      </c>
      <c r="B494" s="9">
        <v>43052</v>
      </c>
      <c r="C494" s="1" t="s">
        <v>1443</v>
      </c>
      <c r="D494" s="1" t="s">
        <v>26</v>
      </c>
      <c r="E494" s="49" t="s">
        <v>1444</v>
      </c>
      <c r="F494" s="1" t="s">
        <v>39</v>
      </c>
      <c r="G494" s="51" t="s">
        <v>1264</v>
      </c>
      <c r="H494" s="1" t="s">
        <v>1445</v>
      </c>
      <c r="I494" s="56">
        <v>15000000</v>
      </c>
      <c r="J494" s="8" t="s">
        <v>16</v>
      </c>
      <c r="K494" s="8" t="s">
        <v>17</v>
      </c>
      <c r="L494" s="1" t="str">
        <f>IFERROR(_xlfn.XLOOKUP(Table1[[#This Row],[Startup Name]],Reference_Tables!$A$5:$A$3048,Reference_Tables!$B$5:$B$3048,"N/A",0),"N/A")</f>
        <v>New Delhi</v>
      </c>
      <c r="M494" s="49" t="str">
        <f>IFERROR(_xlfn.XLOOKUP(Table1[[#This Row],[Investors Name]],Reference_Tables!$E$5:$E$3048,Reference_Tables!$F$5:$F$3048,"N/A",0),"N/A")</f>
        <v>VC</v>
      </c>
      <c r="N494" s="1">
        <f>YEAR(Table1[[#This Row],[Date]])</f>
        <v>2017</v>
      </c>
    </row>
    <row r="495" spans="1:14" x14ac:dyDescent="0.3">
      <c r="A495" s="8">
        <v>494</v>
      </c>
      <c r="B495" s="9">
        <v>43053</v>
      </c>
      <c r="C495" s="1" t="s">
        <v>1446</v>
      </c>
      <c r="D495" s="1" t="s">
        <v>26</v>
      </c>
      <c r="E495" s="49" t="s">
        <v>1447</v>
      </c>
      <c r="F495" s="1" t="s">
        <v>227</v>
      </c>
      <c r="G495" s="51" t="s">
        <v>1448</v>
      </c>
      <c r="H495" s="1" t="s">
        <v>126</v>
      </c>
      <c r="I495" s="56">
        <v>0</v>
      </c>
      <c r="J495" s="8" t="s">
        <v>16</v>
      </c>
      <c r="K495" s="8" t="s">
        <v>16</v>
      </c>
      <c r="L495" s="1" t="str">
        <f>IFERROR(_xlfn.XLOOKUP(Table1[[#This Row],[Startup Name]],Reference_Tables!$A$5:$A$3048,Reference_Tables!$B$5:$B$3048,"N/A",0),"N/A")</f>
        <v>Hyderabad</v>
      </c>
      <c r="M495" s="49" t="str">
        <f>IFERROR(_xlfn.XLOOKUP(Table1[[#This Row],[Investors Name]],Reference_Tables!$E$5:$E$3048,Reference_Tables!$F$5:$F$3048,"N/A",0),"N/A")</f>
        <v>Corporate</v>
      </c>
      <c r="N495" s="1">
        <f>YEAR(Table1[[#This Row],[Date]])</f>
        <v>2017</v>
      </c>
    </row>
    <row r="496" spans="1:14" x14ac:dyDescent="0.3">
      <c r="A496" s="8">
        <v>495</v>
      </c>
      <c r="B496" s="9">
        <v>43053</v>
      </c>
      <c r="C496" s="1" t="s">
        <v>1449</v>
      </c>
      <c r="D496" s="1" t="s">
        <v>53</v>
      </c>
      <c r="E496" s="49" t="s">
        <v>1450</v>
      </c>
      <c r="F496" s="1" t="s">
        <v>927</v>
      </c>
      <c r="G496" s="51" t="s">
        <v>611</v>
      </c>
      <c r="H496" s="1" t="s">
        <v>384</v>
      </c>
      <c r="I496" s="56">
        <v>8250000</v>
      </c>
      <c r="J496" s="8" t="s">
        <v>16</v>
      </c>
      <c r="K496" s="8" t="s">
        <v>24</v>
      </c>
      <c r="L496" s="1" t="str">
        <f>IFERROR(_xlfn.XLOOKUP(Table1[[#This Row],[Startup Name]],Reference_Tables!$A$5:$A$3048,Reference_Tables!$B$5:$B$3048,"N/A",0),"N/A")</f>
        <v>Guwahati</v>
      </c>
      <c r="M496" s="49" t="str">
        <f>IFERROR(_xlfn.XLOOKUP(Table1[[#This Row],[Investors Name]],Reference_Tables!$E$5:$E$3048,Reference_Tables!$F$5:$F$3048,"N/A",0),"N/A")</f>
        <v>VC</v>
      </c>
      <c r="N496" s="1">
        <f>YEAR(Table1[[#This Row],[Date]])</f>
        <v>2017</v>
      </c>
    </row>
    <row r="497" spans="1:14" x14ac:dyDescent="0.3">
      <c r="A497" s="8">
        <v>496</v>
      </c>
      <c r="B497" s="9">
        <v>43054</v>
      </c>
      <c r="C497" s="1" t="s">
        <v>1451</v>
      </c>
      <c r="D497" s="1" t="s">
        <v>53</v>
      </c>
      <c r="E497" s="49" t="s">
        <v>1452</v>
      </c>
      <c r="F497" s="1" t="s">
        <v>927</v>
      </c>
      <c r="G497" s="51" t="s">
        <v>1268</v>
      </c>
      <c r="H497" s="1" t="s">
        <v>126</v>
      </c>
      <c r="I497" s="56">
        <v>900000</v>
      </c>
      <c r="J497" s="8" t="s">
        <v>16</v>
      </c>
      <c r="K497" s="8" t="s">
        <v>106</v>
      </c>
      <c r="L497" s="1" t="str">
        <f>IFERROR(_xlfn.XLOOKUP(Table1[[#This Row],[Startup Name]],Reference_Tables!$A$5:$A$3048,Reference_Tables!$B$5:$B$3048,"N/A",0),"N/A")</f>
        <v>Visakhapatnam</v>
      </c>
      <c r="M497" s="49" t="str">
        <f>IFERROR(_xlfn.XLOOKUP(Table1[[#This Row],[Investors Name]],Reference_Tables!$E$5:$E$3048,Reference_Tables!$F$5:$F$3048,"N/A",0),"N/A")</f>
        <v>Angel</v>
      </c>
      <c r="N497" s="1">
        <f>YEAR(Table1[[#This Row],[Date]])</f>
        <v>2017</v>
      </c>
    </row>
    <row r="498" spans="1:14" x14ac:dyDescent="0.3">
      <c r="A498" s="8">
        <v>497</v>
      </c>
      <c r="B498" s="9">
        <v>43054</v>
      </c>
      <c r="C498" s="1" t="s">
        <v>1453</v>
      </c>
      <c r="D498" s="1" t="s">
        <v>299</v>
      </c>
      <c r="E498" s="49" t="s">
        <v>1454</v>
      </c>
      <c r="F498" s="1" t="s">
        <v>927</v>
      </c>
      <c r="G498" s="51" t="s">
        <v>1455</v>
      </c>
      <c r="H498" s="1" t="s">
        <v>1456</v>
      </c>
      <c r="I498" s="56">
        <v>0</v>
      </c>
      <c r="J498" s="8" t="s">
        <v>16</v>
      </c>
      <c r="K498" s="8" t="s">
        <v>16</v>
      </c>
      <c r="L498" s="1" t="str">
        <f>IFERROR(_xlfn.XLOOKUP(Table1[[#This Row],[Startup Name]],Reference_Tables!$A$5:$A$3048,Reference_Tables!$B$5:$B$3048,"N/A",0),"N/A")</f>
        <v>Thiruvananthapuram</v>
      </c>
      <c r="M498" s="49" t="str">
        <f>IFERROR(_xlfn.XLOOKUP(Table1[[#This Row],[Investors Name]],Reference_Tables!$E$5:$E$3048,Reference_Tables!$F$5:$F$3048,"N/A",0),"N/A")</f>
        <v>Angel</v>
      </c>
      <c r="N498" s="1">
        <f>YEAR(Table1[[#This Row],[Date]])</f>
        <v>2017</v>
      </c>
    </row>
    <row r="499" spans="1:14" x14ac:dyDescent="0.3">
      <c r="A499" s="8">
        <v>498</v>
      </c>
      <c r="B499" s="9">
        <v>43054</v>
      </c>
      <c r="C499" s="1" t="s">
        <v>1457</v>
      </c>
      <c r="D499" s="1" t="s">
        <v>53</v>
      </c>
      <c r="E499" s="49" t="s">
        <v>1458</v>
      </c>
      <c r="F499" s="1" t="s">
        <v>139</v>
      </c>
      <c r="G499" s="51" t="s">
        <v>1094</v>
      </c>
      <c r="H499" s="1" t="s">
        <v>384</v>
      </c>
      <c r="I499" s="56">
        <v>3000000</v>
      </c>
      <c r="J499" s="8" t="s">
        <v>16</v>
      </c>
      <c r="K499" s="8" t="s">
        <v>24</v>
      </c>
      <c r="L499" s="1" t="str">
        <f>IFERROR(_xlfn.XLOOKUP(Table1[[#This Row],[Startup Name]],Reference_Tables!$A$5:$A$3048,Reference_Tables!$B$5:$B$3048,"N/A",0),"N/A")</f>
        <v>Nashik</v>
      </c>
      <c r="M499" s="49" t="str">
        <f>IFERROR(_xlfn.XLOOKUP(Table1[[#This Row],[Investors Name]],Reference_Tables!$E$5:$E$3048,Reference_Tables!$F$5:$F$3048,"N/A",0),"N/A")</f>
        <v>Angel</v>
      </c>
      <c r="N499" s="1">
        <f>YEAR(Table1[[#This Row],[Date]])</f>
        <v>2017</v>
      </c>
    </row>
    <row r="500" spans="1:14" x14ac:dyDescent="0.3">
      <c r="A500" s="8">
        <v>499</v>
      </c>
      <c r="B500" s="9">
        <v>43054</v>
      </c>
      <c r="C500" s="1" t="s">
        <v>1459</v>
      </c>
      <c r="D500" s="1" t="s">
        <v>1460</v>
      </c>
      <c r="E500" s="49" t="s">
        <v>1461</v>
      </c>
      <c r="F500" s="1" t="s">
        <v>227</v>
      </c>
      <c r="G500" s="51" t="s">
        <v>7349</v>
      </c>
      <c r="H500" s="1" t="s">
        <v>384</v>
      </c>
      <c r="I500" s="56">
        <v>0</v>
      </c>
      <c r="J500" s="8" t="s">
        <v>16</v>
      </c>
      <c r="K500" s="8" t="s">
        <v>16</v>
      </c>
      <c r="L500" s="1" t="str">
        <f>IFERROR(_xlfn.XLOOKUP(Table1[[#This Row],[Startup Name]],Reference_Tables!$A$5:$A$3048,Reference_Tables!$B$5:$B$3048,"N/A",0),"N/A")</f>
        <v>Nagpur</v>
      </c>
      <c r="M500" s="49" t="s">
        <v>16</v>
      </c>
      <c r="N500" s="1">
        <f>YEAR(Table1[[#This Row],[Date]])</f>
        <v>2017</v>
      </c>
    </row>
    <row r="501" spans="1:14" x14ac:dyDescent="0.3">
      <c r="A501" s="8">
        <v>500</v>
      </c>
      <c r="B501" s="9">
        <v>43054</v>
      </c>
      <c r="C501" s="1" t="s">
        <v>1462</v>
      </c>
      <c r="D501" s="1" t="s">
        <v>53</v>
      </c>
      <c r="E501" s="49" t="s">
        <v>1463</v>
      </c>
      <c r="F501" s="1" t="s">
        <v>139</v>
      </c>
      <c r="G501" s="51" t="s">
        <v>1464</v>
      </c>
      <c r="H501" s="1" t="s">
        <v>126</v>
      </c>
      <c r="I501" s="56">
        <v>0</v>
      </c>
      <c r="J501" s="8" t="s">
        <v>16</v>
      </c>
      <c r="K501" s="8" t="s">
        <v>16</v>
      </c>
      <c r="L501" s="1" t="str">
        <f>IFERROR(_xlfn.XLOOKUP(Table1[[#This Row],[Startup Name]],Reference_Tables!$A$5:$A$3048,Reference_Tables!$B$5:$B$3048,"N/A",0),"N/A")</f>
        <v>Bhubaneswar</v>
      </c>
      <c r="M501" s="49" t="str">
        <f>IFERROR(_xlfn.XLOOKUP(Table1[[#This Row],[Investors Name]],Reference_Tables!$E$5:$E$3048,Reference_Tables!$F$5:$F$3048,"N/A",0),"N/A")</f>
        <v>Angel</v>
      </c>
      <c r="N501" s="1">
        <f>YEAR(Table1[[#This Row],[Date]])</f>
        <v>2017</v>
      </c>
    </row>
    <row r="502" spans="1:14" x14ac:dyDescent="0.3">
      <c r="A502" s="8">
        <v>501</v>
      </c>
      <c r="B502" s="9">
        <v>43056</v>
      </c>
      <c r="C502" s="1" t="s">
        <v>1465</v>
      </c>
      <c r="D502" s="1" t="s">
        <v>1460</v>
      </c>
      <c r="E502" s="49" t="s">
        <v>1461</v>
      </c>
      <c r="F502" s="1" t="s">
        <v>183</v>
      </c>
      <c r="G502" s="51" t="s">
        <v>1268</v>
      </c>
      <c r="H502" s="1" t="s">
        <v>534</v>
      </c>
      <c r="I502" s="56">
        <v>200000</v>
      </c>
      <c r="J502" s="8" t="s">
        <v>16</v>
      </c>
      <c r="K502" s="8" t="s">
        <v>106</v>
      </c>
      <c r="L502" s="1" t="str">
        <f>IFERROR(_xlfn.XLOOKUP(Table1[[#This Row],[Startup Name]],Reference_Tables!$A$5:$A$3048,Reference_Tables!$B$5:$B$3048,"N/A",0),"N/A")</f>
        <v>Gurugram</v>
      </c>
      <c r="M502" s="49" t="str">
        <f>IFERROR(_xlfn.XLOOKUP(Table1[[#This Row],[Investors Name]],Reference_Tables!$E$5:$E$3048,Reference_Tables!$F$5:$F$3048,"N/A",0),"N/A")</f>
        <v>Angel</v>
      </c>
      <c r="N502" s="1">
        <f>YEAR(Table1[[#This Row],[Date]])</f>
        <v>2017</v>
      </c>
    </row>
    <row r="503" spans="1:14" x14ac:dyDescent="0.3">
      <c r="A503" s="8">
        <v>502</v>
      </c>
      <c r="B503" s="9">
        <v>43056</v>
      </c>
      <c r="C503" s="1" t="s">
        <v>1466</v>
      </c>
      <c r="D503" s="1" t="s">
        <v>53</v>
      </c>
      <c r="E503" s="49" t="s">
        <v>1467</v>
      </c>
      <c r="F503" s="1" t="s">
        <v>139</v>
      </c>
      <c r="G503" s="51" t="s">
        <v>1468</v>
      </c>
      <c r="H503" s="1" t="s">
        <v>534</v>
      </c>
      <c r="I503" s="56">
        <v>0</v>
      </c>
      <c r="J503" s="8" t="s">
        <v>16</v>
      </c>
      <c r="K503" s="8" t="s">
        <v>16</v>
      </c>
      <c r="L503" s="1" t="str">
        <f>IFERROR(_xlfn.XLOOKUP(Table1[[#This Row],[Startup Name]],Reference_Tables!$A$5:$A$3048,Reference_Tables!$B$5:$B$3048,"N/A",0),"N/A")</f>
        <v>Pune</v>
      </c>
      <c r="M503" s="49" t="s">
        <v>16</v>
      </c>
      <c r="N503" s="1">
        <f>YEAR(Table1[[#This Row],[Date]])</f>
        <v>2017</v>
      </c>
    </row>
    <row r="504" spans="1:14" x14ac:dyDescent="0.3">
      <c r="A504" s="8">
        <v>503</v>
      </c>
      <c r="B504" s="9">
        <v>43059</v>
      </c>
      <c r="C504" s="1" t="s">
        <v>1469</v>
      </c>
      <c r="D504" s="1" t="s">
        <v>53</v>
      </c>
      <c r="E504" s="49" t="s">
        <v>1470</v>
      </c>
      <c r="F504" s="1" t="s">
        <v>39</v>
      </c>
      <c r="G504" s="51" t="s">
        <v>1471</v>
      </c>
      <c r="H504" s="1" t="s">
        <v>534</v>
      </c>
      <c r="I504" s="56">
        <v>692000</v>
      </c>
      <c r="J504" s="8" t="s">
        <v>16</v>
      </c>
      <c r="K504" s="8" t="s">
        <v>106</v>
      </c>
      <c r="L504" s="1" t="str">
        <f>IFERROR(_xlfn.XLOOKUP(Table1[[#This Row],[Startup Name]],Reference_Tables!$A$5:$A$3048,Reference_Tables!$B$5:$B$3048,"N/A",0),"N/A")</f>
        <v>Vadodara</v>
      </c>
      <c r="M504" s="49" t="str">
        <f>IFERROR(_xlfn.XLOOKUP(Table1[[#This Row],[Investors Name]],Reference_Tables!$E$5:$E$3048,Reference_Tables!$F$5:$F$3048,"N/A",0),"N/A")</f>
        <v>Angel</v>
      </c>
      <c r="N504" s="1">
        <f>YEAR(Table1[[#This Row],[Date]])</f>
        <v>2017</v>
      </c>
    </row>
    <row r="505" spans="1:14" x14ac:dyDescent="0.3">
      <c r="A505" s="8">
        <v>504</v>
      </c>
      <c r="B505" s="9">
        <v>43060</v>
      </c>
      <c r="C505" s="1" t="s">
        <v>1472</v>
      </c>
      <c r="D505" s="1" t="s">
        <v>53</v>
      </c>
      <c r="E505" s="49" t="s">
        <v>1473</v>
      </c>
      <c r="F505" s="1" t="s">
        <v>183</v>
      </c>
      <c r="G505" s="51" t="s">
        <v>1474</v>
      </c>
      <c r="H505" s="1" t="s">
        <v>534</v>
      </c>
      <c r="I505" s="56">
        <v>329230</v>
      </c>
      <c r="J505" s="8" t="s">
        <v>16</v>
      </c>
      <c r="K505" s="8" t="s">
        <v>106</v>
      </c>
      <c r="L505" s="1" t="str">
        <f>IFERROR(_xlfn.XLOOKUP(Table1[[#This Row],[Startup Name]],Reference_Tables!$A$5:$A$3048,Reference_Tables!$B$5:$B$3048,"N/A",0),"N/A")</f>
        <v>Mysuru</v>
      </c>
      <c r="M505" s="49" t="str">
        <f>IFERROR(_xlfn.XLOOKUP(Table1[[#This Row],[Investors Name]],Reference_Tables!$E$5:$E$3048,Reference_Tables!$F$5:$F$3048,"N/A",0),"N/A")</f>
        <v>VC</v>
      </c>
      <c r="N505" s="1">
        <f>YEAR(Table1[[#This Row],[Date]])</f>
        <v>2017</v>
      </c>
    </row>
    <row r="506" spans="1:14" x14ac:dyDescent="0.3">
      <c r="A506" s="8">
        <v>505</v>
      </c>
      <c r="B506" s="9">
        <v>43060</v>
      </c>
      <c r="C506" s="1" t="s">
        <v>1475</v>
      </c>
      <c r="D506" s="1" t="s">
        <v>53</v>
      </c>
      <c r="E506" s="49" t="s">
        <v>1476</v>
      </c>
      <c r="F506" s="1" t="s">
        <v>39</v>
      </c>
      <c r="G506" s="51" t="s">
        <v>1477</v>
      </c>
      <c r="H506" s="1" t="s">
        <v>384</v>
      </c>
      <c r="I506" s="56">
        <v>2700000</v>
      </c>
      <c r="J506" s="8" t="s">
        <v>16</v>
      </c>
      <c r="K506" s="8" t="s">
        <v>24</v>
      </c>
      <c r="L506" s="1" t="str">
        <f>IFERROR(_xlfn.XLOOKUP(Table1[[#This Row],[Startup Name]],Reference_Tables!$A$5:$A$3048,Reference_Tables!$B$5:$B$3048,"N/A",0),"N/A")</f>
        <v>Ahmedabad</v>
      </c>
      <c r="M506" s="49" t="str">
        <f>IFERROR(_xlfn.XLOOKUP(Table1[[#This Row],[Investors Name]],Reference_Tables!$E$5:$E$3048,Reference_Tables!$F$5:$F$3048,"N/A",0),"N/A")</f>
        <v>VC</v>
      </c>
      <c r="N506" s="1">
        <f>YEAR(Table1[[#This Row],[Date]])</f>
        <v>2017</v>
      </c>
    </row>
    <row r="507" spans="1:14" x14ac:dyDescent="0.3">
      <c r="A507" s="8">
        <v>506</v>
      </c>
      <c r="B507" s="9">
        <v>43060</v>
      </c>
      <c r="C507" s="1" t="s">
        <v>1478</v>
      </c>
      <c r="D507" s="1" t="s">
        <v>53</v>
      </c>
      <c r="E507" s="49" t="s">
        <v>1479</v>
      </c>
      <c r="F507" s="1" t="s">
        <v>39</v>
      </c>
      <c r="G507" s="51" t="s">
        <v>1480</v>
      </c>
      <c r="H507" s="1" t="s">
        <v>534</v>
      </c>
      <c r="I507" s="56">
        <v>400000</v>
      </c>
      <c r="J507" s="8" t="s">
        <v>16</v>
      </c>
      <c r="K507" s="8" t="s">
        <v>106</v>
      </c>
      <c r="L507" s="1" t="str">
        <f>IFERROR(_xlfn.XLOOKUP(Table1[[#This Row],[Startup Name]],Reference_Tables!$A$5:$A$3048,Reference_Tables!$B$5:$B$3048,"N/A",0),"N/A")</f>
        <v>Surat</v>
      </c>
      <c r="M507" s="49" t="s">
        <v>16</v>
      </c>
      <c r="N507" s="1">
        <f>YEAR(Table1[[#This Row],[Date]])</f>
        <v>2017</v>
      </c>
    </row>
    <row r="508" spans="1:14" x14ac:dyDescent="0.3">
      <c r="A508" s="8">
        <v>507</v>
      </c>
      <c r="B508" s="9">
        <v>43060</v>
      </c>
      <c r="C508" s="1" t="s">
        <v>1481</v>
      </c>
      <c r="D508" s="1" t="s">
        <v>53</v>
      </c>
      <c r="E508" s="49" t="s">
        <v>1482</v>
      </c>
      <c r="F508" s="1" t="s">
        <v>39</v>
      </c>
      <c r="G508" s="51" t="s">
        <v>1483</v>
      </c>
      <c r="H508" s="1" t="s">
        <v>534</v>
      </c>
      <c r="I508" s="56">
        <v>250000</v>
      </c>
      <c r="J508" s="8" t="s">
        <v>16</v>
      </c>
      <c r="K508" s="8" t="s">
        <v>106</v>
      </c>
      <c r="L508" s="1" t="str">
        <f>IFERROR(_xlfn.XLOOKUP(Table1[[#This Row],[Startup Name]],Reference_Tables!$A$5:$A$3048,Reference_Tables!$B$5:$B$3048,"N/A",0),"N/A")</f>
        <v>Nashik</v>
      </c>
      <c r="M508" s="49" t="str">
        <f>IFERROR(_xlfn.XLOOKUP(Table1[[#This Row],[Investors Name]],Reference_Tables!$E$5:$E$3048,Reference_Tables!$F$5:$F$3048,"N/A",0),"N/A")</f>
        <v>VC</v>
      </c>
      <c r="N508" s="1">
        <f>YEAR(Table1[[#This Row],[Date]])</f>
        <v>2017</v>
      </c>
    </row>
    <row r="509" spans="1:14" x14ac:dyDescent="0.3">
      <c r="A509" s="8">
        <v>508</v>
      </c>
      <c r="B509" s="9">
        <v>43060</v>
      </c>
      <c r="C509" s="1" t="s">
        <v>1484</v>
      </c>
      <c r="D509" s="1" t="s">
        <v>142</v>
      </c>
      <c r="E509" s="49" t="s">
        <v>1485</v>
      </c>
      <c r="F509" s="1" t="s">
        <v>927</v>
      </c>
      <c r="G509" s="51" t="s">
        <v>1486</v>
      </c>
      <c r="H509" s="1" t="s">
        <v>384</v>
      </c>
      <c r="I509" s="56">
        <v>26000000</v>
      </c>
      <c r="J509" s="8" t="s">
        <v>16</v>
      </c>
      <c r="K509" s="8" t="s">
        <v>17</v>
      </c>
      <c r="L509" s="1" t="str">
        <f>IFERROR(_xlfn.XLOOKUP(Table1[[#This Row],[Startup Name]],Reference_Tables!$A$5:$A$3048,Reference_Tables!$B$5:$B$3048,"N/A",0),"N/A")</f>
        <v>Bengaluru</v>
      </c>
      <c r="M509" s="49" t="str">
        <f>IFERROR(_xlfn.XLOOKUP(Table1[[#This Row],[Investors Name]],Reference_Tables!$E$5:$E$3048,Reference_Tables!$F$5:$F$3048,"N/A",0),"N/A")</f>
        <v>VC</v>
      </c>
      <c r="N509" s="1">
        <f>YEAR(Table1[[#This Row],[Date]])</f>
        <v>2017</v>
      </c>
    </row>
    <row r="510" spans="1:14" x14ac:dyDescent="0.3">
      <c r="A510" s="8">
        <v>509</v>
      </c>
      <c r="B510" s="9">
        <v>43060</v>
      </c>
      <c r="C510" s="1" t="s">
        <v>1487</v>
      </c>
      <c r="D510" s="1" t="s">
        <v>53</v>
      </c>
      <c r="E510" s="49" t="s">
        <v>1488</v>
      </c>
      <c r="F510" s="1" t="s">
        <v>39</v>
      </c>
      <c r="G510" s="51" t="s">
        <v>153</v>
      </c>
      <c r="H510" s="1" t="s">
        <v>384</v>
      </c>
      <c r="I510" s="56">
        <v>0</v>
      </c>
      <c r="J510" s="8" t="s">
        <v>16</v>
      </c>
      <c r="K510" s="8" t="s">
        <v>16</v>
      </c>
      <c r="L510" s="1" t="str">
        <f>IFERROR(_xlfn.XLOOKUP(Table1[[#This Row],[Startup Name]],Reference_Tables!$A$5:$A$3048,Reference_Tables!$B$5:$B$3048,"N/A",0),"N/A")</f>
        <v>Noida</v>
      </c>
      <c r="M510" s="49" t="str">
        <f>IFERROR(_xlfn.XLOOKUP(Table1[[#This Row],[Investors Name]],Reference_Tables!$E$5:$E$3048,Reference_Tables!$F$5:$F$3048,"N/A",0),"N/A")</f>
        <v>Angel</v>
      </c>
      <c r="N510" s="1">
        <f>YEAR(Table1[[#This Row],[Date]])</f>
        <v>2017</v>
      </c>
    </row>
    <row r="511" spans="1:14" x14ac:dyDescent="0.3">
      <c r="A511" s="8">
        <v>510</v>
      </c>
      <c r="B511" s="9">
        <v>43060</v>
      </c>
      <c r="C511" s="1" t="s">
        <v>1489</v>
      </c>
      <c r="D511" s="1" t="s">
        <v>79</v>
      </c>
      <c r="E511" s="49" t="s">
        <v>1490</v>
      </c>
      <c r="F511" s="1" t="s">
        <v>39</v>
      </c>
      <c r="G511" s="51" t="s">
        <v>1491</v>
      </c>
      <c r="H511" s="1" t="s">
        <v>384</v>
      </c>
      <c r="I511" s="56">
        <v>200000000</v>
      </c>
      <c r="J511" s="8" t="s">
        <v>16</v>
      </c>
      <c r="K511" s="8" t="s">
        <v>17</v>
      </c>
      <c r="L511" s="1" t="str">
        <f>IFERROR(_xlfn.XLOOKUP(Table1[[#This Row],[Startup Name]],Reference_Tables!$A$5:$A$3048,Reference_Tables!$B$5:$B$3048,"N/A",0),"N/A")</f>
        <v>Noida</v>
      </c>
      <c r="M511" s="49" t="str">
        <f>IFERROR(_xlfn.XLOOKUP(Table1[[#This Row],[Investors Name]],Reference_Tables!$E$5:$E$3048,Reference_Tables!$F$5:$F$3048,"N/A",0),"N/A")</f>
        <v>Angel</v>
      </c>
      <c r="N511" s="1">
        <f>YEAR(Table1[[#This Row],[Date]])</f>
        <v>2017</v>
      </c>
    </row>
    <row r="512" spans="1:14" x14ac:dyDescent="0.3">
      <c r="A512" s="8">
        <v>511</v>
      </c>
      <c r="B512" s="9">
        <v>43061</v>
      </c>
      <c r="C512" s="1" t="s">
        <v>1492</v>
      </c>
      <c r="D512" s="1" t="s">
        <v>53</v>
      </c>
      <c r="E512" s="49" t="s">
        <v>1493</v>
      </c>
      <c r="F512" s="1" t="s">
        <v>927</v>
      </c>
      <c r="G512" s="51" t="s">
        <v>1494</v>
      </c>
      <c r="H512" s="1" t="s">
        <v>534</v>
      </c>
      <c r="I512" s="56">
        <v>0</v>
      </c>
      <c r="J512" s="8" t="s">
        <v>16</v>
      </c>
      <c r="K512" s="8" t="s">
        <v>16</v>
      </c>
      <c r="L512" s="1" t="str">
        <f>IFERROR(_xlfn.XLOOKUP(Table1[[#This Row],[Startup Name]],Reference_Tables!$A$5:$A$3048,Reference_Tables!$B$5:$B$3048,"N/A",0),"N/A")</f>
        <v>Chennai</v>
      </c>
      <c r="M512" s="49" t="str">
        <f>IFERROR(_xlfn.XLOOKUP(Table1[[#This Row],[Investors Name]],Reference_Tables!$E$5:$E$3048,Reference_Tables!$F$5:$F$3048,"N/A",0),"N/A")</f>
        <v>VC</v>
      </c>
      <c r="N512" s="1">
        <f>YEAR(Table1[[#This Row],[Date]])</f>
        <v>2017</v>
      </c>
    </row>
    <row r="513" spans="1:14" x14ac:dyDescent="0.3">
      <c r="A513" s="8">
        <v>512</v>
      </c>
      <c r="B513" s="9">
        <v>43062</v>
      </c>
      <c r="C513" s="1" t="s">
        <v>1495</v>
      </c>
      <c r="D513" s="1" t="s">
        <v>1496</v>
      </c>
      <c r="E513" s="49" t="s">
        <v>1497</v>
      </c>
      <c r="F513" s="1" t="s">
        <v>464</v>
      </c>
      <c r="G513" s="51" t="s">
        <v>1498</v>
      </c>
      <c r="H513" s="1" t="s">
        <v>534</v>
      </c>
      <c r="I513" s="56">
        <v>0</v>
      </c>
      <c r="J513" s="8" t="s">
        <v>16</v>
      </c>
      <c r="K513" s="8" t="s">
        <v>16</v>
      </c>
      <c r="L513" s="1" t="str">
        <f>IFERROR(_xlfn.XLOOKUP(Table1[[#This Row],[Startup Name]],Reference_Tables!$A$5:$A$3048,Reference_Tables!$B$5:$B$3048,"N/A",0),"N/A")</f>
        <v>Indore</v>
      </c>
      <c r="M513" s="49" t="str">
        <f>IFERROR(_xlfn.XLOOKUP(Table1[[#This Row],[Investors Name]],Reference_Tables!$E$5:$E$3048,Reference_Tables!$F$5:$F$3048,"N/A",0),"N/A")</f>
        <v>Angel</v>
      </c>
      <c r="N513" s="1">
        <f>YEAR(Table1[[#This Row],[Date]])</f>
        <v>2017</v>
      </c>
    </row>
    <row r="514" spans="1:14" x14ac:dyDescent="0.3">
      <c r="A514" s="8">
        <v>513</v>
      </c>
      <c r="B514" s="9">
        <v>43063</v>
      </c>
      <c r="C514" s="1" t="s">
        <v>1303</v>
      </c>
      <c r="D514" s="1" t="s">
        <v>79</v>
      </c>
      <c r="E514" s="49" t="s">
        <v>1499</v>
      </c>
      <c r="F514" s="1" t="s">
        <v>927</v>
      </c>
      <c r="G514" s="51" t="s">
        <v>1500</v>
      </c>
      <c r="H514" s="1" t="s">
        <v>384</v>
      </c>
      <c r="I514" s="56">
        <v>10000000</v>
      </c>
      <c r="J514" s="8" t="s">
        <v>16</v>
      </c>
      <c r="K514" s="8" t="s">
        <v>24</v>
      </c>
      <c r="L514" s="1" t="str">
        <f>IFERROR(_xlfn.XLOOKUP(Table1[[#This Row],[Startup Name]],Reference_Tables!$A$5:$A$3048,Reference_Tables!$B$5:$B$3048,"N/A",0),"N/A")</f>
        <v>Kanpur</v>
      </c>
      <c r="M514" s="49" t="str">
        <f>IFERROR(_xlfn.XLOOKUP(Table1[[#This Row],[Investors Name]],Reference_Tables!$E$5:$E$3048,Reference_Tables!$F$5:$F$3048,"N/A",0),"N/A")</f>
        <v>VC</v>
      </c>
      <c r="N514" s="1">
        <f>YEAR(Table1[[#This Row],[Date]])</f>
        <v>2017</v>
      </c>
    </row>
    <row r="515" spans="1:14" x14ac:dyDescent="0.3">
      <c r="A515" s="8">
        <v>514</v>
      </c>
      <c r="B515" s="9">
        <v>43063</v>
      </c>
      <c r="C515" s="1" t="s">
        <v>1501</v>
      </c>
      <c r="D515" s="1" t="s">
        <v>53</v>
      </c>
      <c r="E515" s="49" t="s">
        <v>1502</v>
      </c>
      <c r="F515" s="1" t="s">
        <v>1284</v>
      </c>
      <c r="G515" s="51" t="s">
        <v>1503</v>
      </c>
      <c r="H515" s="1" t="s">
        <v>534</v>
      </c>
      <c r="I515" s="56">
        <v>250000</v>
      </c>
      <c r="J515" s="8" t="s">
        <v>16</v>
      </c>
      <c r="K515" s="8" t="s">
        <v>106</v>
      </c>
      <c r="L515" s="1" t="str">
        <f>IFERROR(_xlfn.XLOOKUP(Table1[[#This Row],[Startup Name]],Reference_Tables!$A$5:$A$3048,Reference_Tables!$B$5:$B$3048,"N/A",0),"N/A")</f>
        <v>Kanpur</v>
      </c>
      <c r="M515" s="49" t="str">
        <f>IFERROR(_xlfn.XLOOKUP(Table1[[#This Row],[Investors Name]],Reference_Tables!$E$5:$E$3048,Reference_Tables!$F$5:$F$3048,"N/A",0),"N/A")</f>
        <v>VC</v>
      </c>
      <c r="N515" s="1">
        <f>YEAR(Table1[[#This Row],[Date]])</f>
        <v>2017</v>
      </c>
    </row>
    <row r="516" spans="1:14" x14ac:dyDescent="0.3">
      <c r="A516" s="8">
        <v>515</v>
      </c>
      <c r="B516" s="9">
        <v>43066</v>
      </c>
      <c r="C516" s="1" t="s">
        <v>1504</v>
      </c>
      <c r="D516" s="1" t="s">
        <v>79</v>
      </c>
      <c r="E516" s="49" t="s">
        <v>7350</v>
      </c>
      <c r="F516" s="1" t="s">
        <v>39</v>
      </c>
      <c r="G516" s="51" t="s">
        <v>1268</v>
      </c>
      <c r="H516" s="1" t="s">
        <v>384</v>
      </c>
      <c r="I516" s="56">
        <v>270000000</v>
      </c>
      <c r="J516" s="8" t="s">
        <v>16</v>
      </c>
      <c r="K516" s="8" t="s">
        <v>17</v>
      </c>
      <c r="L516" s="1" t="str">
        <f>IFERROR(_xlfn.XLOOKUP(Table1[[#This Row],[Startup Name]],Reference_Tables!$A$5:$A$3048,Reference_Tables!$B$5:$B$3048,"N/A",0),"N/A")</f>
        <v>Kolkata</v>
      </c>
      <c r="M516" s="49" t="str">
        <f>IFERROR(_xlfn.XLOOKUP(Table1[[#This Row],[Investors Name]],Reference_Tables!$E$5:$E$3048,Reference_Tables!$F$5:$F$3048,"N/A",0),"N/A")</f>
        <v>Angel</v>
      </c>
      <c r="N516" s="1">
        <f>YEAR(Table1[[#This Row],[Date]])</f>
        <v>2017</v>
      </c>
    </row>
    <row r="517" spans="1:14" x14ac:dyDescent="0.3">
      <c r="A517" s="8">
        <v>516</v>
      </c>
      <c r="B517" s="9">
        <v>43066</v>
      </c>
      <c r="C517" s="1" t="s">
        <v>1505</v>
      </c>
      <c r="D517" s="1" t="s">
        <v>53</v>
      </c>
      <c r="E517" s="49" t="s">
        <v>1506</v>
      </c>
      <c r="F517" s="1" t="s">
        <v>39</v>
      </c>
      <c r="G517" s="51" t="s">
        <v>1507</v>
      </c>
      <c r="H517" s="1" t="s">
        <v>534</v>
      </c>
      <c r="I517" s="56">
        <v>39000</v>
      </c>
      <c r="J517" s="8" t="s">
        <v>16</v>
      </c>
      <c r="K517" s="8" t="s">
        <v>106</v>
      </c>
      <c r="L517" s="1" t="str">
        <f>IFERROR(_xlfn.XLOOKUP(Table1[[#This Row],[Startup Name]],Reference_Tables!$A$5:$A$3048,Reference_Tables!$B$5:$B$3048,"N/A",0),"N/A")</f>
        <v>Chandigarh</v>
      </c>
      <c r="M517" s="49" t="str">
        <f>IFERROR(_xlfn.XLOOKUP(Table1[[#This Row],[Investors Name]],Reference_Tables!$E$5:$E$3048,Reference_Tables!$F$5:$F$3048,"N/A",0),"N/A")</f>
        <v>Angel</v>
      </c>
      <c r="N517" s="1">
        <f>YEAR(Table1[[#This Row],[Date]])</f>
        <v>2017</v>
      </c>
    </row>
    <row r="518" spans="1:14" x14ac:dyDescent="0.3">
      <c r="A518" s="8">
        <v>517</v>
      </c>
      <c r="B518" s="9">
        <v>43066</v>
      </c>
      <c r="C518" s="1" t="s">
        <v>1508</v>
      </c>
      <c r="D518" s="1" t="s">
        <v>53</v>
      </c>
      <c r="E518" s="49" t="s">
        <v>1509</v>
      </c>
      <c r="F518" s="1" t="s">
        <v>39</v>
      </c>
      <c r="G518" s="51" t="s">
        <v>378</v>
      </c>
      <c r="H518" s="1" t="s">
        <v>384</v>
      </c>
      <c r="I518" s="56">
        <v>3800000</v>
      </c>
      <c r="J518" s="8" t="s">
        <v>16</v>
      </c>
      <c r="K518" s="8" t="s">
        <v>24</v>
      </c>
      <c r="L518" s="1" t="str">
        <f>IFERROR(_xlfn.XLOOKUP(Table1[[#This Row],[Startup Name]],Reference_Tables!$A$5:$A$3048,Reference_Tables!$B$5:$B$3048,"N/A",0),"N/A")</f>
        <v>Jaipur</v>
      </c>
      <c r="M518" s="49" t="str">
        <f>IFERROR(_xlfn.XLOOKUP(Table1[[#This Row],[Investors Name]],Reference_Tables!$E$5:$E$3048,Reference_Tables!$F$5:$F$3048,"N/A",0),"N/A")</f>
        <v>VC</v>
      </c>
      <c r="N518" s="1">
        <f>YEAR(Table1[[#This Row],[Date]])</f>
        <v>2017</v>
      </c>
    </row>
    <row r="519" spans="1:14" x14ac:dyDescent="0.3">
      <c r="A519" s="8">
        <v>518</v>
      </c>
      <c r="B519" s="9">
        <v>43067</v>
      </c>
      <c r="C519" s="1" t="s">
        <v>1510</v>
      </c>
      <c r="D519" s="1" t="s">
        <v>1511</v>
      </c>
      <c r="E519" s="49" t="s">
        <v>1512</v>
      </c>
      <c r="F519" s="1" t="s">
        <v>927</v>
      </c>
      <c r="G519" s="51" t="s">
        <v>1513</v>
      </c>
      <c r="H519" s="1" t="s">
        <v>384</v>
      </c>
      <c r="I519" s="56">
        <v>13000000</v>
      </c>
      <c r="J519" s="8" t="s">
        <v>16</v>
      </c>
      <c r="K519" s="8" t="s">
        <v>17</v>
      </c>
      <c r="L519" s="1" t="str">
        <f>IFERROR(_xlfn.XLOOKUP(Table1[[#This Row],[Startup Name]],Reference_Tables!$A$5:$A$3048,Reference_Tables!$B$5:$B$3048,"N/A",0),"N/A")</f>
        <v>Kochi</v>
      </c>
      <c r="M519" s="49" t="str">
        <f>IFERROR(_xlfn.XLOOKUP(Table1[[#This Row],[Investors Name]],Reference_Tables!$E$5:$E$3048,Reference_Tables!$F$5:$F$3048,"N/A",0),"N/A")</f>
        <v>VC</v>
      </c>
      <c r="N519" s="1">
        <f>YEAR(Table1[[#This Row],[Date]])</f>
        <v>2017</v>
      </c>
    </row>
    <row r="520" spans="1:14" x14ac:dyDescent="0.3">
      <c r="A520" s="8">
        <v>519</v>
      </c>
      <c r="B520" s="9">
        <v>43067</v>
      </c>
      <c r="C520" s="1" t="s">
        <v>1514</v>
      </c>
      <c r="D520" s="1" t="s">
        <v>53</v>
      </c>
      <c r="E520" s="49" t="s">
        <v>1515</v>
      </c>
      <c r="F520" s="1" t="s">
        <v>45</v>
      </c>
      <c r="G520" s="51" t="s">
        <v>1245</v>
      </c>
      <c r="H520" s="1" t="s">
        <v>81</v>
      </c>
      <c r="I520" s="56">
        <v>1500000</v>
      </c>
      <c r="J520" s="8" t="s">
        <v>16</v>
      </c>
      <c r="K520" s="8" t="s">
        <v>24</v>
      </c>
      <c r="L520" s="1" t="str">
        <f>IFERROR(_xlfn.XLOOKUP(Table1[[#This Row],[Startup Name]],Reference_Tables!$A$5:$A$3048,Reference_Tables!$B$5:$B$3048,"N/A",0),"N/A")</f>
        <v>Nagpur</v>
      </c>
      <c r="M520" s="49" t="str">
        <f>IFERROR(_xlfn.XLOOKUP(Table1[[#This Row],[Investors Name]],Reference_Tables!$E$5:$E$3048,Reference_Tables!$F$5:$F$3048,"N/A",0),"N/A")</f>
        <v>VC</v>
      </c>
      <c r="N520" s="1">
        <f>YEAR(Table1[[#This Row],[Date]])</f>
        <v>2017</v>
      </c>
    </row>
    <row r="521" spans="1:14" x14ac:dyDescent="0.3">
      <c r="A521" s="8">
        <v>520</v>
      </c>
      <c r="B521" s="9">
        <v>43067</v>
      </c>
      <c r="C521" s="1" t="s">
        <v>1516</v>
      </c>
      <c r="D521" s="1" t="s">
        <v>142</v>
      </c>
      <c r="E521" s="49" t="s">
        <v>1517</v>
      </c>
      <c r="F521" s="1" t="s">
        <v>1284</v>
      </c>
      <c r="G521" s="51" t="s">
        <v>1518</v>
      </c>
      <c r="H521" s="1" t="s">
        <v>534</v>
      </c>
      <c r="I521" s="56">
        <v>1350000</v>
      </c>
      <c r="J521" s="8" t="s">
        <v>16</v>
      </c>
      <c r="K521" s="8" t="s">
        <v>24</v>
      </c>
      <c r="L521" s="1" t="str">
        <f>IFERROR(_xlfn.XLOOKUP(Table1[[#This Row],[Startup Name]],Reference_Tables!$A$5:$A$3048,Reference_Tables!$B$5:$B$3048,"N/A",0),"N/A")</f>
        <v>Bengaluru</v>
      </c>
      <c r="M521" s="49" t="str">
        <f>IFERROR(_xlfn.XLOOKUP(Table1[[#This Row],[Investors Name]],Reference_Tables!$E$5:$E$3048,Reference_Tables!$F$5:$F$3048,"N/A",0),"N/A")</f>
        <v>VC</v>
      </c>
      <c r="N521" s="1">
        <f>YEAR(Table1[[#This Row],[Date]])</f>
        <v>2017</v>
      </c>
    </row>
    <row r="522" spans="1:14" x14ac:dyDescent="0.3">
      <c r="A522" s="8">
        <v>521</v>
      </c>
      <c r="B522" s="9">
        <v>43067</v>
      </c>
      <c r="C522" s="1" t="s">
        <v>1519</v>
      </c>
      <c r="D522" s="1" t="s">
        <v>53</v>
      </c>
      <c r="E522" s="49" t="s">
        <v>1520</v>
      </c>
      <c r="F522" s="1" t="s">
        <v>139</v>
      </c>
      <c r="G522" s="51" t="s">
        <v>1521</v>
      </c>
      <c r="H522" s="1" t="s">
        <v>384</v>
      </c>
      <c r="I522" s="56">
        <v>2000000</v>
      </c>
      <c r="J522" s="8" t="s">
        <v>16</v>
      </c>
      <c r="K522" s="8" t="s">
        <v>24</v>
      </c>
      <c r="L522" s="1" t="str">
        <f>IFERROR(_xlfn.XLOOKUP(Table1[[#This Row],[Startup Name]],Reference_Tables!$A$5:$A$3048,Reference_Tables!$B$5:$B$3048,"N/A",0),"N/A")</f>
        <v>Coimbatore</v>
      </c>
      <c r="M522" s="49" t="str">
        <f>IFERROR(_xlfn.XLOOKUP(Table1[[#This Row],[Investors Name]],Reference_Tables!$E$5:$E$3048,Reference_Tables!$F$5:$F$3048,"N/A",0),"N/A")</f>
        <v>VC</v>
      </c>
      <c r="N522" s="1">
        <f>YEAR(Table1[[#This Row],[Date]])</f>
        <v>2017</v>
      </c>
    </row>
    <row r="523" spans="1:14" x14ac:dyDescent="0.3">
      <c r="A523" s="8">
        <v>522</v>
      </c>
      <c r="B523" s="9">
        <v>43011</v>
      </c>
      <c r="C523" s="1" t="s">
        <v>1522</v>
      </c>
      <c r="D523" s="1" t="s">
        <v>551</v>
      </c>
      <c r="E523" s="49" t="s">
        <v>1523</v>
      </c>
      <c r="F523" s="1" t="s">
        <v>227</v>
      </c>
      <c r="G523" s="51" t="s">
        <v>1524</v>
      </c>
      <c r="H523" s="1" t="s">
        <v>126</v>
      </c>
      <c r="I523" s="56">
        <v>0</v>
      </c>
      <c r="J523" s="8" t="s">
        <v>16</v>
      </c>
      <c r="K523" s="8" t="s">
        <v>16</v>
      </c>
      <c r="L523" s="1" t="str">
        <f>IFERROR(_xlfn.XLOOKUP(Table1[[#This Row],[Startup Name]],Reference_Tables!$A$5:$A$3048,Reference_Tables!$B$5:$B$3048,"N/A",0),"N/A")</f>
        <v>Vadodara</v>
      </c>
      <c r="M523" s="49" t="s">
        <v>16</v>
      </c>
      <c r="N523" s="1">
        <f>YEAR(Table1[[#This Row],[Date]])</f>
        <v>2017</v>
      </c>
    </row>
    <row r="524" spans="1:14" x14ac:dyDescent="0.3">
      <c r="A524" s="8">
        <v>523</v>
      </c>
      <c r="B524" s="9">
        <v>43011</v>
      </c>
      <c r="C524" s="1" t="s">
        <v>1525</v>
      </c>
      <c r="D524" s="1" t="s">
        <v>551</v>
      </c>
      <c r="E524" s="49" t="s">
        <v>1526</v>
      </c>
      <c r="F524" s="1" t="s">
        <v>39</v>
      </c>
      <c r="G524" s="51" t="s">
        <v>495</v>
      </c>
      <c r="H524" s="1" t="s">
        <v>126</v>
      </c>
      <c r="I524" s="56">
        <v>0</v>
      </c>
      <c r="J524" s="8" t="s">
        <v>16</v>
      </c>
      <c r="K524" s="8" t="s">
        <v>16</v>
      </c>
      <c r="L524" s="1" t="str">
        <f>IFERROR(_xlfn.XLOOKUP(Table1[[#This Row],[Startup Name]],Reference_Tables!$A$5:$A$3048,Reference_Tables!$B$5:$B$3048,"N/A",0),"N/A")</f>
        <v>Vadodara</v>
      </c>
      <c r="M524" s="49" t="str">
        <f>IFERROR(_xlfn.XLOOKUP(Table1[[#This Row],[Investors Name]],Reference_Tables!$E$5:$E$3048,Reference_Tables!$F$5:$F$3048,"N/A",0),"N/A")</f>
        <v>VC</v>
      </c>
      <c r="N524" s="1">
        <f>YEAR(Table1[[#This Row],[Date]])</f>
        <v>2017</v>
      </c>
    </row>
    <row r="525" spans="1:14" x14ac:dyDescent="0.3">
      <c r="A525" s="8">
        <v>524</v>
      </c>
      <c r="B525" s="9">
        <v>43011</v>
      </c>
      <c r="C525" s="1" t="s">
        <v>275</v>
      </c>
      <c r="D525" s="1" t="s">
        <v>551</v>
      </c>
      <c r="E525" s="49" t="s">
        <v>1527</v>
      </c>
      <c r="F525" s="1" t="s">
        <v>927</v>
      </c>
      <c r="G525" s="51" t="s">
        <v>1528</v>
      </c>
      <c r="H525" s="1" t="s">
        <v>384</v>
      </c>
      <c r="I525" s="56">
        <v>110000000</v>
      </c>
      <c r="J525" s="8" t="s">
        <v>16</v>
      </c>
      <c r="K525" s="8" t="s">
        <v>17</v>
      </c>
      <c r="L525" s="1" t="str">
        <f>IFERROR(_xlfn.XLOOKUP(Table1[[#This Row],[Startup Name]],Reference_Tables!$A$5:$A$3048,Reference_Tables!$B$5:$B$3048,"N/A",0),"N/A")</f>
        <v>Indore</v>
      </c>
      <c r="M525" s="49" t="str">
        <f>IFERROR(_xlfn.XLOOKUP(Table1[[#This Row],[Investors Name]],Reference_Tables!$E$5:$E$3048,Reference_Tables!$F$5:$F$3048,"N/A",0),"N/A")</f>
        <v>Corporate</v>
      </c>
      <c r="N525" s="1">
        <f>YEAR(Table1[[#This Row],[Date]])</f>
        <v>2017</v>
      </c>
    </row>
    <row r="526" spans="1:14" x14ac:dyDescent="0.3">
      <c r="A526" s="8">
        <v>525</v>
      </c>
      <c r="B526" s="9">
        <v>43012</v>
      </c>
      <c r="C526" s="1" t="s">
        <v>1529</v>
      </c>
      <c r="D526" s="1" t="s">
        <v>551</v>
      </c>
      <c r="E526" s="49" t="s">
        <v>1530</v>
      </c>
      <c r="F526" s="1" t="s">
        <v>927</v>
      </c>
      <c r="G526" s="51" t="s">
        <v>1531</v>
      </c>
      <c r="H526" s="1" t="s">
        <v>126</v>
      </c>
      <c r="I526" s="56">
        <v>0</v>
      </c>
      <c r="J526" s="8" t="s">
        <v>16</v>
      </c>
      <c r="K526" s="8" t="s">
        <v>16</v>
      </c>
      <c r="L526" s="1" t="str">
        <f>IFERROR(_xlfn.XLOOKUP(Table1[[#This Row],[Startup Name]],Reference_Tables!$A$5:$A$3048,Reference_Tables!$B$5:$B$3048,"N/A",0),"N/A")</f>
        <v>Bengaluru</v>
      </c>
      <c r="M526" s="49" t="str">
        <f>IFERROR(_xlfn.XLOOKUP(Table1[[#This Row],[Investors Name]],Reference_Tables!$E$5:$E$3048,Reference_Tables!$F$5:$F$3048,"N/A",0),"N/A")</f>
        <v>Angel</v>
      </c>
      <c r="N526" s="1">
        <f>YEAR(Table1[[#This Row],[Date]])</f>
        <v>2017</v>
      </c>
    </row>
    <row r="527" spans="1:14" x14ac:dyDescent="0.3">
      <c r="A527" s="8">
        <v>526</v>
      </c>
      <c r="B527" s="9">
        <v>43012</v>
      </c>
      <c r="C527" s="1" t="s">
        <v>1532</v>
      </c>
      <c r="D527" s="1" t="s">
        <v>551</v>
      </c>
      <c r="E527" s="49" t="s">
        <v>1533</v>
      </c>
      <c r="F527" s="1" t="s">
        <v>927</v>
      </c>
      <c r="G527" s="51" t="s">
        <v>1534</v>
      </c>
      <c r="H527" s="1" t="s">
        <v>126</v>
      </c>
      <c r="I527" s="56">
        <v>306000</v>
      </c>
      <c r="J527" s="8" t="s">
        <v>16</v>
      </c>
      <c r="K527" s="8" t="s">
        <v>106</v>
      </c>
      <c r="L527" s="1" t="str">
        <f>IFERROR(_xlfn.XLOOKUP(Table1[[#This Row],[Startup Name]],Reference_Tables!$A$5:$A$3048,Reference_Tables!$B$5:$B$3048,"N/A",0),"N/A")</f>
        <v>Kolkata</v>
      </c>
      <c r="M527" s="49" t="str">
        <f>IFERROR(_xlfn.XLOOKUP(Table1[[#This Row],[Investors Name]],Reference_Tables!$E$5:$E$3048,Reference_Tables!$F$5:$F$3048,"N/A",0),"N/A")</f>
        <v>Angel</v>
      </c>
      <c r="N527" s="1">
        <f>YEAR(Table1[[#This Row],[Date]])</f>
        <v>2017</v>
      </c>
    </row>
    <row r="528" spans="1:14" x14ac:dyDescent="0.3">
      <c r="A528" s="8">
        <v>527</v>
      </c>
      <c r="B528" s="9">
        <v>43012</v>
      </c>
      <c r="C528" s="1" t="s">
        <v>1535</v>
      </c>
      <c r="D528" s="1" t="s">
        <v>551</v>
      </c>
      <c r="E528" s="49" t="s">
        <v>1536</v>
      </c>
      <c r="F528" s="1" t="s">
        <v>927</v>
      </c>
      <c r="G528" s="51" t="s">
        <v>617</v>
      </c>
      <c r="H528" s="1" t="s">
        <v>384</v>
      </c>
      <c r="I528" s="56">
        <v>38700000</v>
      </c>
      <c r="J528" s="8" t="s">
        <v>16</v>
      </c>
      <c r="K528" s="8" t="s">
        <v>17</v>
      </c>
      <c r="L528" s="1" t="str">
        <f>IFERROR(_xlfn.XLOOKUP(Table1[[#This Row],[Startup Name]],Reference_Tables!$A$5:$A$3048,Reference_Tables!$B$5:$B$3048,"N/A",0),"N/A")</f>
        <v>Kolkata</v>
      </c>
      <c r="M528" s="49" t="str">
        <f>IFERROR(_xlfn.XLOOKUP(Table1[[#This Row],[Investors Name]],Reference_Tables!$E$5:$E$3048,Reference_Tables!$F$5:$F$3048,"N/A",0),"N/A")</f>
        <v>Angel</v>
      </c>
      <c r="N528" s="1">
        <f>YEAR(Table1[[#This Row],[Date]])</f>
        <v>2017</v>
      </c>
    </row>
    <row r="529" spans="1:14" x14ac:dyDescent="0.3">
      <c r="A529" s="8">
        <v>528</v>
      </c>
      <c r="B529" s="9">
        <v>43013</v>
      </c>
      <c r="C529" s="1" t="s">
        <v>1537</v>
      </c>
      <c r="D529" s="1" t="s">
        <v>551</v>
      </c>
      <c r="E529" s="49" t="s">
        <v>1538</v>
      </c>
      <c r="F529" s="1" t="s">
        <v>139</v>
      </c>
      <c r="G529" s="51" t="s">
        <v>1539</v>
      </c>
      <c r="H529" s="1" t="s">
        <v>384</v>
      </c>
      <c r="I529" s="56">
        <v>1000000</v>
      </c>
      <c r="J529" s="8" t="s">
        <v>16</v>
      </c>
      <c r="K529" s="8" t="s">
        <v>24</v>
      </c>
      <c r="L529" s="1" t="str">
        <f>IFERROR(_xlfn.XLOOKUP(Table1[[#This Row],[Startup Name]],Reference_Tables!$A$5:$A$3048,Reference_Tables!$B$5:$B$3048,"N/A",0),"N/A")</f>
        <v>Kochi</v>
      </c>
      <c r="M529" s="49" t="str">
        <f>IFERROR(_xlfn.XLOOKUP(Table1[[#This Row],[Investors Name]],Reference_Tables!$E$5:$E$3048,Reference_Tables!$F$5:$F$3048,"N/A",0),"N/A")</f>
        <v>VC</v>
      </c>
      <c r="N529" s="1">
        <f>YEAR(Table1[[#This Row],[Date]])</f>
        <v>2017</v>
      </c>
    </row>
    <row r="530" spans="1:14" x14ac:dyDescent="0.3">
      <c r="A530" s="8">
        <v>529</v>
      </c>
      <c r="B530" s="9">
        <v>43013</v>
      </c>
      <c r="C530" s="1" t="s">
        <v>1540</v>
      </c>
      <c r="D530" s="1" t="s">
        <v>53</v>
      </c>
      <c r="E530" s="49" t="s">
        <v>1541</v>
      </c>
      <c r="F530" s="1" t="s">
        <v>39</v>
      </c>
      <c r="G530" s="51" t="s">
        <v>1542</v>
      </c>
      <c r="H530" s="1" t="s">
        <v>126</v>
      </c>
      <c r="I530" s="56">
        <v>450000</v>
      </c>
      <c r="J530" s="8" t="s">
        <v>16</v>
      </c>
      <c r="K530" s="8" t="s">
        <v>106</v>
      </c>
      <c r="L530" s="1" t="str">
        <f>IFERROR(_xlfn.XLOOKUP(Table1[[#This Row],[Startup Name]],Reference_Tables!$A$5:$A$3048,Reference_Tables!$B$5:$B$3048,"N/A",0),"N/A")</f>
        <v>Pune</v>
      </c>
      <c r="M530" s="49" t="str">
        <f>IFERROR(_xlfn.XLOOKUP(Table1[[#This Row],[Investors Name]],Reference_Tables!$E$5:$E$3048,Reference_Tables!$F$5:$F$3048,"N/A",0),"N/A")</f>
        <v>Angel</v>
      </c>
      <c r="N530" s="1">
        <f>YEAR(Table1[[#This Row],[Date]])</f>
        <v>2017</v>
      </c>
    </row>
    <row r="531" spans="1:14" x14ac:dyDescent="0.3">
      <c r="A531" s="8">
        <v>530</v>
      </c>
      <c r="B531" s="9">
        <v>43013</v>
      </c>
      <c r="C531" s="1" t="s">
        <v>1543</v>
      </c>
      <c r="D531" s="1" t="s">
        <v>26</v>
      </c>
      <c r="E531" s="49" t="s">
        <v>1544</v>
      </c>
      <c r="F531" s="1" t="s">
        <v>927</v>
      </c>
      <c r="G531" s="51" t="s">
        <v>1545</v>
      </c>
      <c r="H531" s="1" t="s">
        <v>384</v>
      </c>
      <c r="I531" s="56">
        <v>9200000</v>
      </c>
      <c r="J531" s="8" t="s">
        <v>16</v>
      </c>
      <c r="K531" s="8" t="s">
        <v>24</v>
      </c>
      <c r="L531" s="1" t="str">
        <f>IFERROR(_xlfn.XLOOKUP(Table1[[#This Row],[Startup Name]],Reference_Tables!$A$5:$A$3048,Reference_Tables!$B$5:$B$3048,"N/A",0),"N/A")</f>
        <v>New Delhi</v>
      </c>
      <c r="M531" s="49" t="str">
        <f>IFERROR(_xlfn.XLOOKUP(Table1[[#This Row],[Investors Name]],Reference_Tables!$E$5:$E$3048,Reference_Tables!$F$5:$F$3048,"N/A",0),"N/A")</f>
        <v>VC</v>
      </c>
      <c r="N531" s="1">
        <f>YEAR(Table1[[#This Row],[Date]])</f>
        <v>2017</v>
      </c>
    </row>
    <row r="532" spans="1:14" x14ac:dyDescent="0.3">
      <c r="A532" s="8">
        <v>531</v>
      </c>
      <c r="B532" s="9">
        <v>43014</v>
      </c>
      <c r="C532" s="1" t="s">
        <v>1546</v>
      </c>
      <c r="D532" s="1" t="s">
        <v>26</v>
      </c>
      <c r="E532" s="49" t="s">
        <v>1547</v>
      </c>
      <c r="F532" s="1" t="s">
        <v>139</v>
      </c>
      <c r="G532" s="51" t="s">
        <v>1548</v>
      </c>
      <c r="H532" s="1" t="s">
        <v>384</v>
      </c>
      <c r="I532" s="56">
        <v>3100000</v>
      </c>
      <c r="J532" s="8" t="s">
        <v>16</v>
      </c>
      <c r="K532" s="8" t="s">
        <v>24</v>
      </c>
      <c r="L532" s="1" t="str">
        <f>IFERROR(_xlfn.XLOOKUP(Table1[[#This Row],[Startup Name]],Reference_Tables!$A$5:$A$3048,Reference_Tables!$B$5:$B$3048,"N/A",0),"N/A")</f>
        <v>Bhubaneswar</v>
      </c>
      <c r="M532" s="49" t="str">
        <f>IFERROR(_xlfn.XLOOKUP(Table1[[#This Row],[Investors Name]],Reference_Tables!$E$5:$E$3048,Reference_Tables!$F$5:$F$3048,"N/A",0),"N/A")</f>
        <v>VC</v>
      </c>
      <c r="N532" s="1">
        <f>YEAR(Table1[[#This Row],[Date]])</f>
        <v>2017</v>
      </c>
    </row>
    <row r="533" spans="1:14" x14ac:dyDescent="0.3">
      <c r="A533" s="8">
        <v>532</v>
      </c>
      <c r="B533" s="9">
        <v>43014</v>
      </c>
      <c r="C533" s="1" t="s">
        <v>1549</v>
      </c>
      <c r="D533" s="1" t="s">
        <v>53</v>
      </c>
      <c r="E533" s="49" t="s">
        <v>1550</v>
      </c>
      <c r="F533" s="1" t="s">
        <v>927</v>
      </c>
      <c r="G533" s="51" t="s">
        <v>1551</v>
      </c>
      <c r="H533" s="1" t="s">
        <v>384</v>
      </c>
      <c r="I533" s="56">
        <v>8000000</v>
      </c>
      <c r="J533" s="8" t="s">
        <v>16</v>
      </c>
      <c r="K533" s="8" t="s">
        <v>24</v>
      </c>
      <c r="L533" s="1" t="str">
        <f>IFERROR(_xlfn.XLOOKUP(Table1[[#This Row],[Startup Name]],Reference_Tables!$A$5:$A$3048,Reference_Tables!$B$5:$B$3048,"N/A",0),"N/A")</f>
        <v>Bengaluru</v>
      </c>
      <c r="M533" s="49" t="str">
        <f>IFERROR(_xlfn.XLOOKUP(Table1[[#This Row],[Investors Name]],Reference_Tables!$E$5:$E$3048,Reference_Tables!$F$5:$F$3048,"N/A",0),"N/A")</f>
        <v>VC</v>
      </c>
      <c r="N533" s="1">
        <f>YEAR(Table1[[#This Row],[Date]])</f>
        <v>2017</v>
      </c>
    </row>
    <row r="534" spans="1:14" x14ac:dyDescent="0.3">
      <c r="A534" s="8">
        <v>533</v>
      </c>
      <c r="B534" s="9">
        <v>43014</v>
      </c>
      <c r="C534" s="1" t="s">
        <v>1552</v>
      </c>
      <c r="D534" s="1" t="s">
        <v>551</v>
      </c>
      <c r="E534" s="49" t="s">
        <v>1553</v>
      </c>
      <c r="F534" s="1" t="s">
        <v>927</v>
      </c>
      <c r="G534" s="51" t="s">
        <v>1554</v>
      </c>
      <c r="H534" s="1" t="s">
        <v>384</v>
      </c>
      <c r="I534" s="56">
        <v>10000000</v>
      </c>
      <c r="J534" s="8" t="s">
        <v>16</v>
      </c>
      <c r="K534" s="8" t="s">
        <v>24</v>
      </c>
      <c r="L534" s="1" t="str">
        <f>IFERROR(_xlfn.XLOOKUP(Table1[[#This Row],[Startup Name]],Reference_Tables!$A$5:$A$3048,Reference_Tables!$B$5:$B$3048,"N/A",0),"N/A")</f>
        <v>Pune</v>
      </c>
      <c r="M534" s="49" t="str">
        <f>IFERROR(_xlfn.XLOOKUP(Table1[[#This Row],[Investors Name]],Reference_Tables!$E$5:$E$3048,Reference_Tables!$F$5:$F$3048,"N/A",0),"N/A")</f>
        <v>VC</v>
      </c>
      <c r="N534" s="1">
        <f>YEAR(Table1[[#This Row],[Date]])</f>
        <v>2017</v>
      </c>
    </row>
    <row r="535" spans="1:14" x14ac:dyDescent="0.3">
      <c r="A535" s="8">
        <v>534</v>
      </c>
      <c r="B535" s="9">
        <v>43014</v>
      </c>
      <c r="C535" s="1" t="s">
        <v>1555</v>
      </c>
      <c r="D535" s="1" t="s">
        <v>551</v>
      </c>
      <c r="E535" s="49" t="s">
        <v>7351</v>
      </c>
      <c r="F535" s="1" t="s">
        <v>927</v>
      </c>
      <c r="G535" s="51" t="s">
        <v>1556</v>
      </c>
      <c r="H535" s="1" t="s">
        <v>384</v>
      </c>
      <c r="I535" s="56">
        <v>2000000</v>
      </c>
      <c r="J535" s="8" t="s">
        <v>16</v>
      </c>
      <c r="K535" s="8" t="s">
        <v>24</v>
      </c>
      <c r="L535" s="1" t="str">
        <f>IFERROR(_xlfn.XLOOKUP(Table1[[#This Row],[Startup Name]],Reference_Tables!$A$5:$A$3048,Reference_Tables!$B$5:$B$3048,"N/A",0),"N/A")</f>
        <v>Noida</v>
      </c>
      <c r="M535" s="49" t="str">
        <f>IFERROR(_xlfn.XLOOKUP(Table1[[#This Row],[Investors Name]],Reference_Tables!$E$5:$E$3048,Reference_Tables!$F$5:$F$3048,"N/A",0),"N/A")</f>
        <v>VC</v>
      </c>
      <c r="N535" s="1">
        <f>YEAR(Table1[[#This Row],[Date]])</f>
        <v>2017</v>
      </c>
    </row>
    <row r="536" spans="1:14" x14ac:dyDescent="0.3">
      <c r="A536" s="8">
        <v>535</v>
      </c>
      <c r="B536" s="9">
        <v>43017</v>
      </c>
      <c r="C536" s="1" t="s">
        <v>1557</v>
      </c>
      <c r="D536" s="1" t="s">
        <v>53</v>
      </c>
      <c r="E536" s="49" t="s">
        <v>1558</v>
      </c>
      <c r="F536" s="1" t="s">
        <v>227</v>
      </c>
      <c r="G536" s="51" t="s">
        <v>1559</v>
      </c>
      <c r="H536" s="1" t="s">
        <v>126</v>
      </c>
      <c r="I536" s="56">
        <v>0</v>
      </c>
      <c r="J536" s="8" t="s">
        <v>16</v>
      </c>
      <c r="K536" s="8" t="s">
        <v>16</v>
      </c>
      <c r="L536" s="1" t="str">
        <f>IFERROR(_xlfn.XLOOKUP(Table1[[#This Row],[Startup Name]],Reference_Tables!$A$5:$A$3048,Reference_Tables!$B$5:$B$3048,"N/A",0),"N/A")</f>
        <v>Surat</v>
      </c>
      <c r="M536" s="49" t="str">
        <f>IFERROR(_xlfn.XLOOKUP(Table1[[#This Row],[Investors Name]],Reference_Tables!$E$5:$E$3048,Reference_Tables!$F$5:$F$3048,"N/A",0),"N/A")</f>
        <v>Angel</v>
      </c>
      <c r="N536" s="1">
        <f>YEAR(Table1[[#This Row],[Date]])</f>
        <v>2017</v>
      </c>
    </row>
    <row r="537" spans="1:14" x14ac:dyDescent="0.3">
      <c r="A537" s="8">
        <v>536</v>
      </c>
      <c r="B537" s="9">
        <v>43017</v>
      </c>
      <c r="C537" s="1" t="s">
        <v>1560</v>
      </c>
      <c r="D537" s="1" t="s">
        <v>26</v>
      </c>
      <c r="E537" s="49" t="s">
        <v>1561</v>
      </c>
      <c r="F537" s="1" t="s">
        <v>927</v>
      </c>
      <c r="G537" s="51" t="s">
        <v>7352</v>
      </c>
      <c r="H537" s="1" t="s">
        <v>384</v>
      </c>
      <c r="I537" s="56">
        <v>2700000</v>
      </c>
      <c r="J537" s="8" t="s">
        <v>16</v>
      </c>
      <c r="K537" s="8" t="s">
        <v>24</v>
      </c>
      <c r="L537" s="1" t="str">
        <f>IFERROR(_xlfn.XLOOKUP(Table1[[#This Row],[Startup Name]],Reference_Tables!$A$5:$A$3048,Reference_Tables!$B$5:$B$3048,"N/A",0),"N/A")</f>
        <v>Mysuru</v>
      </c>
      <c r="M537" s="49" t="s">
        <v>16</v>
      </c>
      <c r="N537" s="1">
        <f>YEAR(Table1[[#This Row],[Date]])</f>
        <v>2017</v>
      </c>
    </row>
    <row r="538" spans="1:14" x14ac:dyDescent="0.3">
      <c r="A538" s="8">
        <v>537</v>
      </c>
      <c r="B538" s="9">
        <v>43017</v>
      </c>
      <c r="C538" s="1" t="s">
        <v>1562</v>
      </c>
      <c r="D538" s="1" t="s">
        <v>53</v>
      </c>
      <c r="E538" s="49" t="s">
        <v>1563</v>
      </c>
      <c r="F538" s="1" t="s">
        <v>927</v>
      </c>
      <c r="G538" s="51" t="s">
        <v>1564</v>
      </c>
      <c r="H538" s="1" t="s">
        <v>126</v>
      </c>
      <c r="I538" s="56">
        <v>0</v>
      </c>
      <c r="J538" s="8" t="s">
        <v>16</v>
      </c>
      <c r="K538" s="8" t="s">
        <v>16</v>
      </c>
      <c r="L538" s="1" t="str">
        <f>IFERROR(_xlfn.XLOOKUP(Table1[[#This Row],[Startup Name]],Reference_Tables!$A$5:$A$3048,Reference_Tables!$B$5:$B$3048,"N/A",0),"N/A")</f>
        <v>Hyderabad</v>
      </c>
      <c r="M538" s="49" t="str">
        <f>IFERROR(_xlfn.XLOOKUP(Table1[[#This Row],[Investors Name]],Reference_Tables!$E$5:$E$3048,Reference_Tables!$F$5:$F$3048,"N/A",0),"N/A")</f>
        <v>Angel</v>
      </c>
      <c r="N538" s="1">
        <f>YEAR(Table1[[#This Row],[Date]])</f>
        <v>2017</v>
      </c>
    </row>
    <row r="539" spans="1:14" x14ac:dyDescent="0.3">
      <c r="A539" s="8">
        <v>538</v>
      </c>
      <c r="B539" s="9">
        <v>43017</v>
      </c>
      <c r="C539" s="1" t="s">
        <v>1565</v>
      </c>
      <c r="D539" s="1" t="s">
        <v>551</v>
      </c>
      <c r="E539" s="49" t="s">
        <v>1566</v>
      </c>
      <c r="F539" s="1" t="s">
        <v>927</v>
      </c>
      <c r="G539" s="51" t="s">
        <v>1567</v>
      </c>
      <c r="H539" s="1" t="s">
        <v>384</v>
      </c>
      <c r="I539" s="56">
        <v>0</v>
      </c>
      <c r="J539" s="8" t="s">
        <v>16</v>
      </c>
      <c r="K539" s="8" t="s">
        <v>16</v>
      </c>
      <c r="L539" s="1" t="str">
        <f>IFERROR(_xlfn.XLOOKUP(Table1[[#This Row],[Startup Name]],Reference_Tables!$A$5:$A$3048,Reference_Tables!$B$5:$B$3048,"N/A",0),"N/A")</f>
        <v>Noida</v>
      </c>
      <c r="M539" s="49" t="str">
        <f>IFERROR(_xlfn.XLOOKUP(Table1[[#This Row],[Investors Name]],Reference_Tables!$E$5:$E$3048,Reference_Tables!$F$5:$F$3048,"N/A",0),"N/A")</f>
        <v>Corporate</v>
      </c>
      <c r="N539" s="1">
        <f>YEAR(Table1[[#This Row],[Date]])</f>
        <v>2017</v>
      </c>
    </row>
    <row r="540" spans="1:14" x14ac:dyDescent="0.3">
      <c r="A540" s="8">
        <v>539</v>
      </c>
      <c r="B540" s="9">
        <v>43017</v>
      </c>
      <c r="C540" s="1" t="s">
        <v>1568</v>
      </c>
      <c r="D540" s="1" t="s">
        <v>53</v>
      </c>
      <c r="E540" s="49" t="s">
        <v>1569</v>
      </c>
      <c r="F540" s="1" t="s">
        <v>139</v>
      </c>
      <c r="G540" s="51" t="s">
        <v>1570</v>
      </c>
      <c r="H540" s="1" t="s">
        <v>126</v>
      </c>
      <c r="I540" s="56">
        <v>336000</v>
      </c>
      <c r="J540" s="8" t="s">
        <v>16</v>
      </c>
      <c r="K540" s="8" t="s">
        <v>106</v>
      </c>
      <c r="L540" s="1" t="str">
        <f>IFERROR(_xlfn.XLOOKUP(Table1[[#This Row],[Startup Name]],Reference_Tables!$A$5:$A$3048,Reference_Tables!$B$5:$B$3048,"N/A",0),"N/A")</f>
        <v>Nagpur</v>
      </c>
      <c r="M540" s="49" t="str">
        <f>IFERROR(_xlfn.XLOOKUP(Table1[[#This Row],[Investors Name]],Reference_Tables!$E$5:$E$3048,Reference_Tables!$F$5:$F$3048,"N/A",0),"N/A")</f>
        <v>Angel</v>
      </c>
      <c r="N540" s="1">
        <f>YEAR(Table1[[#This Row],[Date]])</f>
        <v>2017</v>
      </c>
    </row>
    <row r="541" spans="1:14" x14ac:dyDescent="0.3">
      <c r="A541" s="8">
        <v>540</v>
      </c>
      <c r="B541" s="9">
        <v>43017</v>
      </c>
      <c r="C541" s="1" t="s">
        <v>1571</v>
      </c>
      <c r="D541" s="1" t="s">
        <v>53</v>
      </c>
      <c r="E541" s="49" t="s">
        <v>1572</v>
      </c>
      <c r="F541" s="1" t="s">
        <v>227</v>
      </c>
      <c r="G541" s="51" t="s">
        <v>1573</v>
      </c>
      <c r="H541" s="1" t="s">
        <v>126</v>
      </c>
      <c r="I541" s="56">
        <v>0</v>
      </c>
      <c r="J541" s="8" t="s">
        <v>16</v>
      </c>
      <c r="K541" s="8" t="s">
        <v>16</v>
      </c>
      <c r="L541" s="1" t="str">
        <f>IFERROR(_xlfn.XLOOKUP(Table1[[#This Row],[Startup Name]],Reference_Tables!$A$5:$A$3048,Reference_Tables!$B$5:$B$3048,"N/A",0),"N/A")</f>
        <v>Gurugram</v>
      </c>
      <c r="M541" s="49" t="s">
        <v>16</v>
      </c>
      <c r="N541" s="1">
        <f>YEAR(Table1[[#This Row],[Date]])</f>
        <v>2017</v>
      </c>
    </row>
    <row r="542" spans="1:14" x14ac:dyDescent="0.3">
      <c r="A542" s="8">
        <v>541</v>
      </c>
      <c r="B542" s="9">
        <v>43018</v>
      </c>
      <c r="C542" s="1" t="s">
        <v>1574</v>
      </c>
      <c r="D542" s="1" t="s">
        <v>53</v>
      </c>
      <c r="E542" s="49" t="s">
        <v>1575</v>
      </c>
      <c r="F542" s="1" t="s">
        <v>227</v>
      </c>
      <c r="G542" s="51" t="s">
        <v>1576</v>
      </c>
      <c r="H542" s="1" t="s">
        <v>384</v>
      </c>
      <c r="I542" s="56">
        <v>1400000</v>
      </c>
      <c r="J542" s="8" t="s">
        <v>16</v>
      </c>
      <c r="K542" s="8" t="s">
        <v>24</v>
      </c>
      <c r="L542" s="1" t="str">
        <f>IFERROR(_xlfn.XLOOKUP(Table1[[#This Row],[Startup Name]],Reference_Tables!$A$5:$A$3048,Reference_Tables!$B$5:$B$3048,"N/A",0),"N/A")</f>
        <v>Mysuru</v>
      </c>
      <c r="M542" s="49" t="str">
        <f>IFERROR(_xlfn.XLOOKUP(Table1[[#This Row],[Investors Name]],Reference_Tables!$E$5:$E$3048,Reference_Tables!$F$5:$F$3048,"N/A",0),"N/A")</f>
        <v>VC</v>
      </c>
      <c r="N542" s="1">
        <f>YEAR(Table1[[#This Row],[Date]])</f>
        <v>2017</v>
      </c>
    </row>
    <row r="543" spans="1:14" x14ac:dyDescent="0.3">
      <c r="A543" s="8">
        <v>542</v>
      </c>
      <c r="B543" s="9">
        <v>43018</v>
      </c>
      <c r="C543" s="1" t="s">
        <v>1577</v>
      </c>
      <c r="D543" s="1" t="s">
        <v>551</v>
      </c>
      <c r="E543" s="49" t="s">
        <v>1578</v>
      </c>
      <c r="F543" s="1" t="s">
        <v>227</v>
      </c>
      <c r="G543" s="51" t="s">
        <v>1579</v>
      </c>
      <c r="H543" s="1" t="s">
        <v>384</v>
      </c>
      <c r="I543" s="56">
        <v>4500000</v>
      </c>
      <c r="J543" s="8" t="s">
        <v>16</v>
      </c>
      <c r="K543" s="8" t="s">
        <v>24</v>
      </c>
      <c r="L543" s="1" t="str">
        <f>IFERROR(_xlfn.XLOOKUP(Table1[[#This Row],[Startup Name]],Reference_Tables!$A$5:$A$3048,Reference_Tables!$B$5:$B$3048,"N/A",0),"N/A")</f>
        <v>Jaipur</v>
      </c>
      <c r="M543" s="49" t="str">
        <f>IFERROR(_xlfn.XLOOKUP(Table1[[#This Row],[Investors Name]],Reference_Tables!$E$5:$E$3048,Reference_Tables!$F$5:$F$3048,"N/A",0),"N/A")</f>
        <v>VC</v>
      </c>
      <c r="N543" s="1">
        <f>YEAR(Table1[[#This Row],[Date]])</f>
        <v>2017</v>
      </c>
    </row>
    <row r="544" spans="1:14" x14ac:dyDescent="0.3">
      <c r="A544" s="8">
        <v>543</v>
      </c>
      <c r="B544" s="9">
        <v>43019</v>
      </c>
      <c r="C544" s="1" t="s">
        <v>222</v>
      </c>
      <c r="D544" s="1" t="s">
        <v>26</v>
      </c>
      <c r="E544" s="49" t="s">
        <v>1580</v>
      </c>
      <c r="F544" s="1" t="s">
        <v>927</v>
      </c>
      <c r="G544" s="51" t="s">
        <v>1581</v>
      </c>
      <c r="H544" s="1" t="s">
        <v>384</v>
      </c>
      <c r="I544" s="56">
        <v>3100000</v>
      </c>
      <c r="J544" s="8" t="s">
        <v>16</v>
      </c>
      <c r="K544" s="8" t="s">
        <v>24</v>
      </c>
      <c r="L544" s="1" t="str">
        <f>IFERROR(_xlfn.XLOOKUP(Table1[[#This Row],[Startup Name]],Reference_Tables!$A$5:$A$3048,Reference_Tables!$B$5:$B$3048,"N/A",0),"N/A")</f>
        <v>Vadodara</v>
      </c>
      <c r="M544" s="49" t="str">
        <f>IFERROR(_xlfn.XLOOKUP(Table1[[#This Row],[Investors Name]],Reference_Tables!$E$5:$E$3048,Reference_Tables!$F$5:$F$3048,"N/A",0),"N/A")</f>
        <v>VC</v>
      </c>
      <c r="N544" s="1">
        <f>YEAR(Table1[[#This Row],[Date]])</f>
        <v>2017</v>
      </c>
    </row>
    <row r="545" spans="1:14" x14ac:dyDescent="0.3">
      <c r="A545" s="8">
        <v>544</v>
      </c>
      <c r="B545" s="9">
        <v>43019</v>
      </c>
      <c r="C545" s="1" t="s">
        <v>1582</v>
      </c>
      <c r="D545" s="1" t="s">
        <v>43</v>
      </c>
      <c r="E545" s="49" t="s">
        <v>1583</v>
      </c>
      <c r="F545" s="1" t="s">
        <v>183</v>
      </c>
      <c r="G545" s="51" t="s">
        <v>1584</v>
      </c>
      <c r="H545" s="1" t="s">
        <v>384</v>
      </c>
      <c r="I545" s="56">
        <v>1100000</v>
      </c>
      <c r="J545" s="8" t="s">
        <v>16</v>
      </c>
      <c r="K545" s="8" t="s">
        <v>24</v>
      </c>
      <c r="L545" s="1" t="str">
        <f>IFERROR(_xlfn.XLOOKUP(Table1[[#This Row],[Startup Name]],Reference_Tables!$A$5:$A$3048,Reference_Tables!$B$5:$B$3048,"N/A",0),"N/A")</f>
        <v>Jaipur</v>
      </c>
      <c r="M545" s="49" t="str">
        <f>IFERROR(_xlfn.XLOOKUP(Table1[[#This Row],[Investors Name]],Reference_Tables!$E$5:$E$3048,Reference_Tables!$F$5:$F$3048,"N/A",0),"N/A")</f>
        <v>VC</v>
      </c>
      <c r="N545" s="1">
        <f>YEAR(Table1[[#This Row],[Date]])</f>
        <v>2017</v>
      </c>
    </row>
    <row r="546" spans="1:14" x14ac:dyDescent="0.3">
      <c r="A546" s="8">
        <v>545</v>
      </c>
      <c r="B546" s="9">
        <v>43020</v>
      </c>
      <c r="C546" s="1" t="s">
        <v>1585</v>
      </c>
      <c r="D546" s="1" t="s">
        <v>53</v>
      </c>
      <c r="E546" s="49" t="s">
        <v>1586</v>
      </c>
      <c r="F546" s="1" t="s">
        <v>183</v>
      </c>
      <c r="G546" s="51" t="s">
        <v>1268</v>
      </c>
      <c r="H546" s="1" t="s">
        <v>126</v>
      </c>
      <c r="I546" s="56">
        <v>235000</v>
      </c>
      <c r="J546" s="8" t="s">
        <v>16</v>
      </c>
      <c r="K546" s="8" t="s">
        <v>106</v>
      </c>
      <c r="L546" s="1" t="str">
        <f>IFERROR(_xlfn.XLOOKUP(Table1[[#This Row],[Startup Name]],Reference_Tables!$A$5:$A$3048,Reference_Tables!$B$5:$B$3048,"N/A",0),"N/A")</f>
        <v>Nashik</v>
      </c>
      <c r="M546" s="49" t="str">
        <f>IFERROR(_xlfn.XLOOKUP(Table1[[#This Row],[Investors Name]],Reference_Tables!$E$5:$E$3048,Reference_Tables!$F$5:$F$3048,"N/A",0),"N/A")</f>
        <v>Angel</v>
      </c>
      <c r="N546" s="1">
        <f>YEAR(Table1[[#This Row],[Date]])</f>
        <v>2017</v>
      </c>
    </row>
    <row r="547" spans="1:14" x14ac:dyDescent="0.3">
      <c r="A547" s="8">
        <v>546</v>
      </c>
      <c r="B547" s="9">
        <v>43021</v>
      </c>
      <c r="C547" s="1" t="s">
        <v>1587</v>
      </c>
      <c r="D547" s="1" t="s">
        <v>551</v>
      </c>
      <c r="E547" s="49" t="s">
        <v>1588</v>
      </c>
      <c r="F547" s="1" t="s">
        <v>227</v>
      </c>
      <c r="G547" s="51" t="s">
        <v>1589</v>
      </c>
      <c r="H547" s="1" t="s">
        <v>384</v>
      </c>
      <c r="I547" s="56">
        <v>77000000</v>
      </c>
      <c r="J547" s="8" t="s">
        <v>16</v>
      </c>
      <c r="K547" s="8" t="s">
        <v>17</v>
      </c>
      <c r="L547" s="1" t="str">
        <f>IFERROR(_xlfn.XLOOKUP(Table1[[#This Row],[Startup Name]],Reference_Tables!$A$5:$A$3048,Reference_Tables!$B$5:$B$3048,"N/A",0),"N/A")</f>
        <v>Kolkata</v>
      </c>
      <c r="M547" s="49" t="str">
        <f>IFERROR(_xlfn.XLOOKUP(Table1[[#This Row],[Investors Name]],Reference_Tables!$E$5:$E$3048,Reference_Tables!$F$5:$F$3048,"N/A",0),"N/A")</f>
        <v>VC</v>
      </c>
      <c r="N547" s="1">
        <f>YEAR(Table1[[#This Row],[Date]])</f>
        <v>2017</v>
      </c>
    </row>
    <row r="548" spans="1:14" x14ac:dyDescent="0.3">
      <c r="A548" s="8">
        <v>547</v>
      </c>
      <c r="B548" s="9">
        <v>43021</v>
      </c>
      <c r="C548" s="1" t="s">
        <v>1590</v>
      </c>
      <c r="D548" s="1" t="s">
        <v>551</v>
      </c>
      <c r="E548" s="49" t="s">
        <v>7353</v>
      </c>
      <c r="F548" s="1" t="s">
        <v>927</v>
      </c>
      <c r="G548" s="51" t="s">
        <v>1591</v>
      </c>
      <c r="H548" s="1" t="s">
        <v>126</v>
      </c>
      <c r="I548" s="56">
        <v>250000</v>
      </c>
      <c r="J548" s="8" t="s">
        <v>16</v>
      </c>
      <c r="K548" s="8" t="s">
        <v>106</v>
      </c>
      <c r="L548" s="1" t="str">
        <f>IFERROR(_xlfn.XLOOKUP(Table1[[#This Row],[Startup Name]],Reference_Tables!$A$5:$A$3048,Reference_Tables!$B$5:$B$3048,"N/A",0),"N/A")</f>
        <v>Bhopal</v>
      </c>
      <c r="M548" s="49" t="str">
        <f>IFERROR(_xlfn.XLOOKUP(Table1[[#This Row],[Investors Name]],Reference_Tables!$E$5:$E$3048,Reference_Tables!$F$5:$F$3048,"N/A",0),"N/A")</f>
        <v>VC</v>
      </c>
      <c r="N548" s="1">
        <f>YEAR(Table1[[#This Row],[Date]])</f>
        <v>2017</v>
      </c>
    </row>
    <row r="549" spans="1:14" x14ac:dyDescent="0.3">
      <c r="A549" s="8">
        <v>548</v>
      </c>
      <c r="B549" s="9">
        <v>43021</v>
      </c>
      <c r="C549" s="1" t="s">
        <v>1592</v>
      </c>
      <c r="D549" s="1" t="s">
        <v>26</v>
      </c>
      <c r="E549" s="49" t="s">
        <v>1593</v>
      </c>
      <c r="F549" s="1" t="s">
        <v>227</v>
      </c>
      <c r="G549" s="51" t="s">
        <v>14</v>
      </c>
      <c r="H549" s="1" t="s">
        <v>384</v>
      </c>
      <c r="I549" s="56">
        <v>2000000</v>
      </c>
      <c r="J549" s="8" t="s">
        <v>16</v>
      </c>
      <c r="K549" s="8" t="s">
        <v>24</v>
      </c>
      <c r="L549" s="1" t="str">
        <f>IFERROR(_xlfn.XLOOKUP(Table1[[#This Row],[Startup Name]],Reference_Tables!$A$5:$A$3048,Reference_Tables!$B$5:$B$3048,"N/A",0),"N/A")</f>
        <v>Jaipur</v>
      </c>
      <c r="M549" s="49" t="str">
        <f>IFERROR(_xlfn.XLOOKUP(Table1[[#This Row],[Investors Name]],Reference_Tables!$E$5:$E$3048,Reference_Tables!$F$5:$F$3048,"N/A",0),"N/A")</f>
        <v>Angel</v>
      </c>
      <c r="N549" s="1">
        <f>YEAR(Table1[[#This Row],[Date]])</f>
        <v>2017</v>
      </c>
    </row>
    <row r="550" spans="1:14" x14ac:dyDescent="0.3">
      <c r="A550" s="8">
        <v>549</v>
      </c>
      <c r="B550" s="9">
        <v>43024</v>
      </c>
      <c r="C550" s="1" t="s">
        <v>413</v>
      </c>
      <c r="D550" s="1" t="s">
        <v>551</v>
      </c>
      <c r="E550" s="49" t="s">
        <v>1594</v>
      </c>
      <c r="F550" s="1" t="s">
        <v>927</v>
      </c>
      <c r="G550" s="51" t="s">
        <v>1595</v>
      </c>
      <c r="H550" s="1" t="s">
        <v>384</v>
      </c>
      <c r="I550" s="56">
        <v>8000000</v>
      </c>
      <c r="J550" s="8" t="s">
        <v>16</v>
      </c>
      <c r="K550" s="8" t="s">
        <v>24</v>
      </c>
      <c r="L550" s="1" t="str">
        <f>IFERROR(_xlfn.XLOOKUP(Table1[[#This Row],[Startup Name]],Reference_Tables!$A$5:$A$3048,Reference_Tables!$B$5:$B$3048,"N/A",0),"N/A")</f>
        <v>Noida</v>
      </c>
      <c r="M550" s="49" t="str">
        <f>IFERROR(_xlfn.XLOOKUP(Table1[[#This Row],[Investors Name]],Reference_Tables!$E$5:$E$3048,Reference_Tables!$F$5:$F$3048,"N/A",0),"N/A")</f>
        <v>VC</v>
      </c>
      <c r="N550" s="1">
        <f>YEAR(Table1[[#This Row],[Date]])</f>
        <v>2017</v>
      </c>
    </row>
    <row r="551" spans="1:14" x14ac:dyDescent="0.3">
      <c r="A551" s="8">
        <v>550</v>
      </c>
      <c r="B551" s="9">
        <v>43024</v>
      </c>
      <c r="C551" s="1" t="s">
        <v>1596</v>
      </c>
      <c r="D551" s="1" t="s">
        <v>551</v>
      </c>
      <c r="E551" s="49" t="s">
        <v>954</v>
      </c>
      <c r="F551" s="1" t="s">
        <v>139</v>
      </c>
      <c r="G551" s="51" t="s">
        <v>1597</v>
      </c>
      <c r="H551" s="1" t="s">
        <v>384</v>
      </c>
      <c r="I551" s="56">
        <v>9200000</v>
      </c>
      <c r="J551" s="8" t="s">
        <v>16</v>
      </c>
      <c r="K551" s="8" t="s">
        <v>24</v>
      </c>
      <c r="L551" s="1" t="str">
        <f>IFERROR(_xlfn.XLOOKUP(Table1[[#This Row],[Startup Name]],Reference_Tables!$A$5:$A$3048,Reference_Tables!$B$5:$B$3048,"N/A",0),"N/A")</f>
        <v>Bhubaneswar</v>
      </c>
      <c r="M551" s="49" t="str">
        <f>IFERROR(_xlfn.XLOOKUP(Table1[[#This Row],[Investors Name]],Reference_Tables!$E$5:$E$3048,Reference_Tables!$F$5:$F$3048,"N/A",0),"N/A")</f>
        <v>VC</v>
      </c>
      <c r="N551" s="1">
        <f>YEAR(Table1[[#This Row],[Date]])</f>
        <v>2017</v>
      </c>
    </row>
    <row r="552" spans="1:14" x14ac:dyDescent="0.3">
      <c r="A552" s="8">
        <v>551</v>
      </c>
      <c r="B552" s="9">
        <v>43025</v>
      </c>
      <c r="C552" s="1" t="s">
        <v>1041</v>
      </c>
      <c r="D552" s="1" t="s">
        <v>551</v>
      </c>
      <c r="E552" s="49" t="s">
        <v>1598</v>
      </c>
      <c r="F552" s="1" t="s">
        <v>927</v>
      </c>
      <c r="G552" s="51" t="s">
        <v>1599</v>
      </c>
      <c r="H552" s="1" t="s">
        <v>384</v>
      </c>
      <c r="I552" s="56">
        <v>7000000</v>
      </c>
      <c r="J552" s="8" t="s">
        <v>16</v>
      </c>
      <c r="K552" s="8" t="s">
        <v>24</v>
      </c>
      <c r="L552" s="1" t="str">
        <f>IFERROR(_xlfn.XLOOKUP(Table1[[#This Row],[Startup Name]],Reference_Tables!$A$5:$A$3048,Reference_Tables!$B$5:$B$3048,"N/A",0),"N/A")</f>
        <v>Pune</v>
      </c>
      <c r="M552" s="49" t="str">
        <f>IFERROR(_xlfn.XLOOKUP(Table1[[#This Row],[Investors Name]],Reference_Tables!$E$5:$E$3048,Reference_Tables!$F$5:$F$3048,"N/A",0),"N/A")</f>
        <v>VC</v>
      </c>
      <c r="N552" s="1">
        <f>YEAR(Table1[[#This Row],[Date]])</f>
        <v>2017</v>
      </c>
    </row>
    <row r="553" spans="1:14" x14ac:dyDescent="0.3">
      <c r="A553" s="8">
        <v>552</v>
      </c>
      <c r="B553" s="9">
        <v>43026</v>
      </c>
      <c r="C553" s="1" t="s">
        <v>1600</v>
      </c>
      <c r="D553" s="1" t="s">
        <v>551</v>
      </c>
      <c r="E553" s="49" t="s">
        <v>7354</v>
      </c>
      <c r="F553" s="1" t="s">
        <v>45</v>
      </c>
      <c r="G553" s="51" t="s">
        <v>1601</v>
      </c>
      <c r="H553" s="1" t="s">
        <v>384</v>
      </c>
      <c r="I553" s="56">
        <v>7000000</v>
      </c>
      <c r="J553" s="8" t="s">
        <v>16</v>
      </c>
      <c r="K553" s="8" t="s">
        <v>24</v>
      </c>
      <c r="L553" s="1" t="str">
        <f>IFERROR(_xlfn.XLOOKUP(Table1[[#This Row],[Startup Name]],Reference_Tables!$A$5:$A$3048,Reference_Tables!$B$5:$B$3048,"N/A",0),"N/A")</f>
        <v>Gurugram</v>
      </c>
      <c r="M553" s="49" t="str">
        <f>IFERROR(_xlfn.XLOOKUP(Table1[[#This Row],[Investors Name]],Reference_Tables!$E$5:$E$3048,Reference_Tables!$F$5:$F$3048,"N/A",0),"N/A")</f>
        <v>Angel</v>
      </c>
      <c r="N553" s="1">
        <f>YEAR(Table1[[#This Row],[Date]])</f>
        <v>2017</v>
      </c>
    </row>
    <row r="554" spans="1:14" x14ac:dyDescent="0.3">
      <c r="A554" s="8">
        <v>553</v>
      </c>
      <c r="B554" s="9">
        <v>43026</v>
      </c>
      <c r="C554" s="1" t="s">
        <v>1602</v>
      </c>
      <c r="D554" s="1" t="s">
        <v>53</v>
      </c>
      <c r="E554" s="49" t="s">
        <v>1603</v>
      </c>
      <c r="F554" s="1" t="s">
        <v>45</v>
      </c>
      <c r="G554" s="51" t="s">
        <v>1604</v>
      </c>
      <c r="H554" s="1" t="s">
        <v>384</v>
      </c>
      <c r="I554" s="56">
        <v>0</v>
      </c>
      <c r="J554" s="8" t="s">
        <v>16</v>
      </c>
      <c r="K554" s="8" t="s">
        <v>16</v>
      </c>
      <c r="L554" s="1" t="str">
        <f>IFERROR(_xlfn.XLOOKUP(Table1[[#This Row],[Startup Name]],Reference_Tables!$A$5:$A$3048,Reference_Tables!$B$5:$B$3048,"N/A",0),"N/A")</f>
        <v>Dehradun</v>
      </c>
      <c r="M554" s="49" t="str">
        <f>IFERROR(_xlfn.XLOOKUP(Table1[[#This Row],[Investors Name]],Reference_Tables!$E$5:$E$3048,Reference_Tables!$F$5:$F$3048,"N/A",0),"N/A")</f>
        <v>VC</v>
      </c>
      <c r="N554" s="1">
        <f>YEAR(Table1[[#This Row],[Date]])</f>
        <v>2017</v>
      </c>
    </row>
    <row r="555" spans="1:14" x14ac:dyDescent="0.3">
      <c r="A555" s="8">
        <v>554</v>
      </c>
      <c r="B555" s="9">
        <v>43026</v>
      </c>
      <c r="C555" s="1" t="s">
        <v>366</v>
      </c>
      <c r="D555" s="1" t="s">
        <v>43</v>
      </c>
      <c r="E555" s="49" t="s">
        <v>1605</v>
      </c>
      <c r="F555" s="1" t="s">
        <v>927</v>
      </c>
      <c r="G555" s="51" t="s">
        <v>581</v>
      </c>
      <c r="H555" s="1" t="s">
        <v>384</v>
      </c>
      <c r="I555" s="56">
        <v>7700000</v>
      </c>
      <c r="J555" s="8" t="s">
        <v>16</v>
      </c>
      <c r="K555" s="8" t="s">
        <v>24</v>
      </c>
      <c r="L555" s="1" t="str">
        <f>IFERROR(_xlfn.XLOOKUP(Table1[[#This Row],[Startup Name]],Reference_Tables!$A$5:$A$3048,Reference_Tables!$B$5:$B$3048,"N/A",0),"N/A")</f>
        <v>Noida</v>
      </c>
      <c r="M555" s="49" t="str">
        <f>IFERROR(_xlfn.XLOOKUP(Table1[[#This Row],[Investors Name]],Reference_Tables!$E$5:$E$3048,Reference_Tables!$F$5:$F$3048,"N/A",0),"N/A")</f>
        <v>VC</v>
      </c>
      <c r="N555" s="1">
        <f>YEAR(Table1[[#This Row],[Date]])</f>
        <v>2017</v>
      </c>
    </row>
    <row r="556" spans="1:14" x14ac:dyDescent="0.3">
      <c r="A556" s="8">
        <v>555</v>
      </c>
      <c r="B556" s="9">
        <v>43026</v>
      </c>
      <c r="C556" s="1" t="s">
        <v>1606</v>
      </c>
      <c r="D556" s="1" t="s">
        <v>551</v>
      </c>
      <c r="E556" s="49" t="s">
        <v>1607</v>
      </c>
      <c r="F556" s="1" t="s">
        <v>39</v>
      </c>
      <c r="G556" s="51" t="s">
        <v>1608</v>
      </c>
      <c r="H556" s="1" t="s">
        <v>126</v>
      </c>
      <c r="I556" s="56">
        <v>500000</v>
      </c>
      <c r="J556" s="8" t="s">
        <v>16</v>
      </c>
      <c r="K556" s="8" t="s">
        <v>106</v>
      </c>
      <c r="L556" s="1" t="str">
        <f>IFERROR(_xlfn.XLOOKUP(Table1[[#This Row],[Startup Name]],Reference_Tables!$A$5:$A$3048,Reference_Tables!$B$5:$B$3048,"N/A",0),"N/A")</f>
        <v>Chandigarh</v>
      </c>
      <c r="M556" s="49" t="str">
        <f>IFERROR(_xlfn.XLOOKUP(Table1[[#This Row],[Investors Name]],Reference_Tables!$E$5:$E$3048,Reference_Tables!$F$5:$F$3048,"N/A",0),"N/A")</f>
        <v>Angel</v>
      </c>
      <c r="N556" s="1">
        <f>YEAR(Table1[[#This Row],[Date]])</f>
        <v>2017</v>
      </c>
    </row>
    <row r="557" spans="1:14" x14ac:dyDescent="0.3">
      <c r="A557" s="8">
        <v>556</v>
      </c>
      <c r="B557" s="9">
        <v>43031</v>
      </c>
      <c r="C557" s="1" t="s">
        <v>399</v>
      </c>
      <c r="D557" s="1" t="s">
        <v>551</v>
      </c>
      <c r="E557" s="49" t="s">
        <v>1609</v>
      </c>
      <c r="F557" s="1" t="s">
        <v>39</v>
      </c>
      <c r="G557" s="51" t="s">
        <v>1610</v>
      </c>
      <c r="H557" s="1" t="s">
        <v>384</v>
      </c>
      <c r="I557" s="56">
        <v>7000000</v>
      </c>
      <c r="J557" s="8" t="s">
        <v>16</v>
      </c>
      <c r="K557" s="8" t="s">
        <v>24</v>
      </c>
      <c r="L557" s="1" t="str">
        <f>IFERROR(_xlfn.XLOOKUP(Table1[[#This Row],[Startup Name]],Reference_Tables!$A$5:$A$3048,Reference_Tables!$B$5:$B$3048,"N/A",0),"N/A")</f>
        <v>Ranchi</v>
      </c>
      <c r="M557" s="49" t="str">
        <f>IFERROR(_xlfn.XLOOKUP(Table1[[#This Row],[Investors Name]],Reference_Tables!$E$5:$E$3048,Reference_Tables!$F$5:$F$3048,"N/A",0),"N/A")</f>
        <v>VC</v>
      </c>
      <c r="N557" s="1">
        <f>YEAR(Table1[[#This Row],[Date]])</f>
        <v>2017</v>
      </c>
    </row>
    <row r="558" spans="1:14" x14ac:dyDescent="0.3">
      <c r="A558" s="8">
        <v>557</v>
      </c>
      <c r="B558" s="9">
        <v>43031</v>
      </c>
      <c r="C558" s="1" t="s">
        <v>1611</v>
      </c>
      <c r="D558" s="1" t="s">
        <v>1612</v>
      </c>
      <c r="E558" s="49" t="s">
        <v>1613</v>
      </c>
      <c r="F558" s="1" t="s">
        <v>39</v>
      </c>
      <c r="G558" s="51" t="s">
        <v>1614</v>
      </c>
      <c r="H558" s="1" t="s">
        <v>384</v>
      </c>
      <c r="I558" s="56">
        <v>6000000</v>
      </c>
      <c r="J558" s="8" t="s">
        <v>16</v>
      </c>
      <c r="K558" s="8" t="s">
        <v>24</v>
      </c>
      <c r="L558" s="1" t="str">
        <f>IFERROR(_xlfn.XLOOKUP(Table1[[#This Row],[Startup Name]],Reference_Tables!$A$5:$A$3048,Reference_Tables!$B$5:$B$3048,"N/A",0),"N/A")</f>
        <v>Vadodara</v>
      </c>
      <c r="M558" s="49" t="str">
        <f>IFERROR(_xlfn.XLOOKUP(Table1[[#This Row],[Investors Name]],Reference_Tables!$E$5:$E$3048,Reference_Tables!$F$5:$F$3048,"N/A",0),"N/A")</f>
        <v>VC</v>
      </c>
      <c r="N558" s="1">
        <f>YEAR(Table1[[#This Row],[Date]])</f>
        <v>2017</v>
      </c>
    </row>
    <row r="559" spans="1:14" x14ac:dyDescent="0.3">
      <c r="A559" s="8">
        <v>558</v>
      </c>
      <c r="B559" s="9">
        <v>43031</v>
      </c>
      <c r="C559" s="1" t="s">
        <v>1615</v>
      </c>
      <c r="D559" s="1" t="s">
        <v>551</v>
      </c>
      <c r="E559" s="49" t="s">
        <v>1616</v>
      </c>
      <c r="F559" s="1" t="s">
        <v>39</v>
      </c>
      <c r="G559" s="51" t="s">
        <v>1245</v>
      </c>
      <c r="H559" s="1" t="s">
        <v>81</v>
      </c>
      <c r="I559" s="56">
        <v>3100000</v>
      </c>
      <c r="J559" s="8" t="s">
        <v>16</v>
      </c>
      <c r="K559" s="8" t="s">
        <v>24</v>
      </c>
      <c r="L559" s="1" t="str">
        <f>IFERROR(_xlfn.XLOOKUP(Table1[[#This Row],[Startup Name]],Reference_Tables!$A$5:$A$3048,Reference_Tables!$B$5:$B$3048,"N/A",0),"N/A")</f>
        <v>Bhubaneswar</v>
      </c>
      <c r="M559" s="49" t="str">
        <f>IFERROR(_xlfn.XLOOKUP(Table1[[#This Row],[Investors Name]],Reference_Tables!$E$5:$E$3048,Reference_Tables!$F$5:$F$3048,"N/A",0),"N/A")</f>
        <v>VC</v>
      </c>
      <c r="N559" s="1">
        <f>YEAR(Table1[[#This Row],[Date]])</f>
        <v>2017</v>
      </c>
    </row>
    <row r="560" spans="1:14" x14ac:dyDescent="0.3">
      <c r="A560" s="8">
        <v>559</v>
      </c>
      <c r="B560" s="9">
        <v>43031</v>
      </c>
      <c r="C560" s="1" t="s">
        <v>1617</v>
      </c>
      <c r="D560" s="1" t="s">
        <v>551</v>
      </c>
      <c r="E560" s="49" t="s">
        <v>1618</v>
      </c>
      <c r="F560" s="1" t="s">
        <v>881</v>
      </c>
      <c r="G560" s="51" t="s">
        <v>1619</v>
      </c>
      <c r="H560" s="1" t="s">
        <v>126</v>
      </c>
      <c r="I560" s="56">
        <v>118000</v>
      </c>
      <c r="J560" s="8" t="s">
        <v>16</v>
      </c>
      <c r="K560" s="8" t="s">
        <v>106</v>
      </c>
      <c r="L560" s="1" t="str">
        <f>IFERROR(_xlfn.XLOOKUP(Table1[[#This Row],[Startup Name]],Reference_Tables!$A$5:$A$3048,Reference_Tables!$B$5:$B$3048,"N/A",0),"N/A")</f>
        <v>Bengaluru</v>
      </c>
      <c r="M560" s="49" t="str">
        <f>IFERROR(_xlfn.XLOOKUP(Table1[[#This Row],[Investors Name]],Reference_Tables!$E$5:$E$3048,Reference_Tables!$F$5:$F$3048,"N/A",0),"N/A")</f>
        <v>VC</v>
      </c>
      <c r="N560" s="1">
        <f>YEAR(Table1[[#This Row],[Date]])</f>
        <v>2017</v>
      </c>
    </row>
    <row r="561" spans="1:14" x14ac:dyDescent="0.3">
      <c r="A561" s="8">
        <v>560</v>
      </c>
      <c r="B561" s="9">
        <v>43032</v>
      </c>
      <c r="C561" s="1" t="s">
        <v>1620</v>
      </c>
      <c r="D561" s="1" t="s">
        <v>53</v>
      </c>
      <c r="E561" s="49" t="s">
        <v>1621</v>
      </c>
      <c r="F561" s="1" t="s">
        <v>927</v>
      </c>
      <c r="G561" s="51" t="s">
        <v>1622</v>
      </c>
      <c r="H561" s="1" t="s">
        <v>126</v>
      </c>
      <c r="I561" s="56">
        <v>0</v>
      </c>
      <c r="J561" s="8" t="s">
        <v>16</v>
      </c>
      <c r="K561" s="8" t="s">
        <v>16</v>
      </c>
      <c r="L561" s="1" t="str">
        <f>IFERROR(_xlfn.XLOOKUP(Table1[[#This Row],[Startup Name]],Reference_Tables!$A$5:$A$3048,Reference_Tables!$B$5:$B$3048,"N/A",0),"N/A")</f>
        <v>Indore</v>
      </c>
      <c r="M561" s="49" t="str">
        <f>IFERROR(_xlfn.XLOOKUP(Table1[[#This Row],[Investors Name]],Reference_Tables!$E$5:$E$3048,Reference_Tables!$F$5:$F$3048,"N/A",0),"N/A")</f>
        <v>VC</v>
      </c>
      <c r="N561" s="1">
        <f>YEAR(Table1[[#This Row],[Date]])</f>
        <v>2017</v>
      </c>
    </row>
    <row r="562" spans="1:14" x14ac:dyDescent="0.3">
      <c r="A562" s="8">
        <v>561</v>
      </c>
      <c r="B562" s="9">
        <v>43032</v>
      </c>
      <c r="C562" s="1" t="s">
        <v>1623</v>
      </c>
      <c r="D562" s="1" t="s">
        <v>1612</v>
      </c>
      <c r="E562" s="49" t="s">
        <v>1624</v>
      </c>
      <c r="F562" s="1" t="s">
        <v>39</v>
      </c>
      <c r="G562" s="51" t="s">
        <v>495</v>
      </c>
      <c r="H562" s="1" t="s">
        <v>126</v>
      </c>
      <c r="I562" s="56">
        <v>500000</v>
      </c>
      <c r="J562" s="8" t="s">
        <v>16</v>
      </c>
      <c r="K562" s="8" t="s">
        <v>106</v>
      </c>
      <c r="L562" s="1" t="str">
        <f>IFERROR(_xlfn.XLOOKUP(Table1[[#This Row],[Startup Name]],Reference_Tables!$A$5:$A$3048,Reference_Tables!$B$5:$B$3048,"N/A",0),"N/A")</f>
        <v>Coimbatore</v>
      </c>
      <c r="M562" s="49" t="str">
        <f>IFERROR(_xlfn.XLOOKUP(Table1[[#This Row],[Investors Name]],Reference_Tables!$E$5:$E$3048,Reference_Tables!$F$5:$F$3048,"N/A",0),"N/A")</f>
        <v>VC</v>
      </c>
      <c r="N562" s="1">
        <f>YEAR(Table1[[#This Row],[Date]])</f>
        <v>2017</v>
      </c>
    </row>
    <row r="563" spans="1:14" x14ac:dyDescent="0.3">
      <c r="A563" s="8">
        <v>562</v>
      </c>
      <c r="B563" s="9">
        <v>43032</v>
      </c>
      <c r="C563" s="1" t="s">
        <v>1625</v>
      </c>
      <c r="D563" s="1" t="s">
        <v>551</v>
      </c>
      <c r="E563" s="49" t="s">
        <v>1626</v>
      </c>
      <c r="F563" s="1" t="s">
        <v>139</v>
      </c>
      <c r="G563" s="51" t="s">
        <v>1627</v>
      </c>
      <c r="H563" s="1" t="s">
        <v>384</v>
      </c>
      <c r="I563" s="56">
        <v>3000000</v>
      </c>
      <c r="J563" s="8" t="s">
        <v>16</v>
      </c>
      <c r="K563" s="8" t="s">
        <v>24</v>
      </c>
      <c r="L563" s="1" t="str">
        <f>IFERROR(_xlfn.XLOOKUP(Table1[[#This Row],[Startup Name]],Reference_Tables!$A$5:$A$3048,Reference_Tables!$B$5:$B$3048,"N/A",0),"N/A")</f>
        <v>Thiruvananthapuram</v>
      </c>
      <c r="M563" s="49" t="str">
        <f>IFERROR(_xlfn.XLOOKUP(Table1[[#This Row],[Investors Name]],Reference_Tables!$E$5:$E$3048,Reference_Tables!$F$5:$F$3048,"N/A",0),"N/A")</f>
        <v>VC</v>
      </c>
      <c r="N563" s="1">
        <f>YEAR(Table1[[#This Row],[Date]])</f>
        <v>2017</v>
      </c>
    </row>
    <row r="564" spans="1:14" x14ac:dyDescent="0.3">
      <c r="A564" s="8">
        <v>563</v>
      </c>
      <c r="B564" s="9">
        <v>43032</v>
      </c>
      <c r="C564" s="1" t="s">
        <v>1628</v>
      </c>
      <c r="D564" s="1" t="s">
        <v>551</v>
      </c>
      <c r="E564" s="49" t="s">
        <v>1629</v>
      </c>
      <c r="F564" s="1" t="s">
        <v>927</v>
      </c>
      <c r="G564" s="51" t="s">
        <v>1630</v>
      </c>
      <c r="H564" s="1" t="s">
        <v>126</v>
      </c>
      <c r="I564" s="56">
        <v>722000</v>
      </c>
      <c r="J564" s="8" t="s">
        <v>16</v>
      </c>
      <c r="K564" s="8" t="s">
        <v>106</v>
      </c>
      <c r="L564" s="1" t="str">
        <f>IFERROR(_xlfn.XLOOKUP(Table1[[#This Row],[Startup Name]],Reference_Tables!$A$5:$A$3048,Reference_Tables!$B$5:$B$3048,"N/A",0),"N/A")</f>
        <v>Patna</v>
      </c>
      <c r="M564" s="49" t="str">
        <f>IFERROR(_xlfn.XLOOKUP(Table1[[#This Row],[Investors Name]],Reference_Tables!$E$5:$E$3048,Reference_Tables!$F$5:$F$3048,"N/A",0),"N/A")</f>
        <v>VC</v>
      </c>
      <c r="N564" s="1">
        <f>YEAR(Table1[[#This Row],[Date]])</f>
        <v>2017</v>
      </c>
    </row>
    <row r="565" spans="1:14" x14ac:dyDescent="0.3">
      <c r="A565" s="8">
        <v>564</v>
      </c>
      <c r="B565" s="9">
        <v>43032</v>
      </c>
      <c r="C565" s="1" t="s">
        <v>1631</v>
      </c>
      <c r="D565" s="1" t="s">
        <v>1612</v>
      </c>
      <c r="E565" s="49" t="s">
        <v>1632</v>
      </c>
      <c r="F565" s="1" t="s">
        <v>39</v>
      </c>
      <c r="G565" s="51" t="s">
        <v>1633</v>
      </c>
      <c r="H565" s="1" t="s">
        <v>384</v>
      </c>
      <c r="I565" s="56">
        <v>0</v>
      </c>
      <c r="J565" s="8" t="s">
        <v>16</v>
      </c>
      <c r="K565" s="8" t="s">
        <v>16</v>
      </c>
      <c r="L565" s="1" t="str">
        <f>IFERROR(_xlfn.XLOOKUP(Table1[[#This Row],[Startup Name]],Reference_Tables!$A$5:$A$3048,Reference_Tables!$B$5:$B$3048,"N/A",0),"N/A")</f>
        <v>Kanpur</v>
      </c>
      <c r="M565" s="49" t="str">
        <f>IFERROR(_xlfn.XLOOKUP(Table1[[#This Row],[Investors Name]],Reference_Tables!$E$5:$E$3048,Reference_Tables!$F$5:$F$3048,"N/A",0),"N/A")</f>
        <v>Angel</v>
      </c>
      <c r="N565" s="1">
        <f>YEAR(Table1[[#This Row],[Date]])</f>
        <v>2017</v>
      </c>
    </row>
    <row r="566" spans="1:14" x14ac:dyDescent="0.3">
      <c r="A566" s="8">
        <v>565</v>
      </c>
      <c r="B566" s="9">
        <v>43033</v>
      </c>
      <c r="C566" s="1" t="s">
        <v>1634</v>
      </c>
      <c r="D566" s="1" t="s">
        <v>551</v>
      </c>
      <c r="E566" s="49" t="s">
        <v>1635</v>
      </c>
      <c r="F566" s="1" t="s">
        <v>227</v>
      </c>
      <c r="G566" s="51" t="s">
        <v>1636</v>
      </c>
      <c r="H566" s="1" t="s">
        <v>126</v>
      </c>
      <c r="I566" s="56">
        <v>0</v>
      </c>
      <c r="J566" s="8" t="s">
        <v>16</v>
      </c>
      <c r="K566" s="8" t="s">
        <v>16</v>
      </c>
      <c r="L566" s="1" t="str">
        <f>IFERROR(_xlfn.XLOOKUP(Table1[[#This Row],[Startup Name]],Reference_Tables!$A$5:$A$3048,Reference_Tables!$B$5:$B$3048,"N/A",0),"N/A")</f>
        <v>Lucknow</v>
      </c>
      <c r="M566" s="49" t="s">
        <v>16</v>
      </c>
      <c r="N566" s="1">
        <f>YEAR(Table1[[#This Row],[Date]])</f>
        <v>2017</v>
      </c>
    </row>
    <row r="567" spans="1:14" x14ac:dyDescent="0.3">
      <c r="A567" s="8">
        <v>566</v>
      </c>
      <c r="B567" s="9">
        <v>43033</v>
      </c>
      <c r="C567" s="1" t="s">
        <v>1637</v>
      </c>
      <c r="D567" s="1" t="s">
        <v>551</v>
      </c>
      <c r="E567" s="49" t="s">
        <v>1638</v>
      </c>
      <c r="F567" s="1" t="s">
        <v>227</v>
      </c>
      <c r="G567" s="51" t="s">
        <v>1639</v>
      </c>
      <c r="H567" s="1" t="s">
        <v>126</v>
      </c>
      <c r="I567" s="56">
        <v>550000</v>
      </c>
      <c r="J567" s="8" t="s">
        <v>16</v>
      </c>
      <c r="K567" s="8" t="s">
        <v>106</v>
      </c>
      <c r="L567" s="1" t="str">
        <f>IFERROR(_xlfn.XLOOKUP(Table1[[#This Row],[Startup Name]],Reference_Tables!$A$5:$A$3048,Reference_Tables!$B$5:$B$3048,"N/A",0),"N/A")</f>
        <v>Nashik</v>
      </c>
      <c r="M567" s="49" t="str">
        <f>IFERROR(_xlfn.XLOOKUP(Table1[[#This Row],[Investors Name]],Reference_Tables!$E$5:$E$3048,Reference_Tables!$F$5:$F$3048,"N/A",0),"N/A")</f>
        <v>VC</v>
      </c>
      <c r="N567" s="1">
        <f>YEAR(Table1[[#This Row],[Date]])</f>
        <v>2017</v>
      </c>
    </row>
    <row r="568" spans="1:14" x14ac:dyDescent="0.3">
      <c r="A568" s="8">
        <v>567</v>
      </c>
      <c r="B568" s="9">
        <v>43034</v>
      </c>
      <c r="C568" s="1" t="s">
        <v>1640</v>
      </c>
      <c r="D568" s="1" t="s">
        <v>26</v>
      </c>
      <c r="E568" s="49" t="s">
        <v>1641</v>
      </c>
      <c r="F568" s="1" t="s">
        <v>927</v>
      </c>
      <c r="G568" s="51" t="s">
        <v>1642</v>
      </c>
      <c r="H568" s="1" t="s">
        <v>384</v>
      </c>
      <c r="I568" s="56">
        <v>5000000</v>
      </c>
      <c r="J568" s="8" t="s">
        <v>16</v>
      </c>
      <c r="K568" s="8" t="s">
        <v>24</v>
      </c>
      <c r="L568" s="1" t="str">
        <f>IFERROR(_xlfn.XLOOKUP(Table1[[#This Row],[Startup Name]],Reference_Tables!$A$5:$A$3048,Reference_Tables!$B$5:$B$3048,"N/A",0),"N/A")</f>
        <v>Pune</v>
      </c>
      <c r="M568" s="49" t="str">
        <f>IFERROR(_xlfn.XLOOKUP(Table1[[#This Row],[Investors Name]],Reference_Tables!$E$5:$E$3048,Reference_Tables!$F$5:$F$3048,"N/A",0),"N/A")</f>
        <v>VC</v>
      </c>
      <c r="N568" s="1">
        <f>YEAR(Table1[[#This Row],[Date]])</f>
        <v>2017</v>
      </c>
    </row>
    <row r="569" spans="1:14" x14ac:dyDescent="0.3">
      <c r="A569" s="8">
        <v>568</v>
      </c>
      <c r="B569" s="9">
        <v>43035</v>
      </c>
      <c r="C569" s="1" t="s">
        <v>703</v>
      </c>
      <c r="D569" s="1" t="s">
        <v>53</v>
      </c>
      <c r="E569" s="49" t="s">
        <v>7355</v>
      </c>
      <c r="F569" s="1" t="s">
        <v>227</v>
      </c>
      <c r="G569" s="51" t="s">
        <v>1643</v>
      </c>
      <c r="H569" s="1" t="s">
        <v>81</v>
      </c>
      <c r="I569" s="56">
        <v>3800000</v>
      </c>
      <c r="J569" s="8" t="s">
        <v>16</v>
      </c>
      <c r="K569" s="8" t="s">
        <v>24</v>
      </c>
      <c r="L569" s="1" t="str">
        <f>IFERROR(_xlfn.XLOOKUP(Table1[[#This Row],[Startup Name]],Reference_Tables!$A$5:$A$3048,Reference_Tables!$B$5:$B$3048,"N/A",0),"N/A")</f>
        <v>Thiruvananthapuram</v>
      </c>
      <c r="M569" s="49" t="str">
        <f>IFERROR(_xlfn.XLOOKUP(Table1[[#This Row],[Investors Name]],Reference_Tables!$E$5:$E$3048,Reference_Tables!$F$5:$F$3048,"N/A",0),"N/A")</f>
        <v>Corporate</v>
      </c>
      <c r="N569" s="1">
        <f>YEAR(Table1[[#This Row],[Date]])</f>
        <v>2017</v>
      </c>
    </row>
    <row r="570" spans="1:14" x14ac:dyDescent="0.3">
      <c r="A570" s="8">
        <v>569</v>
      </c>
      <c r="B570" s="9">
        <v>43035</v>
      </c>
      <c r="C570" s="1" t="s">
        <v>1644</v>
      </c>
      <c r="D570" s="1" t="s">
        <v>53</v>
      </c>
      <c r="E570" s="49" t="s">
        <v>1645</v>
      </c>
      <c r="F570" s="1" t="s">
        <v>139</v>
      </c>
      <c r="G570" s="51" t="s">
        <v>7356</v>
      </c>
      <c r="H570" s="1" t="s">
        <v>126</v>
      </c>
      <c r="I570" s="56">
        <v>0</v>
      </c>
      <c r="J570" s="8" t="s">
        <v>16</v>
      </c>
      <c r="K570" s="8" t="s">
        <v>16</v>
      </c>
      <c r="L570" s="1" t="str">
        <f>IFERROR(_xlfn.XLOOKUP(Table1[[#This Row],[Startup Name]],Reference_Tables!$A$5:$A$3048,Reference_Tables!$B$5:$B$3048,"N/A",0),"N/A")</f>
        <v>Indore</v>
      </c>
      <c r="M570" s="49" t="str">
        <f>IFERROR(_xlfn.XLOOKUP(Table1[[#This Row],[Investors Name]],Reference_Tables!$E$5:$E$3048,Reference_Tables!$F$5:$F$3048,"N/A",0),"N/A")</f>
        <v>VC</v>
      </c>
      <c r="N570" s="1">
        <f>YEAR(Table1[[#This Row],[Date]])</f>
        <v>2017</v>
      </c>
    </row>
    <row r="571" spans="1:14" x14ac:dyDescent="0.3">
      <c r="A571" s="8">
        <v>570</v>
      </c>
      <c r="B571" s="9">
        <v>43036</v>
      </c>
      <c r="C571" s="1" t="s">
        <v>1646</v>
      </c>
      <c r="D571" s="1" t="s">
        <v>53</v>
      </c>
      <c r="E571" s="49" t="s">
        <v>1647</v>
      </c>
      <c r="F571" s="1" t="s">
        <v>139</v>
      </c>
      <c r="G571" s="51" t="s">
        <v>600</v>
      </c>
      <c r="H571" s="1" t="s">
        <v>126</v>
      </c>
      <c r="I571" s="56">
        <v>120000</v>
      </c>
      <c r="J571" s="8" t="s">
        <v>16</v>
      </c>
      <c r="K571" s="8" t="s">
        <v>106</v>
      </c>
      <c r="L571" s="1" t="str">
        <f>IFERROR(_xlfn.XLOOKUP(Table1[[#This Row],[Startup Name]],Reference_Tables!$A$5:$A$3048,Reference_Tables!$B$5:$B$3048,"N/A",0),"N/A")</f>
        <v>Thiruvananthapuram</v>
      </c>
      <c r="M571" s="49" t="str">
        <f>IFERROR(_xlfn.XLOOKUP(Table1[[#This Row],[Investors Name]],Reference_Tables!$E$5:$E$3048,Reference_Tables!$F$5:$F$3048,"N/A",0),"N/A")</f>
        <v>Angel</v>
      </c>
      <c r="N571" s="1">
        <f>YEAR(Table1[[#This Row],[Date]])</f>
        <v>2017</v>
      </c>
    </row>
    <row r="572" spans="1:14" x14ac:dyDescent="0.3">
      <c r="A572" s="8">
        <v>571</v>
      </c>
      <c r="B572" s="9">
        <v>43036</v>
      </c>
      <c r="C572" s="1" t="s">
        <v>275</v>
      </c>
      <c r="D572" s="1" t="s">
        <v>551</v>
      </c>
      <c r="E572" s="49" t="s">
        <v>1527</v>
      </c>
      <c r="F572" s="1" t="s">
        <v>927</v>
      </c>
      <c r="G572" s="51" t="s">
        <v>1648</v>
      </c>
      <c r="H572" s="1" t="s">
        <v>384</v>
      </c>
      <c r="I572" s="56">
        <v>7700000</v>
      </c>
      <c r="J572" s="8" t="s">
        <v>16</v>
      </c>
      <c r="K572" s="8" t="s">
        <v>24</v>
      </c>
      <c r="L572" s="1" t="str">
        <f>IFERROR(_xlfn.XLOOKUP(Table1[[#This Row],[Startup Name]],Reference_Tables!$A$5:$A$3048,Reference_Tables!$B$5:$B$3048,"N/A",0),"N/A")</f>
        <v>Indore</v>
      </c>
      <c r="M572" s="49" t="str">
        <f>IFERROR(_xlfn.XLOOKUP(Table1[[#This Row],[Investors Name]],Reference_Tables!$E$5:$E$3048,Reference_Tables!$F$5:$F$3048,"N/A",0),"N/A")</f>
        <v>Corporate</v>
      </c>
      <c r="N572" s="1">
        <f>YEAR(Table1[[#This Row],[Date]])</f>
        <v>2017</v>
      </c>
    </row>
    <row r="573" spans="1:14" x14ac:dyDescent="0.3">
      <c r="A573" s="8">
        <v>572</v>
      </c>
      <c r="B573" s="9">
        <v>43038</v>
      </c>
      <c r="C573" s="1" t="s">
        <v>1649</v>
      </c>
      <c r="D573" s="1" t="s">
        <v>1612</v>
      </c>
      <c r="E573" s="49" t="s">
        <v>1650</v>
      </c>
      <c r="F573" s="1" t="s">
        <v>915</v>
      </c>
      <c r="G573" s="51" t="s">
        <v>1651</v>
      </c>
      <c r="H573" s="1" t="s">
        <v>384</v>
      </c>
      <c r="I573" s="56">
        <v>2000000</v>
      </c>
      <c r="J573" s="8" t="s">
        <v>16</v>
      </c>
      <c r="K573" s="8" t="s">
        <v>24</v>
      </c>
      <c r="L573" s="1" t="str">
        <f>IFERROR(_xlfn.XLOOKUP(Table1[[#This Row],[Startup Name]],Reference_Tables!$A$5:$A$3048,Reference_Tables!$B$5:$B$3048,"N/A",0),"N/A")</f>
        <v>New Delhi</v>
      </c>
      <c r="M573" s="49" t="str">
        <f>IFERROR(_xlfn.XLOOKUP(Table1[[#This Row],[Investors Name]],Reference_Tables!$E$5:$E$3048,Reference_Tables!$F$5:$F$3048,"N/A",0),"N/A")</f>
        <v>VC</v>
      </c>
      <c r="N573" s="1">
        <f>YEAR(Table1[[#This Row],[Date]])</f>
        <v>2017</v>
      </c>
    </row>
    <row r="574" spans="1:14" x14ac:dyDescent="0.3">
      <c r="A574" s="8">
        <v>573</v>
      </c>
      <c r="B574" s="9">
        <v>43039</v>
      </c>
      <c r="C574" s="1" t="s">
        <v>550</v>
      </c>
      <c r="D574" s="1" t="s">
        <v>26</v>
      </c>
      <c r="E574" s="49" t="s">
        <v>1652</v>
      </c>
      <c r="F574" s="1" t="s">
        <v>45</v>
      </c>
      <c r="G574" s="51" t="s">
        <v>1653</v>
      </c>
      <c r="H574" s="1" t="s">
        <v>384</v>
      </c>
      <c r="I574" s="56">
        <v>14000000</v>
      </c>
      <c r="J574" s="8" t="s">
        <v>16</v>
      </c>
      <c r="K574" s="8" t="s">
        <v>17</v>
      </c>
      <c r="L574" s="1" t="str">
        <f>IFERROR(_xlfn.XLOOKUP(Table1[[#This Row],[Startup Name]],Reference_Tables!$A$5:$A$3048,Reference_Tables!$B$5:$B$3048,"N/A",0),"N/A")</f>
        <v>Pune</v>
      </c>
      <c r="M574" s="49" t="str">
        <f>IFERROR(_xlfn.XLOOKUP(Table1[[#This Row],[Investors Name]],Reference_Tables!$E$5:$E$3048,Reference_Tables!$F$5:$F$3048,"N/A",0),"N/A")</f>
        <v>VC</v>
      </c>
      <c r="N574" s="1">
        <f>YEAR(Table1[[#This Row],[Date]])</f>
        <v>2017</v>
      </c>
    </row>
    <row r="575" spans="1:14" x14ac:dyDescent="0.3">
      <c r="A575" s="8">
        <v>574</v>
      </c>
      <c r="B575" s="9">
        <v>43039</v>
      </c>
      <c r="C575" s="1" t="s">
        <v>1654</v>
      </c>
      <c r="D575" s="1" t="s">
        <v>79</v>
      </c>
      <c r="E575" s="49" t="s">
        <v>1655</v>
      </c>
      <c r="F575" s="1" t="s">
        <v>39</v>
      </c>
      <c r="G575" s="51" t="s">
        <v>1656</v>
      </c>
      <c r="H575" s="1" t="s">
        <v>384</v>
      </c>
      <c r="I575" s="56">
        <v>32000000</v>
      </c>
      <c r="J575" s="8" t="s">
        <v>16</v>
      </c>
      <c r="K575" s="8" t="s">
        <v>17</v>
      </c>
      <c r="L575" s="1" t="str">
        <f>IFERROR(_xlfn.XLOOKUP(Table1[[#This Row],[Startup Name]],Reference_Tables!$A$5:$A$3048,Reference_Tables!$B$5:$B$3048,"N/A",0),"N/A")</f>
        <v>Indore</v>
      </c>
      <c r="M575" s="49" t="str">
        <f>IFERROR(_xlfn.XLOOKUP(Table1[[#This Row],[Investors Name]],Reference_Tables!$E$5:$E$3048,Reference_Tables!$F$5:$F$3048,"N/A",0),"N/A")</f>
        <v>VC</v>
      </c>
      <c r="N575" s="1">
        <f>YEAR(Table1[[#This Row],[Date]])</f>
        <v>2017</v>
      </c>
    </row>
    <row r="576" spans="1:14" x14ac:dyDescent="0.3">
      <c r="A576" s="8">
        <v>575</v>
      </c>
      <c r="B576" s="9">
        <v>42979</v>
      </c>
      <c r="C576" s="1" t="s">
        <v>1657</v>
      </c>
      <c r="D576" s="1" t="s">
        <v>26</v>
      </c>
      <c r="E576" s="49" t="s">
        <v>1658</v>
      </c>
      <c r="F576" s="1" t="s">
        <v>45</v>
      </c>
      <c r="G576" s="51" t="s">
        <v>1659</v>
      </c>
      <c r="H576" s="1" t="s">
        <v>384</v>
      </c>
      <c r="I576" s="56">
        <v>1000000</v>
      </c>
      <c r="J576" s="8" t="s">
        <v>16</v>
      </c>
      <c r="K576" s="8" t="s">
        <v>24</v>
      </c>
      <c r="L576" s="1" t="str">
        <f>IFERROR(_xlfn.XLOOKUP(Table1[[#This Row],[Startup Name]],Reference_Tables!$A$5:$A$3048,Reference_Tables!$B$5:$B$3048,"N/A",0),"N/A")</f>
        <v>Nagpur</v>
      </c>
      <c r="M576" s="49" t="str">
        <f>IFERROR(_xlfn.XLOOKUP(Table1[[#This Row],[Investors Name]],Reference_Tables!$E$5:$E$3048,Reference_Tables!$F$5:$F$3048,"N/A",0),"N/A")</f>
        <v>VC</v>
      </c>
      <c r="N576" s="1">
        <f>YEAR(Table1[[#This Row],[Date]])</f>
        <v>2017</v>
      </c>
    </row>
    <row r="577" spans="1:14" x14ac:dyDescent="0.3">
      <c r="A577" s="8">
        <v>576</v>
      </c>
      <c r="B577" s="9">
        <v>42979</v>
      </c>
      <c r="C577" s="1" t="s">
        <v>865</v>
      </c>
      <c r="D577" s="1" t="s">
        <v>551</v>
      </c>
      <c r="E577" s="49" t="s">
        <v>1660</v>
      </c>
      <c r="F577" s="1" t="s">
        <v>927</v>
      </c>
      <c r="G577" s="51" t="s">
        <v>1661</v>
      </c>
      <c r="H577" s="1" t="s">
        <v>384</v>
      </c>
      <c r="I577" s="56">
        <v>1500000</v>
      </c>
      <c r="J577" s="8" t="s">
        <v>16</v>
      </c>
      <c r="K577" s="8" t="s">
        <v>24</v>
      </c>
      <c r="L577" s="1" t="str">
        <f>IFERROR(_xlfn.XLOOKUP(Table1[[#This Row],[Startup Name]],Reference_Tables!$A$5:$A$3048,Reference_Tables!$B$5:$B$3048,"N/A",0),"N/A")</f>
        <v>Noida</v>
      </c>
      <c r="M577" s="49" t="str">
        <f>IFERROR(_xlfn.XLOOKUP(Table1[[#This Row],[Investors Name]],Reference_Tables!$E$5:$E$3048,Reference_Tables!$F$5:$F$3048,"N/A",0),"N/A")</f>
        <v>VC</v>
      </c>
      <c r="N577" s="1">
        <f>YEAR(Table1[[#This Row],[Date]])</f>
        <v>2017</v>
      </c>
    </row>
    <row r="578" spans="1:14" x14ac:dyDescent="0.3">
      <c r="A578" s="8">
        <v>577</v>
      </c>
      <c r="B578" s="9">
        <v>42979</v>
      </c>
      <c r="C578" s="1" t="s">
        <v>1662</v>
      </c>
      <c r="D578" s="1" t="s">
        <v>551</v>
      </c>
      <c r="E578" s="49" t="s">
        <v>1663</v>
      </c>
      <c r="F578" s="1" t="s">
        <v>39</v>
      </c>
      <c r="G578" s="51" t="s">
        <v>1006</v>
      </c>
      <c r="H578" s="1" t="s">
        <v>384</v>
      </c>
      <c r="I578" s="56">
        <v>1300000</v>
      </c>
      <c r="J578" s="8" t="s">
        <v>16</v>
      </c>
      <c r="K578" s="8" t="s">
        <v>24</v>
      </c>
      <c r="L578" s="1" t="str">
        <f>IFERROR(_xlfn.XLOOKUP(Table1[[#This Row],[Startup Name]],Reference_Tables!$A$5:$A$3048,Reference_Tables!$B$5:$B$3048,"N/A",0),"N/A")</f>
        <v>Bengaluru</v>
      </c>
      <c r="M578" s="49" t="str">
        <f>IFERROR(_xlfn.XLOOKUP(Table1[[#This Row],[Investors Name]],Reference_Tables!$E$5:$E$3048,Reference_Tables!$F$5:$F$3048,"N/A",0),"N/A")</f>
        <v>Angel</v>
      </c>
      <c r="N578" s="1">
        <f>YEAR(Table1[[#This Row],[Date]])</f>
        <v>2017</v>
      </c>
    </row>
    <row r="579" spans="1:14" x14ac:dyDescent="0.3">
      <c r="A579" s="8">
        <v>578</v>
      </c>
      <c r="B579" s="9">
        <v>42982</v>
      </c>
      <c r="C579" s="1" t="s">
        <v>1664</v>
      </c>
      <c r="D579" s="1" t="s">
        <v>53</v>
      </c>
      <c r="E579" s="49" t="s">
        <v>1665</v>
      </c>
      <c r="F579" s="1" t="s">
        <v>55</v>
      </c>
      <c r="G579" s="51" t="s">
        <v>1666</v>
      </c>
      <c r="H579" s="1" t="s">
        <v>384</v>
      </c>
      <c r="I579" s="56">
        <v>5600000</v>
      </c>
      <c r="J579" s="8" t="s">
        <v>16</v>
      </c>
      <c r="K579" s="8" t="s">
        <v>24</v>
      </c>
      <c r="L579" s="1" t="str">
        <f>IFERROR(_xlfn.XLOOKUP(Table1[[#This Row],[Startup Name]],Reference_Tables!$A$5:$A$3048,Reference_Tables!$B$5:$B$3048,"N/A",0),"N/A")</f>
        <v>Noida</v>
      </c>
      <c r="M579" s="49" t="str">
        <f>IFERROR(_xlfn.XLOOKUP(Table1[[#This Row],[Investors Name]],Reference_Tables!$E$5:$E$3048,Reference_Tables!$F$5:$F$3048,"N/A",0),"N/A")</f>
        <v>VC</v>
      </c>
      <c r="N579" s="1">
        <f>YEAR(Table1[[#This Row],[Date]])</f>
        <v>2017</v>
      </c>
    </row>
    <row r="580" spans="1:14" x14ac:dyDescent="0.3">
      <c r="A580" s="8">
        <v>579</v>
      </c>
      <c r="B580" s="9">
        <v>42983</v>
      </c>
      <c r="C580" s="1" t="s">
        <v>647</v>
      </c>
      <c r="D580" s="1" t="s">
        <v>551</v>
      </c>
      <c r="E580" s="49" t="s">
        <v>348</v>
      </c>
      <c r="F580" s="1" t="s">
        <v>927</v>
      </c>
      <c r="G580" s="51" t="s">
        <v>1667</v>
      </c>
      <c r="H580" s="1" t="s">
        <v>384</v>
      </c>
      <c r="I580" s="56">
        <v>1500000</v>
      </c>
      <c r="J580" s="8" t="s">
        <v>16</v>
      </c>
      <c r="K580" s="8" t="s">
        <v>24</v>
      </c>
      <c r="L580" s="1" t="str">
        <f>IFERROR(_xlfn.XLOOKUP(Table1[[#This Row],[Startup Name]],Reference_Tables!$A$5:$A$3048,Reference_Tables!$B$5:$B$3048,"N/A",0),"N/A")</f>
        <v>Bhubaneswar</v>
      </c>
      <c r="M580" s="49" t="str">
        <f>IFERROR(_xlfn.XLOOKUP(Table1[[#This Row],[Investors Name]],Reference_Tables!$E$5:$E$3048,Reference_Tables!$F$5:$F$3048,"N/A",0),"N/A")</f>
        <v>VC</v>
      </c>
      <c r="N580" s="1">
        <f>YEAR(Table1[[#This Row],[Date]])</f>
        <v>2017</v>
      </c>
    </row>
    <row r="581" spans="1:14" x14ac:dyDescent="0.3">
      <c r="A581" s="8">
        <v>580</v>
      </c>
      <c r="B581" s="9">
        <v>42983</v>
      </c>
      <c r="C581" s="1" t="s">
        <v>1668</v>
      </c>
      <c r="D581" s="1" t="s">
        <v>53</v>
      </c>
      <c r="E581" s="49" t="s">
        <v>1669</v>
      </c>
      <c r="F581" s="1" t="s">
        <v>227</v>
      </c>
      <c r="G581" s="51" t="s">
        <v>7357</v>
      </c>
      <c r="H581" s="1" t="s">
        <v>126</v>
      </c>
      <c r="I581" s="56">
        <v>600000</v>
      </c>
      <c r="J581" s="8" t="s">
        <v>16</v>
      </c>
      <c r="K581" s="8" t="s">
        <v>106</v>
      </c>
      <c r="L581" s="1" t="str">
        <f>IFERROR(_xlfn.XLOOKUP(Table1[[#This Row],[Startup Name]],Reference_Tables!$A$5:$A$3048,Reference_Tables!$B$5:$B$3048,"N/A",0),"N/A")</f>
        <v>Kolkata</v>
      </c>
      <c r="M581" s="49" t="str">
        <f>IFERROR(_xlfn.XLOOKUP(Table1[[#This Row],[Investors Name]],Reference_Tables!$E$5:$E$3048,Reference_Tables!$F$5:$F$3048,"N/A",0),"N/A")</f>
        <v>Corporate</v>
      </c>
      <c r="N581" s="1">
        <f>YEAR(Table1[[#This Row],[Date]])</f>
        <v>2017</v>
      </c>
    </row>
    <row r="582" spans="1:14" x14ac:dyDescent="0.3">
      <c r="A582" s="8">
        <v>581</v>
      </c>
      <c r="B582" s="9">
        <v>42984</v>
      </c>
      <c r="C582" s="1" t="s">
        <v>1670</v>
      </c>
      <c r="D582" s="1" t="s">
        <v>551</v>
      </c>
      <c r="E582" s="49" t="s">
        <v>348</v>
      </c>
      <c r="F582" s="1" t="s">
        <v>631</v>
      </c>
      <c r="G582" s="51" t="s">
        <v>1671</v>
      </c>
      <c r="H582" s="1" t="s">
        <v>384</v>
      </c>
      <c r="I582" s="56">
        <v>10750000</v>
      </c>
      <c r="J582" s="8" t="s">
        <v>16</v>
      </c>
      <c r="K582" s="8" t="s">
        <v>17</v>
      </c>
      <c r="L582" s="1" t="str">
        <f>IFERROR(_xlfn.XLOOKUP(Table1[[#This Row],[Startup Name]],Reference_Tables!$A$5:$A$3048,Reference_Tables!$B$5:$B$3048,"N/A",0),"N/A")</f>
        <v>Vadodara</v>
      </c>
      <c r="M582" s="49" t="str">
        <f>IFERROR(_xlfn.XLOOKUP(Table1[[#This Row],[Investors Name]],Reference_Tables!$E$5:$E$3048,Reference_Tables!$F$5:$F$3048,"N/A",0),"N/A")</f>
        <v>VC</v>
      </c>
      <c r="N582" s="1">
        <f>YEAR(Table1[[#This Row],[Date]])</f>
        <v>2017</v>
      </c>
    </row>
    <row r="583" spans="1:14" x14ac:dyDescent="0.3">
      <c r="A583" s="8">
        <v>582</v>
      </c>
      <c r="B583" s="9">
        <v>42984</v>
      </c>
      <c r="C583" s="1" t="s">
        <v>1672</v>
      </c>
      <c r="D583" s="1" t="s">
        <v>551</v>
      </c>
      <c r="E583" s="49" t="s">
        <v>1673</v>
      </c>
      <c r="F583" s="1" t="s">
        <v>139</v>
      </c>
      <c r="G583" s="51" t="s">
        <v>1674</v>
      </c>
      <c r="H583" s="1" t="s">
        <v>384</v>
      </c>
      <c r="I583" s="56">
        <v>10000000</v>
      </c>
      <c r="J583" s="8" t="s">
        <v>16</v>
      </c>
      <c r="K583" s="8" t="s">
        <v>24</v>
      </c>
      <c r="L583" s="1" t="str">
        <f>IFERROR(_xlfn.XLOOKUP(Table1[[#This Row],[Startup Name]],Reference_Tables!$A$5:$A$3048,Reference_Tables!$B$5:$B$3048,"N/A",0),"N/A")</f>
        <v>Thiruvananthapuram</v>
      </c>
      <c r="M583" s="49" t="str">
        <f>IFERROR(_xlfn.XLOOKUP(Table1[[#This Row],[Investors Name]],Reference_Tables!$E$5:$E$3048,Reference_Tables!$F$5:$F$3048,"N/A",0),"N/A")</f>
        <v>Corporate</v>
      </c>
      <c r="N583" s="1">
        <f>YEAR(Table1[[#This Row],[Date]])</f>
        <v>2017</v>
      </c>
    </row>
    <row r="584" spans="1:14" x14ac:dyDescent="0.3">
      <c r="A584" s="8">
        <v>583</v>
      </c>
      <c r="B584" s="9">
        <v>42984</v>
      </c>
      <c r="C584" s="1" t="s">
        <v>1675</v>
      </c>
      <c r="D584" s="1" t="s">
        <v>142</v>
      </c>
      <c r="E584" s="49" t="s">
        <v>1676</v>
      </c>
      <c r="F584" s="1" t="s">
        <v>927</v>
      </c>
      <c r="G584" s="51" t="s">
        <v>1677</v>
      </c>
      <c r="H584" s="1" t="s">
        <v>384</v>
      </c>
      <c r="I584" s="56">
        <v>6000000</v>
      </c>
      <c r="J584" s="8" t="s">
        <v>16</v>
      </c>
      <c r="K584" s="8" t="s">
        <v>24</v>
      </c>
      <c r="L584" s="1" t="str">
        <f>IFERROR(_xlfn.XLOOKUP(Table1[[#This Row],[Startup Name]],Reference_Tables!$A$5:$A$3048,Reference_Tables!$B$5:$B$3048,"N/A",0),"N/A")</f>
        <v>Kochi</v>
      </c>
      <c r="M584" s="49" t="str">
        <f>IFERROR(_xlfn.XLOOKUP(Table1[[#This Row],[Investors Name]],Reference_Tables!$E$5:$E$3048,Reference_Tables!$F$5:$F$3048,"N/A",0),"N/A")</f>
        <v>VC</v>
      </c>
      <c r="N584" s="1">
        <f>YEAR(Table1[[#This Row],[Date]])</f>
        <v>2017</v>
      </c>
    </row>
    <row r="585" spans="1:14" x14ac:dyDescent="0.3">
      <c r="A585" s="8">
        <v>584</v>
      </c>
      <c r="B585" s="9">
        <v>42984</v>
      </c>
      <c r="C585" s="1" t="s">
        <v>1678</v>
      </c>
      <c r="D585" s="1" t="s">
        <v>26</v>
      </c>
      <c r="E585" s="49" t="s">
        <v>1679</v>
      </c>
      <c r="F585" s="1" t="s">
        <v>227</v>
      </c>
      <c r="G585" s="51" t="s">
        <v>7358</v>
      </c>
      <c r="H585" s="1" t="s">
        <v>384</v>
      </c>
      <c r="I585" s="56">
        <v>26000000</v>
      </c>
      <c r="J585" s="8" t="s">
        <v>16</v>
      </c>
      <c r="K585" s="8" t="s">
        <v>17</v>
      </c>
      <c r="L585" s="1" t="str">
        <f>IFERROR(_xlfn.XLOOKUP(Table1[[#This Row],[Startup Name]],Reference_Tables!$A$5:$A$3048,Reference_Tables!$B$5:$B$3048,"N/A",0),"N/A")</f>
        <v>Bhubaneswar</v>
      </c>
      <c r="M585" s="49" t="str">
        <f>IFERROR(_xlfn.XLOOKUP(Table1[[#This Row],[Investors Name]],Reference_Tables!$E$5:$E$3048,Reference_Tables!$F$5:$F$3048,"N/A",0),"N/A")</f>
        <v>VC</v>
      </c>
      <c r="N585" s="1">
        <f>YEAR(Table1[[#This Row],[Date]])</f>
        <v>2017</v>
      </c>
    </row>
    <row r="586" spans="1:14" x14ac:dyDescent="0.3">
      <c r="A586" s="8">
        <v>585</v>
      </c>
      <c r="B586" s="9">
        <v>42985</v>
      </c>
      <c r="C586" s="1" t="s">
        <v>1680</v>
      </c>
      <c r="D586" s="1" t="s">
        <v>551</v>
      </c>
      <c r="E586" s="49" t="s">
        <v>1681</v>
      </c>
      <c r="F586" s="1" t="s">
        <v>39</v>
      </c>
      <c r="G586" s="51" t="s">
        <v>319</v>
      </c>
      <c r="H586" s="1" t="s">
        <v>384</v>
      </c>
      <c r="I586" s="56">
        <v>5000000</v>
      </c>
      <c r="J586" s="8" t="s">
        <v>16</v>
      </c>
      <c r="K586" s="8" t="s">
        <v>24</v>
      </c>
      <c r="L586" s="1" t="str">
        <f>IFERROR(_xlfn.XLOOKUP(Table1[[#This Row],[Startup Name]],Reference_Tables!$A$5:$A$3048,Reference_Tables!$B$5:$B$3048,"N/A",0),"N/A")</f>
        <v>Visakhapatnam</v>
      </c>
      <c r="M586" s="49" t="str">
        <f>IFERROR(_xlfn.XLOOKUP(Table1[[#This Row],[Investors Name]],Reference_Tables!$E$5:$E$3048,Reference_Tables!$F$5:$F$3048,"N/A",0),"N/A")</f>
        <v>VC</v>
      </c>
      <c r="N586" s="1">
        <f>YEAR(Table1[[#This Row],[Date]])</f>
        <v>2017</v>
      </c>
    </row>
    <row r="587" spans="1:14" x14ac:dyDescent="0.3">
      <c r="A587" s="8">
        <v>586</v>
      </c>
      <c r="B587" s="9">
        <v>42985</v>
      </c>
      <c r="C587" s="1" t="s">
        <v>1682</v>
      </c>
      <c r="D587" s="1" t="s">
        <v>551</v>
      </c>
      <c r="E587" s="49" t="s">
        <v>1683</v>
      </c>
      <c r="F587" s="1" t="s">
        <v>927</v>
      </c>
      <c r="G587" s="51" t="s">
        <v>7359</v>
      </c>
      <c r="H587" s="1" t="s">
        <v>384</v>
      </c>
      <c r="I587" s="56">
        <v>0</v>
      </c>
      <c r="J587" s="8" t="s">
        <v>16</v>
      </c>
      <c r="K587" s="8" t="s">
        <v>16</v>
      </c>
      <c r="L587" s="1" t="str">
        <f>IFERROR(_xlfn.XLOOKUP(Table1[[#This Row],[Startup Name]],Reference_Tables!$A$5:$A$3048,Reference_Tables!$B$5:$B$3048,"N/A",0),"N/A")</f>
        <v>Bhubaneswar</v>
      </c>
      <c r="M587" s="49" t="str">
        <f>IFERROR(_xlfn.XLOOKUP(Table1[[#This Row],[Investors Name]],Reference_Tables!$E$5:$E$3048,Reference_Tables!$F$5:$F$3048,"N/A",0),"N/A")</f>
        <v>Angel</v>
      </c>
      <c r="N587" s="1">
        <f>YEAR(Table1[[#This Row],[Date]])</f>
        <v>2017</v>
      </c>
    </row>
    <row r="588" spans="1:14" x14ac:dyDescent="0.3">
      <c r="A588" s="8">
        <v>587</v>
      </c>
      <c r="B588" s="9">
        <v>42985</v>
      </c>
      <c r="C588" s="1" t="s">
        <v>1684</v>
      </c>
      <c r="D588" s="1" t="s">
        <v>551</v>
      </c>
      <c r="E588" s="49" t="s">
        <v>1685</v>
      </c>
      <c r="F588" s="1" t="s">
        <v>227</v>
      </c>
      <c r="G588" s="51" t="s">
        <v>1686</v>
      </c>
      <c r="H588" s="1" t="s">
        <v>384</v>
      </c>
      <c r="I588" s="56">
        <v>250000000</v>
      </c>
      <c r="J588" s="8" t="s">
        <v>16</v>
      </c>
      <c r="K588" s="8" t="s">
        <v>17</v>
      </c>
      <c r="L588" s="1" t="str">
        <f>IFERROR(_xlfn.XLOOKUP(Table1[[#This Row],[Startup Name]],Reference_Tables!$A$5:$A$3048,Reference_Tables!$B$5:$B$3048,"N/A",0),"N/A")</f>
        <v>Chennai</v>
      </c>
      <c r="M588" s="49" t="str">
        <f>IFERROR(_xlfn.XLOOKUP(Table1[[#This Row],[Investors Name]],Reference_Tables!$E$5:$E$3048,Reference_Tables!$F$5:$F$3048,"N/A",0),"N/A")</f>
        <v>VC</v>
      </c>
      <c r="N588" s="1">
        <f>YEAR(Table1[[#This Row],[Date]])</f>
        <v>2017</v>
      </c>
    </row>
    <row r="589" spans="1:14" x14ac:dyDescent="0.3">
      <c r="A589" s="8">
        <v>588</v>
      </c>
      <c r="B589" s="9">
        <v>42985</v>
      </c>
      <c r="C589" s="1" t="s">
        <v>1687</v>
      </c>
      <c r="D589" s="1" t="s">
        <v>551</v>
      </c>
      <c r="E589" s="49" t="s">
        <v>1688</v>
      </c>
      <c r="F589" s="1" t="s">
        <v>55</v>
      </c>
      <c r="G589" s="51" t="s">
        <v>1245</v>
      </c>
      <c r="H589" s="1" t="s">
        <v>81</v>
      </c>
      <c r="I589" s="56">
        <v>780000</v>
      </c>
      <c r="J589" s="8" t="s">
        <v>16</v>
      </c>
      <c r="K589" s="8" t="s">
        <v>106</v>
      </c>
      <c r="L589" s="1" t="str">
        <f>IFERROR(_xlfn.XLOOKUP(Table1[[#This Row],[Startup Name]],Reference_Tables!$A$5:$A$3048,Reference_Tables!$B$5:$B$3048,"N/A",0),"N/A")</f>
        <v>Chennai</v>
      </c>
      <c r="M589" s="49" t="str">
        <f>IFERROR(_xlfn.XLOOKUP(Table1[[#This Row],[Investors Name]],Reference_Tables!$E$5:$E$3048,Reference_Tables!$F$5:$F$3048,"N/A",0),"N/A")</f>
        <v>VC</v>
      </c>
      <c r="N589" s="1">
        <f>YEAR(Table1[[#This Row],[Date]])</f>
        <v>2017</v>
      </c>
    </row>
    <row r="590" spans="1:14" x14ac:dyDescent="0.3">
      <c r="A590" s="8">
        <v>589</v>
      </c>
      <c r="B590" s="9">
        <v>42985</v>
      </c>
      <c r="C590" s="1" t="s">
        <v>25</v>
      </c>
      <c r="D590" s="1" t="s">
        <v>26</v>
      </c>
      <c r="E590" s="49" t="s">
        <v>1689</v>
      </c>
      <c r="F590" s="1" t="s">
        <v>227</v>
      </c>
      <c r="G590" s="51" t="s">
        <v>933</v>
      </c>
      <c r="H590" s="1" t="s">
        <v>126</v>
      </c>
      <c r="I590" s="56">
        <v>0</v>
      </c>
      <c r="J590" s="8" t="s">
        <v>16</v>
      </c>
      <c r="K590" s="8" t="s">
        <v>16</v>
      </c>
      <c r="L590" s="1" t="str">
        <f>IFERROR(_xlfn.XLOOKUP(Table1[[#This Row],[Startup Name]],Reference_Tables!$A$5:$A$3048,Reference_Tables!$B$5:$B$3048,"N/A",0),"N/A")</f>
        <v>Chennai</v>
      </c>
      <c r="M590" s="49" t="str">
        <f>IFERROR(_xlfn.XLOOKUP(Table1[[#This Row],[Investors Name]],Reference_Tables!$E$5:$E$3048,Reference_Tables!$F$5:$F$3048,"N/A",0),"N/A")</f>
        <v>VC</v>
      </c>
      <c r="N590" s="1">
        <f>YEAR(Table1[[#This Row],[Date]])</f>
        <v>2017</v>
      </c>
    </row>
    <row r="591" spans="1:14" x14ac:dyDescent="0.3">
      <c r="A591" s="8">
        <v>590</v>
      </c>
      <c r="B591" s="9">
        <v>42985</v>
      </c>
      <c r="C591" s="1" t="s">
        <v>1690</v>
      </c>
      <c r="D591" s="1" t="s">
        <v>26</v>
      </c>
      <c r="E591" s="49" t="s">
        <v>1691</v>
      </c>
      <c r="F591" s="1" t="s">
        <v>55</v>
      </c>
      <c r="G591" s="51" t="s">
        <v>1692</v>
      </c>
      <c r="H591" s="1" t="s">
        <v>384</v>
      </c>
      <c r="I591" s="56">
        <v>1000000</v>
      </c>
      <c r="J591" s="8" t="s">
        <v>16</v>
      </c>
      <c r="K591" s="8" t="s">
        <v>24</v>
      </c>
      <c r="L591" s="1" t="str">
        <f>IFERROR(_xlfn.XLOOKUP(Table1[[#This Row],[Startup Name]],Reference_Tables!$A$5:$A$3048,Reference_Tables!$B$5:$B$3048,"N/A",0),"N/A")</f>
        <v>Hyderabad</v>
      </c>
      <c r="M591" s="49" t="str">
        <f>IFERROR(_xlfn.XLOOKUP(Table1[[#This Row],[Investors Name]],Reference_Tables!$E$5:$E$3048,Reference_Tables!$F$5:$F$3048,"N/A",0),"N/A")</f>
        <v>Angel</v>
      </c>
      <c r="N591" s="1">
        <f>YEAR(Table1[[#This Row],[Date]])</f>
        <v>2017</v>
      </c>
    </row>
    <row r="592" spans="1:14" x14ac:dyDescent="0.3">
      <c r="A592" s="8">
        <v>591</v>
      </c>
      <c r="B592" s="9">
        <v>42986</v>
      </c>
      <c r="C592" s="1" t="s">
        <v>7316</v>
      </c>
      <c r="D592" s="1" t="s">
        <v>551</v>
      </c>
      <c r="E592" s="49" t="s">
        <v>873</v>
      </c>
      <c r="F592" s="1" t="s">
        <v>139</v>
      </c>
      <c r="G592" s="51" t="s">
        <v>1693</v>
      </c>
      <c r="H592" s="1" t="s">
        <v>81</v>
      </c>
      <c r="I592" s="56">
        <v>6900000</v>
      </c>
      <c r="J592" s="8" t="s">
        <v>16</v>
      </c>
      <c r="K592" s="8" t="s">
        <v>24</v>
      </c>
      <c r="L592" s="1" t="str">
        <f>IFERROR(_xlfn.XLOOKUP(Table1[[#This Row],[Startup Name]],Reference_Tables!$A$5:$A$3048,Reference_Tables!$B$5:$B$3048,"N/A",0),"N/A")</f>
        <v>Nagpur</v>
      </c>
      <c r="M592" s="49" t="str">
        <f>IFERROR(_xlfn.XLOOKUP(Table1[[#This Row],[Investors Name]],Reference_Tables!$E$5:$E$3048,Reference_Tables!$F$5:$F$3048,"N/A",0),"N/A")</f>
        <v>VC</v>
      </c>
      <c r="N592" s="1">
        <f>YEAR(Table1[[#This Row],[Date]])</f>
        <v>2017</v>
      </c>
    </row>
    <row r="593" spans="1:14" x14ac:dyDescent="0.3">
      <c r="A593" s="8">
        <v>592</v>
      </c>
      <c r="B593" s="9">
        <v>42986</v>
      </c>
      <c r="C593" s="1" t="s">
        <v>1694</v>
      </c>
      <c r="D593" s="1" t="s">
        <v>53</v>
      </c>
      <c r="E593" s="49" t="s">
        <v>1695</v>
      </c>
      <c r="F593" s="1" t="s">
        <v>927</v>
      </c>
      <c r="G593" s="51" t="s">
        <v>1696</v>
      </c>
      <c r="H593" s="1" t="s">
        <v>126</v>
      </c>
      <c r="I593" s="56">
        <v>0</v>
      </c>
      <c r="J593" s="8" t="s">
        <v>16</v>
      </c>
      <c r="K593" s="8" t="s">
        <v>16</v>
      </c>
      <c r="L593" s="1" t="str">
        <f>IFERROR(_xlfn.XLOOKUP(Table1[[#This Row],[Startup Name]],Reference_Tables!$A$5:$A$3048,Reference_Tables!$B$5:$B$3048,"N/A",0),"N/A")</f>
        <v>Bhubaneswar</v>
      </c>
      <c r="M593" s="49" t="str">
        <f>IFERROR(_xlfn.XLOOKUP(Table1[[#This Row],[Investors Name]],Reference_Tables!$E$5:$E$3048,Reference_Tables!$F$5:$F$3048,"N/A",0),"N/A")</f>
        <v>VC</v>
      </c>
      <c r="N593" s="1">
        <f>YEAR(Table1[[#This Row],[Date]])</f>
        <v>2017</v>
      </c>
    </row>
    <row r="594" spans="1:14" x14ac:dyDescent="0.3">
      <c r="A594" s="8">
        <v>593</v>
      </c>
      <c r="B594" s="9">
        <v>42989</v>
      </c>
      <c r="C594" s="1" t="s">
        <v>1697</v>
      </c>
      <c r="D594" s="1" t="s">
        <v>43</v>
      </c>
      <c r="E594" s="49" t="s">
        <v>1698</v>
      </c>
      <c r="F594" s="1" t="s">
        <v>139</v>
      </c>
      <c r="G594" s="51" t="s">
        <v>1699</v>
      </c>
      <c r="H594" s="1" t="s">
        <v>384</v>
      </c>
      <c r="I594" s="56">
        <v>30000000</v>
      </c>
      <c r="J594" s="8" t="s">
        <v>16</v>
      </c>
      <c r="K594" s="8" t="s">
        <v>17</v>
      </c>
      <c r="L594" s="1" t="str">
        <f>IFERROR(_xlfn.XLOOKUP(Table1[[#This Row],[Startup Name]],Reference_Tables!$A$5:$A$3048,Reference_Tables!$B$5:$B$3048,"N/A",0),"N/A")</f>
        <v>Jaipur</v>
      </c>
      <c r="M594" s="49" t="str">
        <f>IFERROR(_xlfn.XLOOKUP(Table1[[#This Row],[Investors Name]],Reference_Tables!$E$5:$E$3048,Reference_Tables!$F$5:$F$3048,"N/A",0),"N/A")</f>
        <v>Angel</v>
      </c>
      <c r="N594" s="1">
        <f>YEAR(Table1[[#This Row],[Date]])</f>
        <v>2017</v>
      </c>
    </row>
    <row r="595" spans="1:14" x14ac:dyDescent="0.3">
      <c r="A595" s="8">
        <v>594</v>
      </c>
      <c r="B595" s="9">
        <v>42989</v>
      </c>
      <c r="C595" s="1" t="s">
        <v>1700</v>
      </c>
      <c r="D595" s="1" t="s">
        <v>551</v>
      </c>
      <c r="E595" s="49" t="s">
        <v>1701</v>
      </c>
      <c r="F595" s="1" t="s">
        <v>183</v>
      </c>
      <c r="G595" s="51" t="s">
        <v>1702</v>
      </c>
      <c r="H595" s="1" t="s">
        <v>384</v>
      </c>
      <c r="I595" s="56">
        <v>6200000</v>
      </c>
      <c r="J595" s="8" t="s">
        <v>16</v>
      </c>
      <c r="K595" s="8" t="s">
        <v>24</v>
      </c>
      <c r="L595" s="1" t="str">
        <f>IFERROR(_xlfn.XLOOKUP(Table1[[#This Row],[Startup Name]],Reference_Tables!$A$5:$A$3048,Reference_Tables!$B$5:$B$3048,"N/A",0),"N/A")</f>
        <v>Jaipur</v>
      </c>
      <c r="M595" s="49" t="s">
        <v>16</v>
      </c>
      <c r="N595" s="1">
        <f>YEAR(Table1[[#This Row],[Date]])</f>
        <v>2017</v>
      </c>
    </row>
    <row r="596" spans="1:14" x14ac:dyDescent="0.3">
      <c r="A596" s="8">
        <v>595</v>
      </c>
      <c r="B596" s="9">
        <v>42990</v>
      </c>
      <c r="C596" s="1" t="s">
        <v>1703</v>
      </c>
      <c r="D596" s="1" t="s">
        <v>26</v>
      </c>
      <c r="E596" s="49" t="s">
        <v>1704</v>
      </c>
      <c r="F596" s="1" t="s">
        <v>139</v>
      </c>
      <c r="G596" s="51" t="s">
        <v>1705</v>
      </c>
      <c r="H596" s="1" t="s">
        <v>126</v>
      </c>
      <c r="I596" s="56">
        <v>0</v>
      </c>
      <c r="J596" s="8" t="s">
        <v>16</v>
      </c>
      <c r="K596" s="8" t="s">
        <v>16</v>
      </c>
      <c r="L596" s="1" t="str">
        <f>IFERROR(_xlfn.XLOOKUP(Table1[[#This Row],[Startup Name]],Reference_Tables!$A$5:$A$3048,Reference_Tables!$B$5:$B$3048,"N/A",0),"N/A")</f>
        <v>Patna</v>
      </c>
      <c r="M596" s="49" t="s">
        <v>16</v>
      </c>
      <c r="N596" s="1">
        <f>YEAR(Table1[[#This Row],[Date]])</f>
        <v>2017</v>
      </c>
    </row>
    <row r="597" spans="1:14" x14ac:dyDescent="0.3">
      <c r="A597" s="8">
        <v>596</v>
      </c>
      <c r="B597" s="9">
        <v>42990</v>
      </c>
      <c r="C597" s="1" t="s">
        <v>560</v>
      </c>
      <c r="D597" s="1" t="s">
        <v>551</v>
      </c>
      <c r="E597" s="49" t="s">
        <v>1706</v>
      </c>
      <c r="F597" s="1" t="s">
        <v>139</v>
      </c>
      <c r="G597" s="51" t="s">
        <v>1608</v>
      </c>
      <c r="H597" s="1" t="s">
        <v>126</v>
      </c>
      <c r="I597" s="56">
        <v>100000</v>
      </c>
      <c r="J597" s="8" t="s">
        <v>16</v>
      </c>
      <c r="K597" s="8" t="s">
        <v>106</v>
      </c>
      <c r="L597" s="1" t="str">
        <f>IFERROR(_xlfn.XLOOKUP(Table1[[#This Row],[Startup Name]],Reference_Tables!$A$5:$A$3048,Reference_Tables!$B$5:$B$3048,"N/A",0),"N/A")</f>
        <v>Surat</v>
      </c>
      <c r="M597" s="49" t="str">
        <f>IFERROR(_xlfn.XLOOKUP(Table1[[#This Row],[Investors Name]],Reference_Tables!$E$5:$E$3048,Reference_Tables!$F$5:$F$3048,"N/A",0),"N/A")</f>
        <v>Angel</v>
      </c>
      <c r="N597" s="1">
        <f>YEAR(Table1[[#This Row],[Date]])</f>
        <v>2017</v>
      </c>
    </row>
    <row r="598" spans="1:14" x14ac:dyDescent="0.3">
      <c r="A598" s="8">
        <v>597</v>
      </c>
      <c r="B598" s="9">
        <v>42990</v>
      </c>
      <c r="C598" s="1" t="s">
        <v>1707</v>
      </c>
      <c r="D598" s="1" t="s">
        <v>53</v>
      </c>
      <c r="E598" s="49" t="s">
        <v>1708</v>
      </c>
      <c r="F598" s="1" t="s">
        <v>927</v>
      </c>
      <c r="G598" s="51" t="s">
        <v>1709</v>
      </c>
      <c r="H598" s="1" t="s">
        <v>384</v>
      </c>
      <c r="I598" s="56">
        <v>17000000</v>
      </c>
      <c r="J598" s="8" t="s">
        <v>16</v>
      </c>
      <c r="K598" s="8" t="s">
        <v>17</v>
      </c>
      <c r="L598" s="1" t="str">
        <f>IFERROR(_xlfn.XLOOKUP(Table1[[#This Row],[Startup Name]],Reference_Tables!$A$5:$A$3048,Reference_Tables!$B$5:$B$3048,"N/A",0),"N/A")</f>
        <v>Nagpur</v>
      </c>
      <c r="M598" s="49" t="str">
        <f>IFERROR(_xlfn.XLOOKUP(Table1[[#This Row],[Investors Name]],Reference_Tables!$E$5:$E$3048,Reference_Tables!$F$5:$F$3048,"N/A",0),"N/A")</f>
        <v>VC</v>
      </c>
      <c r="N598" s="1">
        <f>YEAR(Table1[[#This Row],[Date]])</f>
        <v>2017</v>
      </c>
    </row>
    <row r="599" spans="1:14" x14ac:dyDescent="0.3">
      <c r="A599" s="8">
        <v>598</v>
      </c>
      <c r="B599" s="9">
        <v>42990</v>
      </c>
      <c r="C599" s="1" t="s">
        <v>1710</v>
      </c>
      <c r="D599" s="1" t="s">
        <v>551</v>
      </c>
      <c r="E599" s="49" t="s">
        <v>1711</v>
      </c>
      <c r="F599" s="1" t="s">
        <v>139</v>
      </c>
      <c r="G599" s="51" t="s">
        <v>1712</v>
      </c>
      <c r="H599" s="1" t="s">
        <v>384</v>
      </c>
      <c r="I599" s="56">
        <v>3000000</v>
      </c>
      <c r="J599" s="8" t="s">
        <v>16</v>
      </c>
      <c r="K599" s="8" t="s">
        <v>24</v>
      </c>
      <c r="L599" s="1" t="str">
        <f>IFERROR(_xlfn.XLOOKUP(Table1[[#This Row],[Startup Name]],Reference_Tables!$A$5:$A$3048,Reference_Tables!$B$5:$B$3048,"N/A",0),"N/A")</f>
        <v>Ranchi</v>
      </c>
      <c r="M599" s="49" t="str">
        <f>IFERROR(_xlfn.XLOOKUP(Table1[[#This Row],[Investors Name]],Reference_Tables!$E$5:$E$3048,Reference_Tables!$F$5:$F$3048,"N/A",0),"N/A")</f>
        <v>VC</v>
      </c>
      <c r="N599" s="1">
        <f>YEAR(Table1[[#This Row],[Date]])</f>
        <v>2017</v>
      </c>
    </row>
    <row r="600" spans="1:14" x14ac:dyDescent="0.3">
      <c r="A600" s="8">
        <v>599</v>
      </c>
      <c r="B600" s="9">
        <v>42991</v>
      </c>
      <c r="C600" s="1" t="s">
        <v>1495</v>
      </c>
      <c r="D600" s="1" t="s">
        <v>53</v>
      </c>
      <c r="E600" s="49" t="s">
        <v>1713</v>
      </c>
      <c r="F600" s="1" t="s">
        <v>464</v>
      </c>
      <c r="G600" s="51" t="s">
        <v>7360</v>
      </c>
      <c r="H600" s="1" t="s">
        <v>126</v>
      </c>
      <c r="I600" s="56">
        <v>0</v>
      </c>
      <c r="J600" s="8" t="s">
        <v>16</v>
      </c>
      <c r="K600" s="8" t="s">
        <v>16</v>
      </c>
      <c r="L600" s="1" t="str">
        <f>IFERROR(_xlfn.XLOOKUP(Table1[[#This Row],[Startup Name]],Reference_Tables!$A$5:$A$3048,Reference_Tables!$B$5:$B$3048,"N/A",0),"N/A")</f>
        <v>Indore</v>
      </c>
      <c r="M600" s="49" t="s">
        <v>16</v>
      </c>
      <c r="N600" s="1">
        <f>YEAR(Table1[[#This Row],[Date]])</f>
        <v>2017</v>
      </c>
    </row>
    <row r="601" spans="1:14" x14ac:dyDescent="0.3">
      <c r="A601" s="8">
        <v>600</v>
      </c>
      <c r="B601" s="9">
        <v>42991</v>
      </c>
      <c r="C601" s="1" t="s">
        <v>376</v>
      </c>
      <c r="D601" s="1" t="s">
        <v>551</v>
      </c>
      <c r="E601" s="49" t="s">
        <v>1714</v>
      </c>
      <c r="F601" s="1" t="s">
        <v>927</v>
      </c>
      <c r="G601" s="51" t="s">
        <v>1715</v>
      </c>
      <c r="H601" s="1" t="s">
        <v>384</v>
      </c>
      <c r="I601" s="56">
        <v>2000000</v>
      </c>
      <c r="J601" s="8" t="s">
        <v>16</v>
      </c>
      <c r="K601" s="8" t="s">
        <v>24</v>
      </c>
      <c r="L601" s="1" t="str">
        <f>IFERROR(_xlfn.XLOOKUP(Table1[[#This Row],[Startup Name]],Reference_Tables!$A$5:$A$3048,Reference_Tables!$B$5:$B$3048,"N/A",0),"N/A")</f>
        <v>Pune</v>
      </c>
      <c r="M601" s="49" t="str">
        <f>IFERROR(_xlfn.XLOOKUP(Table1[[#This Row],[Investors Name]],Reference_Tables!$E$5:$E$3048,Reference_Tables!$F$5:$F$3048,"N/A",0),"N/A")</f>
        <v>VC</v>
      </c>
      <c r="N601" s="1">
        <f>YEAR(Table1[[#This Row],[Date]])</f>
        <v>2017</v>
      </c>
    </row>
    <row r="602" spans="1:14" x14ac:dyDescent="0.3">
      <c r="A602" s="8">
        <v>601</v>
      </c>
      <c r="B602" s="9">
        <v>42991</v>
      </c>
      <c r="C602" s="1" t="s">
        <v>1684</v>
      </c>
      <c r="D602" s="1" t="s">
        <v>551</v>
      </c>
      <c r="E602" s="49" t="s">
        <v>1716</v>
      </c>
      <c r="F602" s="1" t="s">
        <v>227</v>
      </c>
      <c r="G602" s="51" t="s">
        <v>1717</v>
      </c>
      <c r="H602" s="1" t="s">
        <v>384</v>
      </c>
      <c r="I602" s="56">
        <v>10000000</v>
      </c>
      <c r="J602" s="8" t="s">
        <v>16</v>
      </c>
      <c r="K602" s="8" t="s">
        <v>24</v>
      </c>
      <c r="L602" s="1" t="str">
        <f>IFERROR(_xlfn.XLOOKUP(Table1[[#This Row],[Startup Name]],Reference_Tables!$A$5:$A$3048,Reference_Tables!$B$5:$B$3048,"N/A",0),"N/A")</f>
        <v>Chennai</v>
      </c>
      <c r="M602" s="49" t="str">
        <f>IFERROR(_xlfn.XLOOKUP(Table1[[#This Row],[Investors Name]],Reference_Tables!$E$5:$E$3048,Reference_Tables!$F$5:$F$3048,"N/A",0),"N/A")</f>
        <v>Corporate</v>
      </c>
      <c r="N602" s="1">
        <f>YEAR(Table1[[#This Row],[Date]])</f>
        <v>2017</v>
      </c>
    </row>
    <row r="603" spans="1:14" x14ac:dyDescent="0.3">
      <c r="A603" s="8">
        <v>602</v>
      </c>
      <c r="B603" s="9">
        <v>42991</v>
      </c>
      <c r="C603" s="1" t="s">
        <v>405</v>
      </c>
      <c r="D603" s="1" t="s">
        <v>551</v>
      </c>
      <c r="E603" s="49" t="s">
        <v>1629</v>
      </c>
      <c r="F603" s="1" t="s">
        <v>39</v>
      </c>
      <c r="G603" s="51" t="s">
        <v>1718</v>
      </c>
      <c r="H603" s="1" t="s">
        <v>384</v>
      </c>
      <c r="I603" s="56">
        <v>11500000</v>
      </c>
      <c r="J603" s="8" t="s">
        <v>16</v>
      </c>
      <c r="K603" s="8" t="s">
        <v>17</v>
      </c>
      <c r="L603" s="1" t="str">
        <f>IFERROR(_xlfn.XLOOKUP(Table1[[#This Row],[Startup Name]],Reference_Tables!$A$5:$A$3048,Reference_Tables!$B$5:$B$3048,"N/A",0),"N/A")</f>
        <v>Hyderabad</v>
      </c>
      <c r="M603" s="49" t="str">
        <f>IFERROR(_xlfn.XLOOKUP(Table1[[#This Row],[Investors Name]],Reference_Tables!$E$5:$E$3048,Reference_Tables!$F$5:$F$3048,"N/A",0),"N/A")</f>
        <v>VC</v>
      </c>
      <c r="N603" s="1">
        <f>YEAR(Table1[[#This Row],[Date]])</f>
        <v>2017</v>
      </c>
    </row>
    <row r="604" spans="1:14" x14ac:dyDescent="0.3">
      <c r="A604" s="8">
        <v>603</v>
      </c>
      <c r="B604" s="9">
        <v>42991</v>
      </c>
      <c r="C604" s="1" t="s">
        <v>1719</v>
      </c>
      <c r="D604" s="1" t="s">
        <v>53</v>
      </c>
      <c r="E604" s="49" t="s">
        <v>1720</v>
      </c>
      <c r="F604" s="1" t="s">
        <v>45</v>
      </c>
      <c r="G604" s="51" t="s">
        <v>1721</v>
      </c>
      <c r="H604" s="1" t="s">
        <v>126</v>
      </c>
      <c r="I604" s="56">
        <v>780000</v>
      </c>
      <c r="J604" s="8" t="s">
        <v>16</v>
      </c>
      <c r="K604" s="8" t="s">
        <v>106</v>
      </c>
      <c r="L604" s="1" t="str">
        <f>IFERROR(_xlfn.XLOOKUP(Table1[[#This Row],[Startup Name]],Reference_Tables!$A$5:$A$3048,Reference_Tables!$B$5:$B$3048,"N/A",0),"N/A")</f>
        <v>Kolkata</v>
      </c>
      <c r="M604" s="49" t="s">
        <v>16</v>
      </c>
      <c r="N604" s="1">
        <f>YEAR(Table1[[#This Row],[Date]])</f>
        <v>2017</v>
      </c>
    </row>
    <row r="605" spans="1:14" x14ac:dyDescent="0.3">
      <c r="A605" s="8">
        <v>604</v>
      </c>
      <c r="B605" s="9">
        <v>42992</v>
      </c>
      <c r="C605" s="1" t="s">
        <v>1722</v>
      </c>
      <c r="D605" s="1" t="s">
        <v>551</v>
      </c>
      <c r="E605" s="49" t="s">
        <v>1723</v>
      </c>
      <c r="F605" s="1" t="s">
        <v>139</v>
      </c>
      <c r="G605" s="51" t="s">
        <v>7361</v>
      </c>
      <c r="H605" s="1" t="s">
        <v>126</v>
      </c>
      <c r="I605" s="56">
        <v>0</v>
      </c>
      <c r="J605" s="8" t="s">
        <v>16</v>
      </c>
      <c r="K605" s="8" t="s">
        <v>16</v>
      </c>
      <c r="L605" s="1" t="str">
        <f>IFERROR(_xlfn.XLOOKUP(Table1[[#This Row],[Startup Name]],Reference_Tables!$A$5:$A$3048,Reference_Tables!$B$5:$B$3048,"N/A",0),"N/A")</f>
        <v>New Delhi</v>
      </c>
      <c r="M605" s="49" t="s">
        <v>16</v>
      </c>
      <c r="N605" s="1">
        <f>YEAR(Table1[[#This Row],[Date]])</f>
        <v>2017</v>
      </c>
    </row>
    <row r="606" spans="1:14" x14ac:dyDescent="0.3">
      <c r="A606" s="8">
        <v>605</v>
      </c>
      <c r="B606" s="9">
        <v>42992</v>
      </c>
      <c r="C606" s="1" t="s">
        <v>1508</v>
      </c>
      <c r="D606" s="1" t="s">
        <v>53</v>
      </c>
      <c r="E606" s="49" t="s">
        <v>1724</v>
      </c>
      <c r="F606" s="1" t="s">
        <v>39</v>
      </c>
      <c r="G606" s="51" t="s">
        <v>7362</v>
      </c>
      <c r="H606" s="1" t="s">
        <v>384</v>
      </c>
      <c r="I606" s="56">
        <v>44000000</v>
      </c>
      <c r="J606" s="8" t="s">
        <v>16</v>
      </c>
      <c r="K606" s="8" t="s">
        <v>17</v>
      </c>
      <c r="L606" s="1" t="str">
        <f>IFERROR(_xlfn.XLOOKUP(Table1[[#This Row],[Startup Name]],Reference_Tables!$A$5:$A$3048,Reference_Tables!$B$5:$B$3048,"N/A",0),"N/A")</f>
        <v>Jaipur</v>
      </c>
      <c r="M606" s="49" t="str">
        <f>IFERROR(_xlfn.XLOOKUP(Table1[[#This Row],[Investors Name]],Reference_Tables!$E$5:$E$3048,Reference_Tables!$F$5:$F$3048,"N/A",0),"N/A")</f>
        <v>Angel</v>
      </c>
      <c r="N606" s="1">
        <f>YEAR(Table1[[#This Row],[Date]])</f>
        <v>2017</v>
      </c>
    </row>
    <row r="607" spans="1:14" x14ac:dyDescent="0.3">
      <c r="A607" s="8">
        <v>606</v>
      </c>
      <c r="B607" s="9">
        <v>42992</v>
      </c>
      <c r="C607" s="1" t="s">
        <v>1725</v>
      </c>
      <c r="D607" s="1" t="s">
        <v>1726</v>
      </c>
      <c r="E607" s="49" t="s">
        <v>1727</v>
      </c>
      <c r="F607" s="1" t="s">
        <v>927</v>
      </c>
      <c r="G607" s="51" t="s">
        <v>600</v>
      </c>
      <c r="H607" s="1" t="s">
        <v>126</v>
      </c>
      <c r="I607" s="56">
        <v>120000</v>
      </c>
      <c r="J607" s="8" t="s">
        <v>16</v>
      </c>
      <c r="K607" s="8" t="s">
        <v>106</v>
      </c>
      <c r="L607" s="1" t="str">
        <f>IFERROR(_xlfn.XLOOKUP(Table1[[#This Row],[Startup Name]],Reference_Tables!$A$5:$A$3048,Reference_Tables!$B$5:$B$3048,"N/A",0),"N/A")</f>
        <v>Pune</v>
      </c>
      <c r="M607" s="49" t="str">
        <f>IFERROR(_xlfn.XLOOKUP(Table1[[#This Row],[Investors Name]],Reference_Tables!$E$5:$E$3048,Reference_Tables!$F$5:$F$3048,"N/A",0),"N/A")</f>
        <v>Angel</v>
      </c>
      <c r="N607" s="1">
        <f>YEAR(Table1[[#This Row],[Date]])</f>
        <v>2017</v>
      </c>
    </row>
    <row r="608" spans="1:14" x14ac:dyDescent="0.3">
      <c r="A608" s="8">
        <v>607</v>
      </c>
      <c r="B608" s="9">
        <v>42992</v>
      </c>
      <c r="C608" s="1" t="s">
        <v>1728</v>
      </c>
      <c r="D608" s="1" t="s">
        <v>551</v>
      </c>
      <c r="E608" s="49" t="s">
        <v>1729</v>
      </c>
      <c r="F608" s="1" t="s">
        <v>139</v>
      </c>
      <c r="G608" s="51" t="s">
        <v>1730</v>
      </c>
      <c r="H608" s="1" t="s">
        <v>384</v>
      </c>
      <c r="I608" s="56">
        <v>0</v>
      </c>
      <c r="J608" s="8" t="s">
        <v>16</v>
      </c>
      <c r="K608" s="8" t="s">
        <v>16</v>
      </c>
      <c r="L608" s="1" t="str">
        <f>IFERROR(_xlfn.XLOOKUP(Table1[[#This Row],[Startup Name]],Reference_Tables!$A$5:$A$3048,Reference_Tables!$B$5:$B$3048,"N/A",0),"N/A")</f>
        <v>Nashik</v>
      </c>
      <c r="M608" s="49" t="s">
        <v>16</v>
      </c>
      <c r="N608" s="1">
        <f>YEAR(Table1[[#This Row],[Date]])</f>
        <v>2017</v>
      </c>
    </row>
    <row r="609" spans="1:14" x14ac:dyDescent="0.3">
      <c r="A609" s="8">
        <v>608</v>
      </c>
      <c r="B609" s="9">
        <v>42996</v>
      </c>
      <c r="C609" s="1" t="s">
        <v>1731</v>
      </c>
      <c r="D609" s="1" t="s">
        <v>26</v>
      </c>
      <c r="E609" s="49" t="s">
        <v>7363</v>
      </c>
      <c r="F609" s="1" t="s">
        <v>227</v>
      </c>
      <c r="G609" s="51" t="s">
        <v>1732</v>
      </c>
      <c r="H609" s="1" t="s">
        <v>384</v>
      </c>
      <c r="I609" s="56">
        <v>1000000</v>
      </c>
      <c r="J609" s="8" t="s">
        <v>16</v>
      </c>
      <c r="K609" s="8" t="s">
        <v>24</v>
      </c>
      <c r="L609" s="1" t="str">
        <f>IFERROR(_xlfn.XLOOKUP(Table1[[#This Row],[Startup Name]],Reference_Tables!$A$5:$A$3048,Reference_Tables!$B$5:$B$3048,"N/A",0),"N/A")</f>
        <v>Nashik</v>
      </c>
      <c r="M609" s="49" t="str">
        <f>IFERROR(_xlfn.XLOOKUP(Table1[[#This Row],[Investors Name]],Reference_Tables!$E$5:$E$3048,Reference_Tables!$F$5:$F$3048,"N/A",0),"N/A")</f>
        <v>VC</v>
      </c>
      <c r="N609" s="1">
        <f>YEAR(Table1[[#This Row],[Date]])</f>
        <v>2017</v>
      </c>
    </row>
    <row r="610" spans="1:14" x14ac:dyDescent="0.3">
      <c r="A610" s="8">
        <v>609</v>
      </c>
      <c r="B610" s="9">
        <v>42997</v>
      </c>
      <c r="C610" s="1" t="s">
        <v>1733</v>
      </c>
      <c r="D610" s="1" t="s">
        <v>53</v>
      </c>
      <c r="E610" s="49" t="s">
        <v>1734</v>
      </c>
      <c r="F610" s="1" t="s">
        <v>927</v>
      </c>
      <c r="G610" s="51" t="s">
        <v>1735</v>
      </c>
      <c r="H610" s="1" t="s">
        <v>126</v>
      </c>
      <c r="I610" s="56">
        <v>0</v>
      </c>
      <c r="J610" s="8" t="s">
        <v>16</v>
      </c>
      <c r="K610" s="8" t="s">
        <v>16</v>
      </c>
      <c r="L610" s="1" t="str">
        <f>IFERROR(_xlfn.XLOOKUP(Table1[[#This Row],[Startup Name]],Reference_Tables!$A$5:$A$3048,Reference_Tables!$B$5:$B$3048,"N/A",0),"N/A")</f>
        <v>Guwahati</v>
      </c>
      <c r="M610" s="49" t="str">
        <f>IFERROR(_xlfn.XLOOKUP(Table1[[#This Row],[Investors Name]],Reference_Tables!$E$5:$E$3048,Reference_Tables!$F$5:$F$3048,"N/A",0),"N/A")</f>
        <v>Angel</v>
      </c>
      <c r="N610" s="1">
        <f>YEAR(Table1[[#This Row],[Date]])</f>
        <v>2017</v>
      </c>
    </row>
    <row r="611" spans="1:14" x14ac:dyDescent="0.3">
      <c r="A611" s="8">
        <v>610</v>
      </c>
      <c r="B611" s="9">
        <v>42997</v>
      </c>
      <c r="C611" s="1" t="s">
        <v>1736</v>
      </c>
      <c r="D611" s="1" t="s">
        <v>53</v>
      </c>
      <c r="E611" s="49" t="s">
        <v>1737</v>
      </c>
      <c r="F611" s="1" t="s">
        <v>183</v>
      </c>
      <c r="G611" s="51" t="s">
        <v>1738</v>
      </c>
      <c r="H611" s="1" t="s">
        <v>384</v>
      </c>
      <c r="I611" s="56">
        <v>50000000</v>
      </c>
      <c r="J611" s="8" t="s">
        <v>16</v>
      </c>
      <c r="K611" s="8" t="s">
        <v>17</v>
      </c>
      <c r="L611" s="1" t="str">
        <f>IFERROR(_xlfn.XLOOKUP(Table1[[#This Row],[Startup Name]],Reference_Tables!$A$5:$A$3048,Reference_Tables!$B$5:$B$3048,"N/A",0),"N/A")</f>
        <v>Jaipur</v>
      </c>
      <c r="M611" s="49" t="str">
        <f>IFERROR(_xlfn.XLOOKUP(Table1[[#This Row],[Investors Name]],Reference_Tables!$E$5:$E$3048,Reference_Tables!$F$5:$F$3048,"N/A",0),"N/A")</f>
        <v>VC</v>
      </c>
      <c r="N611" s="1">
        <f>YEAR(Table1[[#This Row],[Date]])</f>
        <v>2017</v>
      </c>
    </row>
    <row r="612" spans="1:14" x14ac:dyDescent="0.3">
      <c r="A612" s="8">
        <v>611</v>
      </c>
      <c r="B612" s="9">
        <v>42998</v>
      </c>
      <c r="C612" s="1" t="s">
        <v>1739</v>
      </c>
      <c r="D612" s="1" t="s">
        <v>142</v>
      </c>
      <c r="E612" s="49" t="s">
        <v>1740</v>
      </c>
      <c r="F612" s="1" t="s">
        <v>39</v>
      </c>
      <c r="G612" s="51" t="s">
        <v>1268</v>
      </c>
      <c r="H612" s="1" t="s">
        <v>126</v>
      </c>
      <c r="I612" s="56">
        <v>0</v>
      </c>
      <c r="J612" s="8" t="s">
        <v>16</v>
      </c>
      <c r="K612" s="8" t="s">
        <v>16</v>
      </c>
      <c r="L612" s="1" t="str">
        <f>IFERROR(_xlfn.XLOOKUP(Table1[[#This Row],[Startup Name]],Reference_Tables!$A$5:$A$3048,Reference_Tables!$B$5:$B$3048,"N/A",0),"N/A")</f>
        <v>Coimbatore</v>
      </c>
      <c r="M612" s="49" t="str">
        <f>IFERROR(_xlfn.XLOOKUP(Table1[[#This Row],[Investors Name]],Reference_Tables!$E$5:$E$3048,Reference_Tables!$F$5:$F$3048,"N/A",0),"N/A")</f>
        <v>Angel</v>
      </c>
      <c r="N612" s="1">
        <f>YEAR(Table1[[#This Row],[Date]])</f>
        <v>2017</v>
      </c>
    </row>
    <row r="613" spans="1:14" x14ac:dyDescent="0.3">
      <c r="A613" s="8">
        <v>612</v>
      </c>
      <c r="B613" s="9">
        <v>42999</v>
      </c>
      <c r="C613" s="1" t="s">
        <v>1741</v>
      </c>
      <c r="D613" s="1" t="s">
        <v>79</v>
      </c>
      <c r="E613" s="49" t="s">
        <v>1742</v>
      </c>
      <c r="F613" s="1" t="s">
        <v>1743</v>
      </c>
      <c r="G613" s="51" t="s">
        <v>1744</v>
      </c>
      <c r="H613" s="1" t="s">
        <v>384</v>
      </c>
      <c r="I613" s="56">
        <v>6000000</v>
      </c>
      <c r="J613" s="8" t="s">
        <v>16</v>
      </c>
      <c r="K613" s="8" t="s">
        <v>24</v>
      </c>
      <c r="L613" s="1" t="str">
        <f>IFERROR(_xlfn.XLOOKUP(Table1[[#This Row],[Startup Name]],Reference_Tables!$A$5:$A$3048,Reference_Tables!$B$5:$B$3048,"N/A",0),"N/A")</f>
        <v>Visakhapatnam</v>
      </c>
      <c r="M613" s="49" t="str">
        <f>IFERROR(_xlfn.XLOOKUP(Table1[[#This Row],[Investors Name]],Reference_Tables!$E$5:$E$3048,Reference_Tables!$F$5:$F$3048,"N/A",0),"N/A")</f>
        <v>VC</v>
      </c>
      <c r="N613" s="1">
        <f>YEAR(Table1[[#This Row],[Date]])</f>
        <v>2017</v>
      </c>
    </row>
    <row r="614" spans="1:14" x14ac:dyDescent="0.3">
      <c r="A614" s="8">
        <v>613</v>
      </c>
      <c r="B614" s="9">
        <v>42999</v>
      </c>
      <c r="C614" s="1" t="s">
        <v>1745</v>
      </c>
      <c r="D614" s="1" t="s">
        <v>551</v>
      </c>
      <c r="E614" s="49" t="s">
        <v>1746</v>
      </c>
      <c r="F614" s="1" t="s">
        <v>139</v>
      </c>
      <c r="G614" s="51" t="s">
        <v>1747</v>
      </c>
      <c r="H614" s="1" t="s">
        <v>384</v>
      </c>
      <c r="I614" s="56">
        <v>0</v>
      </c>
      <c r="J614" s="8" t="s">
        <v>16</v>
      </c>
      <c r="K614" s="8" t="s">
        <v>16</v>
      </c>
      <c r="L614" s="1" t="str">
        <f>IFERROR(_xlfn.XLOOKUP(Table1[[#This Row],[Startup Name]],Reference_Tables!$A$5:$A$3048,Reference_Tables!$B$5:$B$3048,"N/A",0),"N/A")</f>
        <v>Mumbai</v>
      </c>
      <c r="M614" s="49" t="str">
        <f>IFERROR(_xlfn.XLOOKUP(Table1[[#This Row],[Investors Name]],Reference_Tables!$E$5:$E$3048,Reference_Tables!$F$5:$F$3048,"N/A",0),"N/A")</f>
        <v>Angel</v>
      </c>
      <c r="N614" s="1">
        <f>YEAR(Table1[[#This Row],[Date]])</f>
        <v>2017</v>
      </c>
    </row>
    <row r="615" spans="1:14" x14ac:dyDescent="0.3">
      <c r="A615" s="8">
        <v>614</v>
      </c>
      <c r="B615" s="9">
        <v>42999</v>
      </c>
      <c r="C615" s="1" t="s">
        <v>1748</v>
      </c>
      <c r="D615" s="1" t="s">
        <v>551</v>
      </c>
      <c r="E615" s="49" t="s">
        <v>1749</v>
      </c>
      <c r="F615" s="1" t="s">
        <v>139</v>
      </c>
      <c r="G615" s="51" t="s">
        <v>1750</v>
      </c>
      <c r="H615" s="1" t="s">
        <v>384</v>
      </c>
      <c r="I615" s="56">
        <v>0</v>
      </c>
      <c r="J615" s="8" t="s">
        <v>16</v>
      </c>
      <c r="K615" s="8" t="s">
        <v>16</v>
      </c>
      <c r="L615" s="1" t="str">
        <f>IFERROR(_xlfn.XLOOKUP(Table1[[#This Row],[Startup Name]],Reference_Tables!$A$5:$A$3048,Reference_Tables!$B$5:$B$3048,"N/A",0),"N/A")</f>
        <v>Kochi</v>
      </c>
      <c r="M615" s="49" t="str">
        <f>IFERROR(_xlfn.XLOOKUP(Table1[[#This Row],[Investors Name]],Reference_Tables!$E$5:$E$3048,Reference_Tables!$F$5:$F$3048,"N/A",0),"N/A")</f>
        <v>VC</v>
      </c>
      <c r="N615" s="1">
        <f>YEAR(Table1[[#This Row],[Date]])</f>
        <v>2017</v>
      </c>
    </row>
    <row r="616" spans="1:14" x14ac:dyDescent="0.3">
      <c r="A616" s="8">
        <v>615</v>
      </c>
      <c r="B616" s="9">
        <v>42999</v>
      </c>
      <c r="C616" s="1" t="s">
        <v>1751</v>
      </c>
      <c r="D616" s="1" t="s">
        <v>26</v>
      </c>
      <c r="E616" s="49" t="s">
        <v>1752</v>
      </c>
      <c r="F616" s="1" t="s">
        <v>927</v>
      </c>
      <c r="G616" s="51" t="s">
        <v>1753</v>
      </c>
      <c r="H616" s="1" t="s">
        <v>384</v>
      </c>
      <c r="I616" s="56">
        <v>1000000</v>
      </c>
      <c r="J616" s="8" t="s">
        <v>16</v>
      </c>
      <c r="K616" s="8" t="s">
        <v>24</v>
      </c>
      <c r="L616" s="1" t="str">
        <f>IFERROR(_xlfn.XLOOKUP(Table1[[#This Row],[Startup Name]],Reference_Tables!$A$5:$A$3048,Reference_Tables!$B$5:$B$3048,"N/A",0),"N/A")</f>
        <v>Indore</v>
      </c>
      <c r="M616" s="49" t="str">
        <f>IFERROR(_xlfn.XLOOKUP(Table1[[#This Row],[Investors Name]],Reference_Tables!$E$5:$E$3048,Reference_Tables!$F$5:$F$3048,"N/A",0),"N/A")</f>
        <v>Angel</v>
      </c>
      <c r="N616" s="1">
        <f>YEAR(Table1[[#This Row],[Date]])</f>
        <v>2017</v>
      </c>
    </row>
    <row r="617" spans="1:14" x14ac:dyDescent="0.3">
      <c r="A617" s="8">
        <v>616</v>
      </c>
      <c r="B617" s="9">
        <v>43000</v>
      </c>
      <c r="C617" s="1" t="s">
        <v>1754</v>
      </c>
      <c r="D617" s="1" t="s">
        <v>26</v>
      </c>
      <c r="E617" s="49" t="s">
        <v>1755</v>
      </c>
      <c r="F617" s="1" t="s">
        <v>227</v>
      </c>
      <c r="G617" s="51" t="s">
        <v>1756</v>
      </c>
      <c r="H617" s="1" t="s">
        <v>81</v>
      </c>
      <c r="I617" s="56">
        <v>15400000</v>
      </c>
      <c r="J617" s="8" t="s">
        <v>16</v>
      </c>
      <c r="K617" s="8" t="s">
        <v>17</v>
      </c>
      <c r="L617" s="1" t="str">
        <f>IFERROR(_xlfn.XLOOKUP(Table1[[#This Row],[Startup Name]],Reference_Tables!$A$5:$A$3048,Reference_Tables!$B$5:$B$3048,"N/A",0),"N/A")</f>
        <v>Surat</v>
      </c>
      <c r="M617" s="49" t="str">
        <f>IFERROR(_xlfn.XLOOKUP(Table1[[#This Row],[Investors Name]],Reference_Tables!$E$5:$E$3048,Reference_Tables!$F$5:$F$3048,"N/A",0),"N/A")</f>
        <v>VC</v>
      </c>
      <c r="N617" s="1">
        <f>YEAR(Table1[[#This Row],[Date]])</f>
        <v>2017</v>
      </c>
    </row>
    <row r="618" spans="1:14" x14ac:dyDescent="0.3">
      <c r="A618" s="8">
        <v>617</v>
      </c>
      <c r="B618" s="9">
        <v>43000</v>
      </c>
      <c r="C618" s="1" t="s">
        <v>1757</v>
      </c>
      <c r="D618" s="1" t="s">
        <v>53</v>
      </c>
      <c r="E618" s="49" t="s">
        <v>1758</v>
      </c>
      <c r="F618" s="1" t="s">
        <v>927</v>
      </c>
      <c r="G618" s="51" t="s">
        <v>581</v>
      </c>
      <c r="H618" s="1" t="s">
        <v>384</v>
      </c>
      <c r="I618" s="56">
        <v>0</v>
      </c>
      <c r="J618" s="8" t="s">
        <v>16</v>
      </c>
      <c r="K618" s="8" t="s">
        <v>16</v>
      </c>
      <c r="L618" s="1" t="str">
        <f>IFERROR(_xlfn.XLOOKUP(Table1[[#This Row],[Startup Name]],Reference_Tables!$A$5:$A$3048,Reference_Tables!$B$5:$B$3048,"N/A",0),"N/A")</f>
        <v>Gurugram</v>
      </c>
      <c r="M618" s="49" t="str">
        <f>IFERROR(_xlfn.XLOOKUP(Table1[[#This Row],[Investors Name]],Reference_Tables!$E$5:$E$3048,Reference_Tables!$F$5:$F$3048,"N/A",0),"N/A")</f>
        <v>VC</v>
      </c>
      <c r="N618" s="1">
        <f>YEAR(Table1[[#This Row],[Date]])</f>
        <v>2017</v>
      </c>
    </row>
    <row r="619" spans="1:14" x14ac:dyDescent="0.3">
      <c r="A619" s="8">
        <v>618</v>
      </c>
      <c r="B619" s="9">
        <v>43003</v>
      </c>
      <c r="C619" s="1" t="s">
        <v>1759</v>
      </c>
      <c r="D619" s="1" t="s">
        <v>551</v>
      </c>
      <c r="E619" s="49" t="s">
        <v>1760</v>
      </c>
      <c r="F619" s="1" t="s">
        <v>927</v>
      </c>
      <c r="G619" s="51" t="s">
        <v>1761</v>
      </c>
      <c r="H619" s="1" t="s">
        <v>126</v>
      </c>
      <c r="I619" s="56">
        <v>0</v>
      </c>
      <c r="J619" s="8" t="s">
        <v>16</v>
      </c>
      <c r="K619" s="8" t="s">
        <v>16</v>
      </c>
      <c r="L619" s="1" t="str">
        <f>IFERROR(_xlfn.XLOOKUP(Table1[[#This Row],[Startup Name]],Reference_Tables!$A$5:$A$3048,Reference_Tables!$B$5:$B$3048,"N/A",0),"N/A")</f>
        <v>New Delhi</v>
      </c>
      <c r="M619" s="49" t="str">
        <f>IFERROR(_xlfn.XLOOKUP(Table1[[#This Row],[Investors Name]],Reference_Tables!$E$5:$E$3048,Reference_Tables!$F$5:$F$3048,"N/A",0),"N/A")</f>
        <v>Corporate</v>
      </c>
      <c r="N619" s="1">
        <f>YEAR(Table1[[#This Row],[Date]])</f>
        <v>2017</v>
      </c>
    </row>
    <row r="620" spans="1:14" x14ac:dyDescent="0.3">
      <c r="A620" s="8">
        <v>619</v>
      </c>
      <c r="B620" s="9">
        <v>43003</v>
      </c>
      <c r="C620" s="1" t="s">
        <v>1762</v>
      </c>
      <c r="D620" s="1" t="s">
        <v>53</v>
      </c>
      <c r="E620" s="49" t="s">
        <v>1763</v>
      </c>
      <c r="F620" s="1" t="s">
        <v>927</v>
      </c>
      <c r="G620" s="51" t="s">
        <v>1764</v>
      </c>
      <c r="H620" s="1" t="s">
        <v>384</v>
      </c>
      <c r="I620" s="56">
        <v>6000000</v>
      </c>
      <c r="J620" s="8" t="s">
        <v>16</v>
      </c>
      <c r="K620" s="8" t="s">
        <v>24</v>
      </c>
      <c r="L620" s="1" t="str">
        <f>IFERROR(_xlfn.XLOOKUP(Table1[[#This Row],[Startup Name]],Reference_Tables!$A$5:$A$3048,Reference_Tables!$B$5:$B$3048,"N/A",0),"N/A")</f>
        <v>Patna</v>
      </c>
      <c r="M620" s="49" t="str">
        <f>IFERROR(_xlfn.XLOOKUP(Table1[[#This Row],[Investors Name]],Reference_Tables!$E$5:$E$3048,Reference_Tables!$F$5:$F$3048,"N/A",0),"N/A")</f>
        <v>VC</v>
      </c>
      <c r="N620" s="1">
        <f>YEAR(Table1[[#This Row],[Date]])</f>
        <v>2017</v>
      </c>
    </row>
    <row r="621" spans="1:14" x14ac:dyDescent="0.3">
      <c r="A621" s="8">
        <v>620</v>
      </c>
      <c r="B621" s="9">
        <v>43003</v>
      </c>
      <c r="C621" s="1" t="s">
        <v>1765</v>
      </c>
      <c r="D621" s="1" t="s">
        <v>551</v>
      </c>
      <c r="E621" s="49" t="s">
        <v>1766</v>
      </c>
      <c r="F621" s="1" t="s">
        <v>183</v>
      </c>
      <c r="G621" s="51" t="s">
        <v>1767</v>
      </c>
      <c r="H621" s="1" t="s">
        <v>384</v>
      </c>
      <c r="I621" s="56">
        <v>0</v>
      </c>
      <c r="J621" s="8" t="s">
        <v>16</v>
      </c>
      <c r="K621" s="8" t="s">
        <v>16</v>
      </c>
      <c r="L621" s="1" t="str">
        <f>IFERROR(_xlfn.XLOOKUP(Table1[[#This Row],[Startup Name]],Reference_Tables!$A$5:$A$3048,Reference_Tables!$B$5:$B$3048,"N/A",0),"N/A")</f>
        <v>Hyderabad</v>
      </c>
      <c r="M621" s="49" t="str">
        <f>IFERROR(_xlfn.XLOOKUP(Table1[[#This Row],[Investors Name]],Reference_Tables!$E$5:$E$3048,Reference_Tables!$F$5:$F$3048,"N/A",0),"N/A")</f>
        <v>Corporate</v>
      </c>
      <c r="N621" s="1">
        <f>YEAR(Table1[[#This Row],[Date]])</f>
        <v>2017</v>
      </c>
    </row>
    <row r="622" spans="1:14" x14ac:dyDescent="0.3">
      <c r="A622" s="8">
        <v>621</v>
      </c>
      <c r="B622" s="9">
        <v>43003</v>
      </c>
      <c r="C622" s="1" t="s">
        <v>1768</v>
      </c>
      <c r="D622" s="1" t="s">
        <v>53</v>
      </c>
      <c r="E622" s="49" t="s">
        <v>1769</v>
      </c>
      <c r="F622" s="1" t="s">
        <v>927</v>
      </c>
      <c r="G622" s="51" t="s">
        <v>1770</v>
      </c>
      <c r="H622" s="1" t="s">
        <v>384</v>
      </c>
      <c r="I622" s="56">
        <v>0</v>
      </c>
      <c r="J622" s="8" t="s">
        <v>16</v>
      </c>
      <c r="K622" s="8" t="s">
        <v>16</v>
      </c>
      <c r="L622" s="1" t="str">
        <f>IFERROR(_xlfn.XLOOKUP(Table1[[#This Row],[Startup Name]],Reference_Tables!$A$5:$A$3048,Reference_Tables!$B$5:$B$3048,"N/A",0),"N/A")</f>
        <v>Chennai</v>
      </c>
      <c r="M622" s="49" t="str">
        <f>IFERROR(_xlfn.XLOOKUP(Table1[[#This Row],[Investors Name]],Reference_Tables!$E$5:$E$3048,Reference_Tables!$F$5:$F$3048,"N/A",0),"N/A")</f>
        <v>Angel</v>
      </c>
      <c r="N622" s="1">
        <f>YEAR(Table1[[#This Row],[Date]])</f>
        <v>2017</v>
      </c>
    </row>
    <row r="623" spans="1:14" x14ac:dyDescent="0.3">
      <c r="A623" s="8">
        <v>622</v>
      </c>
      <c r="B623" s="9">
        <v>43003</v>
      </c>
      <c r="C623" s="1" t="s">
        <v>1472</v>
      </c>
      <c r="D623" s="1" t="s">
        <v>551</v>
      </c>
      <c r="E623" s="49" t="s">
        <v>1771</v>
      </c>
      <c r="F623" s="1" t="s">
        <v>927</v>
      </c>
      <c r="G623" s="51" t="s">
        <v>1772</v>
      </c>
      <c r="H623" s="1" t="s">
        <v>126</v>
      </c>
      <c r="I623" s="56">
        <v>422000</v>
      </c>
      <c r="J623" s="8" t="s">
        <v>16</v>
      </c>
      <c r="K623" s="8" t="s">
        <v>106</v>
      </c>
      <c r="L623" s="1" t="str">
        <f>IFERROR(_xlfn.XLOOKUP(Table1[[#This Row],[Startup Name]],Reference_Tables!$A$5:$A$3048,Reference_Tables!$B$5:$B$3048,"N/A",0),"N/A")</f>
        <v>Mysuru</v>
      </c>
      <c r="M623" s="49" t="str">
        <f>IFERROR(_xlfn.XLOOKUP(Table1[[#This Row],[Investors Name]],Reference_Tables!$E$5:$E$3048,Reference_Tables!$F$5:$F$3048,"N/A",0),"N/A")</f>
        <v>VC</v>
      </c>
      <c r="N623" s="1">
        <f>YEAR(Table1[[#This Row],[Date]])</f>
        <v>2017</v>
      </c>
    </row>
    <row r="624" spans="1:14" x14ac:dyDescent="0.3">
      <c r="A624" s="8">
        <v>623</v>
      </c>
      <c r="B624" s="9">
        <v>43003</v>
      </c>
      <c r="C624" s="1" t="s">
        <v>1773</v>
      </c>
      <c r="D624" s="1" t="s">
        <v>551</v>
      </c>
      <c r="E624" s="49" t="s">
        <v>1774</v>
      </c>
      <c r="F624" s="1" t="s">
        <v>39</v>
      </c>
      <c r="G624" s="51" t="s">
        <v>1775</v>
      </c>
      <c r="H624" s="1" t="s">
        <v>126</v>
      </c>
      <c r="I624" s="56">
        <v>150000</v>
      </c>
      <c r="J624" s="8" t="s">
        <v>16</v>
      </c>
      <c r="K624" s="8" t="s">
        <v>106</v>
      </c>
      <c r="L624" s="1" t="str">
        <f>IFERROR(_xlfn.XLOOKUP(Table1[[#This Row],[Startup Name]],Reference_Tables!$A$5:$A$3048,Reference_Tables!$B$5:$B$3048,"N/A",0),"N/A")</f>
        <v>Nagpur</v>
      </c>
      <c r="M624" s="49" t="str">
        <f>IFERROR(_xlfn.XLOOKUP(Table1[[#This Row],[Investors Name]],Reference_Tables!$E$5:$E$3048,Reference_Tables!$F$5:$F$3048,"N/A",0),"N/A")</f>
        <v>Angel</v>
      </c>
      <c r="N624" s="1">
        <f>YEAR(Table1[[#This Row],[Date]])</f>
        <v>2017</v>
      </c>
    </row>
    <row r="625" spans="1:14" x14ac:dyDescent="0.3">
      <c r="A625" s="8">
        <v>624</v>
      </c>
      <c r="B625" s="9">
        <v>43004</v>
      </c>
      <c r="C625" s="1" t="s">
        <v>1776</v>
      </c>
      <c r="D625" s="1" t="s">
        <v>551</v>
      </c>
      <c r="E625" s="49" t="s">
        <v>717</v>
      </c>
      <c r="F625" s="1" t="s">
        <v>927</v>
      </c>
      <c r="G625" s="51" t="s">
        <v>1777</v>
      </c>
      <c r="H625" s="1" t="s">
        <v>384</v>
      </c>
      <c r="I625" s="56">
        <v>0</v>
      </c>
      <c r="J625" s="8" t="s">
        <v>16</v>
      </c>
      <c r="K625" s="8" t="s">
        <v>16</v>
      </c>
      <c r="L625" s="1" t="str">
        <f>IFERROR(_xlfn.XLOOKUP(Table1[[#This Row],[Startup Name]],Reference_Tables!$A$5:$A$3048,Reference_Tables!$B$5:$B$3048,"N/A",0),"N/A")</f>
        <v>Noida</v>
      </c>
      <c r="M625" s="49" t="str">
        <f>IFERROR(_xlfn.XLOOKUP(Table1[[#This Row],[Investors Name]],Reference_Tables!$E$5:$E$3048,Reference_Tables!$F$5:$F$3048,"N/A",0),"N/A")</f>
        <v>VC</v>
      </c>
      <c r="N625" s="1">
        <f>YEAR(Table1[[#This Row],[Date]])</f>
        <v>2017</v>
      </c>
    </row>
    <row r="626" spans="1:14" x14ac:dyDescent="0.3">
      <c r="A626" s="8">
        <v>625</v>
      </c>
      <c r="B626" s="9">
        <v>43004</v>
      </c>
      <c r="C626" s="1" t="s">
        <v>1778</v>
      </c>
      <c r="D626" s="1" t="s">
        <v>551</v>
      </c>
      <c r="E626" s="49" t="s">
        <v>1779</v>
      </c>
      <c r="F626" s="1" t="s">
        <v>227</v>
      </c>
      <c r="G626" s="51" t="s">
        <v>7364</v>
      </c>
      <c r="H626" s="1" t="s">
        <v>126</v>
      </c>
      <c r="I626" s="56">
        <v>0</v>
      </c>
      <c r="J626" s="8" t="s">
        <v>16</v>
      </c>
      <c r="K626" s="8" t="s">
        <v>16</v>
      </c>
      <c r="L626" s="1" t="str">
        <f>IFERROR(_xlfn.XLOOKUP(Table1[[#This Row],[Startup Name]],Reference_Tables!$A$5:$A$3048,Reference_Tables!$B$5:$B$3048,"N/A",0),"N/A")</f>
        <v>Coimbatore</v>
      </c>
      <c r="M626" s="49" t="s">
        <v>16</v>
      </c>
      <c r="N626" s="1">
        <f>YEAR(Table1[[#This Row],[Date]])</f>
        <v>2017</v>
      </c>
    </row>
    <row r="627" spans="1:14" x14ac:dyDescent="0.3">
      <c r="A627" s="8">
        <v>626</v>
      </c>
      <c r="B627" s="9">
        <v>43004</v>
      </c>
      <c r="C627" s="1" t="s">
        <v>1780</v>
      </c>
      <c r="D627" s="1" t="s">
        <v>551</v>
      </c>
      <c r="E627" s="49" t="s">
        <v>1781</v>
      </c>
      <c r="F627" s="1" t="s">
        <v>927</v>
      </c>
      <c r="G627" s="51" t="s">
        <v>1782</v>
      </c>
      <c r="H627" s="1" t="s">
        <v>126</v>
      </c>
      <c r="I627" s="56">
        <v>0</v>
      </c>
      <c r="J627" s="8" t="s">
        <v>16</v>
      </c>
      <c r="K627" s="8" t="s">
        <v>16</v>
      </c>
      <c r="L627" s="1" t="str">
        <f>IFERROR(_xlfn.XLOOKUP(Table1[[#This Row],[Startup Name]],Reference_Tables!$A$5:$A$3048,Reference_Tables!$B$5:$B$3048,"N/A",0),"N/A")</f>
        <v>Chennai</v>
      </c>
      <c r="M627" s="49" t="str">
        <f>IFERROR(_xlfn.XLOOKUP(Table1[[#This Row],[Investors Name]],Reference_Tables!$E$5:$E$3048,Reference_Tables!$F$5:$F$3048,"N/A",0),"N/A")</f>
        <v>Angel</v>
      </c>
      <c r="N627" s="1">
        <f>YEAR(Table1[[#This Row],[Date]])</f>
        <v>2017</v>
      </c>
    </row>
    <row r="628" spans="1:14" x14ac:dyDescent="0.3">
      <c r="A628" s="8">
        <v>627</v>
      </c>
      <c r="B628" s="9">
        <v>43005</v>
      </c>
      <c r="C628" s="1" t="s">
        <v>1783</v>
      </c>
      <c r="D628" s="1" t="s">
        <v>53</v>
      </c>
      <c r="E628" s="49" t="s">
        <v>1784</v>
      </c>
      <c r="F628" s="1" t="s">
        <v>39</v>
      </c>
      <c r="G628" s="51" t="s">
        <v>1785</v>
      </c>
      <c r="H628" s="1" t="s">
        <v>384</v>
      </c>
      <c r="I628" s="56">
        <v>1600000</v>
      </c>
      <c r="J628" s="8" t="s">
        <v>16</v>
      </c>
      <c r="K628" s="8" t="s">
        <v>24</v>
      </c>
      <c r="L628" s="1" t="str">
        <f>IFERROR(_xlfn.XLOOKUP(Table1[[#This Row],[Startup Name]],Reference_Tables!$A$5:$A$3048,Reference_Tables!$B$5:$B$3048,"N/A",0),"N/A")</f>
        <v>Mumbai</v>
      </c>
      <c r="M628" s="49" t="str">
        <f>IFERROR(_xlfn.XLOOKUP(Table1[[#This Row],[Investors Name]],Reference_Tables!$E$5:$E$3048,Reference_Tables!$F$5:$F$3048,"N/A",0),"N/A")</f>
        <v>VC</v>
      </c>
      <c r="N628" s="1">
        <f>YEAR(Table1[[#This Row],[Date]])</f>
        <v>2017</v>
      </c>
    </row>
    <row r="629" spans="1:14" x14ac:dyDescent="0.3">
      <c r="A629" s="8">
        <v>628</v>
      </c>
      <c r="B629" s="9">
        <v>43005</v>
      </c>
      <c r="C629" s="1" t="s">
        <v>1786</v>
      </c>
      <c r="D629" s="1" t="s">
        <v>551</v>
      </c>
      <c r="E629" s="49" t="s">
        <v>1787</v>
      </c>
      <c r="F629" s="1" t="s">
        <v>227</v>
      </c>
      <c r="G629" s="51" t="s">
        <v>1788</v>
      </c>
      <c r="H629" s="1" t="s">
        <v>384</v>
      </c>
      <c r="I629" s="56">
        <v>0</v>
      </c>
      <c r="J629" s="8" t="s">
        <v>16</v>
      </c>
      <c r="K629" s="8" t="s">
        <v>16</v>
      </c>
      <c r="L629" s="1" t="str">
        <f>IFERROR(_xlfn.XLOOKUP(Table1[[#This Row],[Startup Name]],Reference_Tables!$A$5:$A$3048,Reference_Tables!$B$5:$B$3048,"N/A",0),"N/A")</f>
        <v>Patna</v>
      </c>
      <c r="M629" s="49" t="str">
        <f>IFERROR(_xlfn.XLOOKUP(Table1[[#This Row],[Investors Name]],Reference_Tables!$E$5:$E$3048,Reference_Tables!$F$5:$F$3048,"N/A",0),"N/A")</f>
        <v>VC</v>
      </c>
      <c r="N629" s="1">
        <f>YEAR(Table1[[#This Row],[Date]])</f>
        <v>2017</v>
      </c>
    </row>
    <row r="630" spans="1:14" x14ac:dyDescent="0.3">
      <c r="A630" s="8">
        <v>629</v>
      </c>
      <c r="B630" s="9">
        <v>43005</v>
      </c>
      <c r="C630" s="1" t="s">
        <v>1789</v>
      </c>
      <c r="D630" s="1" t="s">
        <v>551</v>
      </c>
      <c r="E630" s="49" t="s">
        <v>1790</v>
      </c>
      <c r="F630" s="1" t="s">
        <v>927</v>
      </c>
      <c r="G630" s="51" t="s">
        <v>7365</v>
      </c>
      <c r="H630" s="1" t="s">
        <v>384</v>
      </c>
      <c r="I630" s="56">
        <v>1000000</v>
      </c>
      <c r="J630" s="8" t="s">
        <v>16</v>
      </c>
      <c r="K630" s="8" t="s">
        <v>24</v>
      </c>
      <c r="L630" s="1" t="str">
        <f>IFERROR(_xlfn.XLOOKUP(Table1[[#This Row],[Startup Name]],Reference_Tables!$A$5:$A$3048,Reference_Tables!$B$5:$B$3048,"N/A",0),"N/A")</f>
        <v>Gurugram</v>
      </c>
      <c r="M630" s="49" t="str">
        <f>IFERROR(_xlfn.XLOOKUP(Table1[[#This Row],[Investors Name]],Reference_Tables!$E$5:$E$3048,Reference_Tables!$F$5:$F$3048,"N/A",0),"N/A")</f>
        <v>VC</v>
      </c>
      <c r="N630" s="1">
        <f>YEAR(Table1[[#This Row],[Date]])</f>
        <v>2017</v>
      </c>
    </row>
    <row r="631" spans="1:14" x14ac:dyDescent="0.3">
      <c r="A631" s="8">
        <v>630</v>
      </c>
      <c r="B631" s="9">
        <v>43005</v>
      </c>
      <c r="C631" s="1" t="s">
        <v>1791</v>
      </c>
      <c r="D631" s="1" t="s">
        <v>551</v>
      </c>
      <c r="E631" s="49" t="s">
        <v>1792</v>
      </c>
      <c r="F631" s="1" t="s">
        <v>227</v>
      </c>
      <c r="G631" s="51" t="s">
        <v>1793</v>
      </c>
      <c r="H631" s="1" t="s">
        <v>126</v>
      </c>
      <c r="I631" s="56">
        <v>0</v>
      </c>
      <c r="J631" s="8" t="s">
        <v>16</v>
      </c>
      <c r="K631" s="8" t="s">
        <v>16</v>
      </c>
      <c r="L631" s="1" t="str">
        <f>IFERROR(_xlfn.XLOOKUP(Table1[[#This Row],[Startup Name]],Reference_Tables!$A$5:$A$3048,Reference_Tables!$B$5:$B$3048,"N/A",0),"N/A")</f>
        <v>Kanpur</v>
      </c>
      <c r="M631" s="49" t="str">
        <f>IFERROR(_xlfn.XLOOKUP(Table1[[#This Row],[Investors Name]],Reference_Tables!$E$5:$E$3048,Reference_Tables!$F$5:$F$3048,"N/A",0),"N/A")</f>
        <v>VC</v>
      </c>
      <c r="N631" s="1">
        <f>YEAR(Table1[[#This Row],[Date]])</f>
        <v>2017</v>
      </c>
    </row>
    <row r="632" spans="1:14" x14ac:dyDescent="0.3">
      <c r="A632" s="8">
        <v>631</v>
      </c>
      <c r="B632" s="9">
        <v>43005</v>
      </c>
      <c r="C632" s="1" t="s">
        <v>650</v>
      </c>
      <c r="D632" s="1" t="s">
        <v>551</v>
      </c>
      <c r="E632" s="49" t="s">
        <v>1794</v>
      </c>
      <c r="F632" s="1" t="s">
        <v>139</v>
      </c>
      <c r="G632" s="51" t="s">
        <v>876</v>
      </c>
      <c r="H632" s="1" t="s">
        <v>126</v>
      </c>
      <c r="I632" s="56">
        <v>300000</v>
      </c>
      <c r="J632" s="8" t="s">
        <v>16</v>
      </c>
      <c r="K632" s="8" t="s">
        <v>106</v>
      </c>
      <c r="L632" s="1" t="str">
        <f>IFERROR(_xlfn.XLOOKUP(Table1[[#This Row],[Startup Name]],Reference_Tables!$A$5:$A$3048,Reference_Tables!$B$5:$B$3048,"N/A",0),"N/A")</f>
        <v>Mysuru</v>
      </c>
      <c r="M632" s="49" t="str">
        <f>IFERROR(_xlfn.XLOOKUP(Table1[[#This Row],[Investors Name]],Reference_Tables!$E$5:$E$3048,Reference_Tables!$F$5:$F$3048,"N/A",0),"N/A")</f>
        <v>VC</v>
      </c>
      <c r="N632" s="1">
        <f>YEAR(Table1[[#This Row],[Date]])</f>
        <v>2017</v>
      </c>
    </row>
    <row r="633" spans="1:14" x14ac:dyDescent="0.3">
      <c r="A633" s="8">
        <v>632</v>
      </c>
      <c r="B633" s="9">
        <v>43006</v>
      </c>
      <c r="C633" s="1" t="s">
        <v>1795</v>
      </c>
      <c r="D633" s="1" t="s">
        <v>53</v>
      </c>
      <c r="E633" s="49" t="s">
        <v>1796</v>
      </c>
      <c r="F633" s="1" t="s">
        <v>927</v>
      </c>
      <c r="G633" s="51" t="s">
        <v>1797</v>
      </c>
      <c r="H633" s="1" t="s">
        <v>384</v>
      </c>
      <c r="I633" s="56">
        <v>1000000</v>
      </c>
      <c r="J633" s="8" t="s">
        <v>16</v>
      </c>
      <c r="K633" s="8" t="s">
        <v>24</v>
      </c>
      <c r="L633" s="1" t="str">
        <f>IFERROR(_xlfn.XLOOKUP(Table1[[#This Row],[Startup Name]],Reference_Tables!$A$5:$A$3048,Reference_Tables!$B$5:$B$3048,"N/A",0),"N/A")</f>
        <v>Noida</v>
      </c>
      <c r="M633" s="49" t="str">
        <f>IFERROR(_xlfn.XLOOKUP(Table1[[#This Row],[Investors Name]],Reference_Tables!$E$5:$E$3048,Reference_Tables!$F$5:$F$3048,"N/A",0),"N/A")</f>
        <v>Angel</v>
      </c>
      <c r="N633" s="1">
        <f>YEAR(Table1[[#This Row],[Date]])</f>
        <v>2017</v>
      </c>
    </row>
    <row r="634" spans="1:14" x14ac:dyDescent="0.3">
      <c r="A634" s="8">
        <v>633</v>
      </c>
      <c r="B634" s="9">
        <v>42948</v>
      </c>
      <c r="C634" s="1" t="s">
        <v>1798</v>
      </c>
      <c r="D634" s="1" t="s">
        <v>53</v>
      </c>
      <c r="E634" s="49" t="s">
        <v>1799</v>
      </c>
      <c r="F634" s="1" t="s">
        <v>927</v>
      </c>
      <c r="G634" s="51" t="s">
        <v>1777</v>
      </c>
      <c r="H634" s="1" t="s">
        <v>384</v>
      </c>
      <c r="I634" s="56">
        <v>1300000</v>
      </c>
      <c r="J634" s="8" t="s">
        <v>16</v>
      </c>
      <c r="K634" s="8" t="s">
        <v>24</v>
      </c>
      <c r="L634" s="1" t="str">
        <f>IFERROR(_xlfn.XLOOKUP(Table1[[#This Row],[Startup Name]],Reference_Tables!$A$5:$A$3048,Reference_Tables!$B$5:$B$3048,"N/A",0),"N/A")</f>
        <v>Gurugram</v>
      </c>
      <c r="M634" s="49" t="str">
        <f>IFERROR(_xlfn.XLOOKUP(Table1[[#This Row],[Investors Name]],Reference_Tables!$E$5:$E$3048,Reference_Tables!$F$5:$F$3048,"N/A",0),"N/A")</f>
        <v>VC</v>
      </c>
      <c r="N634" s="1">
        <f>YEAR(Table1[[#This Row],[Date]])</f>
        <v>2017</v>
      </c>
    </row>
    <row r="635" spans="1:14" x14ac:dyDescent="0.3">
      <c r="A635" s="8">
        <v>634</v>
      </c>
      <c r="B635" s="9">
        <v>42949</v>
      </c>
      <c r="C635" s="1" t="s">
        <v>1800</v>
      </c>
      <c r="D635" s="1" t="s">
        <v>53</v>
      </c>
      <c r="E635" s="49" t="s">
        <v>1801</v>
      </c>
      <c r="F635" s="1" t="s">
        <v>39</v>
      </c>
      <c r="G635" s="51" t="s">
        <v>1802</v>
      </c>
      <c r="H635" s="1" t="s">
        <v>384</v>
      </c>
      <c r="I635" s="56">
        <v>0</v>
      </c>
      <c r="J635" s="8" t="s">
        <v>16</v>
      </c>
      <c r="K635" s="8" t="s">
        <v>16</v>
      </c>
      <c r="L635" s="1" t="str">
        <f>IFERROR(_xlfn.XLOOKUP(Table1[[#This Row],[Startup Name]],Reference_Tables!$A$5:$A$3048,Reference_Tables!$B$5:$B$3048,"N/A",0),"N/A")</f>
        <v>Bhubaneswar</v>
      </c>
      <c r="M635" s="49" t="str">
        <f>IFERROR(_xlfn.XLOOKUP(Table1[[#This Row],[Investors Name]],Reference_Tables!$E$5:$E$3048,Reference_Tables!$F$5:$F$3048,"N/A",0),"N/A")</f>
        <v>VC</v>
      </c>
      <c r="N635" s="1">
        <f>YEAR(Table1[[#This Row],[Date]])</f>
        <v>2017</v>
      </c>
    </row>
    <row r="636" spans="1:14" x14ac:dyDescent="0.3">
      <c r="A636" s="8">
        <v>635</v>
      </c>
      <c r="B636" s="9">
        <v>42949</v>
      </c>
      <c r="C636" s="1" t="s">
        <v>1408</v>
      </c>
      <c r="D636" s="1" t="s">
        <v>551</v>
      </c>
      <c r="E636" s="49" t="s">
        <v>1098</v>
      </c>
      <c r="F636" s="1" t="s">
        <v>139</v>
      </c>
      <c r="G636" s="51" t="s">
        <v>7366</v>
      </c>
      <c r="H636" s="1" t="s">
        <v>126</v>
      </c>
      <c r="I636" s="56">
        <v>0</v>
      </c>
      <c r="J636" s="8" t="s">
        <v>16</v>
      </c>
      <c r="K636" s="8" t="s">
        <v>16</v>
      </c>
      <c r="L636" s="1" t="str">
        <f>IFERROR(_xlfn.XLOOKUP(Table1[[#This Row],[Startup Name]],Reference_Tables!$A$5:$A$3048,Reference_Tables!$B$5:$B$3048,"N/A",0),"N/A")</f>
        <v>Pune</v>
      </c>
      <c r="M636" s="49" t="s">
        <v>16</v>
      </c>
      <c r="N636" s="1">
        <f>YEAR(Table1[[#This Row],[Date]])</f>
        <v>2017</v>
      </c>
    </row>
    <row r="637" spans="1:14" x14ac:dyDescent="0.3">
      <c r="A637" s="8">
        <v>636</v>
      </c>
      <c r="B637" s="9">
        <v>42949</v>
      </c>
      <c r="C637" s="1" t="s">
        <v>1803</v>
      </c>
      <c r="D637" s="1" t="s">
        <v>551</v>
      </c>
      <c r="E637" s="49" t="s">
        <v>1804</v>
      </c>
      <c r="F637" s="1" t="s">
        <v>39</v>
      </c>
      <c r="G637" s="51" t="s">
        <v>1805</v>
      </c>
      <c r="H637" s="1" t="s">
        <v>126</v>
      </c>
      <c r="I637" s="56">
        <v>500000</v>
      </c>
      <c r="J637" s="8" t="s">
        <v>16</v>
      </c>
      <c r="K637" s="8" t="s">
        <v>106</v>
      </c>
      <c r="L637" s="1" t="str">
        <f>IFERROR(_xlfn.XLOOKUP(Table1[[#This Row],[Startup Name]],Reference_Tables!$A$5:$A$3048,Reference_Tables!$B$5:$B$3048,"N/A",0),"N/A")</f>
        <v>Mumbai</v>
      </c>
      <c r="M637" s="49" t="str">
        <f>IFERROR(_xlfn.XLOOKUP(Table1[[#This Row],[Investors Name]],Reference_Tables!$E$5:$E$3048,Reference_Tables!$F$5:$F$3048,"N/A",0),"N/A")</f>
        <v>VC</v>
      </c>
      <c r="N637" s="1">
        <f>YEAR(Table1[[#This Row],[Date]])</f>
        <v>2017</v>
      </c>
    </row>
    <row r="638" spans="1:14" x14ac:dyDescent="0.3">
      <c r="A638" s="8">
        <v>637</v>
      </c>
      <c r="B638" s="9">
        <v>42949</v>
      </c>
      <c r="C638" s="1" t="s">
        <v>1806</v>
      </c>
      <c r="D638" s="1" t="s">
        <v>551</v>
      </c>
      <c r="E638" s="49" t="s">
        <v>1807</v>
      </c>
      <c r="F638" s="1" t="s">
        <v>183</v>
      </c>
      <c r="G638" s="51" t="s">
        <v>1808</v>
      </c>
      <c r="H638" s="1" t="s">
        <v>126</v>
      </c>
      <c r="I638" s="56">
        <v>850000</v>
      </c>
      <c r="J638" s="8" t="s">
        <v>16</v>
      </c>
      <c r="K638" s="8" t="s">
        <v>106</v>
      </c>
      <c r="L638" s="1" t="str">
        <f>IFERROR(_xlfn.XLOOKUP(Table1[[#This Row],[Startup Name]],Reference_Tables!$A$5:$A$3048,Reference_Tables!$B$5:$B$3048,"N/A",0),"N/A")</f>
        <v>Vadodara</v>
      </c>
      <c r="M638" s="49" t="str">
        <f>IFERROR(_xlfn.XLOOKUP(Table1[[#This Row],[Investors Name]],Reference_Tables!$E$5:$E$3048,Reference_Tables!$F$5:$F$3048,"N/A",0),"N/A")</f>
        <v>Angel</v>
      </c>
      <c r="N638" s="1">
        <f>YEAR(Table1[[#This Row],[Date]])</f>
        <v>2017</v>
      </c>
    </row>
    <row r="639" spans="1:14" x14ac:dyDescent="0.3">
      <c r="A639" s="8">
        <v>638</v>
      </c>
      <c r="B639" s="9">
        <v>42950</v>
      </c>
      <c r="C639" s="1" t="s">
        <v>1809</v>
      </c>
      <c r="D639" s="1" t="s">
        <v>43</v>
      </c>
      <c r="E639" s="49" t="s">
        <v>1810</v>
      </c>
      <c r="F639" s="1" t="s">
        <v>39</v>
      </c>
      <c r="G639" s="51" t="s">
        <v>1811</v>
      </c>
      <c r="H639" s="1" t="s">
        <v>126</v>
      </c>
      <c r="I639" s="56">
        <v>300000</v>
      </c>
      <c r="J639" s="8" t="s">
        <v>16</v>
      </c>
      <c r="K639" s="8" t="s">
        <v>106</v>
      </c>
      <c r="L639" s="1" t="str">
        <f>IFERROR(_xlfn.XLOOKUP(Table1[[#This Row],[Startup Name]],Reference_Tables!$A$5:$A$3048,Reference_Tables!$B$5:$B$3048,"N/A",0),"N/A")</f>
        <v>Chandigarh</v>
      </c>
      <c r="M639" s="49" t="str">
        <f>IFERROR(_xlfn.XLOOKUP(Table1[[#This Row],[Investors Name]],Reference_Tables!$E$5:$E$3048,Reference_Tables!$F$5:$F$3048,"N/A",0),"N/A")</f>
        <v>Corporate</v>
      </c>
      <c r="N639" s="1">
        <f>YEAR(Table1[[#This Row],[Date]])</f>
        <v>2017</v>
      </c>
    </row>
    <row r="640" spans="1:14" x14ac:dyDescent="0.3">
      <c r="A640" s="8">
        <v>639</v>
      </c>
      <c r="B640" s="9">
        <v>42950</v>
      </c>
      <c r="C640" s="1" t="s">
        <v>1812</v>
      </c>
      <c r="D640" s="1" t="s">
        <v>551</v>
      </c>
      <c r="E640" s="49" t="s">
        <v>1813</v>
      </c>
      <c r="F640" s="1" t="s">
        <v>438</v>
      </c>
      <c r="G640" s="51" t="s">
        <v>1814</v>
      </c>
      <c r="H640" s="1" t="s">
        <v>126</v>
      </c>
      <c r="I640" s="56">
        <v>0</v>
      </c>
      <c r="J640" s="8" t="s">
        <v>16</v>
      </c>
      <c r="K640" s="8" t="s">
        <v>16</v>
      </c>
      <c r="L640" s="1" t="str">
        <f>IFERROR(_xlfn.XLOOKUP(Table1[[#This Row],[Startup Name]],Reference_Tables!$A$5:$A$3048,Reference_Tables!$B$5:$B$3048,"N/A",0),"N/A")</f>
        <v>Coimbatore</v>
      </c>
      <c r="M640" s="49" t="str">
        <f>IFERROR(_xlfn.XLOOKUP(Table1[[#This Row],[Investors Name]],Reference_Tables!$E$5:$E$3048,Reference_Tables!$F$5:$F$3048,"N/A",0),"N/A")</f>
        <v>Angel</v>
      </c>
      <c r="N640" s="1">
        <f>YEAR(Table1[[#This Row],[Date]])</f>
        <v>2017</v>
      </c>
    </row>
    <row r="641" spans="1:14" x14ac:dyDescent="0.3">
      <c r="A641" s="8">
        <v>640</v>
      </c>
      <c r="B641" s="9">
        <v>42950</v>
      </c>
      <c r="C641" s="1" t="s">
        <v>1815</v>
      </c>
      <c r="D641" s="1" t="s">
        <v>551</v>
      </c>
      <c r="E641" s="49" t="s">
        <v>1816</v>
      </c>
      <c r="F641" s="1" t="s">
        <v>927</v>
      </c>
      <c r="G641" s="51" t="s">
        <v>1817</v>
      </c>
      <c r="H641" s="1" t="s">
        <v>384</v>
      </c>
      <c r="I641" s="56">
        <v>0</v>
      </c>
      <c r="J641" s="8" t="s">
        <v>16</v>
      </c>
      <c r="K641" s="8" t="s">
        <v>16</v>
      </c>
      <c r="L641" s="1" t="str">
        <f>IFERROR(_xlfn.XLOOKUP(Table1[[#This Row],[Startup Name]],Reference_Tables!$A$5:$A$3048,Reference_Tables!$B$5:$B$3048,"N/A",0),"N/A")</f>
        <v>Ranchi</v>
      </c>
      <c r="M641" s="49" t="str">
        <f>IFERROR(_xlfn.XLOOKUP(Table1[[#This Row],[Investors Name]],Reference_Tables!$E$5:$E$3048,Reference_Tables!$F$5:$F$3048,"N/A",0),"N/A")</f>
        <v>VC</v>
      </c>
      <c r="N641" s="1">
        <f>YEAR(Table1[[#This Row],[Date]])</f>
        <v>2017</v>
      </c>
    </row>
    <row r="642" spans="1:14" x14ac:dyDescent="0.3">
      <c r="A642" s="8">
        <v>641</v>
      </c>
      <c r="B642" s="9">
        <v>42950</v>
      </c>
      <c r="C642" s="1" t="s">
        <v>771</v>
      </c>
      <c r="D642" s="1" t="s">
        <v>551</v>
      </c>
      <c r="E642" s="49" t="s">
        <v>1818</v>
      </c>
      <c r="F642" s="1" t="s">
        <v>39</v>
      </c>
      <c r="G642" s="51" t="s">
        <v>1819</v>
      </c>
      <c r="H642" s="1" t="s">
        <v>384</v>
      </c>
      <c r="I642" s="56">
        <v>0</v>
      </c>
      <c r="J642" s="8" t="s">
        <v>16</v>
      </c>
      <c r="K642" s="8" t="s">
        <v>16</v>
      </c>
      <c r="L642" s="1" t="str">
        <f>IFERROR(_xlfn.XLOOKUP(Table1[[#This Row],[Startup Name]],Reference_Tables!$A$5:$A$3048,Reference_Tables!$B$5:$B$3048,"N/A",0),"N/A")</f>
        <v>Kolkata</v>
      </c>
      <c r="M642" s="49" t="str">
        <f>IFERROR(_xlfn.XLOOKUP(Table1[[#This Row],[Investors Name]],Reference_Tables!$E$5:$E$3048,Reference_Tables!$F$5:$F$3048,"N/A",0),"N/A")</f>
        <v>Angel</v>
      </c>
      <c r="N642" s="1">
        <f>YEAR(Table1[[#This Row],[Date]])</f>
        <v>2017</v>
      </c>
    </row>
    <row r="643" spans="1:14" x14ac:dyDescent="0.3">
      <c r="A643" s="8">
        <v>642</v>
      </c>
      <c r="B643" s="9">
        <v>42951</v>
      </c>
      <c r="C643" s="1" t="s">
        <v>1820</v>
      </c>
      <c r="D643" s="1" t="s">
        <v>53</v>
      </c>
      <c r="E643" s="49" t="s">
        <v>1821</v>
      </c>
      <c r="F643" s="1" t="s">
        <v>139</v>
      </c>
      <c r="G643" s="51" t="s">
        <v>1822</v>
      </c>
      <c r="H643" s="1" t="s">
        <v>384</v>
      </c>
      <c r="I643" s="56">
        <v>0</v>
      </c>
      <c r="J643" s="8" t="s">
        <v>16</v>
      </c>
      <c r="K643" s="8" t="s">
        <v>16</v>
      </c>
      <c r="L643" s="1" t="str">
        <f>IFERROR(_xlfn.XLOOKUP(Table1[[#This Row],[Startup Name]],Reference_Tables!$A$5:$A$3048,Reference_Tables!$B$5:$B$3048,"N/A",0),"N/A")</f>
        <v>Guwahati</v>
      </c>
      <c r="M643" s="49" t="str">
        <f>IFERROR(_xlfn.XLOOKUP(Table1[[#This Row],[Investors Name]],Reference_Tables!$E$5:$E$3048,Reference_Tables!$F$5:$F$3048,"N/A",0),"N/A")</f>
        <v>VC</v>
      </c>
      <c r="N643" s="1">
        <f>YEAR(Table1[[#This Row],[Date]])</f>
        <v>2017</v>
      </c>
    </row>
    <row r="644" spans="1:14" x14ac:dyDescent="0.3">
      <c r="A644" s="8">
        <v>643</v>
      </c>
      <c r="B644" s="9">
        <v>42951</v>
      </c>
      <c r="C644" s="1" t="s">
        <v>1823</v>
      </c>
      <c r="D644" s="1" t="s">
        <v>26</v>
      </c>
      <c r="E644" s="49" t="s">
        <v>1824</v>
      </c>
      <c r="F644" s="1" t="s">
        <v>39</v>
      </c>
      <c r="G644" s="51" t="s">
        <v>1825</v>
      </c>
      <c r="H644" s="1" t="s">
        <v>126</v>
      </c>
      <c r="I644" s="56">
        <v>0</v>
      </c>
      <c r="J644" s="8" t="s">
        <v>16</v>
      </c>
      <c r="K644" s="8" t="s">
        <v>16</v>
      </c>
      <c r="L644" s="1" t="str">
        <f>IFERROR(_xlfn.XLOOKUP(Table1[[#This Row],[Startup Name]],Reference_Tables!$A$5:$A$3048,Reference_Tables!$B$5:$B$3048,"N/A",0),"N/A")</f>
        <v>Kochi</v>
      </c>
      <c r="M644" s="49" t="str">
        <f>IFERROR(_xlfn.XLOOKUP(Table1[[#This Row],[Investors Name]],Reference_Tables!$E$5:$E$3048,Reference_Tables!$F$5:$F$3048,"N/A",0),"N/A")</f>
        <v>VC</v>
      </c>
      <c r="N644" s="1">
        <f>YEAR(Table1[[#This Row],[Date]])</f>
        <v>2017</v>
      </c>
    </row>
    <row r="645" spans="1:14" x14ac:dyDescent="0.3">
      <c r="A645" s="8">
        <v>644</v>
      </c>
      <c r="B645" s="9">
        <v>42951</v>
      </c>
      <c r="C645" s="1" t="s">
        <v>1826</v>
      </c>
      <c r="D645" s="1" t="s">
        <v>43</v>
      </c>
      <c r="E645" s="49" t="s">
        <v>1827</v>
      </c>
      <c r="F645" s="1" t="s">
        <v>39</v>
      </c>
      <c r="G645" s="51" t="s">
        <v>1828</v>
      </c>
      <c r="H645" s="1" t="s">
        <v>126</v>
      </c>
      <c r="I645" s="56">
        <v>0</v>
      </c>
      <c r="J645" s="8" t="s">
        <v>16</v>
      </c>
      <c r="K645" s="8" t="s">
        <v>16</v>
      </c>
      <c r="L645" s="1" t="str">
        <f>IFERROR(_xlfn.XLOOKUP(Table1[[#This Row],[Startup Name]],Reference_Tables!$A$5:$A$3048,Reference_Tables!$B$5:$B$3048,"N/A",0),"N/A")</f>
        <v>Vadodara</v>
      </c>
      <c r="M645" s="49" t="str">
        <f>IFERROR(_xlfn.XLOOKUP(Table1[[#This Row],[Investors Name]],Reference_Tables!$E$5:$E$3048,Reference_Tables!$F$5:$F$3048,"N/A",0),"N/A")</f>
        <v>VC</v>
      </c>
      <c r="N645" s="1">
        <f>YEAR(Table1[[#This Row],[Date]])</f>
        <v>2017</v>
      </c>
    </row>
    <row r="646" spans="1:14" x14ac:dyDescent="0.3">
      <c r="A646" s="8">
        <v>645</v>
      </c>
      <c r="B646" s="9">
        <v>42952</v>
      </c>
      <c r="C646" s="1" t="s">
        <v>1829</v>
      </c>
      <c r="D646" s="1" t="s">
        <v>142</v>
      </c>
      <c r="E646" s="49" t="s">
        <v>1830</v>
      </c>
      <c r="F646" s="1" t="s">
        <v>45</v>
      </c>
      <c r="G646" s="51" t="s">
        <v>316</v>
      </c>
      <c r="H646" s="1" t="s">
        <v>384</v>
      </c>
      <c r="I646" s="56">
        <v>0</v>
      </c>
      <c r="J646" s="8" t="s">
        <v>16</v>
      </c>
      <c r="K646" s="8" t="s">
        <v>16</v>
      </c>
      <c r="L646" s="1" t="str">
        <f>IFERROR(_xlfn.XLOOKUP(Table1[[#This Row],[Startup Name]],Reference_Tables!$A$5:$A$3048,Reference_Tables!$B$5:$B$3048,"N/A",0),"N/A")</f>
        <v>Jaipur</v>
      </c>
      <c r="M646" s="49" t="str">
        <f>IFERROR(_xlfn.XLOOKUP(Table1[[#This Row],[Investors Name]],Reference_Tables!$E$5:$E$3048,Reference_Tables!$F$5:$F$3048,"N/A",0),"N/A")</f>
        <v>VC</v>
      </c>
      <c r="N646" s="1">
        <f>YEAR(Table1[[#This Row],[Date]])</f>
        <v>2017</v>
      </c>
    </row>
    <row r="647" spans="1:14" x14ac:dyDescent="0.3">
      <c r="A647" s="8">
        <v>646</v>
      </c>
      <c r="B647" s="9">
        <v>42955</v>
      </c>
      <c r="C647" s="1" t="s">
        <v>1831</v>
      </c>
      <c r="D647" s="1" t="s">
        <v>53</v>
      </c>
      <c r="E647" s="49" t="s">
        <v>1832</v>
      </c>
      <c r="F647" s="1" t="s">
        <v>45</v>
      </c>
      <c r="G647" s="51" t="s">
        <v>1268</v>
      </c>
      <c r="H647" s="1" t="s">
        <v>126</v>
      </c>
      <c r="I647" s="56">
        <v>243000</v>
      </c>
      <c r="J647" s="8" t="s">
        <v>16</v>
      </c>
      <c r="K647" s="8" t="s">
        <v>106</v>
      </c>
      <c r="L647" s="1" t="str">
        <f>IFERROR(_xlfn.XLOOKUP(Table1[[#This Row],[Startup Name]],Reference_Tables!$A$5:$A$3048,Reference_Tables!$B$5:$B$3048,"N/A",0),"N/A")</f>
        <v>Bhubaneswar</v>
      </c>
      <c r="M647" s="49" t="str">
        <f>IFERROR(_xlfn.XLOOKUP(Table1[[#This Row],[Investors Name]],Reference_Tables!$E$5:$E$3048,Reference_Tables!$F$5:$F$3048,"N/A",0),"N/A")</f>
        <v>Angel</v>
      </c>
      <c r="N647" s="1">
        <f>YEAR(Table1[[#This Row],[Date]])</f>
        <v>2017</v>
      </c>
    </row>
    <row r="648" spans="1:14" x14ac:dyDescent="0.3">
      <c r="A648" s="8">
        <v>647</v>
      </c>
      <c r="B648" s="9">
        <v>42955</v>
      </c>
      <c r="C648" s="1" t="s">
        <v>1833</v>
      </c>
      <c r="D648" s="1" t="s">
        <v>551</v>
      </c>
      <c r="E648" s="49" t="s">
        <v>1834</v>
      </c>
      <c r="F648" s="1" t="s">
        <v>139</v>
      </c>
      <c r="G648" s="51" t="s">
        <v>1835</v>
      </c>
      <c r="H648" s="1" t="s">
        <v>126</v>
      </c>
      <c r="I648" s="56">
        <v>220000</v>
      </c>
      <c r="J648" s="8" t="s">
        <v>16</v>
      </c>
      <c r="K648" s="8" t="s">
        <v>106</v>
      </c>
      <c r="L648" s="1" t="str">
        <f>IFERROR(_xlfn.XLOOKUP(Table1[[#This Row],[Startup Name]],Reference_Tables!$A$5:$A$3048,Reference_Tables!$B$5:$B$3048,"N/A",0),"N/A")</f>
        <v>Ranchi</v>
      </c>
      <c r="M648" s="49" t="s">
        <v>16</v>
      </c>
      <c r="N648" s="1">
        <f>YEAR(Table1[[#This Row],[Date]])</f>
        <v>2017</v>
      </c>
    </row>
    <row r="649" spans="1:14" x14ac:dyDescent="0.3">
      <c r="A649" s="8">
        <v>648</v>
      </c>
      <c r="B649" s="9">
        <v>42956</v>
      </c>
      <c r="C649" s="1" t="s">
        <v>1836</v>
      </c>
      <c r="D649" s="1" t="s">
        <v>43</v>
      </c>
      <c r="E649" s="49" t="s">
        <v>1837</v>
      </c>
      <c r="F649" s="1" t="s">
        <v>139</v>
      </c>
      <c r="G649" s="51" t="s">
        <v>1838</v>
      </c>
      <c r="H649" s="1" t="s">
        <v>126</v>
      </c>
      <c r="I649" s="56">
        <v>3100000</v>
      </c>
      <c r="J649" s="8" t="s">
        <v>16</v>
      </c>
      <c r="K649" s="8" t="s">
        <v>24</v>
      </c>
      <c r="L649" s="1" t="str">
        <f>IFERROR(_xlfn.XLOOKUP(Table1[[#This Row],[Startup Name]],Reference_Tables!$A$5:$A$3048,Reference_Tables!$B$5:$B$3048,"N/A",0),"N/A")</f>
        <v>Gurugram</v>
      </c>
      <c r="M649" s="49" t="s">
        <v>16</v>
      </c>
      <c r="N649" s="1">
        <f>YEAR(Table1[[#This Row],[Date]])</f>
        <v>2017</v>
      </c>
    </row>
    <row r="650" spans="1:14" x14ac:dyDescent="0.3">
      <c r="A650" s="8">
        <v>649</v>
      </c>
      <c r="B650" s="9">
        <v>42956</v>
      </c>
      <c r="C650" s="1" t="s">
        <v>1839</v>
      </c>
      <c r="D650" s="1" t="s">
        <v>53</v>
      </c>
      <c r="E650" s="49" t="s">
        <v>1840</v>
      </c>
      <c r="F650" s="1" t="s">
        <v>227</v>
      </c>
      <c r="G650" s="51" t="s">
        <v>1841</v>
      </c>
      <c r="H650" s="1" t="s">
        <v>126</v>
      </c>
      <c r="I650" s="56">
        <v>783000</v>
      </c>
      <c r="J650" s="8" t="s">
        <v>16</v>
      </c>
      <c r="K650" s="8" t="s">
        <v>106</v>
      </c>
      <c r="L650" s="1" t="str">
        <f>IFERROR(_xlfn.XLOOKUP(Table1[[#This Row],[Startup Name]],Reference_Tables!$A$5:$A$3048,Reference_Tables!$B$5:$B$3048,"N/A",0),"N/A")</f>
        <v>Kochi</v>
      </c>
      <c r="M650" s="49" t="str">
        <f>IFERROR(_xlfn.XLOOKUP(Table1[[#This Row],[Investors Name]],Reference_Tables!$E$5:$E$3048,Reference_Tables!$F$5:$F$3048,"N/A",0),"N/A")</f>
        <v>VC</v>
      </c>
      <c r="N650" s="1">
        <f>YEAR(Table1[[#This Row],[Date]])</f>
        <v>2017</v>
      </c>
    </row>
    <row r="651" spans="1:14" x14ac:dyDescent="0.3">
      <c r="A651" s="8">
        <v>650</v>
      </c>
      <c r="B651" s="9">
        <v>42956</v>
      </c>
      <c r="C651" s="1" t="s">
        <v>1842</v>
      </c>
      <c r="D651" s="1" t="s">
        <v>551</v>
      </c>
      <c r="E651" s="49" t="s">
        <v>1843</v>
      </c>
      <c r="F651" s="1" t="s">
        <v>927</v>
      </c>
      <c r="G651" s="51" t="s">
        <v>1844</v>
      </c>
      <c r="H651" s="1" t="s">
        <v>126</v>
      </c>
      <c r="I651" s="56">
        <v>0</v>
      </c>
      <c r="J651" s="8" t="s">
        <v>16</v>
      </c>
      <c r="K651" s="8" t="s">
        <v>16</v>
      </c>
      <c r="L651" s="1" t="str">
        <f>IFERROR(_xlfn.XLOOKUP(Table1[[#This Row],[Startup Name]],Reference_Tables!$A$5:$A$3048,Reference_Tables!$B$5:$B$3048,"N/A",0),"N/A")</f>
        <v>Jaipur</v>
      </c>
      <c r="M651" s="49" t="str">
        <f>IFERROR(_xlfn.XLOOKUP(Table1[[#This Row],[Investors Name]],Reference_Tables!$E$5:$E$3048,Reference_Tables!$F$5:$F$3048,"N/A",0),"N/A")</f>
        <v>Angel</v>
      </c>
      <c r="N651" s="1">
        <f>YEAR(Table1[[#This Row],[Date]])</f>
        <v>2017</v>
      </c>
    </row>
    <row r="652" spans="1:14" x14ac:dyDescent="0.3">
      <c r="A652" s="8">
        <v>651</v>
      </c>
      <c r="B652" s="9">
        <v>42957</v>
      </c>
      <c r="C652" s="1" t="s">
        <v>1845</v>
      </c>
      <c r="D652" s="1" t="s">
        <v>551</v>
      </c>
      <c r="E652" s="49" t="s">
        <v>1846</v>
      </c>
      <c r="F652" s="1" t="s">
        <v>927</v>
      </c>
      <c r="G652" s="51" t="s">
        <v>1847</v>
      </c>
      <c r="H652" s="1" t="s">
        <v>384</v>
      </c>
      <c r="I652" s="56">
        <v>0</v>
      </c>
      <c r="J652" s="8" t="s">
        <v>16</v>
      </c>
      <c r="K652" s="8" t="s">
        <v>16</v>
      </c>
      <c r="L652" s="1" t="str">
        <f>IFERROR(_xlfn.XLOOKUP(Table1[[#This Row],[Startup Name]],Reference_Tables!$A$5:$A$3048,Reference_Tables!$B$5:$B$3048,"N/A",0),"N/A")</f>
        <v>Noida</v>
      </c>
      <c r="M652" s="49" t="str">
        <f>IFERROR(_xlfn.XLOOKUP(Table1[[#This Row],[Investors Name]],Reference_Tables!$E$5:$E$3048,Reference_Tables!$F$5:$F$3048,"N/A",0),"N/A")</f>
        <v>VC</v>
      </c>
      <c r="N652" s="1">
        <f>YEAR(Table1[[#This Row],[Date]])</f>
        <v>2017</v>
      </c>
    </row>
    <row r="653" spans="1:14" x14ac:dyDescent="0.3">
      <c r="A653" s="8">
        <v>652</v>
      </c>
      <c r="B653" s="9">
        <v>42958</v>
      </c>
      <c r="C653" s="1" t="s">
        <v>617</v>
      </c>
      <c r="D653" s="1" t="s">
        <v>26</v>
      </c>
      <c r="E653" s="49" t="s">
        <v>437</v>
      </c>
      <c r="F653" s="1" t="s">
        <v>927</v>
      </c>
      <c r="G653" s="51" t="s">
        <v>1848</v>
      </c>
      <c r="H653" s="1" t="s">
        <v>384</v>
      </c>
      <c r="I653" s="56">
        <v>2500000000</v>
      </c>
      <c r="J653" s="8" t="s">
        <v>16</v>
      </c>
      <c r="K653" s="8" t="s">
        <v>17</v>
      </c>
      <c r="L653" s="1" t="str">
        <f>IFERROR(_xlfn.XLOOKUP(Table1[[#This Row],[Startup Name]],Reference_Tables!$A$5:$A$3048,Reference_Tables!$B$5:$B$3048,"N/A",0),"N/A")</f>
        <v>Kanpur</v>
      </c>
      <c r="M653" s="49" t="str">
        <f>IFERROR(_xlfn.XLOOKUP(Table1[[#This Row],[Investors Name]],Reference_Tables!$E$5:$E$3048,Reference_Tables!$F$5:$F$3048,"N/A",0),"N/A")</f>
        <v>Corporate</v>
      </c>
      <c r="N653" s="1">
        <f>YEAR(Table1[[#This Row],[Date]])</f>
        <v>2017</v>
      </c>
    </row>
    <row r="654" spans="1:14" x14ac:dyDescent="0.3">
      <c r="A654" s="8">
        <v>653</v>
      </c>
      <c r="B654" s="9">
        <v>42958</v>
      </c>
      <c r="C654" s="1" t="s">
        <v>1849</v>
      </c>
      <c r="D654" s="1" t="s">
        <v>53</v>
      </c>
      <c r="E654" s="49" t="s">
        <v>1850</v>
      </c>
      <c r="F654" s="1" t="s">
        <v>139</v>
      </c>
      <c r="G654" s="51" t="s">
        <v>1851</v>
      </c>
      <c r="H654" s="1" t="s">
        <v>384</v>
      </c>
      <c r="I654" s="56">
        <v>0</v>
      </c>
      <c r="J654" s="8" t="s">
        <v>16</v>
      </c>
      <c r="K654" s="8" t="s">
        <v>16</v>
      </c>
      <c r="L654" s="1" t="str">
        <f>IFERROR(_xlfn.XLOOKUP(Table1[[#This Row],[Startup Name]],Reference_Tables!$A$5:$A$3048,Reference_Tables!$B$5:$B$3048,"N/A",0),"N/A")</f>
        <v>Surat</v>
      </c>
      <c r="M654" s="49" t="str">
        <f>IFERROR(_xlfn.XLOOKUP(Table1[[#This Row],[Investors Name]],Reference_Tables!$E$5:$E$3048,Reference_Tables!$F$5:$F$3048,"N/A",0),"N/A")</f>
        <v>Angel</v>
      </c>
      <c r="N654" s="1">
        <f>YEAR(Table1[[#This Row],[Date]])</f>
        <v>2017</v>
      </c>
    </row>
    <row r="655" spans="1:14" x14ac:dyDescent="0.3">
      <c r="A655" s="8">
        <v>654</v>
      </c>
      <c r="B655" s="9">
        <v>42958</v>
      </c>
      <c r="C655" s="1" t="s">
        <v>275</v>
      </c>
      <c r="D655" s="1" t="s">
        <v>551</v>
      </c>
      <c r="E655" s="49" t="s">
        <v>1852</v>
      </c>
      <c r="F655" s="1" t="s">
        <v>227</v>
      </c>
      <c r="G655" s="51" t="s">
        <v>1853</v>
      </c>
      <c r="H655" s="1" t="s">
        <v>384</v>
      </c>
      <c r="I655" s="56">
        <v>36000000</v>
      </c>
      <c r="J655" s="8" t="s">
        <v>16</v>
      </c>
      <c r="K655" s="8" t="s">
        <v>17</v>
      </c>
      <c r="L655" s="1" t="str">
        <f>IFERROR(_xlfn.XLOOKUP(Table1[[#This Row],[Startup Name]],Reference_Tables!$A$5:$A$3048,Reference_Tables!$B$5:$B$3048,"N/A",0),"N/A")</f>
        <v>Indore</v>
      </c>
      <c r="M655" s="49" t="str">
        <f>IFERROR(_xlfn.XLOOKUP(Table1[[#This Row],[Investors Name]],Reference_Tables!$E$5:$E$3048,Reference_Tables!$F$5:$F$3048,"N/A",0),"N/A")</f>
        <v>VC</v>
      </c>
      <c r="N655" s="1">
        <f>YEAR(Table1[[#This Row],[Date]])</f>
        <v>2017</v>
      </c>
    </row>
    <row r="656" spans="1:14" x14ac:dyDescent="0.3">
      <c r="A656" s="8">
        <v>655</v>
      </c>
      <c r="B656" s="9">
        <v>42961</v>
      </c>
      <c r="C656" s="1" t="s">
        <v>1854</v>
      </c>
      <c r="D656" s="1" t="s">
        <v>551</v>
      </c>
      <c r="E656" s="49" t="s">
        <v>1855</v>
      </c>
      <c r="F656" s="1" t="s">
        <v>139</v>
      </c>
      <c r="G656" s="51" t="s">
        <v>1856</v>
      </c>
      <c r="H656" s="1" t="s">
        <v>384</v>
      </c>
      <c r="I656" s="56">
        <v>0</v>
      </c>
      <c r="J656" s="8" t="s">
        <v>16</v>
      </c>
      <c r="K656" s="8" t="s">
        <v>16</v>
      </c>
      <c r="L656" s="1" t="str">
        <f>IFERROR(_xlfn.XLOOKUP(Table1[[#This Row],[Startup Name]],Reference_Tables!$A$5:$A$3048,Reference_Tables!$B$5:$B$3048,"N/A",0),"N/A")</f>
        <v>Ahmedabad</v>
      </c>
      <c r="M656" s="49" t="str">
        <f>IFERROR(_xlfn.XLOOKUP(Table1[[#This Row],[Investors Name]],Reference_Tables!$E$5:$E$3048,Reference_Tables!$F$5:$F$3048,"N/A",0),"N/A")</f>
        <v>Corporate</v>
      </c>
      <c r="N656" s="1">
        <f>YEAR(Table1[[#This Row],[Date]])</f>
        <v>2017</v>
      </c>
    </row>
    <row r="657" spans="1:14" x14ac:dyDescent="0.3">
      <c r="A657" s="8">
        <v>656</v>
      </c>
      <c r="B657" s="9">
        <v>42961</v>
      </c>
      <c r="C657" s="1" t="s">
        <v>1857</v>
      </c>
      <c r="D657" s="1" t="s">
        <v>53</v>
      </c>
      <c r="E657" s="49" t="s">
        <v>1858</v>
      </c>
      <c r="F657" s="1" t="s">
        <v>39</v>
      </c>
      <c r="G657" s="51" t="s">
        <v>7367</v>
      </c>
      <c r="H657" s="1" t="s">
        <v>126</v>
      </c>
      <c r="I657" s="56">
        <v>312000</v>
      </c>
      <c r="J657" s="8" t="s">
        <v>16</v>
      </c>
      <c r="K657" s="8" t="s">
        <v>106</v>
      </c>
      <c r="L657" s="1" t="str">
        <f>IFERROR(_xlfn.XLOOKUP(Table1[[#This Row],[Startup Name]],Reference_Tables!$A$5:$A$3048,Reference_Tables!$B$5:$B$3048,"N/A",0),"N/A")</f>
        <v>Noida</v>
      </c>
      <c r="M657" s="49" t="str">
        <f>IFERROR(_xlfn.XLOOKUP(Table1[[#This Row],[Investors Name]],Reference_Tables!$E$5:$E$3048,Reference_Tables!$F$5:$F$3048,"N/A",0),"N/A")</f>
        <v>Corporate</v>
      </c>
      <c r="N657" s="1">
        <f>YEAR(Table1[[#This Row],[Date]])</f>
        <v>2017</v>
      </c>
    </row>
    <row r="658" spans="1:14" x14ac:dyDescent="0.3">
      <c r="A658" s="8">
        <v>657</v>
      </c>
      <c r="B658" s="9">
        <v>42962</v>
      </c>
      <c r="C658" s="1" t="s">
        <v>7368</v>
      </c>
      <c r="D658" s="1" t="s">
        <v>551</v>
      </c>
      <c r="E658" s="49" t="s">
        <v>1859</v>
      </c>
      <c r="F658" s="1" t="s">
        <v>927</v>
      </c>
      <c r="G658" s="51" t="s">
        <v>1860</v>
      </c>
      <c r="H658" s="1" t="s">
        <v>126</v>
      </c>
      <c r="I658" s="56">
        <v>385000</v>
      </c>
      <c r="J658" s="8" t="s">
        <v>16</v>
      </c>
      <c r="K658" s="8" t="s">
        <v>106</v>
      </c>
      <c r="L658" s="1" t="str">
        <f>IFERROR(_xlfn.XLOOKUP(Table1[[#This Row],[Startup Name]],Reference_Tables!$A$5:$A$3048,Reference_Tables!$B$5:$B$3048,"N/A",0),"N/A")</f>
        <v>Guwahati</v>
      </c>
      <c r="M658" s="49" t="s">
        <v>16</v>
      </c>
      <c r="N658" s="1">
        <f>YEAR(Table1[[#This Row],[Date]])</f>
        <v>2017</v>
      </c>
    </row>
    <row r="659" spans="1:14" x14ac:dyDescent="0.3">
      <c r="A659" s="8">
        <v>658</v>
      </c>
      <c r="B659" s="9">
        <v>42964</v>
      </c>
      <c r="C659" s="1" t="s">
        <v>1861</v>
      </c>
      <c r="D659" s="1" t="s">
        <v>551</v>
      </c>
      <c r="E659" s="49" t="s">
        <v>1862</v>
      </c>
      <c r="F659" s="1" t="s">
        <v>39</v>
      </c>
      <c r="G659" s="51" t="s">
        <v>1863</v>
      </c>
      <c r="H659" s="1" t="s">
        <v>126</v>
      </c>
      <c r="I659" s="56">
        <v>0</v>
      </c>
      <c r="J659" s="8" t="s">
        <v>16</v>
      </c>
      <c r="K659" s="8" t="s">
        <v>16</v>
      </c>
      <c r="L659" s="1" t="str">
        <f>IFERROR(_xlfn.XLOOKUP(Table1[[#This Row],[Startup Name]],Reference_Tables!$A$5:$A$3048,Reference_Tables!$B$5:$B$3048,"N/A",0),"N/A")</f>
        <v>Guwahati</v>
      </c>
      <c r="M659" s="49" t="str">
        <f>IFERROR(_xlfn.XLOOKUP(Table1[[#This Row],[Investors Name]],Reference_Tables!$E$5:$E$3048,Reference_Tables!$F$5:$F$3048,"N/A",0),"N/A")</f>
        <v>VC</v>
      </c>
      <c r="N659" s="1">
        <f>YEAR(Table1[[#This Row],[Date]])</f>
        <v>2017</v>
      </c>
    </row>
    <row r="660" spans="1:14" x14ac:dyDescent="0.3">
      <c r="A660" s="8">
        <v>659</v>
      </c>
      <c r="B660" s="9">
        <v>42967</v>
      </c>
      <c r="C660" s="1" t="s">
        <v>1864</v>
      </c>
      <c r="D660" s="1" t="s">
        <v>26</v>
      </c>
      <c r="E660" s="49" t="s">
        <v>1865</v>
      </c>
      <c r="F660" s="1" t="s">
        <v>139</v>
      </c>
      <c r="G660" s="51" t="s">
        <v>1866</v>
      </c>
      <c r="H660" s="1" t="s">
        <v>126</v>
      </c>
      <c r="I660" s="56">
        <v>187000</v>
      </c>
      <c r="J660" s="8" t="s">
        <v>16</v>
      </c>
      <c r="K660" s="8" t="s">
        <v>106</v>
      </c>
      <c r="L660" s="1" t="str">
        <f>IFERROR(_xlfn.XLOOKUP(Table1[[#This Row],[Startup Name]],Reference_Tables!$A$5:$A$3048,Reference_Tables!$B$5:$B$3048,"N/A",0),"N/A")</f>
        <v>Indore</v>
      </c>
      <c r="M660" s="49" t="str">
        <f>IFERROR(_xlfn.XLOOKUP(Table1[[#This Row],[Investors Name]],Reference_Tables!$E$5:$E$3048,Reference_Tables!$F$5:$F$3048,"N/A",0),"N/A")</f>
        <v>Angel</v>
      </c>
      <c r="N660" s="1">
        <f>YEAR(Table1[[#This Row],[Date]])</f>
        <v>2017</v>
      </c>
    </row>
    <row r="661" spans="1:14" x14ac:dyDescent="0.3">
      <c r="A661" s="8">
        <v>660</v>
      </c>
      <c r="B661" s="9">
        <v>42968</v>
      </c>
      <c r="C661" s="1" t="s">
        <v>229</v>
      </c>
      <c r="D661" s="1" t="s">
        <v>53</v>
      </c>
      <c r="E661" s="49" t="s">
        <v>1867</v>
      </c>
      <c r="F661" s="1" t="s">
        <v>45</v>
      </c>
      <c r="G661" s="51" t="s">
        <v>1303</v>
      </c>
      <c r="H661" s="1" t="s">
        <v>384</v>
      </c>
      <c r="I661" s="56">
        <v>6800000</v>
      </c>
      <c r="J661" s="8" t="s">
        <v>16</v>
      </c>
      <c r="K661" s="8" t="s">
        <v>24</v>
      </c>
      <c r="L661" s="1" t="str">
        <f>IFERROR(_xlfn.XLOOKUP(Table1[[#This Row],[Startup Name]],Reference_Tables!$A$5:$A$3048,Reference_Tables!$B$5:$B$3048,"N/A",0),"N/A")</f>
        <v>Bhubaneswar</v>
      </c>
      <c r="M661" s="49" t="str">
        <f>IFERROR(_xlfn.XLOOKUP(Table1[[#This Row],[Investors Name]],Reference_Tables!$E$5:$E$3048,Reference_Tables!$F$5:$F$3048,"N/A",0),"N/A")</f>
        <v>VC</v>
      </c>
      <c r="N661" s="1">
        <f>YEAR(Table1[[#This Row],[Date]])</f>
        <v>2017</v>
      </c>
    </row>
    <row r="662" spans="1:14" x14ac:dyDescent="0.3">
      <c r="A662" s="8">
        <v>661</v>
      </c>
      <c r="B662" s="9">
        <v>42968</v>
      </c>
      <c r="C662" s="1" t="s">
        <v>1868</v>
      </c>
      <c r="D662" s="1" t="s">
        <v>551</v>
      </c>
      <c r="E662" s="49" t="s">
        <v>1869</v>
      </c>
      <c r="F662" s="1" t="s">
        <v>1870</v>
      </c>
      <c r="G662" s="51" t="s">
        <v>1871</v>
      </c>
      <c r="H662" s="1" t="s">
        <v>126</v>
      </c>
      <c r="I662" s="56">
        <v>734000</v>
      </c>
      <c r="J662" s="8" t="s">
        <v>16</v>
      </c>
      <c r="K662" s="8" t="s">
        <v>106</v>
      </c>
      <c r="L662" s="1" t="str">
        <f>IFERROR(_xlfn.XLOOKUP(Table1[[#This Row],[Startup Name]],Reference_Tables!$A$5:$A$3048,Reference_Tables!$B$5:$B$3048,"N/A",0),"N/A")</f>
        <v>Lucknow</v>
      </c>
      <c r="M662" s="49" t="str">
        <f>IFERROR(_xlfn.XLOOKUP(Table1[[#This Row],[Investors Name]],Reference_Tables!$E$5:$E$3048,Reference_Tables!$F$5:$F$3048,"N/A",0),"N/A")</f>
        <v>Angel</v>
      </c>
      <c r="N662" s="1">
        <f>YEAR(Table1[[#This Row],[Date]])</f>
        <v>2017</v>
      </c>
    </row>
    <row r="663" spans="1:14" x14ac:dyDescent="0.3">
      <c r="A663" s="8">
        <v>662</v>
      </c>
      <c r="B663" s="9">
        <v>42969</v>
      </c>
      <c r="C663" s="1" t="s">
        <v>1872</v>
      </c>
      <c r="D663" s="1" t="s">
        <v>551</v>
      </c>
      <c r="E663" s="49" t="s">
        <v>1873</v>
      </c>
      <c r="F663" s="1" t="s">
        <v>39</v>
      </c>
      <c r="G663" s="51" t="s">
        <v>1874</v>
      </c>
      <c r="H663" s="1" t="s">
        <v>126</v>
      </c>
      <c r="I663" s="56">
        <v>0</v>
      </c>
      <c r="J663" s="8" t="s">
        <v>16</v>
      </c>
      <c r="K663" s="8" t="s">
        <v>16</v>
      </c>
      <c r="L663" s="1" t="str">
        <f>IFERROR(_xlfn.XLOOKUP(Table1[[#This Row],[Startup Name]],Reference_Tables!$A$5:$A$3048,Reference_Tables!$B$5:$B$3048,"N/A",0),"N/A")</f>
        <v>Bengaluru</v>
      </c>
      <c r="M663" s="49" t="str">
        <f>IFERROR(_xlfn.XLOOKUP(Table1[[#This Row],[Investors Name]],Reference_Tables!$E$5:$E$3048,Reference_Tables!$F$5:$F$3048,"N/A",0),"N/A")</f>
        <v>Angel</v>
      </c>
      <c r="N663" s="1">
        <f>YEAR(Table1[[#This Row],[Date]])</f>
        <v>2017</v>
      </c>
    </row>
    <row r="664" spans="1:14" x14ac:dyDescent="0.3">
      <c r="A664" s="8">
        <v>663</v>
      </c>
      <c r="B664" s="9">
        <v>42969</v>
      </c>
      <c r="C664" s="1" t="s">
        <v>1875</v>
      </c>
      <c r="D664" s="1" t="s">
        <v>551</v>
      </c>
      <c r="E664" s="49" t="s">
        <v>1876</v>
      </c>
      <c r="F664" s="1" t="s">
        <v>89</v>
      </c>
      <c r="G664" s="51" t="s">
        <v>7369</v>
      </c>
      <c r="H664" s="1" t="s">
        <v>126</v>
      </c>
      <c r="I664" s="56">
        <v>0</v>
      </c>
      <c r="J664" s="8" t="s">
        <v>16</v>
      </c>
      <c r="K664" s="8" t="s">
        <v>16</v>
      </c>
      <c r="L664" s="1" t="str">
        <f>IFERROR(_xlfn.XLOOKUP(Table1[[#This Row],[Startup Name]],Reference_Tables!$A$5:$A$3048,Reference_Tables!$B$5:$B$3048,"N/A",0),"N/A")</f>
        <v>Dehradun</v>
      </c>
      <c r="M664" s="49" t="s">
        <v>16</v>
      </c>
      <c r="N664" s="1">
        <f>YEAR(Table1[[#This Row],[Date]])</f>
        <v>2017</v>
      </c>
    </row>
    <row r="665" spans="1:14" x14ac:dyDescent="0.3">
      <c r="A665" s="8">
        <v>664</v>
      </c>
      <c r="B665" s="9">
        <v>42970</v>
      </c>
      <c r="C665" s="1" t="s">
        <v>1877</v>
      </c>
      <c r="D665" s="1" t="s">
        <v>551</v>
      </c>
      <c r="E665" s="49" t="s">
        <v>1878</v>
      </c>
      <c r="F665" s="1" t="s">
        <v>227</v>
      </c>
      <c r="G665" s="51" t="s">
        <v>1879</v>
      </c>
      <c r="H665" s="1" t="s">
        <v>126</v>
      </c>
      <c r="I665" s="56">
        <v>0</v>
      </c>
      <c r="J665" s="8" t="s">
        <v>16</v>
      </c>
      <c r="K665" s="8" t="s">
        <v>16</v>
      </c>
      <c r="L665" s="1" t="str">
        <f>IFERROR(_xlfn.XLOOKUP(Table1[[#This Row],[Startup Name]],Reference_Tables!$A$5:$A$3048,Reference_Tables!$B$5:$B$3048,"N/A",0),"N/A")</f>
        <v>Bhopal</v>
      </c>
      <c r="M665" s="49" t="str">
        <f>IFERROR(_xlfn.XLOOKUP(Table1[[#This Row],[Investors Name]],Reference_Tables!$E$5:$E$3048,Reference_Tables!$F$5:$F$3048,"N/A",0),"N/A")</f>
        <v>VC</v>
      </c>
      <c r="N665" s="1">
        <f>YEAR(Table1[[#This Row],[Date]])</f>
        <v>2017</v>
      </c>
    </row>
    <row r="666" spans="1:14" x14ac:dyDescent="0.3">
      <c r="A666" s="8">
        <v>665</v>
      </c>
      <c r="B666" s="9">
        <v>42970</v>
      </c>
      <c r="C666" s="1" t="s">
        <v>1880</v>
      </c>
      <c r="D666" s="1" t="s">
        <v>53</v>
      </c>
      <c r="E666" s="49" t="s">
        <v>1881</v>
      </c>
      <c r="F666" s="1" t="s">
        <v>55</v>
      </c>
      <c r="G666" s="51" t="s">
        <v>1882</v>
      </c>
      <c r="H666" s="1" t="s">
        <v>384</v>
      </c>
      <c r="I666" s="56">
        <v>80000000</v>
      </c>
      <c r="J666" s="8" t="s">
        <v>16</v>
      </c>
      <c r="K666" s="8" t="s">
        <v>17</v>
      </c>
      <c r="L666" s="1" t="str">
        <f>IFERROR(_xlfn.XLOOKUP(Table1[[#This Row],[Startup Name]],Reference_Tables!$A$5:$A$3048,Reference_Tables!$B$5:$B$3048,"N/A",0),"N/A")</f>
        <v>Mumbai</v>
      </c>
      <c r="M666" s="49" t="str">
        <f>IFERROR(_xlfn.XLOOKUP(Table1[[#This Row],[Investors Name]],Reference_Tables!$E$5:$E$3048,Reference_Tables!$F$5:$F$3048,"N/A",0),"N/A")</f>
        <v>VC</v>
      </c>
      <c r="N666" s="1">
        <f>YEAR(Table1[[#This Row],[Date]])</f>
        <v>2017</v>
      </c>
    </row>
    <row r="667" spans="1:14" x14ac:dyDescent="0.3">
      <c r="A667" s="8">
        <v>666</v>
      </c>
      <c r="B667" s="9">
        <v>42970</v>
      </c>
      <c r="C667" s="1" t="s">
        <v>1883</v>
      </c>
      <c r="D667" s="1" t="s">
        <v>26</v>
      </c>
      <c r="E667" s="49" t="s">
        <v>1884</v>
      </c>
      <c r="F667" s="1" t="s">
        <v>139</v>
      </c>
      <c r="G667" s="51" t="s">
        <v>933</v>
      </c>
      <c r="H667" s="1" t="s">
        <v>384</v>
      </c>
      <c r="I667" s="56">
        <v>2300000</v>
      </c>
      <c r="J667" s="8" t="s">
        <v>16</v>
      </c>
      <c r="K667" s="8" t="s">
        <v>24</v>
      </c>
      <c r="L667" s="1" t="str">
        <f>IFERROR(_xlfn.XLOOKUP(Table1[[#This Row],[Startup Name]],Reference_Tables!$A$5:$A$3048,Reference_Tables!$B$5:$B$3048,"N/A",0),"N/A")</f>
        <v>Thiruvananthapuram</v>
      </c>
      <c r="M667" s="49" t="str">
        <f>IFERROR(_xlfn.XLOOKUP(Table1[[#This Row],[Investors Name]],Reference_Tables!$E$5:$E$3048,Reference_Tables!$F$5:$F$3048,"N/A",0),"N/A")</f>
        <v>VC</v>
      </c>
      <c r="N667" s="1">
        <f>YEAR(Table1[[#This Row],[Date]])</f>
        <v>2017</v>
      </c>
    </row>
    <row r="668" spans="1:14" x14ac:dyDescent="0.3">
      <c r="A668" s="8">
        <v>667</v>
      </c>
      <c r="B668" s="9">
        <v>42970</v>
      </c>
      <c r="C668" s="1" t="s">
        <v>1885</v>
      </c>
      <c r="D668" s="1" t="s">
        <v>53</v>
      </c>
      <c r="E668" s="49" t="s">
        <v>1886</v>
      </c>
      <c r="F668" s="1" t="s">
        <v>927</v>
      </c>
      <c r="G668" s="51" t="s">
        <v>1887</v>
      </c>
      <c r="H668" s="1" t="s">
        <v>126</v>
      </c>
      <c r="I668" s="56">
        <v>0</v>
      </c>
      <c r="J668" s="8" t="s">
        <v>16</v>
      </c>
      <c r="K668" s="8" t="s">
        <v>16</v>
      </c>
      <c r="L668" s="1" t="str">
        <f>IFERROR(_xlfn.XLOOKUP(Table1[[#This Row],[Startup Name]],Reference_Tables!$A$5:$A$3048,Reference_Tables!$B$5:$B$3048,"N/A",0),"N/A")</f>
        <v>Coimbatore</v>
      </c>
      <c r="M668" s="49" t="s">
        <v>16</v>
      </c>
      <c r="N668" s="1">
        <f>YEAR(Table1[[#This Row],[Date]])</f>
        <v>2017</v>
      </c>
    </row>
    <row r="669" spans="1:14" x14ac:dyDescent="0.3">
      <c r="A669" s="8">
        <v>668</v>
      </c>
      <c r="B669" s="9">
        <v>42970</v>
      </c>
      <c r="C669" s="1" t="s">
        <v>1888</v>
      </c>
      <c r="D669" s="1" t="s">
        <v>53</v>
      </c>
      <c r="E669" s="49" t="s">
        <v>1889</v>
      </c>
      <c r="F669" s="1" t="s">
        <v>927</v>
      </c>
      <c r="G669" s="51" t="s">
        <v>1890</v>
      </c>
      <c r="H669" s="1" t="s">
        <v>126</v>
      </c>
      <c r="I669" s="56">
        <v>500000</v>
      </c>
      <c r="J669" s="8" t="s">
        <v>16</v>
      </c>
      <c r="K669" s="8" t="s">
        <v>106</v>
      </c>
      <c r="L669" s="1" t="str">
        <f>IFERROR(_xlfn.XLOOKUP(Table1[[#This Row],[Startup Name]],Reference_Tables!$A$5:$A$3048,Reference_Tables!$B$5:$B$3048,"N/A",0),"N/A")</f>
        <v>Gurugram</v>
      </c>
      <c r="M669" s="49" t="str">
        <f>IFERROR(_xlfn.XLOOKUP(Table1[[#This Row],[Investors Name]],Reference_Tables!$E$5:$E$3048,Reference_Tables!$F$5:$F$3048,"N/A",0),"N/A")</f>
        <v>Angel</v>
      </c>
      <c r="N669" s="1">
        <f>YEAR(Table1[[#This Row],[Date]])</f>
        <v>2017</v>
      </c>
    </row>
    <row r="670" spans="1:14" x14ac:dyDescent="0.3">
      <c r="A670" s="8">
        <v>669</v>
      </c>
      <c r="B670" s="9">
        <v>42971</v>
      </c>
      <c r="C670" s="1" t="s">
        <v>1891</v>
      </c>
      <c r="D670" s="1" t="s">
        <v>53</v>
      </c>
      <c r="E670" s="49" t="s">
        <v>1892</v>
      </c>
      <c r="F670" s="1" t="s">
        <v>927</v>
      </c>
      <c r="G670" s="51" t="s">
        <v>1893</v>
      </c>
      <c r="H670" s="1" t="s">
        <v>384</v>
      </c>
      <c r="I670" s="56">
        <v>16000000</v>
      </c>
      <c r="J670" s="8" t="s">
        <v>16</v>
      </c>
      <c r="K670" s="8" t="s">
        <v>17</v>
      </c>
      <c r="L670" s="1" t="str">
        <f>IFERROR(_xlfn.XLOOKUP(Table1[[#This Row],[Startup Name]],Reference_Tables!$A$5:$A$3048,Reference_Tables!$B$5:$B$3048,"N/A",0),"N/A")</f>
        <v>Kolkata</v>
      </c>
      <c r="M670" s="49" t="str">
        <f>IFERROR(_xlfn.XLOOKUP(Table1[[#This Row],[Investors Name]],Reference_Tables!$E$5:$E$3048,Reference_Tables!$F$5:$F$3048,"N/A",0),"N/A")</f>
        <v>VC</v>
      </c>
      <c r="N670" s="1">
        <f>YEAR(Table1[[#This Row],[Date]])</f>
        <v>2017</v>
      </c>
    </row>
    <row r="671" spans="1:14" x14ac:dyDescent="0.3">
      <c r="A671" s="8">
        <v>670</v>
      </c>
      <c r="B671" s="9">
        <v>42972</v>
      </c>
      <c r="C671" s="1" t="s">
        <v>1894</v>
      </c>
      <c r="D671" s="1" t="s">
        <v>551</v>
      </c>
      <c r="E671" s="49" t="s">
        <v>1895</v>
      </c>
      <c r="F671" s="1" t="s">
        <v>45</v>
      </c>
      <c r="G671" s="51" t="s">
        <v>1896</v>
      </c>
      <c r="H671" s="1" t="s">
        <v>126</v>
      </c>
      <c r="I671" s="56">
        <v>750000</v>
      </c>
      <c r="J671" s="8" t="s">
        <v>16</v>
      </c>
      <c r="K671" s="8" t="s">
        <v>106</v>
      </c>
      <c r="L671" s="1" t="str">
        <f>IFERROR(_xlfn.XLOOKUP(Table1[[#This Row],[Startup Name]],Reference_Tables!$A$5:$A$3048,Reference_Tables!$B$5:$B$3048,"N/A",0),"N/A")</f>
        <v>Jaipur</v>
      </c>
      <c r="M671" s="49" t="str">
        <f>IFERROR(_xlfn.XLOOKUP(Table1[[#This Row],[Investors Name]],Reference_Tables!$E$5:$E$3048,Reference_Tables!$F$5:$F$3048,"N/A",0),"N/A")</f>
        <v>VC</v>
      </c>
      <c r="N671" s="1">
        <f>YEAR(Table1[[#This Row],[Date]])</f>
        <v>2017</v>
      </c>
    </row>
    <row r="672" spans="1:14" x14ac:dyDescent="0.3">
      <c r="A672" s="8">
        <v>671</v>
      </c>
      <c r="B672" s="9">
        <v>42972</v>
      </c>
      <c r="C672" s="1" t="s">
        <v>1897</v>
      </c>
      <c r="D672" s="1" t="s">
        <v>551</v>
      </c>
      <c r="E672" s="49" t="s">
        <v>1660</v>
      </c>
      <c r="F672" s="1" t="s">
        <v>927</v>
      </c>
      <c r="G672" s="51" t="s">
        <v>1898</v>
      </c>
      <c r="H672" s="1" t="s">
        <v>126</v>
      </c>
      <c r="I672" s="56">
        <v>125000</v>
      </c>
      <c r="J672" s="8" t="s">
        <v>16</v>
      </c>
      <c r="K672" s="8" t="s">
        <v>106</v>
      </c>
      <c r="L672" s="1" t="str">
        <f>IFERROR(_xlfn.XLOOKUP(Table1[[#This Row],[Startup Name]],Reference_Tables!$A$5:$A$3048,Reference_Tables!$B$5:$B$3048,"N/A",0),"N/A")</f>
        <v>Bengaluru</v>
      </c>
      <c r="M672" s="49" t="str">
        <f>IFERROR(_xlfn.XLOOKUP(Table1[[#This Row],[Investors Name]],Reference_Tables!$E$5:$E$3048,Reference_Tables!$F$5:$F$3048,"N/A",0),"N/A")</f>
        <v>Angel</v>
      </c>
      <c r="N672" s="1">
        <f>YEAR(Table1[[#This Row],[Date]])</f>
        <v>2017</v>
      </c>
    </row>
    <row r="673" spans="1:14" x14ac:dyDescent="0.3">
      <c r="A673" s="8">
        <v>672</v>
      </c>
      <c r="B673" s="9">
        <v>42975</v>
      </c>
      <c r="C673" s="1" t="s">
        <v>1899</v>
      </c>
      <c r="D673" s="1" t="s">
        <v>53</v>
      </c>
      <c r="E673" s="49" t="s">
        <v>1900</v>
      </c>
      <c r="F673" s="1" t="s">
        <v>55</v>
      </c>
      <c r="G673" s="51" t="s">
        <v>1901</v>
      </c>
      <c r="H673" s="1" t="s">
        <v>384</v>
      </c>
      <c r="I673" s="56">
        <v>7000000</v>
      </c>
      <c r="J673" s="8" t="s">
        <v>16</v>
      </c>
      <c r="K673" s="8" t="s">
        <v>24</v>
      </c>
      <c r="L673" s="1" t="str">
        <f>IFERROR(_xlfn.XLOOKUP(Table1[[#This Row],[Startup Name]],Reference_Tables!$A$5:$A$3048,Reference_Tables!$B$5:$B$3048,"N/A",0),"N/A")</f>
        <v>Ranchi</v>
      </c>
      <c r="M673" s="49" t="str">
        <f>IFERROR(_xlfn.XLOOKUP(Table1[[#This Row],[Investors Name]],Reference_Tables!$E$5:$E$3048,Reference_Tables!$F$5:$F$3048,"N/A",0),"N/A")</f>
        <v>VC</v>
      </c>
      <c r="N673" s="1">
        <f>YEAR(Table1[[#This Row],[Date]])</f>
        <v>2017</v>
      </c>
    </row>
    <row r="674" spans="1:14" x14ac:dyDescent="0.3">
      <c r="A674" s="8">
        <v>673</v>
      </c>
      <c r="B674" s="9">
        <v>42976</v>
      </c>
      <c r="C674" s="1" t="s">
        <v>1269</v>
      </c>
      <c r="D674" s="1" t="s">
        <v>551</v>
      </c>
      <c r="E674" s="49" t="s">
        <v>1902</v>
      </c>
      <c r="F674" s="1" t="s">
        <v>927</v>
      </c>
      <c r="G674" s="51" t="s">
        <v>1903</v>
      </c>
      <c r="H674" s="1" t="s">
        <v>384</v>
      </c>
      <c r="I674" s="56">
        <v>25000000</v>
      </c>
      <c r="J674" s="8" t="s">
        <v>16</v>
      </c>
      <c r="K674" s="8" t="s">
        <v>17</v>
      </c>
      <c r="L674" s="1" t="str">
        <f>IFERROR(_xlfn.XLOOKUP(Table1[[#This Row],[Startup Name]],Reference_Tables!$A$5:$A$3048,Reference_Tables!$B$5:$B$3048,"N/A",0),"N/A")</f>
        <v>Patna</v>
      </c>
      <c r="M674" s="49" t="str">
        <f>IFERROR(_xlfn.XLOOKUP(Table1[[#This Row],[Investors Name]],Reference_Tables!$E$5:$E$3048,Reference_Tables!$F$5:$F$3048,"N/A",0),"N/A")</f>
        <v>VC</v>
      </c>
      <c r="N674" s="1">
        <f>YEAR(Table1[[#This Row],[Date]])</f>
        <v>2017</v>
      </c>
    </row>
    <row r="675" spans="1:14" x14ac:dyDescent="0.3">
      <c r="A675" s="8">
        <v>674</v>
      </c>
      <c r="B675" s="9">
        <v>42976</v>
      </c>
      <c r="C675" s="1" t="s">
        <v>970</v>
      </c>
      <c r="D675" s="1" t="s">
        <v>53</v>
      </c>
      <c r="E675" s="49" t="s">
        <v>1904</v>
      </c>
      <c r="F675" s="1" t="s">
        <v>39</v>
      </c>
      <c r="G675" s="51" t="s">
        <v>1905</v>
      </c>
      <c r="H675" s="1" t="s">
        <v>126</v>
      </c>
      <c r="I675" s="56">
        <v>750000</v>
      </c>
      <c r="J675" s="8" t="s">
        <v>16</v>
      </c>
      <c r="K675" s="8" t="s">
        <v>106</v>
      </c>
      <c r="L675" s="1" t="str">
        <f>IFERROR(_xlfn.XLOOKUP(Table1[[#This Row],[Startup Name]],Reference_Tables!$A$5:$A$3048,Reference_Tables!$B$5:$B$3048,"N/A",0),"N/A")</f>
        <v>Gurugram</v>
      </c>
      <c r="M675" s="49" t="str">
        <f>IFERROR(_xlfn.XLOOKUP(Table1[[#This Row],[Investors Name]],Reference_Tables!$E$5:$E$3048,Reference_Tables!$F$5:$F$3048,"N/A",0),"N/A")</f>
        <v>VC</v>
      </c>
      <c r="N675" s="1">
        <f>YEAR(Table1[[#This Row],[Date]])</f>
        <v>2017</v>
      </c>
    </row>
    <row r="676" spans="1:14" x14ac:dyDescent="0.3">
      <c r="A676" s="8">
        <v>675</v>
      </c>
      <c r="B676" s="9">
        <v>42976</v>
      </c>
      <c r="C676" s="1" t="s">
        <v>1906</v>
      </c>
      <c r="D676" s="1" t="s">
        <v>53</v>
      </c>
      <c r="E676" s="49" t="s">
        <v>1907</v>
      </c>
      <c r="F676" s="1" t="s">
        <v>227</v>
      </c>
      <c r="G676" s="51" t="s">
        <v>1908</v>
      </c>
      <c r="H676" s="1" t="s">
        <v>81</v>
      </c>
      <c r="I676" s="56">
        <v>0</v>
      </c>
      <c r="J676" s="8" t="s">
        <v>16</v>
      </c>
      <c r="K676" s="8" t="s">
        <v>16</v>
      </c>
      <c r="L676" s="1" t="str">
        <f>IFERROR(_xlfn.XLOOKUP(Table1[[#This Row],[Startup Name]],Reference_Tables!$A$5:$A$3048,Reference_Tables!$B$5:$B$3048,"N/A",0),"N/A")</f>
        <v>Coimbatore</v>
      </c>
      <c r="M676" s="49" t="str">
        <f>IFERROR(_xlfn.XLOOKUP(Table1[[#This Row],[Investors Name]],Reference_Tables!$E$5:$E$3048,Reference_Tables!$F$5:$F$3048,"N/A",0),"N/A")</f>
        <v>Corporate</v>
      </c>
      <c r="N676" s="1">
        <f>YEAR(Table1[[#This Row],[Date]])</f>
        <v>2017</v>
      </c>
    </row>
    <row r="677" spans="1:14" x14ac:dyDescent="0.3">
      <c r="A677" s="8">
        <v>676</v>
      </c>
      <c r="B677" s="9">
        <v>42977</v>
      </c>
      <c r="C677" s="1" t="s">
        <v>903</v>
      </c>
      <c r="D677" s="1" t="s">
        <v>551</v>
      </c>
      <c r="E677" s="49" t="s">
        <v>1909</v>
      </c>
      <c r="F677" s="1" t="s">
        <v>927</v>
      </c>
      <c r="G677" s="51" t="s">
        <v>1910</v>
      </c>
      <c r="H677" s="1" t="s">
        <v>384</v>
      </c>
      <c r="I677" s="56">
        <v>34000000</v>
      </c>
      <c r="J677" s="8" t="s">
        <v>16</v>
      </c>
      <c r="K677" s="8" t="s">
        <v>17</v>
      </c>
      <c r="L677" s="1" t="str">
        <f>IFERROR(_xlfn.XLOOKUP(Table1[[#This Row],[Startup Name]],Reference_Tables!$A$5:$A$3048,Reference_Tables!$B$5:$B$3048,"N/A",0),"N/A")</f>
        <v>Mumbai</v>
      </c>
      <c r="M677" s="49" t="str">
        <f>IFERROR(_xlfn.XLOOKUP(Table1[[#This Row],[Investors Name]],Reference_Tables!$E$5:$E$3048,Reference_Tables!$F$5:$F$3048,"N/A",0),"N/A")</f>
        <v>VC</v>
      </c>
      <c r="N677" s="1">
        <f>YEAR(Table1[[#This Row],[Date]])</f>
        <v>2017</v>
      </c>
    </row>
    <row r="678" spans="1:14" x14ac:dyDescent="0.3">
      <c r="A678" s="8">
        <v>677</v>
      </c>
      <c r="B678" s="9">
        <v>42977</v>
      </c>
      <c r="C678" s="1" t="s">
        <v>1010</v>
      </c>
      <c r="D678" s="1" t="s">
        <v>53</v>
      </c>
      <c r="E678" s="49" t="s">
        <v>1911</v>
      </c>
      <c r="F678" s="1" t="s">
        <v>927</v>
      </c>
      <c r="G678" s="51" t="s">
        <v>7370</v>
      </c>
      <c r="H678" s="1" t="s">
        <v>384</v>
      </c>
      <c r="I678" s="56">
        <v>30000000</v>
      </c>
      <c r="J678" s="8" t="s">
        <v>16</v>
      </c>
      <c r="K678" s="8" t="s">
        <v>17</v>
      </c>
      <c r="L678" s="1" t="str">
        <f>IFERROR(_xlfn.XLOOKUP(Table1[[#This Row],[Startup Name]],Reference_Tables!$A$5:$A$3048,Reference_Tables!$B$5:$B$3048,"N/A",0),"N/A")</f>
        <v>Chennai</v>
      </c>
      <c r="M678" s="49" t="str">
        <f>IFERROR(_xlfn.XLOOKUP(Table1[[#This Row],[Investors Name]],Reference_Tables!$E$5:$E$3048,Reference_Tables!$F$5:$F$3048,"N/A",0),"N/A")</f>
        <v>VC</v>
      </c>
      <c r="N678" s="1">
        <f>YEAR(Table1[[#This Row],[Date]])</f>
        <v>2017</v>
      </c>
    </row>
    <row r="679" spans="1:14" x14ac:dyDescent="0.3">
      <c r="A679" s="8">
        <v>678</v>
      </c>
      <c r="B679" s="9">
        <v>42917</v>
      </c>
      <c r="C679" s="1" t="s">
        <v>1912</v>
      </c>
      <c r="D679" s="1" t="s">
        <v>551</v>
      </c>
      <c r="E679" s="49" t="s">
        <v>1913</v>
      </c>
      <c r="F679" s="1" t="s">
        <v>927</v>
      </c>
      <c r="G679" s="51" t="s">
        <v>1914</v>
      </c>
      <c r="H679" s="1" t="s">
        <v>126</v>
      </c>
      <c r="I679" s="56">
        <v>1000000</v>
      </c>
      <c r="J679" s="8" t="s">
        <v>16</v>
      </c>
      <c r="K679" s="8" t="s">
        <v>24</v>
      </c>
      <c r="L679" s="1" t="str">
        <f>IFERROR(_xlfn.XLOOKUP(Table1[[#This Row],[Startup Name]],Reference_Tables!$A$5:$A$3048,Reference_Tables!$B$5:$B$3048,"N/A",0),"N/A")</f>
        <v>Dehradun</v>
      </c>
      <c r="M679" s="49" t="str">
        <f>IFERROR(_xlfn.XLOOKUP(Table1[[#This Row],[Investors Name]],Reference_Tables!$E$5:$E$3048,Reference_Tables!$F$5:$F$3048,"N/A",0),"N/A")</f>
        <v>Corporate</v>
      </c>
      <c r="N679" s="1">
        <f>YEAR(Table1[[#This Row],[Date]])</f>
        <v>2017</v>
      </c>
    </row>
    <row r="680" spans="1:14" x14ac:dyDescent="0.3">
      <c r="A680" s="8">
        <v>679</v>
      </c>
      <c r="B680" s="9">
        <v>42919</v>
      </c>
      <c r="C680" s="1" t="s">
        <v>1915</v>
      </c>
      <c r="D680" s="1" t="s">
        <v>53</v>
      </c>
      <c r="E680" s="49" t="s">
        <v>1916</v>
      </c>
      <c r="F680" s="1" t="s">
        <v>631</v>
      </c>
      <c r="G680" s="51" t="s">
        <v>1917</v>
      </c>
      <c r="H680" s="1" t="s">
        <v>384</v>
      </c>
      <c r="I680" s="56">
        <v>2600000</v>
      </c>
      <c r="J680" s="8" t="s">
        <v>16</v>
      </c>
      <c r="K680" s="8" t="s">
        <v>24</v>
      </c>
      <c r="L680" s="1" t="str">
        <f>IFERROR(_xlfn.XLOOKUP(Table1[[#This Row],[Startup Name]],Reference_Tables!$A$5:$A$3048,Reference_Tables!$B$5:$B$3048,"N/A",0),"N/A")</f>
        <v>Kolkata</v>
      </c>
      <c r="M680" s="49" t="str">
        <f>IFERROR(_xlfn.XLOOKUP(Table1[[#This Row],[Investors Name]],Reference_Tables!$E$5:$E$3048,Reference_Tables!$F$5:$F$3048,"N/A",0),"N/A")</f>
        <v>VC</v>
      </c>
      <c r="N680" s="1">
        <f>YEAR(Table1[[#This Row],[Date]])</f>
        <v>2017</v>
      </c>
    </row>
    <row r="681" spans="1:14" x14ac:dyDescent="0.3">
      <c r="A681" s="8">
        <v>680</v>
      </c>
      <c r="B681" s="9">
        <v>42920</v>
      </c>
      <c r="C681" s="1" t="s">
        <v>538</v>
      </c>
      <c r="D681" s="1" t="s">
        <v>26</v>
      </c>
      <c r="E681" s="49" t="s">
        <v>1918</v>
      </c>
      <c r="F681" s="1" t="s">
        <v>227</v>
      </c>
      <c r="G681" s="51" t="s">
        <v>1919</v>
      </c>
      <c r="H681" s="1" t="s">
        <v>384</v>
      </c>
      <c r="I681" s="56">
        <v>20000000</v>
      </c>
      <c r="J681" s="8" t="s">
        <v>16</v>
      </c>
      <c r="K681" s="8" t="s">
        <v>17</v>
      </c>
      <c r="L681" s="1" t="str">
        <f>IFERROR(_xlfn.XLOOKUP(Table1[[#This Row],[Startup Name]],Reference_Tables!$A$5:$A$3048,Reference_Tables!$B$5:$B$3048,"N/A",0),"N/A")</f>
        <v>Ranchi</v>
      </c>
      <c r="M681" s="49" t="str">
        <f>IFERROR(_xlfn.XLOOKUP(Table1[[#This Row],[Investors Name]],Reference_Tables!$E$5:$E$3048,Reference_Tables!$F$5:$F$3048,"N/A",0),"N/A")</f>
        <v>Corporate</v>
      </c>
      <c r="N681" s="1">
        <f>YEAR(Table1[[#This Row],[Date]])</f>
        <v>2017</v>
      </c>
    </row>
    <row r="682" spans="1:14" x14ac:dyDescent="0.3">
      <c r="A682" s="8">
        <v>681</v>
      </c>
      <c r="B682" s="9">
        <v>42921</v>
      </c>
      <c r="C682" s="1" t="s">
        <v>1920</v>
      </c>
      <c r="D682" s="1" t="s">
        <v>26</v>
      </c>
      <c r="E682" s="49" t="s">
        <v>1921</v>
      </c>
      <c r="F682" s="1" t="s">
        <v>927</v>
      </c>
      <c r="G682" s="51" t="s">
        <v>1922</v>
      </c>
      <c r="H682" s="1" t="s">
        <v>384</v>
      </c>
      <c r="I682" s="56">
        <v>8500000</v>
      </c>
      <c r="J682" s="8" t="s">
        <v>16</v>
      </c>
      <c r="K682" s="8" t="s">
        <v>24</v>
      </c>
      <c r="L682" s="1" t="str">
        <f>IFERROR(_xlfn.XLOOKUP(Table1[[#This Row],[Startup Name]],Reference_Tables!$A$5:$A$3048,Reference_Tables!$B$5:$B$3048,"N/A",0),"N/A")</f>
        <v>Ranchi</v>
      </c>
      <c r="M682" s="49" t="str">
        <f>IFERROR(_xlfn.XLOOKUP(Table1[[#This Row],[Investors Name]],Reference_Tables!$E$5:$E$3048,Reference_Tables!$F$5:$F$3048,"N/A",0),"N/A")</f>
        <v>VC</v>
      </c>
      <c r="N682" s="1">
        <f>YEAR(Table1[[#This Row],[Date]])</f>
        <v>2017</v>
      </c>
    </row>
    <row r="683" spans="1:14" x14ac:dyDescent="0.3">
      <c r="A683" s="8">
        <v>682</v>
      </c>
      <c r="B683" s="9">
        <v>42921</v>
      </c>
      <c r="C683" s="1" t="s">
        <v>288</v>
      </c>
      <c r="D683" s="1" t="s">
        <v>26</v>
      </c>
      <c r="E683" s="49" t="s">
        <v>1923</v>
      </c>
      <c r="F683" s="1" t="s">
        <v>89</v>
      </c>
      <c r="G683" s="51" t="s">
        <v>7371</v>
      </c>
      <c r="H683" s="1" t="s">
        <v>384</v>
      </c>
      <c r="I683" s="56">
        <v>12000000</v>
      </c>
      <c r="J683" s="8" t="s">
        <v>16</v>
      </c>
      <c r="K683" s="8" t="s">
        <v>17</v>
      </c>
      <c r="L683" s="1" t="str">
        <f>IFERROR(_xlfn.XLOOKUP(Table1[[#This Row],[Startup Name]],Reference_Tables!$A$5:$A$3048,Reference_Tables!$B$5:$B$3048,"N/A",0),"N/A")</f>
        <v>Bhopal</v>
      </c>
      <c r="M683" s="49" t="str">
        <f>IFERROR(_xlfn.XLOOKUP(Table1[[#This Row],[Investors Name]],Reference_Tables!$E$5:$E$3048,Reference_Tables!$F$5:$F$3048,"N/A",0),"N/A")</f>
        <v>VC</v>
      </c>
      <c r="N683" s="1">
        <f>YEAR(Table1[[#This Row],[Date]])</f>
        <v>2017</v>
      </c>
    </row>
    <row r="684" spans="1:14" x14ac:dyDescent="0.3">
      <c r="A684" s="8">
        <v>683</v>
      </c>
      <c r="B684" s="9">
        <v>42921</v>
      </c>
      <c r="C684" s="1" t="s">
        <v>1924</v>
      </c>
      <c r="D684" s="1" t="s">
        <v>551</v>
      </c>
      <c r="E684" s="49" t="s">
        <v>1925</v>
      </c>
      <c r="F684" s="1" t="s">
        <v>39</v>
      </c>
      <c r="G684" s="51" t="s">
        <v>1926</v>
      </c>
      <c r="H684" s="1" t="s">
        <v>384</v>
      </c>
      <c r="I684" s="56">
        <v>1000000</v>
      </c>
      <c r="J684" s="8" t="s">
        <v>16</v>
      </c>
      <c r="K684" s="8" t="s">
        <v>24</v>
      </c>
      <c r="L684" s="1" t="str">
        <f>IFERROR(_xlfn.XLOOKUP(Table1[[#This Row],[Startup Name]],Reference_Tables!$A$5:$A$3048,Reference_Tables!$B$5:$B$3048,"N/A",0),"N/A")</f>
        <v>Kolkata</v>
      </c>
      <c r="M684" s="49" t="str">
        <f>IFERROR(_xlfn.XLOOKUP(Table1[[#This Row],[Investors Name]],Reference_Tables!$E$5:$E$3048,Reference_Tables!$F$5:$F$3048,"N/A",0),"N/A")</f>
        <v>Angel</v>
      </c>
      <c r="N684" s="1">
        <f>YEAR(Table1[[#This Row],[Date]])</f>
        <v>2017</v>
      </c>
    </row>
    <row r="685" spans="1:14" x14ac:dyDescent="0.3">
      <c r="A685" s="8">
        <v>684</v>
      </c>
      <c r="B685" s="9">
        <v>42922</v>
      </c>
      <c r="C685" s="1" t="s">
        <v>1927</v>
      </c>
      <c r="D685" s="1" t="s">
        <v>53</v>
      </c>
      <c r="E685" s="49" t="s">
        <v>1928</v>
      </c>
      <c r="F685" s="1" t="s">
        <v>927</v>
      </c>
      <c r="G685" s="51" t="s">
        <v>1929</v>
      </c>
      <c r="H685" s="1" t="s">
        <v>126</v>
      </c>
      <c r="I685" s="56">
        <v>0</v>
      </c>
      <c r="J685" s="8" t="s">
        <v>16</v>
      </c>
      <c r="K685" s="8" t="s">
        <v>16</v>
      </c>
      <c r="L685" s="1" t="str">
        <f>IFERROR(_xlfn.XLOOKUP(Table1[[#This Row],[Startup Name]],Reference_Tables!$A$5:$A$3048,Reference_Tables!$B$5:$B$3048,"N/A",0),"N/A")</f>
        <v>Kochi</v>
      </c>
      <c r="M685" s="49" t="str">
        <f>IFERROR(_xlfn.XLOOKUP(Table1[[#This Row],[Investors Name]],Reference_Tables!$E$5:$E$3048,Reference_Tables!$F$5:$F$3048,"N/A",0),"N/A")</f>
        <v>VC</v>
      </c>
      <c r="N685" s="1">
        <f>YEAR(Table1[[#This Row],[Date]])</f>
        <v>2017</v>
      </c>
    </row>
    <row r="686" spans="1:14" x14ac:dyDescent="0.3">
      <c r="A686" s="8">
        <v>685</v>
      </c>
      <c r="B686" s="9">
        <v>42922</v>
      </c>
      <c r="C686" s="1" t="s">
        <v>1930</v>
      </c>
      <c r="D686" s="1" t="s">
        <v>551</v>
      </c>
      <c r="E686" s="49" t="s">
        <v>1931</v>
      </c>
      <c r="F686" s="1" t="s">
        <v>227</v>
      </c>
      <c r="G686" s="51" t="s">
        <v>16</v>
      </c>
      <c r="H686" s="1" t="s">
        <v>126</v>
      </c>
      <c r="I686" s="56">
        <v>0</v>
      </c>
      <c r="J686" s="8" t="s">
        <v>16</v>
      </c>
      <c r="K686" s="8" t="s">
        <v>16</v>
      </c>
      <c r="L686" s="1" t="str">
        <f>IFERROR(_xlfn.XLOOKUP(Table1[[#This Row],[Startup Name]],Reference_Tables!$A$5:$A$3048,Reference_Tables!$B$5:$B$3048,"N/A",0),"N/A")</f>
        <v>Kolkata</v>
      </c>
      <c r="M686" s="49" t="s">
        <v>16</v>
      </c>
      <c r="N686" s="1">
        <f>YEAR(Table1[[#This Row],[Date]])</f>
        <v>2017</v>
      </c>
    </row>
    <row r="687" spans="1:14" x14ac:dyDescent="0.3">
      <c r="A687" s="8">
        <v>686</v>
      </c>
      <c r="B687" s="9">
        <v>42923</v>
      </c>
      <c r="C687" s="1" t="s">
        <v>1932</v>
      </c>
      <c r="D687" s="1" t="s">
        <v>551</v>
      </c>
      <c r="E687" s="49" t="s">
        <v>1933</v>
      </c>
      <c r="F687" s="1" t="s">
        <v>927</v>
      </c>
      <c r="G687" s="51" t="s">
        <v>1934</v>
      </c>
      <c r="H687" s="1" t="s">
        <v>126</v>
      </c>
      <c r="I687" s="56">
        <v>1000000</v>
      </c>
      <c r="J687" s="8" t="s">
        <v>16</v>
      </c>
      <c r="K687" s="8" t="s">
        <v>24</v>
      </c>
      <c r="L687" s="1" t="str">
        <f>IFERROR(_xlfn.XLOOKUP(Table1[[#This Row],[Startup Name]],Reference_Tables!$A$5:$A$3048,Reference_Tables!$B$5:$B$3048,"N/A",0),"N/A")</f>
        <v>Kolkata</v>
      </c>
      <c r="M687" s="49" t="str">
        <f>IFERROR(_xlfn.XLOOKUP(Table1[[#This Row],[Investors Name]],Reference_Tables!$E$5:$E$3048,Reference_Tables!$F$5:$F$3048,"N/A",0),"N/A")</f>
        <v>VC</v>
      </c>
      <c r="N687" s="1">
        <f>YEAR(Table1[[#This Row],[Date]])</f>
        <v>2017</v>
      </c>
    </row>
    <row r="688" spans="1:14" x14ac:dyDescent="0.3">
      <c r="A688" s="8">
        <v>687</v>
      </c>
      <c r="B688" s="9">
        <v>42923</v>
      </c>
      <c r="C688" s="1" t="s">
        <v>1935</v>
      </c>
      <c r="D688" s="1" t="s">
        <v>551</v>
      </c>
      <c r="E688" s="49" t="s">
        <v>1936</v>
      </c>
      <c r="F688" s="1" t="s">
        <v>927</v>
      </c>
      <c r="G688" s="51" t="s">
        <v>1937</v>
      </c>
      <c r="H688" s="1" t="s">
        <v>126</v>
      </c>
      <c r="I688" s="56">
        <v>0</v>
      </c>
      <c r="J688" s="8" t="s">
        <v>16</v>
      </c>
      <c r="K688" s="8" t="s">
        <v>16</v>
      </c>
      <c r="L688" s="1" t="str">
        <f>IFERROR(_xlfn.XLOOKUP(Table1[[#This Row],[Startup Name]],Reference_Tables!$A$5:$A$3048,Reference_Tables!$B$5:$B$3048,"N/A",0),"N/A")</f>
        <v>Surat</v>
      </c>
      <c r="M688" s="49" t="str">
        <f>IFERROR(_xlfn.XLOOKUP(Table1[[#This Row],[Investors Name]],Reference_Tables!$E$5:$E$3048,Reference_Tables!$F$5:$F$3048,"N/A",0),"N/A")</f>
        <v>VC</v>
      </c>
      <c r="N688" s="1">
        <f>YEAR(Table1[[#This Row],[Date]])</f>
        <v>2017</v>
      </c>
    </row>
    <row r="689" spans="1:14" x14ac:dyDescent="0.3">
      <c r="A689" s="8">
        <v>688</v>
      </c>
      <c r="B689" s="9">
        <v>42926</v>
      </c>
      <c r="C689" s="1" t="s">
        <v>1938</v>
      </c>
      <c r="D689" s="1" t="s">
        <v>53</v>
      </c>
      <c r="E689" s="49" t="s">
        <v>1939</v>
      </c>
      <c r="F689" s="1" t="s">
        <v>183</v>
      </c>
      <c r="G689" s="51" t="s">
        <v>1940</v>
      </c>
      <c r="H689" s="1" t="s">
        <v>384</v>
      </c>
      <c r="I689" s="56">
        <v>3000000</v>
      </c>
      <c r="J689" s="8" t="s">
        <v>16</v>
      </c>
      <c r="K689" s="8" t="s">
        <v>24</v>
      </c>
      <c r="L689" s="1" t="str">
        <f>IFERROR(_xlfn.XLOOKUP(Table1[[#This Row],[Startup Name]],Reference_Tables!$A$5:$A$3048,Reference_Tables!$B$5:$B$3048,"N/A",0),"N/A")</f>
        <v>Patna</v>
      </c>
      <c r="M689" s="49" t="s">
        <v>16</v>
      </c>
      <c r="N689" s="1">
        <f>YEAR(Table1[[#This Row],[Date]])</f>
        <v>2017</v>
      </c>
    </row>
    <row r="690" spans="1:14" x14ac:dyDescent="0.3">
      <c r="A690" s="8">
        <v>689</v>
      </c>
      <c r="B690" s="9">
        <v>42927</v>
      </c>
      <c r="C690" s="1" t="s">
        <v>1941</v>
      </c>
      <c r="D690" s="1" t="s">
        <v>551</v>
      </c>
      <c r="E690" s="49" t="s">
        <v>1942</v>
      </c>
      <c r="F690" s="1" t="s">
        <v>55</v>
      </c>
      <c r="G690" s="51" t="s">
        <v>1943</v>
      </c>
      <c r="H690" s="1" t="s">
        <v>384</v>
      </c>
      <c r="I690" s="56">
        <v>2250000</v>
      </c>
      <c r="J690" s="8" t="s">
        <v>16</v>
      </c>
      <c r="K690" s="8" t="s">
        <v>24</v>
      </c>
      <c r="L690" s="1" t="str">
        <f>IFERROR(_xlfn.XLOOKUP(Table1[[#This Row],[Startup Name]],Reference_Tables!$A$5:$A$3048,Reference_Tables!$B$5:$B$3048,"N/A",0),"N/A")</f>
        <v>Coimbatore</v>
      </c>
      <c r="M690" s="49" t="str">
        <f>IFERROR(_xlfn.XLOOKUP(Table1[[#This Row],[Investors Name]],Reference_Tables!$E$5:$E$3048,Reference_Tables!$F$5:$F$3048,"N/A",0),"N/A")</f>
        <v>VC</v>
      </c>
      <c r="N690" s="1">
        <f>YEAR(Table1[[#This Row],[Date]])</f>
        <v>2017</v>
      </c>
    </row>
    <row r="691" spans="1:14" x14ac:dyDescent="0.3">
      <c r="A691" s="8">
        <v>690</v>
      </c>
      <c r="B691" s="9">
        <v>42927</v>
      </c>
      <c r="C691" s="1" t="s">
        <v>1944</v>
      </c>
      <c r="D691" s="1" t="s">
        <v>551</v>
      </c>
      <c r="E691" s="49" t="s">
        <v>1945</v>
      </c>
      <c r="F691" s="1" t="s">
        <v>39</v>
      </c>
      <c r="G691" s="51" t="s">
        <v>1946</v>
      </c>
      <c r="H691" s="1" t="s">
        <v>126</v>
      </c>
      <c r="I691" s="56">
        <v>464000</v>
      </c>
      <c r="J691" s="8" t="s">
        <v>16</v>
      </c>
      <c r="K691" s="8" t="s">
        <v>106</v>
      </c>
      <c r="L691" s="1" t="str">
        <f>IFERROR(_xlfn.XLOOKUP(Table1[[#This Row],[Startup Name]],Reference_Tables!$A$5:$A$3048,Reference_Tables!$B$5:$B$3048,"N/A",0),"N/A")</f>
        <v>Bengaluru</v>
      </c>
      <c r="M691" s="49" t="str">
        <f>IFERROR(_xlfn.XLOOKUP(Table1[[#This Row],[Investors Name]],Reference_Tables!$E$5:$E$3048,Reference_Tables!$F$5:$F$3048,"N/A",0),"N/A")</f>
        <v>VC</v>
      </c>
      <c r="N691" s="1">
        <f>YEAR(Table1[[#This Row],[Date]])</f>
        <v>2017</v>
      </c>
    </row>
    <row r="692" spans="1:14" x14ac:dyDescent="0.3">
      <c r="A692" s="8">
        <v>691</v>
      </c>
      <c r="B692" s="9">
        <v>42927</v>
      </c>
      <c r="C692" s="1" t="s">
        <v>1947</v>
      </c>
      <c r="D692" s="1" t="s">
        <v>551</v>
      </c>
      <c r="E692" s="49" t="s">
        <v>1948</v>
      </c>
      <c r="F692" s="1" t="s">
        <v>927</v>
      </c>
      <c r="G692" s="51" t="s">
        <v>1949</v>
      </c>
      <c r="H692" s="1" t="s">
        <v>126</v>
      </c>
      <c r="I692" s="56">
        <v>0</v>
      </c>
      <c r="J692" s="8" t="s">
        <v>16</v>
      </c>
      <c r="K692" s="8" t="s">
        <v>16</v>
      </c>
      <c r="L692" s="1" t="str">
        <f>IFERROR(_xlfn.XLOOKUP(Table1[[#This Row],[Startup Name]],Reference_Tables!$A$5:$A$3048,Reference_Tables!$B$5:$B$3048,"N/A",0),"N/A")</f>
        <v>Hyderabad</v>
      </c>
      <c r="M692" s="49" t="str">
        <f>IFERROR(_xlfn.XLOOKUP(Table1[[#This Row],[Investors Name]],Reference_Tables!$E$5:$E$3048,Reference_Tables!$F$5:$F$3048,"N/A",0),"N/A")</f>
        <v>VC</v>
      </c>
      <c r="N692" s="1">
        <f>YEAR(Table1[[#This Row],[Date]])</f>
        <v>2017</v>
      </c>
    </row>
    <row r="693" spans="1:14" x14ac:dyDescent="0.3">
      <c r="A693" s="8">
        <v>692</v>
      </c>
      <c r="B693" s="9">
        <v>42928</v>
      </c>
      <c r="C693" s="1" t="s">
        <v>1950</v>
      </c>
      <c r="D693" s="1" t="s">
        <v>53</v>
      </c>
      <c r="E693" s="49" t="s">
        <v>1951</v>
      </c>
      <c r="F693" s="1" t="s">
        <v>927</v>
      </c>
      <c r="G693" s="51" t="s">
        <v>1952</v>
      </c>
      <c r="H693" s="1" t="s">
        <v>384</v>
      </c>
      <c r="I693" s="56">
        <v>18500000</v>
      </c>
      <c r="J693" s="8" t="s">
        <v>16</v>
      </c>
      <c r="K693" s="8" t="s">
        <v>17</v>
      </c>
      <c r="L693" s="1" t="str">
        <f>IFERROR(_xlfn.XLOOKUP(Table1[[#This Row],[Startup Name]],Reference_Tables!$A$5:$A$3048,Reference_Tables!$B$5:$B$3048,"N/A",0),"N/A")</f>
        <v>Lucknow</v>
      </c>
      <c r="M693" s="49" t="str">
        <f>IFERROR(_xlfn.XLOOKUP(Table1[[#This Row],[Investors Name]],Reference_Tables!$E$5:$E$3048,Reference_Tables!$F$5:$F$3048,"N/A",0),"N/A")</f>
        <v>VC</v>
      </c>
      <c r="N693" s="1">
        <f>YEAR(Table1[[#This Row],[Date]])</f>
        <v>2017</v>
      </c>
    </row>
    <row r="694" spans="1:14" x14ac:dyDescent="0.3">
      <c r="A694" s="8">
        <v>693</v>
      </c>
      <c r="B694" s="9">
        <v>42928</v>
      </c>
      <c r="C694" s="1" t="s">
        <v>1953</v>
      </c>
      <c r="D694" s="1" t="s">
        <v>43</v>
      </c>
      <c r="E694" s="49" t="s">
        <v>1954</v>
      </c>
      <c r="F694" s="1" t="s">
        <v>183</v>
      </c>
      <c r="G694" s="51" t="s">
        <v>1955</v>
      </c>
      <c r="H694" s="1" t="s">
        <v>384</v>
      </c>
      <c r="I694" s="56">
        <v>0</v>
      </c>
      <c r="J694" s="8" t="s">
        <v>16</v>
      </c>
      <c r="K694" s="8" t="s">
        <v>16</v>
      </c>
      <c r="L694" s="1" t="str">
        <f>IFERROR(_xlfn.XLOOKUP(Table1[[#This Row],[Startup Name]],Reference_Tables!$A$5:$A$3048,Reference_Tables!$B$5:$B$3048,"N/A",0),"N/A")</f>
        <v>Nashik</v>
      </c>
      <c r="M694" s="49" t="str">
        <f>IFERROR(_xlfn.XLOOKUP(Table1[[#This Row],[Investors Name]],Reference_Tables!$E$5:$E$3048,Reference_Tables!$F$5:$F$3048,"N/A",0),"N/A")</f>
        <v>VC</v>
      </c>
      <c r="N694" s="1">
        <f>YEAR(Table1[[#This Row],[Date]])</f>
        <v>2017</v>
      </c>
    </row>
    <row r="695" spans="1:14" x14ac:dyDescent="0.3">
      <c r="A695" s="8">
        <v>694</v>
      </c>
      <c r="B695" s="9">
        <v>42928</v>
      </c>
      <c r="C695" s="1" t="s">
        <v>1956</v>
      </c>
      <c r="D695" s="1" t="s">
        <v>53</v>
      </c>
      <c r="E695" s="49" t="s">
        <v>1957</v>
      </c>
      <c r="F695" s="1" t="s">
        <v>927</v>
      </c>
      <c r="G695" s="51" t="s">
        <v>7372</v>
      </c>
      <c r="H695" s="1" t="s">
        <v>126</v>
      </c>
      <c r="I695" s="56">
        <v>0</v>
      </c>
      <c r="J695" s="8" t="s">
        <v>16</v>
      </c>
      <c r="K695" s="8" t="s">
        <v>16</v>
      </c>
      <c r="L695" s="1" t="str">
        <f>IFERROR(_xlfn.XLOOKUP(Table1[[#This Row],[Startup Name]],Reference_Tables!$A$5:$A$3048,Reference_Tables!$B$5:$B$3048,"N/A",0),"N/A")</f>
        <v>Guwahati</v>
      </c>
      <c r="M695" s="49" t="str">
        <f>IFERROR(_xlfn.XLOOKUP(Table1[[#This Row],[Investors Name]],Reference_Tables!$E$5:$E$3048,Reference_Tables!$F$5:$F$3048,"N/A",0),"N/A")</f>
        <v>VC</v>
      </c>
      <c r="N695" s="1">
        <f>YEAR(Table1[[#This Row],[Date]])</f>
        <v>2017</v>
      </c>
    </row>
    <row r="696" spans="1:14" x14ac:dyDescent="0.3">
      <c r="A696" s="8">
        <v>695</v>
      </c>
      <c r="B696" s="9">
        <v>42928</v>
      </c>
      <c r="C696" s="1" t="s">
        <v>1958</v>
      </c>
      <c r="D696" s="1" t="s">
        <v>53</v>
      </c>
      <c r="E696" s="49" t="s">
        <v>1959</v>
      </c>
      <c r="F696" s="1" t="s">
        <v>55</v>
      </c>
      <c r="G696" s="51" t="s">
        <v>1960</v>
      </c>
      <c r="H696" s="1" t="s">
        <v>126</v>
      </c>
      <c r="I696" s="56">
        <v>0</v>
      </c>
      <c r="J696" s="8" t="s">
        <v>16</v>
      </c>
      <c r="K696" s="8" t="s">
        <v>16</v>
      </c>
      <c r="L696" s="1" t="str">
        <f>IFERROR(_xlfn.XLOOKUP(Table1[[#This Row],[Startup Name]],Reference_Tables!$A$5:$A$3048,Reference_Tables!$B$5:$B$3048,"N/A",0),"N/A")</f>
        <v>Bhopal</v>
      </c>
      <c r="M696" s="49" t="str">
        <f>IFERROR(_xlfn.XLOOKUP(Table1[[#This Row],[Investors Name]],Reference_Tables!$E$5:$E$3048,Reference_Tables!$F$5:$F$3048,"N/A",0),"N/A")</f>
        <v>VC</v>
      </c>
      <c r="N696" s="1">
        <f>YEAR(Table1[[#This Row],[Date]])</f>
        <v>2017</v>
      </c>
    </row>
    <row r="697" spans="1:14" x14ac:dyDescent="0.3">
      <c r="A697" s="8">
        <v>696</v>
      </c>
      <c r="B697" s="9">
        <v>42930</v>
      </c>
      <c r="C697" s="1" t="s">
        <v>1961</v>
      </c>
      <c r="D697" s="1" t="s">
        <v>53</v>
      </c>
      <c r="E697" s="49" t="s">
        <v>1962</v>
      </c>
      <c r="F697" s="1" t="s">
        <v>927</v>
      </c>
      <c r="G697" s="51" t="s">
        <v>1963</v>
      </c>
      <c r="H697" s="1" t="s">
        <v>126</v>
      </c>
      <c r="I697" s="56">
        <v>540000</v>
      </c>
      <c r="J697" s="8" t="s">
        <v>16</v>
      </c>
      <c r="K697" s="8" t="s">
        <v>106</v>
      </c>
      <c r="L697" s="1" t="str">
        <f>IFERROR(_xlfn.XLOOKUP(Table1[[#This Row],[Startup Name]],Reference_Tables!$A$5:$A$3048,Reference_Tables!$B$5:$B$3048,"N/A",0),"N/A")</f>
        <v>New Delhi</v>
      </c>
      <c r="M697" s="49" t="s">
        <v>16</v>
      </c>
      <c r="N697" s="1">
        <f>YEAR(Table1[[#This Row],[Date]])</f>
        <v>2017</v>
      </c>
    </row>
    <row r="698" spans="1:14" x14ac:dyDescent="0.3">
      <c r="A698" s="8">
        <v>697</v>
      </c>
      <c r="B698" s="9">
        <v>42930</v>
      </c>
      <c r="C698" s="1" t="s">
        <v>1510</v>
      </c>
      <c r="D698" s="1" t="s">
        <v>26</v>
      </c>
      <c r="E698" s="49" t="s">
        <v>1964</v>
      </c>
      <c r="F698" s="1" t="s">
        <v>927</v>
      </c>
      <c r="G698" s="51" t="s">
        <v>1965</v>
      </c>
      <c r="H698" s="1" t="s">
        <v>384</v>
      </c>
      <c r="I698" s="56">
        <v>1700000</v>
      </c>
      <c r="J698" s="8" t="s">
        <v>16</v>
      </c>
      <c r="K698" s="8" t="s">
        <v>24</v>
      </c>
      <c r="L698" s="1" t="str">
        <f>IFERROR(_xlfn.XLOOKUP(Table1[[#This Row],[Startup Name]],Reference_Tables!$A$5:$A$3048,Reference_Tables!$B$5:$B$3048,"N/A",0),"N/A")</f>
        <v>Kochi</v>
      </c>
      <c r="M698" s="49" t="str">
        <f>IFERROR(_xlfn.XLOOKUP(Table1[[#This Row],[Investors Name]],Reference_Tables!$E$5:$E$3048,Reference_Tables!$F$5:$F$3048,"N/A",0),"N/A")</f>
        <v>VC</v>
      </c>
      <c r="N698" s="1">
        <f>YEAR(Table1[[#This Row],[Date]])</f>
        <v>2017</v>
      </c>
    </row>
    <row r="699" spans="1:14" x14ac:dyDescent="0.3">
      <c r="A699" s="8">
        <v>698</v>
      </c>
      <c r="B699" s="9">
        <v>42933</v>
      </c>
      <c r="C699" s="1" t="s">
        <v>419</v>
      </c>
      <c r="D699" s="1" t="s">
        <v>53</v>
      </c>
      <c r="E699" s="49" t="s">
        <v>1966</v>
      </c>
      <c r="F699" s="1" t="s">
        <v>927</v>
      </c>
      <c r="G699" s="51" t="s">
        <v>1967</v>
      </c>
      <c r="H699" s="1" t="s">
        <v>126</v>
      </c>
      <c r="I699" s="56">
        <v>2000000</v>
      </c>
      <c r="J699" s="8" t="s">
        <v>16</v>
      </c>
      <c r="K699" s="8" t="s">
        <v>24</v>
      </c>
      <c r="L699" s="1" t="str">
        <f>IFERROR(_xlfn.XLOOKUP(Table1[[#This Row],[Startup Name]],Reference_Tables!$A$5:$A$3048,Reference_Tables!$B$5:$B$3048,"N/A",0),"N/A")</f>
        <v>Jaipur</v>
      </c>
      <c r="M699" s="49" t="str">
        <f>IFERROR(_xlfn.XLOOKUP(Table1[[#This Row],[Investors Name]],Reference_Tables!$E$5:$E$3048,Reference_Tables!$F$5:$F$3048,"N/A",0),"N/A")</f>
        <v>VC</v>
      </c>
      <c r="N699" s="1">
        <f>YEAR(Table1[[#This Row],[Date]])</f>
        <v>2017</v>
      </c>
    </row>
    <row r="700" spans="1:14" x14ac:dyDescent="0.3">
      <c r="A700" s="8">
        <v>699</v>
      </c>
      <c r="B700" s="9">
        <v>42933</v>
      </c>
      <c r="C700" s="1" t="s">
        <v>1968</v>
      </c>
      <c r="D700" s="1" t="s">
        <v>53</v>
      </c>
      <c r="E700" s="49" t="s">
        <v>1969</v>
      </c>
      <c r="F700" s="1" t="s">
        <v>55</v>
      </c>
      <c r="G700" s="51" t="s">
        <v>1970</v>
      </c>
      <c r="H700" s="1" t="s">
        <v>384</v>
      </c>
      <c r="I700" s="56">
        <v>4000000</v>
      </c>
      <c r="J700" s="8" t="s">
        <v>16</v>
      </c>
      <c r="K700" s="8" t="s">
        <v>24</v>
      </c>
      <c r="L700" s="1" t="str">
        <f>IFERROR(_xlfn.XLOOKUP(Table1[[#This Row],[Startup Name]],Reference_Tables!$A$5:$A$3048,Reference_Tables!$B$5:$B$3048,"N/A",0),"N/A")</f>
        <v>Lucknow</v>
      </c>
      <c r="M700" s="49" t="str">
        <f>IFERROR(_xlfn.XLOOKUP(Table1[[#This Row],[Investors Name]],Reference_Tables!$E$5:$E$3048,Reference_Tables!$F$5:$F$3048,"N/A",0),"N/A")</f>
        <v>VC</v>
      </c>
      <c r="N700" s="1">
        <f>YEAR(Table1[[#This Row],[Date]])</f>
        <v>2017</v>
      </c>
    </row>
    <row r="701" spans="1:14" x14ac:dyDescent="0.3">
      <c r="A701" s="8">
        <v>700</v>
      </c>
      <c r="B701" s="9">
        <v>42934</v>
      </c>
      <c r="C701" s="1" t="s">
        <v>1971</v>
      </c>
      <c r="D701" s="1" t="s">
        <v>53</v>
      </c>
      <c r="E701" s="49" t="s">
        <v>1972</v>
      </c>
      <c r="F701" s="1" t="s">
        <v>89</v>
      </c>
      <c r="G701" s="51" t="s">
        <v>1973</v>
      </c>
      <c r="H701" s="1" t="s">
        <v>384</v>
      </c>
      <c r="I701" s="56">
        <v>0</v>
      </c>
      <c r="J701" s="8" t="s">
        <v>16</v>
      </c>
      <c r="K701" s="8" t="s">
        <v>16</v>
      </c>
      <c r="L701" s="1" t="str">
        <f>IFERROR(_xlfn.XLOOKUP(Table1[[#This Row],[Startup Name]],Reference_Tables!$A$5:$A$3048,Reference_Tables!$B$5:$B$3048,"N/A",0),"N/A")</f>
        <v>Kochi</v>
      </c>
      <c r="M701" s="49" t="str">
        <f>IFERROR(_xlfn.XLOOKUP(Table1[[#This Row],[Investors Name]],Reference_Tables!$E$5:$E$3048,Reference_Tables!$F$5:$F$3048,"N/A",0),"N/A")</f>
        <v>Corporate</v>
      </c>
      <c r="N701" s="1">
        <f>YEAR(Table1[[#This Row],[Date]])</f>
        <v>2017</v>
      </c>
    </row>
    <row r="702" spans="1:14" x14ac:dyDescent="0.3">
      <c r="A702" s="8">
        <v>701</v>
      </c>
      <c r="B702" s="9">
        <v>42934</v>
      </c>
      <c r="C702" s="1" t="s">
        <v>1974</v>
      </c>
      <c r="D702" s="1" t="s">
        <v>551</v>
      </c>
      <c r="E702" s="49" t="s">
        <v>1975</v>
      </c>
      <c r="F702" s="1" t="s">
        <v>183</v>
      </c>
      <c r="G702" s="51" t="s">
        <v>1976</v>
      </c>
      <c r="H702" s="1" t="s">
        <v>126</v>
      </c>
      <c r="I702" s="56">
        <v>0</v>
      </c>
      <c r="J702" s="8" t="s">
        <v>16</v>
      </c>
      <c r="K702" s="8" t="s">
        <v>16</v>
      </c>
      <c r="L702" s="1" t="str">
        <f>IFERROR(_xlfn.XLOOKUP(Table1[[#This Row],[Startup Name]],Reference_Tables!$A$5:$A$3048,Reference_Tables!$B$5:$B$3048,"N/A",0),"N/A")</f>
        <v>Indore</v>
      </c>
      <c r="M702" s="49" t="str">
        <f>IFERROR(_xlfn.XLOOKUP(Table1[[#This Row],[Investors Name]],Reference_Tables!$E$5:$E$3048,Reference_Tables!$F$5:$F$3048,"N/A",0),"N/A")</f>
        <v>VC</v>
      </c>
      <c r="N702" s="1">
        <f>YEAR(Table1[[#This Row],[Date]])</f>
        <v>2017</v>
      </c>
    </row>
    <row r="703" spans="1:14" x14ac:dyDescent="0.3">
      <c r="A703" s="8">
        <v>702</v>
      </c>
      <c r="B703" s="9">
        <v>42934</v>
      </c>
      <c r="C703" s="1" t="s">
        <v>1977</v>
      </c>
      <c r="D703" s="1" t="s">
        <v>551</v>
      </c>
      <c r="E703" s="49" t="s">
        <v>891</v>
      </c>
      <c r="F703" s="1" t="s">
        <v>881</v>
      </c>
      <c r="G703" s="51" t="s">
        <v>1978</v>
      </c>
      <c r="H703" s="1" t="s">
        <v>126</v>
      </c>
      <c r="I703" s="56">
        <v>0</v>
      </c>
      <c r="J703" s="8" t="s">
        <v>16</v>
      </c>
      <c r="K703" s="8" t="s">
        <v>16</v>
      </c>
      <c r="L703" s="1" t="str">
        <f>IFERROR(_xlfn.XLOOKUP(Table1[[#This Row],[Startup Name]],Reference_Tables!$A$5:$A$3048,Reference_Tables!$B$5:$B$3048,"N/A",0),"N/A")</f>
        <v>Thiruvananthapuram</v>
      </c>
      <c r="M703" s="49" t="str">
        <f>IFERROR(_xlfn.XLOOKUP(Table1[[#This Row],[Investors Name]],Reference_Tables!$E$5:$E$3048,Reference_Tables!$F$5:$F$3048,"N/A",0),"N/A")</f>
        <v>Angel</v>
      </c>
      <c r="N703" s="1">
        <f>YEAR(Table1[[#This Row],[Date]])</f>
        <v>2017</v>
      </c>
    </row>
    <row r="704" spans="1:14" x14ac:dyDescent="0.3">
      <c r="A704" s="8">
        <v>703</v>
      </c>
      <c r="B704" s="9">
        <v>42934</v>
      </c>
      <c r="C704" s="1" t="s">
        <v>1979</v>
      </c>
      <c r="D704" s="1" t="s">
        <v>53</v>
      </c>
      <c r="E704" s="49" t="s">
        <v>1980</v>
      </c>
      <c r="F704" s="1" t="s">
        <v>927</v>
      </c>
      <c r="G704" s="51" t="s">
        <v>1777</v>
      </c>
      <c r="H704" s="1" t="s">
        <v>126</v>
      </c>
      <c r="I704" s="56">
        <v>0</v>
      </c>
      <c r="J704" s="8" t="s">
        <v>16</v>
      </c>
      <c r="K704" s="8" t="s">
        <v>16</v>
      </c>
      <c r="L704" s="1" t="str">
        <f>IFERROR(_xlfn.XLOOKUP(Table1[[#This Row],[Startup Name]],Reference_Tables!$A$5:$A$3048,Reference_Tables!$B$5:$B$3048,"N/A",0),"N/A")</f>
        <v>Mumbai</v>
      </c>
      <c r="M704" s="49" t="str">
        <f>IFERROR(_xlfn.XLOOKUP(Table1[[#This Row],[Investors Name]],Reference_Tables!$E$5:$E$3048,Reference_Tables!$F$5:$F$3048,"N/A",0),"N/A")</f>
        <v>VC</v>
      </c>
      <c r="N704" s="1">
        <f>YEAR(Table1[[#This Row],[Date]])</f>
        <v>2017</v>
      </c>
    </row>
    <row r="705" spans="1:14" x14ac:dyDescent="0.3">
      <c r="A705" s="8">
        <v>704</v>
      </c>
      <c r="B705" s="9">
        <v>42935</v>
      </c>
      <c r="C705" s="1" t="s">
        <v>1981</v>
      </c>
      <c r="D705" s="1" t="s">
        <v>551</v>
      </c>
      <c r="E705" s="49" t="s">
        <v>1982</v>
      </c>
      <c r="F705" s="1" t="s">
        <v>927</v>
      </c>
      <c r="G705" s="51" t="s">
        <v>1983</v>
      </c>
      <c r="H705" s="1" t="s">
        <v>384</v>
      </c>
      <c r="I705" s="56">
        <v>10000000</v>
      </c>
      <c r="J705" s="8" t="s">
        <v>16</v>
      </c>
      <c r="K705" s="8" t="s">
        <v>24</v>
      </c>
      <c r="L705" s="1" t="str">
        <f>IFERROR(_xlfn.XLOOKUP(Table1[[#This Row],[Startup Name]],Reference_Tables!$A$5:$A$3048,Reference_Tables!$B$5:$B$3048,"N/A",0),"N/A")</f>
        <v>Hyderabad</v>
      </c>
      <c r="M705" s="49" t="str">
        <f>IFERROR(_xlfn.XLOOKUP(Table1[[#This Row],[Investors Name]],Reference_Tables!$E$5:$E$3048,Reference_Tables!$F$5:$F$3048,"N/A",0),"N/A")</f>
        <v>VC</v>
      </c>
      <c r="N705" s="1">
        <f>YEAR(Table1[[#This Row],[Date]])</f>
        <v>2017</v>
      </c>
    </row>
    <row r="706" spans="1:14" x14ac:dyDescent="0.3">
      <c r="A706" s="8">
        <v>705</v>
      </c>
      <c r="B706" s="9">
        <v>42935</v>
      </c>
      <c r="C706" s="1" t="s">
        <v>1984</v>
      </c>
      <c r="D706" s="1" t="s">
        <v>551</v>
      </c>
      <c r="E706" s="49" t="s">
        <v>1985</v>
      </c>
      <c r="F706" s="1" t="s">
        <v>927</v>
      </c>
      <c r="G706" s="51" t="s">
        <v>1986</v>
      </c>
      <c r="H706" s="1" t="s">
        <v>126</v>
      </c>
      <c r="I706" s="56">
        <v>0</v>
      </c>
      <c r="J706" s="8" t="s">
        <v>16</v>
      </c>
      <c r="K706" s="8" t="s">
        <v>16</v>
      </c>
      <c r="L706" s="1" t="str">
        <f>IFERROR(_xlfn.XLOOKUP(Table1[[#This Row],[Startup Name]],Reference_Tables!$A$5:$A$3048,Reference_Tables!$B$5:$B$3048,"N/A",0),"N/A")</f>
        <v>Indore</v>
      </c>
      <c r="M706" s="49" t="str">
        <f>IFERROR(_xlfn.XLOOKUP(Table1[[#This Row],[Investors Name]],Reference_Tables!$E$5:$E$3048,Reference_Tables!$F$5:$F$3048,"N/A",0),"N/A")</f>
        <v>Angel</v>
      </c>
      <c r="N706" s="1">
        <f>YEAR(Table1[[#This Row],[Date]])</f>
        <v>2017</v>
      </c>
    </row>
    <row r="707" spans="1:14" x14ac:dyDescent="0.3">
      <c r="A707" s="8">
        <v>706</v>
      </c>
      <c r="B707" s="9">
        <v>42935</v>
      </c>
      <c r="C707" s="1" t="s">
        <v>1987</v>
      </c>
      <c r="D707" s="1" t="s">
        <v>53</v>
      </c>
      <c r="E707" s="49" t="s">
        <v>1988</v>
      </c>
      <c r="F707" s="1" t="s">
        <v>927</v>
      </c>
      <c r="G707" s="51" t="s">
        <v>1989</v>
      </c>
      <c r="H707" s="1" t="s">
        <v>126</v>
      </c>
      <c r="I707" s="56">
        <v>600000</v>
      </c>
      <c r="J707" s="8" t="s">
        <v>16</v>
      </c>
      <c r="K707" s="8" t="s">
        <v>106</v>
      </c>
      <c r="L707" s="1" t="str">
        <f>IFERROR(_xlfn.XLOOKUP(Table1[[#This Row],[Startup Name]],Reference_Tables!$A$5:$A$3048,Reference_Tables!$B$5:$B$3048,"N/A",0),"N/A")</f>
        <v>Jaipur</v>
      </c>
      <c r="M707" s="49" t="str">
        <f>IFERROR(_xlfn.XLOOKUP(Table1[[#This Row],[Investors Name]],Reference_Tables!$E$5:$E$3048,Reference_Tables!$F$5:$F$3048,"N/A",0),"N/A")</f>
        <v>Corporate</v>
      </c>
      <c r="N707" s="1">
        <f>YEAR(Table1[[#This Row],[Date]])</f>
        <v>2017</v>
      </c>
    </row>
    <row r="708" spans="1:14" x14ac:dyDescent="0.3">
      <c r="A708" s="8">
        <v>707</v>
      </c>
      <c r="B708" s="9">
        <v>42936</v>
      </c>
      <c r="C708" s="1" t="s">
        <v>1990</v>
      </c>
      <c r="D708" s="1" t="s">
        <v>53</v>
      </c>
      <c r="E708" s="49" t="s">
        <v>1991</v>
      </c>
      <c r="F708" s="1" t="s">
        <v>227</v>
      </c>
      <c r="G708" s="51" t="s">
        <v>1992</v>
      </c>
      <c r="H708" s="1" t="s">
        <v>126</v>
      </c>
      <c r="I708" s="56">
        <v>700000</v>
      </c>
      <c r="J708" s="8" t="s">
        <v>16</v>
      </c>
      <c r="K708" s="8" t="s">
        <v>106</v>
      </c>
      <c r="L708" s="1" t="str">
        <f>IFERROR(_xlfn.XLOOKUP(Table1[[#This Row],[Startup Name]],Reference_Tables!$A$5:$A$3048,Reference_Tables!$B$5:$B$3048,"N/A",0),"N/A")</f>
        <v>Kochi</v>
      </c>
      <c r="M708" s="49" t="str">
        <f>IFERROR(_xlfn.XLOOKUP(Table1[[#This Row],[Investors Name]],Reference_Tables!$E$5:$E$3048,Reference_Tables!$F$5:$F$3048,"N/A",0),"N/A")</f>
        <v>VC</v>
      </c>
      <c r="N708" s="1">
        <f>YEAR(Table1[[#This Row],[Date]])</f>
        <v>2017</v>
      </c>
    </row>
    <row r="709" spans="1:14" x14ac:dyDescent="0.3">
      <c r="A709" s="8">
        <v>708</v>
      </c>
      <c r="B709" s="9">
        <v>42937</v>
      </c>
      <c r="C709" s="1" t="s">
        <v>1993</v>
      </c>
      <c r="D709" s="1" t="s">
        <v>26</v>
      </c>
      <c r="E709" s="49" t="s">
        <v>1994</v>
      </c>
      <c r="F709" s="1" t="s">
        <v>227</v>
      </c>
      <c r="G709" s="51" t="s">
        <v>1995</v>
      </c>
      <c r="H709" s="1" t="s">
        <v>126</v>
      </c>
      <c r="I709" s="56">
        <v>200000</v>
      </c>
      <c r="J709" s="8" t="s">
        <v>16</v>
      </c>
      <c r="K709" s="8" t="s">
        <v>106</v>
      </c>
      <c r="L709" s="1" t="str">
        <f>IFERROR(_xlfn.XLOOKUP(Table1[[#This Row],[Startup Name]],Reference_Tables!$A$5:$A$3048,Reference_Tables!$B$5:$B$3048,"N/A",0),"N/A")</f>
        <v>Mumbai</v>
      </c>
      <c r="M709" s="49" t="s">
        <v>16</v>
      </c>
      <c r="N709" s="1">
        <f>YEAR(Table1[[#This Row],[Date]])</f>
        <v>2017</v>
      </c>
    </row>
    <row r="710" spans="1:14" x14ac:dyDescent="0.3">
      <c r="A710" s="8">
        <v>709</v>
      </c>
      <c r="B710" s="9">
        <v>42937</v>
      </c>
      <c r="C710" s="1" t="s">
        <v>1996</v>
      </c>
      <c r="D710" s="1" t="s">
        <v>26</v>
      </c>
      <c r="E710" s="49" t="s">
        <v>1997</v>
      </c>
      <c r="F710" s="1" t="s">
        <v>139</v>
      </c>
      <c r="G710" s="51" t="s">
        <v>1998</v>
      </c>
      <c r="H710" s="1" t="s">
        <v>126</v>
      </c>
      <c r="I710" s="56">
        <v>0</v>
      </c>
      <c r="J710" s="8" t="s">
        <v>16</v>
      </c>
      <c r="K710" s="8" t="s">
        <v>16</v>
      </c>
      <c r="L710" s="1" t="str">
        <f>IFERROR(_xlfn.XLOOKUP(Table1[[#This Row],[Startup Name]],Reference_Tables!$A$5:$A$3048,Reference_Tables!$B$5:$B$3048,"N/A",0),"N/A")</f>
        <v>Surat</v>
      </c>
      <c r="M710" s="49" t="str">
        <f>IFERROR(_xlfn.XLOOKUP(Table1[[#This Row],[Investors Name]],Reference_Tables!$E$5:$E$3048,Reference_Tables!$F$5:$F$3048,"N/A",0),"N/A")</f>
        <v>VC</v>
      </c>
      <c r="N710" s="1">
        <f>YEAR(Table1[[#This Row],[Date]])</f>
        <v>2017</v>
      </c>
    </row>
    <row r="711" spans="1:14" x14ac:dyDescent="0.3">
      <c r="A711" s="8">
        <v>710</v>
      </c>
      <c r="B711" s="9">
        <v>42937</v>
      </c>
      <c r="C711" s="1" t="s">
        <v>1999</v>
      </c>
      <c r="D711" s="1" t="s">
        <v>53</v>
      </c>
      <c r="E711" s="49" t="s">
        <v>2000</v>
      </c>
      <c r="F711" s="1" t="s">
        <v>139</v>
      </c>
      <c r="G711" s="51" t="s">
        <v>7373</v>
      </c>
      <c r="H711" s="1" t="s">
        <v>126</v>
      </c>
      <c r="I711" s="56">
        <v>0</v>
      </c>
      <c r="J711" s="8" t="s">
        <v>16</v>
      </c>
      <c r="K711" s="8" t="s">
        <v>16</v>
      </c>
      <c r="L711" s="1" t="str">
        <f>IFERROR(_xlfn.XLOOKUP(Table1[[#This Row],[Startup Name]],Reference_Tables!$A$5:$A$3048,Reference_Tables!$B$5:$B$3048,"N/A",0),"N/A")</f>
        <v>Mysuru</v>
      </c>
      <c r="M711" s="49" t="s">
        <v>16</v>
      </c>
      <c r="N711" s="1">
        <f>YEAR(Table1[[#This Row],[Date]])</f>
        <v>2017</v>
      </c>
    </row>
    <row r="712" spans="1:14" x14ac:dyDescent="0.3">
      <c r="A712" s="8">
        <v>711</v>
      </c>
      <c r="B712" s="9">
        <v>42937</v>
      </c>
      <c r="C712" s="1" t="s">
        <v>2001</v>
      </c>
      <c r="D712" s="1" t="s">
        <v>551</v>
      </c>
      <c r="E712" s="49" t="s">
        <v>2002</v>
      </c>
      <c r="F712" s="1" t="s">
        <v>927</v>
      </c>
      <c r="G712" s="51" t="s">
        <v>2003</v>
      </c>
      <c r="H712" s="1" t="s">
        <v>126</v>
      </c>
      <c r="I712" s="56">
        <v>0</v>
      </c>
      <c r="J712" s="8" t="s">
        <v>16</v>
      </c>
      <c r="K712" s="8" t="s">
        <v>16</v>
      </c>
      <c r="L712" s="1" t="str">
        <f>IFERROR(_xlfn.XLOOKUP(Table1[[#This Row],[Startup Name]],Reference_Tables!$A$5:$A$3048,Reference_Tables!$B$5:$B$3048,"N/A",0),"N/A")</f>
        <v>Bhopal</v>
      </c>
      <c r="M712" s="49" t="str">
        <f>IFERROR(_xlfn.XLOOKUP(Table1[[#This Row],[Investors Name]],Reference_Tables!$E$5:$E$3048,Reference_Tables!$F$5:$F$3048,"N/A",0),"N/A")</f>
        <v>VC</v>
      </c>
      <c r="N712" s="1">
        <f>YEAR(Table1[[#This Row],[Date]])</f>
        <v>2017</v>
      </c>
    </row>
    <row r="713" spans="1:14" x14ac:dyDescent="0.3">
      <c r="A713" s="8">
        <v>712</v>
      </c>
      <c r="B713" s="9">
        <v>42941</v>
      </c>
      <c r="C713" s="1" t="s">
        <v>1733</v>
      </c>
      <c r="D713" s="1" t="s">
        <v>551</v>
      </c>
      <c r="E713" s="49" t="s">
        <v>2004</v>
      </c>
      <c r="F713" s="1" t="s">
        <v>927</v>
      </c>
      <c r="G713" s="51" t="s">
        <v>2005</v>
      </c>
      <c r="H713" s="1" t="s">
        <v>384</v>
      </c>
      <c r="I713" s="56">
        <v>1200000</v>
      </c>
      <c r="J713" s="8" t="s">
        <v>16</v>
      </c>
      <c r="K713" s="8" t="s">
        <v>24</v>
      </c>
      <c r="L713" s="1" t="str">
        <f>IFERROR(_xlfn.XLOOKUP(Table1[[#This Row],[Startup Name]],Reference_Tables!$A$5:$A$3048,Reference_Tables!$B$5:$B$3048,"N/A",0),"N/A")</f>
        <v>Guwahati</v>
      </c>
      <c r="M713" s="49" t="str">
        <f>IFERROR(_xlfn.XLOOKUP(Table1[[#This Row],[Investors Name]],Reference_Tables!$E$5:$E$3048,Reference_Tables!$F$5:$F$3048,"N/A",0),"N/A")</f>
        <v>VC</v>
      </c>
      <c r="N713" s="1">
        <f>YEAR(Table1[[#This Row],[Date]])</f>
        <v>2017</v>
      </c>
    </row>
    <row r="714" spans="1:14" x14ac:dyDescent="0.3">
      <c r="A714" s="8">
        <v>713</v>
      </c>
      <c r="B714" s="9">
        <v>42941</v>
      </c>
      <c r="C714" s="1" t="s">
        <v>2006</v>
      </c>
      <c r="D714" s="1" t="s">
        <v>551</v>
      </c>
      <c r="E714" s="49" t="s">
        <v>2007</v>
      </c>
      <c r="F714" s="1" t="s">
        <v>927</v>
      </c>
      <c r="G714" s="51" t="s">
        <v>2008</v>
      </c>
      <c r="H714" s="1" t="s">
        <v>384</v>
      </c>
      <c r="I714" s="56">
        <v>35000000</v>
      </c>
      <c r="J714" s="8" t="s">
        <v>16</v>
      </c>
      <c r="K714" s="8" t="s">
        <v>17</v>
      </c>
      <c r="L714" s="1" t="str">
        <f>IFERROR(_xlfn.XLOOKUP(Table1[[#This Row],[Startup Name]],Reference_Tables!$A$5:$A$3048,Reference_Tables!$B$5:$B$3048,"N/A",0),"N/A")</f>
        <v>Indore</v>
      </c>
      <c r="M714" s="49" t="str">
        <f>IFERROR(_xlfn.XLOOKUP(Table1[[#This Row],[Investors Name]],Reference_Tables!$E$5:$E$3048,Reference_Tables!$F$5:$F$3048,"N/A",0),"N/A")</f>
        <v>VC</v>
      </c>
      <c r="N714" s="1">
        <f>YEAR(Table1[[#This Row],[Date]])</f>
        <v>2017</v>
      </c>
    </row>
    <row r="715" spans="1:14" x14ac:dyDescent="0.3">
      <c r="A715" s="8">
        <v>714</v>
      </c>
      <c r="B715" s="9">
        <v>42942</v>
      </c>
      <c r="C715" s="1" t="s">
        <v>2009</v>
      </c>
      <c r="D715" s="1" t="s">
        <v>2010</v>
      </c>
      <c r="E715" s="49" t="s">
        <v>1723</v>
      </c>
      <c r="F715" s="1" t="s">
        <v>139</v>
      </c>
      <c r="G715" s="51" t="s">
        <v>2011</v>
      </c>
      <c r="H715" s="1" t="s">
        <v>126</v>
      </c>
      <c r="I715" s="56">
        <v>0</v>
      </c>
      <c r="J715" s="8" t="s">
        <v>16</v>
      </c>
      <c r="K715" s="8" t="s">
        <v>16</v>
      </c>
      <c r="L715" s="1" t="str">
        <f>IFERROR(_xlfn.XLOOKUP(Table1[[#This Row],[Startup Name]],Reference_Tables!$A$5:$A$3048,Reference_Tables!$B$5:$B$3048,"N/A",0),"N/A")</f>
        <v>Guwahati</v>
      </c>
      <c r="M715" s="49" t="str">
        <f>IFERROR(_xlfn.XLOOKUP(Table1[[#This Row],[Investors Name]],Reference_Tables!$E$5:$E$3048,Reference_Tables!$F$5:$F$3048,"N/A",0),"N/A")</f>
        <v>Angel</v>
      </c>
      <c r="N715" s="1">
        <f>YEAR(Table1[[#This Row],[Date]])</f>
        <v>2017</v>
      </c>
    </row>
    <row r="716" spans="1:14" x14ac:dyDescent="0.3">
      <c r="A716" s="8">
        <v>715</v>
      </c>
      <c r="B716" s="9">
        <v>42942</v>
      </c>
      <c r="C716" s="1" t="s">
        <v>2012</v>
      </c>
      <c r="D716" s="1" t="s">
        <v>551</v>
      </c>
      <c r="E716" s="49" t="s">
        <v>2013</v>
      </c>
      <c r="F716" s="1" t="s">
        <v>139</v>
      </c>
      <c r="G716" s="51" t="s">
        <v>2014</v>
      </c>
      <c r="H716" s="1" t="s">
        <v>384</v>
      </c>
      <c r="I716" s="56">
        <v>25000000</v>
      </c>
      <c r="J716" s="8" t="s">
        <v>16</v>
      </c>
      <c r="K716" s="8" t="s">
        <v>17</v>
      </c>
      <c r="L716" s="1" t="str">
        <f>IFERROR(_xlfn.XLOOKUP(Table1[[#This Row],[Startup Name]],Reference_Tables!$A$5:$A$3048,Reference_Tables!$B$5:$B$3048,"N/A",0),"N/A")</f>
        <v>Coimbatore</v>
      </c>
      <c r="M716" s="49" t="str">
        <f>IFERROR(_xlfn.XLOOKUP(Table1[[#This Row],[Investors Name]],Reference_Tables!$E$5:$E$3048,Reference_Tables!$F$5:$F$3048,"N/A",0),"N/A")</f>
        <v>Angel</v>
      </c>
      <c r="N716" s="1">
        <f>YEAR(Table1[[#This Row],[Date]])</f>
        <v>2017</v>
      </c>
    </row>
    <row r="717" spans="1:14" x14ac:dyDescent="0.3">
      <c r="A717" s="8">
        <v>716</v>
      </c>
      <c r="B717" s="9">
        <v>42942</v>
      </c>
      <c r="C717" s="1" t="s">
        <v>2015</v>
      </c>
      <c r="D717" s="1" t="s">
        <v>551</v>
      </c>
      <c r="E717" s="49" t="s">
        <v>2016</v>
      </c>
      <c r="F717" s="1" t="s">
        <v>927</v>
      </c>
      <c r="G717" s="51" t="s">
        <v>7374</v>
      </c>
      <c r="H717" s="1" t="s">
        <v>126</v>
      </c>
      <c r="I717" s="56">
        <v>200000</v>
      </c>
      <c r="J717" s="8" t="s">
        <v>16</v>
      </c>
      <c r="K717" s="8" t="s">
        <v>106</v>
      </c>
      <c r="L717" s="1" t="str">
        <f>IFERROR(_xlfn.XLOOKUP(Table1[[#This Row],[Startup Name]],Reference_Tables!$A$5:$A$3048,Reference_Tables!$B$5:$B$3048,"N/A",0),"N/A")</f>
        <v>Nashik</v>
      </c>
      <c r="M717" s="49" t="str">
        <f>IFERROR(_xlfn.XLOOKUP(Table1[[#This Row],[Investors Name]],Reference_Tables!$E$5:$E$3048,Reference_Tables!$F$5:$F$3048,"N/A",0),"N/A")</f>
        <v>VC</v>
      </c>
      <c r="N717" s="1">
        <f>YEAR(Table1[[#This Row],[Date]])</f>
        <v>2017</v>
      </c>
    </row>
    <row r="718" spans="1:14" x14ac:dyDescent="0.3">
      <c r="A718" s="8">
        <v>717</v>
      </c>
      <c r="B718" s="9">
        <v>42943</v>
      </c>
      <c r="C718" s="1" t="s">
        <v>985</v>
      </c>
      <c r="D718" s="1" t="s">
        <v>26</v>
      </c>
      <c r="E718" s="49" t="s">
        <v>1652</v>
      </c>
      <c r="F718" s="1" t="s">
        <v>227</v>
      </c>
      <c r="G718" s="51" t="s">
        <v>2017</v>
      </c>
      <c r="H718" s="1" t="s">
        <v>384</v>
      </c>
      <c r="I718" s="56">
        <v>15000000</v>
      </c>
      <c r="J718" s="8" t="s">
        <v>16</v>
      </c>
      <c r="K718" s="8" t="s">
        <v>17</v>
      </c>
      <c r="L718" s="1" t="str">
        <f>IFERROR(_xlfn.XLOOKUP(Table1[[#This Row],[Startup Name]],Reference_Tables!$A$5:$A$3048,Reference_Tables!$B$5:$B$3048,"N/A",0),"N/A")</f>
        <v>Hyderabad</v>
      </c>
      <c r="M718" s="49" t="str">
        <f>IFERROR(_xlfn.XLOOKUP(Table1[[#This Row],[Investors Name]],Reference_Tables!$E$5:$E$3048,Reference_Tables!$F$5:$F$3048,"N/A",0),"N/A")</f>
        <v>VC</v>
      </c>
      <c r="N718" s="1">
        <f>YEAR(Table1[[#This Row],[Date]])</f>
        <v>2017</v>
      </c>
    </row>
    <row r="719" spans="1:14" x14ac:dyDescent="0.3">
      <c r="A719" s="8">
        <v>718</v>
      </c>
      <c r="B719" s="9">
        <v>42944</v>
      </c>
      <c r="C719" s="1" t="s">
        <v>2018</v>
      </c>
      <c r="D719" s="1" t="s">
        <v>551</v>
      </c>
      <c r="E719" s="49" t="s">
        <v>2019</v>
      </c>
      <c r="F719" s="1" t="s">
        <v>39</v>
      </c>
      <c r="G719" s="51" t="s">
        <v>2020</v>
      </c>
      <c r="H719" s="1" t="s">
        <v>126</v>
      </c>
      <c r="I719" s="56">
        <v>0</v>
      </c>
      <c r="J719" s="8" t="s">
        <v>16</v>
      </c>
      <c r="K719" s="8" t="s">
        <v>16</v>
      </c>
      <c r="L719" s="1" t="str">
        <f>IFERROR(_xlfn.XLOOKUP(Table1[[#This Row],[Startup Name]],Reference_Tables!$A$5:$A$3048,Reference_Tables!$B$5:$B$3048,"N/A",0),"N/A")</f>
        <v>Chandigarh</v>
      </c>
      <c r="M719" s="49" t="str">
        <f>IFERROR(_xlfn.XLOOKUP(Table1[[#This Row],[Investors Name]],Reference_Tables!$E$5:$E$3048,Reference_Tables!$F$5:$F$3048,"N/A",0),"N/A")</f>
        <v>Angel</v>
      </c>
      <c r="N719" s="1">
        <f>YEAR(Table1[[#This Row],[Date]])</f>
        <v>2017</v>
      </c>
    </row>
    <row r="720" spans="1:14" x14ac:dyDescent="0.3">
      <c r="A720" s="8">
        <v>719</v>
      </c>
      <c r="B720" s="9">
        <v>42944</v>
      </c>
      <c r="C720" s="1" t="s">
        <v>2021</v>
      </c>
      <c r="D720" s="1" t="s">
        <v>551</v>
      </c>
      <c r="E720" s="49" t="s">
        <v>2022</v>
      </c>
      <c r="F720" s="1" t="s">
        <v>39</v>
      </c>
      <c r="G720" s="51" t="s">
        <v>675</v>
      </c>
      <c r="H720" s="1" t="s">
        <v>384</v>
      </c>
      <c r="I720" s="56">
        <v>1250000</v>
      </c>
      <c r="J720" s="8" t="s">
        <v>16</v>
      </c>
      <c r="K720" s="8" t="s">
        <v>24</v>
      </c>
      <c r="L720" s="1" t="str">
        <f>IFERROR(_xlfn.XLOOKUP(Table1[[#This Row],[Startup Name]],Reference_Tables!$A$5:$A$3048,Reference_Tables!$B$5:$B$3048,"N/A",0),"N/A")</f>
        <v>Noida</v>
      </c>
      <c r="M720" s="49" t="str">
        <f>IFERROR(_xlfn.XLOOKUP(Table1[[#This Row],[Investors Name]],Reference_Tables!$E$5:$E$3048,Reference_Tables!$F$5:$F$3048,"N/A",0),"N/A")</f>
        <v>Corporate</v>
      </c>
      <c r="N720" s="1">
        <f>YEAR(Table1[[#This Row],[Date]])</f>
        <v>2017</v>
      </c>
    </row>
    <row r="721" spans="1:14" x14ac:dyDescent="0.3">
      <c r="A721" s="8">
        <v>720</v>
      </c>
      <c r="B721" s="9">
        <v>42944</v>
      </c>
      <c r="C721" s="1" t="s">
        <v>2023</v>
      </c>
      <c r="D721" s="1" t="s">
        <v>551</v>
      </c>
      <c r="E721" s="49" t="s">
        <v>2024</v>
      </c>
      <c r="F721" s="1" t="s">
        <v>927</v>
      </c>
      <c r="G721" s="51" t="s">
        <v>2025</v>
      </c>
      <c r="H721" s="1" t="s">
        <v>126</v>
      </c>
      <c r="I721" s="56">
        <v>0</v>
      </c>
      <c r="J721" s="8" t="s">
        <v>16</v>
      </c>
      <c r="K721" s="8" t="s">
        <v>16</v>
      </c>
      <c r="L721" s="1" t="str">
        <f>IFERROR(_xlfn.XLOOKUP(Table1[[#This Row],[Startup Name]],Reference_Tables!$A$5:$A$3048,Reference_Tables!$B$5:$B$3048,"N/A",0),"N/A")</f>
        <v>Ahmedabad</v>
      </c>
      <c r="M721" s="49" t="str">
        <f>IFERROR(_xlfn.XLOOKUP(Table1[[#This Row],[Investors Name]],Reference_Tables!$E$5:$E$3048,Reference_Tables!$F$5:$F$3048,"N/A",0),"N/A")</f>
        <v>VC</v>
      </c>
      <c r="N721" s="1">
        <f>YEAR(Table1[[#This Row],[Date]])</f>
        <v>2017</v>
      </c>
    </row>
    <row r="722" spans="1:14" x14ac:dyDescent="0.3">
      <c r="A722" s="8">
        <v>721</v>
      </c>
      <c r="B722" s="9">
        <v>42887</v>
      </c>
      <c r="C722" s="1" t="s">
        <v>2026</v>
      </c>
      <c r="D722" s="1" t="s">
        <v>53</v>
      </c>
      <c r="E722" s="49" t="s">
        <v>2027</v>
      </c>
      <c r="F722" s="1" t="s">
        <v>927</v>
      </c>
      <c r="G722" s="51" t="s">
        <v>2028</v>
      </c>
      <c r="H722" s="1" t="s">
        <v>126</v>
      </c>
      <c r="I722" s="56">
        <v>0</v>
      </c>
      <c r="J722" s="8" t="s">
        <v>16</v>
      </c>
      <c r="K722" s="8" t="s">
        <v>16</v>
      </c>
      <c r="L722" s="1" t="str">
        <f>IFERROR(_xlfn.XLOOKUP(Table1[[#This Row],[Startup Name]],Reference_Tables!$A$5:$A$3048,Reference_Tables!$B$5:$B$3048,"N/A",0),"N/A")</f>
        <v>Thiruvananthapuram</v>
      </c>
      <c r="M722" s="49" t="str">
        <f>IFERROR(_xlfn.XLOOKUP(Table1[[#This Row],[Investors Name]],Reference_Tables!$E$5:$E$3048,Reference_Tables!$F$5:$F$3048,"N/A",0),"N/A")</f>
        <v>VC</v>
      </c>
      <c r="N722" s="1">
        <f>YEAR(Table1[[#This Row],[Date]])</f>
        <v>2017</v>
      </c>
    </row>
    <row r="723" spans="1:14" x14ac:dyDescent="0.3">
      <c r="A723" s="8">
        <v>722</v>
      </c>
      <c r="B723" s="9">
        <v>42888</v>
      </c>
      <c r="C723" s="1" t="s">
        <v>2029</v>
      </c>
      <c r="D723" s="1" t="s">
        <v>26</v>
      </c>
      <c r="E723" s="49" t="s">
        <v>2030</v>
      </c>
      <c r="F723" s="1" t="s">
        <v>927</v>
      </c>
      <c r="G723" s="51" t="s">
        <v>2031</v>
      </c>
      <c r="H723" s="1" t="s">
        <v>126</v>
      </c>
      <c r="I723" s="56">
        <v>234000</v>
      </c>
      <c r="J723" s="8" t="s">
        <v>16</v>
      </c>
      <c r="K723" s="8" t="s">
        <v>106</v>
      </c>
      <c r="L723" s="1" t="str">
        <f>IFERROR(_xlfn.XLOOKUP(Table1[[#This Row],[Startup Name]],Reference_Tables!$A$5:$A$3048,Reference_Tables!$B$5:$B$3048,"N/A",0),"N/A")</f>
        <v>Ranchi</v>
      </c>
      <c r="M723" s="49" t="str">
        <f>IFERROR(_xlfn.XLOOKUP(Table1[[#This Row],[Investors Name]],Reference_Tables!$E$5:$E$3048,Reference_Tables!$F$5:$F$3048,"N/A",0),"N/A")</f>
        <v>Corporate</v>
      </c>
      <c r="N723" s="1">
        <f>YEAR(Table1[[#This Row],[Date]])</f>
        <v>2017</v>
      </c>
    </row>
    <row r="724" spans="1:14" x14ac:dyDescent="0.3">
      <c r="A724" s="8">
        <v>723</v>
      </c>
      <c r="B724" s="9">
        <v>42891</v>
      </c>
      <c r="C724" s="1" t="s">
        <v>2032</v>
      </c>
      <c r="D724" s="1" t="s">
        <v>551</v>
      </c>
      <c r="E724" s="49" t="s">
        <v>2033</v>
      </c>
      <c r="F724" s="1" t="s">
        <v>39</v>
      </c>
      <c r="G724" s="51" t="s">
        <v>2034</v>
      </c>
      <c r="H724" s="1" t="s">
        <v>384</v>
      </c>
      <c r="I724" s="56">
        <v>50000000</v>
      </c>
      <c r="J724" s="8" t="s">
        <v>16</v>
      </c>
      <c r="K724" s="8" t="s">
        <v>17</v>
      </c>
      <c r="L724" s="1" t="str">
        <f>IFERROR(_xlfn.XLOOKUP(Table1[[#This Row],[Startup Name]],Reference_Tables!$A$5:$A$3048,Reference_Tables!$B$5:$B$3048,"N/A",0),"N/A")</f>
        <v>Hyderabad</v>
      </c>
      <c r="M724" s="49" t="str">
        <f>IFERROR(_xlfn.XLOOKUP(Table1[[#This Row],[Investors Name]],Reference_Tables!$E$5:$E$3048,Reference_Tables!$F$5:$F$3048,"N/A",0),"N/A")</f>
        <v>Angel</v>
      </c>
      <c r="N724" s="1">
        <f>YEAR(Table1[[#This Row],[Date]])</f>
        <v>2017</v>
      </c>
    </row>
    <row r="725" spans="1:14" x14ac:dyDescent="0.3">
      <c r="A725" s="8">
        <v>724</v>
      </c>
      <c r="B725" s="9">
        <v>42891</v>
      </c>
      <c r="C725" s="1" t="s">
        <v>2035</v>
      </c>
      <c r="D725" s="1" t="s">
        <v>551</v>
      </c>
      <c r="E725" s="49" t="s">
        <v>2036</v>
      </c>
      <c r="F725" s="1" t="s">
        <v>39</v>
      </c>
      <c r="G725" s="51" t="s">
        <v>2037</v>
      </c>
      <c r="H725" s="1" t="s">
        <v>384</v>
      </c>
      <c r="I725" s="56">
        <v>0</v>
      </c>
      <c r="J725" s="8" t="s">
        <v>16</v>
      </c>
      <c r="K725" s="8" t="s">
        <v>16</v>
      </c>
      <c r="L725" s="1" t="str">
        <f>IFERROR(_xlfn.XLOOKUP(Table1[[#This Row],[Startup Name]],Reference_Tables!$A$5:$A$3048,Reference_Tables!$B$5:$B$3048,"N/A",0),"N/A")</f>
        <v>Ahmedabad</v>
      </c>
      <c r="M725" s="49" t="s">
        <v>16</v>
      </c>
      <c r="N725" s="1">
        <f>YEAR(Table1[[#This Row],[Date]])</f>
        <v>2017</v>
      </c>
    </row>
    <row r="726" spans="1:14" x14ac:dyDescent="0.3">
      <c r="A726" s="8">
        <v>725</v>
      </c>
      <c r="B726" s="9">
        <v>42892</v>
      </c>
      <c r="C726" s="1" t="s">
        <v>2038</v>
      </c>
      <c r="D726" s="1" t="s">
        <v>26</v>
      </c>
      <c r="E726" s="49" t="s">
        <v>706</v>
      </c>
      <c r="F726" s="1" t="s">
        <v>227</v>
      </c>
      <c r="G726" s="51" t="s">
        <v>2039</v>
      </c>
      <c r="H726" s="1" t="s">
        <v>384</v>
      </c>
      <c r="I726" s="56">
        <v>1000000</v>
      </c>
      <c r="J726" s="8" t="s">
        <v>16</v>
      </c>
      <c r="K726" s="8" t="s">
        <v>24</v>
      </c>
      <c r="L726" s="1" t="str">
        <f>IFERROR(_xlfn.XLOOKUP(Table1[[#This Row],[Startup Name]],Reference_Tables!$A$5:$A$3048,Reference_Tables!$B$5:$B$3048,"N/A",0),"N/A")</f>
        <v>Pune</v>
      </c>
      <c r="M726" s="49" t="str">
        <f>IFERROR(_xlfn.XLOOKUP(Table1[[#This Row],[Investors Name]],Reference_Tables!$E$5:$E$3048,Reference_Tables!$F$5:$F$3048,"N/A",0),"N/A")</f>
        <v>VC</v>
      </c>
      <c r="N726" s="1">
        <f>YEAR(Table1[[#This Row],[Date]])</f>
        <v>2017</v>
      </c>
    </row>
    <row r="727" spans="1:14" x14ac:dyDescent="0.3">
      <c r="A727" s="8">
        <v>726</v>
      </c>
      <c r="B727" s="9">
        <v>42892</v>
      </c>
      <c r="C727" s="1" t="s">
        <v>2040</v>
      </c>
      <c r="D727" s="1" t="s">
        <v>551</v>
      </c>
      <c r="E727" s="49" t="s">
        <v>2041</v>
      </c>
      <c r="F727" s="1" t="s">
        <v>881</v>
      </c>
      <c r="G727" s="51" t="s">
        <v>2042</v>
      </c>
      <c r="H727" s="1" t="s">
        <v>126</v>
      </c>
      <c r="I727" s="56">
        <v>0</v>
      </c>
      <c r="J727" s="8" t="s">
        <v>16</v>
      </c>
      <c r="K727" s="8" t="s">
        <v>16</v>
      </c>
      <c r="L727" s="1" t="str">
        <f>IFERROR(_xlfn.XLOOKUP(Table1[[#This Row],[Startup Name]],Reference_Tables!$A$5:$A$3048,Reference_Tables!$B$5:$B$3048,"N/A",0),"N/A")</f>
        <v>Bengaluru</v>
      </c>
      <c r="M727" s="49" t="str">
        <f>IFERROR(_xlfn.XLOOKUP(Table1[[#This Row],[Investors Name]],Reference_Tables!$E$5:$E$3048,Reference_Tables!$F$5:$F$3048,"N/A",0),"N/A")</f>
        <v>Angel</v>
      </c>
      <c r="N727" s="1">
        <f>YEAR(Table1[[#This Row],[Date]])</f>
        <v>2017</v>
      </c>
    </row>
    <row r="728" spans="1:14" x14ac:dyDescent="0.3">
      <c r="A728" s="8">
        <v>727</v>
      </c>
      <c r="B728" s="9">
        <v>42892</v>
      </c>
      <c r="C728" s="1" t="s">
        <v>2043</v>
      </c>
      <c r="D728" s="1" t="s">
        <v>551</v>
      </c>
      <c r="E728" s="49" t="s">
        <v>2044</v>
      </c>
      <c r="F728" s="1" t="s">
        <v>39</v>
      </c>
      <c r="G728" s="51" t="s">
        <v>2045</v>
      </c>
      <c r="H728" s="1" t="s">
        <v>384</v>
      </c>
      <c r="I728" s="56">
        <v>0</v>
      </c>
      <c r="J728" s="8" t="s">
        <v>16</v>
      </c>
      <c r="K728" s="8" t="s">
        <v>16</v>
      </c>
      <c r="L728" s="1" t="str">
        <f>IFERROR(_xlfn.XLOOKUP(Table1[[#This Row],[Startup Name]],Reference_Tables!$A$5:$A$3048,Reference_Tables!$B$5:$B$3048,"N/A",0),"N/A")</f>
        <v>Dehradun</v>
      </c>
      <c r="M728" s="49" t="str">
        <f>IFERROR(_xlfn.XLOOKUP(Table1[[#This Row],[Investors Name]],Reference_Tables!$E$5:$E$3048,Reference_Tables!$F$5:$F$3048,"N/A",0),"N/A")</f>
        <v>VC</v>
      </c>
      <c r="N728" s="1">
        <f>YEAR(Table1[[#This Row],[Date]])</f>
        <v>2017</v>
      </c>
    </row>
    <row r="729" spans="1:14" x14ac:dyDescent="0.3">
      <c r="A729" s="8">
        <v>728</v>
      </c>
      <c r="B729" s="9">
        <v>42892</v>
      </c>
      <c r="C729" s="1" t="s">
        <v>2046</v>
      </c>
      <c r="D729" s="1" t="s">
        <v>551</v>
      </c>
      <c r="E729" s="49" t="s">
        <v>1749</v>
      </c>
      <c r="F729" s="1" t="s">
        <v>927</v>
      </c>
      <c r="G729" s="51" t="s">
        <v>301</v>
      </c>
      <c r="H729" s="1" t="s">
        <v>384</v>
      </c>
      <c r="I729" s="56">
        <v>1200000</v>
      </c>
      <c r="J729" s="8" t="s">
        <v>16</v>
      </c>
      <c r="K729" s="8" t="s">
        <v>24</v>
      </c>
      <c r="L729" s="1" t="str">
        <f>IFERROR(_xlfn.XLOOKUP(Table1[[#This Row],[Startup Name]],Reference_Tables!$A$5:$A$3048,Reference_Tables!$B$5:$B$3048,"N/A",0),"N/A")</f>
        <v>Nashik</v>
      </c>
      <c r="M729" s="49" t="str">
        <f>IFERROR(_xlfn.XLOOKUP(Table1[[#This Row],[Investors Name]],Reference_Tables!$E$5:$E$3048,Reference_Tables!$F$5:$F$3048,"N/A",0),"N/A")</f>
        <v>VC</v>
      </c>
      <c r="N729" s="1">
        <f>YEAR(Table1[[#This Row],[Date]])</f>
        <v>2017</v>
      </c>
    </row>
    <row r="730" spans="1:14" x14ac:dyDescent="0.3">
      <c r="A730" s="8">
        <v>729</v>
      </c>
      <c r="B730" s="9">
        <v>42892</v>
      </c>
      <c r="C730" s="1" t="s">
        <v>2047</v>
      </c>
      <c r="D730" s="1" t="s">
        <v>551</v>
      </c>
      <c r="E730" s="49" t="s">
        <v>2048</v>
      </c>
      <c r="F730" s="1" t="s">
        <v>139</v>
      </c>
      <c r="G730" s="51" t="s">
        <v>2049</v>
      </c>
      <c r="H730" s="1" t="s">
        <v>126</v>
      </c>
      <c r="I730" s="56">
        <v>1000000</v>
      </c>
      <c r="J730" s="8" t="s">
        <v>16</v>
      </c>
      <c r="K730" s="8" t="s">
        <v>24</v>
      </c>
      <c r="L730" s="1" t="str">
        <f>IFERROR(_xlfn.XLOOKUP(Table1[[#This Row],[Startup Name]],Reference_Tables!$A$5:$A$3048,Reference_Tables!$B$5:$B$3048,"N/A",0),"N/A")</f>
        <v>Ranchi</v>
      </c>
      <c r="M730" s="49" t="s">
        <v>16</v>
      </c>
      <c r="N730" s="1">
        <f>YEAR(Table1[[#This Row],[Date]])</f>
        <v>2017</v>
      </c>
    </row>
    <row r="731" spans="1:14" x14ac:dyDescent="0.3">
      <c r="A731" s="8">
        <v>730</v>
      </c>
      <c r="B731" s="9">
        <v>42892</v>
      </c>
      <c r="C731" s="1" t="s">
        <v>2050</v>
      </c>
      <c r="D731" s="1" t="s">
        <v>551</v>
      </c>
      <c r="E731" s="49" t="s">
        <v>2051</v>
      </c>
      <c r="F731" s="1" t="s">
        <v>139</v>
      </c>
      <c r="G731" s="51" t="s">
        <v>7375</v>
      </c>
      <c r="H731" s="1" t="s">
        <v>384</v>
      </c>
      <c r="I731" s="56">
        <v>0</v>
      </c>
      <c r="J731" s="8" t="s">
        <v>16</v>
      </c>
      <c r="K731" s="8" t="s">
        <v>16</v>
      </c>
      <c r="L731" s="1" t="str">
        <f>IFERROR(_xlfn.XLOOKUP(Table1[[#This Row],[Startup Name]],Reference_Tables!$A$5:$A$3048,Reference_Tables!$B$5:$B$3048,"N/A",0),"N/A")</f>
        <v>Nagpur</v>
      </c>
      <c r="M731" s="49" t="str">
        <f>IFERROR(_xlfn.XLOOKUP(Table1[[#This Row],[Investors Name]],Reference_Tables!$E$5:$E$3048,Reference_Tables!$F$5:$F$3048,"N/A",0),"N/A")</f>
        <v>VC</v>
      </c>
      <c r="N731" s="1">
        <f>YEAR(Table1[[#This Row],[Date]])</f>
        <v>2017</v>
      </c>
    </row>
    <row r="732" spans="1:14" x14ac:dyDescent="0.3">
      <c r="A732" s="8">
        <v>731</v>
      </c>
      <c r="B732" s="9">
        <v>42892</v>
      </c>
      <c r="C732" s="1" t="s">
        <v>1446</v>
      </c>
      <c r="D732" s="1" t="s">
        <v>551</v>
      </c>
      <c r="E732" s="49" t="s">
        <v>2052</v>
      </c>
      <c r="F732" s="1" t="s">
        <v>227</v>
      </c>
      <c r="G732" s="51" t="s">
        <v>2053</v>
      </c>
      <c r="H732" s="1" t="s">
        <v>384</v>
      </c>
      <c r="I732" s="56">
        <v>0</v>
      </c>
      <c r="J732" s="8" t="s">
        <v>16</v>
      </c>
      <c r="K732" s="8" t="s">
        <v>16</v>
      </c>
      <c r="L732" s="1" t="str">
        <f>IFERROR(_xlfn.XLOOKUP(Table1[[#This Row],[Startup Name]],Reference_Tables!$A$5:$A$3048,Reference_Tables!$B$5:$B$3048,"N/A",0),"N/A")</f>
        <v>Hyderabad</v>
      </c>
      <c r="M732" s="49" t="s">
        <v>16</v>
      </c>
      <c r="N732" s="1">
        <f>YEAR(Table1[[#This Row],[Date]])</f>
        <v>2017</v>
      </c>
    </row>
    <row r="733" spans="1:14" x14ac:dyDescent="0.3">
      <c r="A733" s="8">
        <v>732</v>
      </c>
      <c r="B733" s="9">
        <v>42893</v>
      </c>
      <c r="C733" s="1" t="s">
        <v>1625</v>
      </c>
      <c r="D733" s="1" t="s">
        <v>551</v>
      </c>
      <c r="E733" s="49" t="s">
        <v>348</v>
      </c>
      <c r="F733" s="1" t="s">
        <v>139</v>
      </c>
      <c r="G733" s="51" t="s">
        <v>269</v>
      </c>
      <c r="H733" s="1" t="s">
        <v>126</v>
      </c>
      <c r="I733" s="56">
        <v>650000</v>
      </c>
      <c r="J733" s="8" t="s">
        <v>16</v>
      </c>
      <c r="K733" s="8" t="s">
        <v>106</v>
      </c>
      <c r="L733" s="1" t="str">
        <f>IFERROR(_xlfn.XLOOKUP(Table1[[#This Row],[Startup Name]],Reference_Tables!$A$5:$A$3048,Reference_Tables!$B$5:$B$3048,"N/A",0),"N/A")</f>
        <v>Thiruvananthapuram</v>
      </c>
      <c r="M733" s="49" t="str">
        <f>IFERROR(_xlfn.XLOOKUP(Table1[[#This Row],[Investors Name]],Reference_Tables!$E$5:$E$3048,Reference_Tables!$F$5:$F$3048,"N/A",0),"N/A")</f>
        <v>VC</v>
      </c>
      <c r="N733" s="1">
        <f>YEAR(Table1[[#This Row],[Date]])</f>
        <v>2017</v>
      </c>
    </row>
    <row r="734" spans="1:14" x14ac:dyDescent="0.3">
      <c r="A734" s="8">
        <v>733</v>
      </c>
      <c r="B734" s="9">
        <v>42893</v>
      </c>
      <c r="C734" s="1" t="s">
        <v>2054</v>
      </c>
      <c r="D734" s="1" t="s">
        <v>551</v>
      </c>
      <c r="E734" s="49" t="s">
        <v>2055</v>
      </c>
      <c r="F734" s="1" t="s">
        <v>39</v>
      </c>
      <c r="G734" s="51" t="s">
        <v>2056</v>
      </c>
      <c r="H734" s="1" t="s">
        <v>126</v>
      </c>
      <c r="I734" s="56">
        <v>600000</v>
      </c>
      <c r="J734" s="8" t="s">
        <v>16</v>
      </c>
      <c r="K734" s="8" t="s">
        <v>106</v>
      </c>
      <c r="L734" s="1" t="str">
        <f>IFERROR(_xlfn.XLOOKUP(Table1[[#This Row],[Startup Name]],Reference_Tables!$A$5:$A$3048,Reference_Tables!$B$5:$B$3048,"N/A",0),"N/A")</f>
        <v>Bengaluru</v>
      </c>
      <c r="M734" s="49" t="str">
        <f>IFERROR(_xlfn.XLOOKUP(Table1[[#This Row],[Investors Name]],Reference_Tables!$E$5:$E$3048,Reference_Tables!$F$5:$F$3048,"N/A",0),"N/A")</f>
        <v>VC</v>
      </c>
      <c r="N734" s="1">
        <f>YEAR(Table1[[#This Row],[Date]])</f>
        <v>2017</v>
      </c>
    </row>
    <row r="735" spans="1:14" x14ac:dyDescent="0.3">
      <c r="A735" s="8">
        <v>734</v>
      </c>
      <c r="B735" s="9">
        <v>42894</v>
      </c>
      <c r="C735" s="1" t="s">
        <v>2057</v>
      </c>
      <c r="D735" s="1" t="s">
        <v>551</v>
      </c>
      <c r="E735" s="49" t="s">
        <v>2058</v>
      </c>
      <c r="F735" s="1" t="s">
        <v>183</v>
      </c>
      <c r="G735" s="51" t="s">
        <v>2059</v>
      </c>
      <c r="H735" s="1" t="s">
        <v>126</v>
      </c>
      <c r="I735" s="56">
        <v>232000</v>
      </c>
      <c r="J735" s="8" t="s">
        <v>16</v>
      </c>
      <c r="K735" s="8" t="s">
        <v>106</v>
      </c>
      <c r="L735" s="1" t="str">
        <f>IFERROR(_xlfn.XLOOKUP(Table1[[#This Row],[Startup Name]],Reference_Tables!$A$5:$A$3048,Reference_Tables!$B$5:$B$3048,"N/A",0),"N/A")</f>
        <v>New Delhi</v>
      </c>
      <c r="M735" s="49" t="str">
        <f>IFERROR(_xlfn.XLOOKUP(Table1[[#This Row],[Investors Name]],Reference_Tables!$E$5:$E$3048,Reference_Tables!$F$5:$F$3048,"N/A",0),"N/A")</f>
        <v>Corporate</v>
      </c>
      <c r="N735" s="1">
        <f>YEAR(Table1[[#This Row],[Date]])</f>
        <v>2017</v>
      </c>
    </row>
    <row r="736" spans="1:14" x14ac:dyDescent="0.3">
      <c r="A736" s="8">
        <v>735</v>
      </c>
      <c r="B736" s="9">
        <v>42894</v>
      </c>
      <c r="C736" s="1" t="s">
        <v>2060</v>
      </c>
      <c r="D736" s="1" t="s">
        <v>53</v>
      </c>
      <c r="E736" s="49" t="s">
        <v>2061</v>
      </c>
      <c r="F736" s="1" t="s">
        <v>183</v>
      </c>
      <c r="G736" s="51" t="s">
        <v>2062</v>
      </c>
      <c r="H736" s="1" t="s">
        <v>384</v>
      </c>
      <c r="I736" s="56">
        <v>1500000</v>
      </c>
      <c r="J736" s="8" t="s">
        <v>16</v>
      </c>
      <c r="K736" s="8" t="s">
        <v>24</v>
      </c>
      <c r="L736" s="1" t="str">
        <f>IFERROR(_xlfn.XLOOKUP(Table1[[#This Row],[Startup Name]],Reference_Tables!$A$5:$A$3048,Reference_Tables!$B$5:$B$3048,"N/A",0),"N/A")</f>
        <v>Bengaluru</v>
      </c>
      <c r="M736" s="49" t="str">
        <f>IFERROR(_xlfn.XLOOKUP(Table1[[#This Row],[Investors Name]],Reference_Tables!$E$5:$E$3048,Reference_Tables!$F$5:$F$3048,"N/A",0),"N/A")</f>
        <v>VC</v>
      </c>
      <c r="N736" s="1">
        <f>YEAR(Table1[[#This Row],[Date]])</f>
        <v>2017</v>
      </c>
    </row>
    <row r="737" spans="1:14" x14ac:dyDescent="0.3">
      <c r="A737" s="8">
        <v>736</v>
      </c>
      <c r="B737" s="9">
        <v>42894</v>
      </c>
      <c r="C737" s="1" t="s">
        <v>2063</v>
      </c>
      <c r="D737" s="1" t="s">
        <v>53</v>
      </c>
      <c r="E737" s="49" t="s">
        <v>2064</v>
      </c>
      <c r="F737" s="1" t="s">
        <v>927</v>
      </c>
      <c r="G737" s="51" t="s">
        <v>2062</v>
      </c>
      <c r="H737" s="1" t="s">
        <v>384</v>
      </c>
      <c r="I737" s="56">
        <v>1500000</v>
      </c>
      <c r="J737" s="8" t="s">
        <v>16</v>
      </c>
      <c r="K737" s="8" t="s">
        <v>24</v>
      </c>
      <c r="L737" s="1" t="str">
        <f>IFERROR(_xlfn.XLOOKUP(Table1[[#This Row],[Startup Name]],Reference_Tables!$A$5:$A$3048,Reference_Tables!$B$5:$B$3048,"N/A",0),"N/A")</f>
        <v>Ranchi</v>
      </c>
      <c r="M737" s="49" t="str">
        <f>IFERROR(_xlfn.XLOOKUP(Table1[[#This Row],[Investors Name]],Reference_Tables!$E$5:$E$3048,Reference_Tables!$F$5:$F$3048,"N/A",0),"N/A")</f>
        <v>VC</v>
      </c>
      <c r="N737" s="1">
        <f>YEAR(Table1[[#This Row],[Date]])</f>
        <v>2017</v>
      </c>
    </row>
    <row r="738" spans="1:14" x14ac:dyDescent="0.3">
      <c r="A738" s="8">
        <v>737</v>
      </c>
      <c r="B738" s="9">
        <v>42894</v>
      </c>
      <c r="C738" s="1" t="s">
        <v>2065</v>
      </c>
      <c r="D738" s="1" t="s">
        <v>551</v>
      </c>
      <c r="E738" s="49" t="s">
        <v>2066</v>
      </c>
      <c r="F738" s="1" t="s">
        <v>927</v>
      </c>
      <c r="G738" s="51" t="s">
        <v>2067</v>
      </c>
      <c r="H738" s="1" t="s">
        <v>126</v>
      </c>
      <c r="I738" s="56">
        <v>350000</v>
      </c>
      <c r="J738" s="8" t="s">
        <v>16</v>
      </c>
      <c r="K738" s="8" t="s">
        <v>106</v>
      </c>
      <c r="L738" s="1" t="str">
        <f>IFERROR(_xlfn.XLOOKUP(Table1[[#This Row],[Startup Name]],Reference_Tables!$A$5:$A$3048,Reference_Tables!$B$5:$B$3048,"N/A",0),"N/A")</f>
        <v>Patna</v>
      </c>
      <c r="M738" s="49" t="s">
        <v>16</v>
      </c>
      <c r="N738" s="1">
        <f>YEAR(Table1[[#This Row],[Date]])</f>
        <v>2017</v>
      </c>
    </row>
    <row r="739" spans="1:14" x14ac:dyDescent="0.3">
      <c r="A739" s="8">
        <v>738</v>
      </c>
      <c r="B739" s="9">
        <v>42895</v>
      </c>
      <c r="C739" s="1" t="s">
        <v>2068</v>
      </c>
      <c r="D739" s="1" t="s">
        <v>551</v>
      </c>
      <c r="E739" s="49" t="s">
        <v>2069</v>
      </c>
      <c r="F739" s="1" t="s">
        <v>39</v>
      </c>
      <c r="G739" s="51" t="s">
        <v>2070</v>
      </c>
      <c r="H739" s="1" t="s">
        <v>126</v>
      </c>
      <c r="I739" s="56">
        <v>300000</v>
      </c>
      <c r="J739" s="8" t="s">
        <v>16</v>
      </c>
      <c r="K739" s="8" t="s">
        <v>106</v>
      </c>
      <c r="L739" s="1" t="str">
        <f>IFERROR(_xlfn.XLOOKUP(Table1[[#This Row],[Startup Name]],Reference_Tables!$A$5:$A$3048,Reference_Tables!$B$5:$B$3048,"N/A",0),"N/A")</f>
        <v>Kolkata</v>
      </c>
      <c r="M739" s="49" t="s">
        <v>16</v>
      </c>
      <c r="N739" s="1">
        <f>YEAR(Table1[[#This Row],[Date]])</f>
        <v>2017</v>
      </c>
    </row>
    <row r="740" spans="1:14" x14ac:dyDescent="0.3">
      <c r="A740" s="8">
        <v>739</v>
      </c>
      <c r="B740" s="9">
        <v>42895</v>
      </c>
      <c r="C740" s="1" t="s">
        <v>2071</v>
      </c>
      <c r="D740" s="1" t="s">
        <v>551</v>
      </c>
      <c r="E740" s="49" t="s">
        <v>2072</v>
      </c>
      <c r="F740" s="1" t="s">
        <v>183</v>
      </c>
      <c r="G740" s="51" t="s">
        <v>2073</v>
      </c>
      <c r="H740" s="1" t="s">
        <v>126</v>
      </c>
      <c r="I740" s="56">
        <v>250000</v>
      </c>
      <c r="J740" s="8" t="s">
        <v>16</v>
      </c>
      <c r="K740" s="8" t="s">
        <v>106</v>
      </c>
      <c r="L740" s="1" t="str">
        <f>IFERROR(_xlfn.XLOOKUP(Table1[[#This Row],[Startup Name]],Reference_Tables!$A$5:$A$3048,Reference_Tables!$B$5:$B$3048,"N/A",0),"N/A")</f>
        <v>Dehradun</v>
      </c>
      <c r="M740" s="49" t="s">
        <v>16</v>
      </c>
      <c r="N740" s="1">
        <f>YEAR(Table1[[#This Row],[Date]])</f>
        <v>2017</v>
      </c>
    </row>
    <row r="741" spans="1:14" x14ac:dyDescent="0.3">
      <c r="A741" s="8">
        <v>740</v>
      </c>
      <c r="B741" s="9">
        <v>42898</v>
      </c>
      <c r="C741" s="1" t="s">
        <v>2074</v>
      </c>
      <c r="D741" s="1" t="s">
        <v>551</v>
      </c>
      <c r="E741" s="49" t="s">
        <v>1607</v>
      </c>
      <c r="F741" s="1" t="s">
        <v>927</v>
      </c>
      <c r="G741" s="51" t="s">
        <v>2075</v>
      </c>
      <c r="H741" s="1" t="s">
        <v>126</v>
      </c>
      <c r="I741" s="56">
        <v>0</v>
      </c>
      <c r="J741" s="8" t="s">
        <v>16</v>
      </c>
      <c r="K741" s="8" t="s">
        <v>16</v>
      </c>
      <c r="L741" s="1" t="str">
        <f>IFERROR(_xlfn.XLOOKUP(Table1[[#This Row],[Startup Name]],Reference_Tables!$A$5:$A$3048,Reference_Tables!$B$5:$B$3048,"N/A",0),"N/A")</f>
        <v>Thiruvananthapuram</v>
      </c>
      <c r="M741" s="49" t="s">
        <v>16</v>
      </c>
      <c r="N741" s="1">
        <f>YEAR(Table1[[#This Row],[Date]])</f>
        <v>2017</v>
      </c>
    </row>
    <row r="742" spans="1:14" x14ac:dyDescent="0.3">
      <c r="A742" s="8">
        <v>741</v>
      </c>
      <c r="B742" s="9">
        <v>42898</v>
      </c>
      <c r="C742" s="1" t="s">
        <v>1124</v>
      </c>
      <c r="D742" s="1" t="s">
        <v>551</v>
      </c>
      <c r="E742" s="49" t="s">
        <v>348</v>
      </c>
      <c r="F742" s="1" t="s">
        <v>631</v>
      </c>
      <c r="G742" s="51" t="s">
        <v>2076</v>
      </c>
      <c r="H742" s="1" t="s">
        <v>81</v>
      </c>
      <c r="I742" s="56">
        <v>7800000</v>
      </c>
      <c r="J742" s="8" t="s">
        <v>16</v>
      </c>
      <c r="K742" s="8" t="s">
        <v>24</v>
      </c>
      <c r="L742" s="1" t="str">
        <f>IFERROR(_xlfn.XLOOKUP(Table1[[#This Row],[Startup Name]],Reference_Tables!$A$5:$A$3048,Reference_Tables!$B$5:$B$3048,"N/A",0),"N/A")</f>
        <v>Thiruvananthapuram</v>
      </c>
      <c r="M742" s="49" t="str">
        <f>IFERROR(_xlfn.XLOOKUP(Table1[[#This Row],[Investors Name]],Reference_Tables!$E$5:$E$3048,Reference_Tables!$F$5:$F$3048,"N/A",0),"N/A")</f>
        <v>Corporate</v>
      </c>
      <c r="N742" s="1">
        <f>YEAR(Table1[[#This Row],[Date]])</f>
        <v>2017</v>
      </c>
    </row>
    <row r="743" spans="1:14" x14ac:dyDescent="0.3">
      <c r="A743" s="8">
        <v>742</v>
      </c>
      <c r="B743" s="9">
        <v>42898</v>
      </c>
      <c r="C743" s="1" t="s">
        <v>2077</v>
      </c>
      <c r="D743" s="1" t="s">
        <v>53</v>
      </c>
      <c r="E743" s="49" t="s">
        <v>280</v>
      </c>
      <c r="F743" s="1" t="s">
        <v>927</v>
      </c>
      <c r="G743" s="51" t="s">
        <v>2078</v>
      </c>
      <c r="H743" s="1" t="s">
        <v>384</v>
      </c>
      <c r="I743" s="56">
        <v>500000</v>
      </c>
      <c r="J743" s="8" t="s">
        <v>16</v>
      </c>
      <c r="K743" s="8" t="s">
        <v>106</v>
      </c>
      <c r="L743" s="1" t="str">
        <f>IFERROR(_xlfn.XLOOKUP(Table1[[#This Row],[Startup Name]],Reference_Tables!$A$5:$A$3048,Reference_Tables!$B$5:$B$3048,"N/A",0),"N/A")</f>
        <v>New Delhi</v>
      </c>
      <c r="M743" s="49" t="str">
        <f>IFERROR(_xlfn.XLOOKUP(Table1[[#This Row],[Investors Name]],Reference_Tables!$E$5:$E$3048,Reference_Tables!$F$5:$F$3048,"N/A",0),"N/A")</f>
        <v>VC</v>
      </c>
      <c r="N743" s="1">
        <f>YEAR(Table1[[#This Row],[Date]])</f>
        <v>2017</v>
      </c>
    </row>
    <row r="744" spans="1:14" x14ac:dyDescent="0.3">
      <c r="A744" s="8">
        <v>743</v>
      </c>
      <c r="B744" s="9">
        <v>42898</v>
      </c>
      <c r="C744" s="1" t="s">
        <v>2079</v>
      </c>
      <c r="D744" s="1" t="s">
        <v>142</v>
      </c>
      <c r="E744" s="49" t="s">
        <v>2080</v>
      </c>
      <c r="F744" s="1" t="s">
        <v>139</v>
      </c>
      <c r="G744" s="51" t="s">
        <v>2081</v>
      </c>
      <c r="H744" s="1" t="s">
        <v>384</v>
      </c>
      <c r="I744" s="56">
        <v>1000000</v>
      </c>
      <c r="J744" s="8" t="s">
        <v>16</v>
      </c>
      <c r="K744" s="8" t="s">
        <v>24</v>
      </c>
      <c r="L744" s="1" t="str">
        <f>IFERROR(_xlfn.XLOOKUP(Table1[[#This Row],[Startup Name]],Reference_Tables!$A$5:$A$3048,Reference_Tables!$B$5:$B$3048,"N/A",0),"N/A")</f>
        <v>Noida</v>
      </c>
      <c r="M744" s="49" t="str">
        <f>IFERROR(_xlfn.XLOOKUP(Table1[[#This Row],[Investors Name]],Reference_Tables!$E$5:$E$3048,Reference_Tables!$F$5:$F$3048,"N/A",0),"N/A")</f>
        <v>VC</v>
      </c>
      <c r="N744" s="1">
        <f>YEAR(Table1[[#This Row],[Date]])</f>
        <v>2017</v>
      </c>
    </row>
    <row r="745" spans="1:14" x14ac:dyDescent="0.3">
      <c r="A745" s="8">
        <v>744</v>
      </c>
      <c r="B745" s="9">
        <v>42898</v>
      </c>
      <c r="C745" s="1" t="s">
        <v>2082</v>
      </c>
      <c r="D745" s="1" t="s">
        <v>551</v>
      </c>
      <c r="E745" s="49" t="s">
        <v>2083</v>
      </c>
      <c r="F745" s="1" t="s">
        <v>39</v>
      </c>
      <c r="G745" s="51" t="s">
        <v>7376</v>
      </c>
      <c r="H745" s="1" t="s">
        <v>126</v>
      </c>
      <c r="I745" s="56">
        <v>776000</v>
      </c>
      <c r="J745" s="8" t="s">
        <v>16</v>
      </c>
      <c r="K745" s="8" t="s">
        <v>106</v>
      </c>
      <c r="L745" s="1" t="str">
        <f>IFERROR(_xlfn.XLOOKUP(Table1[[#This Row],[Startup Name]],Reference_Tables!$A$5:$A$3048,Reference_Tables!$B$5:$B$3048,"N/A",0),"N/A")</f>
        <v>Hyderabad</v>
      </c>
      <c r="M745" s="49" t="str">
        <f>IFERROR(_xlfn.XLOOKUP(Table1[[#This Row],[Investors Name]],Reference_Tables!$E$5:$E$3048,Reference_Tables!$F$5:$F$3048,"N/A",0),"N/A")</f>
        <v>VC</v>
      </c>
      <c r="N745" s="1">
        <f>YEAR(Table1[[#This Row],[Date]])</f>
        <v>2017</v>
      </c>
    </row>
    <row r="746" spans="1:14" x14ac:dyDescent="0.3">
      <c r="A746" s="8">
        <v>745</v>
      </c>
      <c r="B746" s="9">
        <v>42898</v>
      </c>
      <c r="C746" s="1" t="s">
        <v>953</v>
      </c>
      <c r="D746" s="1" t="s">
        <v>551</v>
      </c>
      <c r="E746" s="49" t="s">
        <v>2084</v>
      </c>
      <c r="F746" s="1" t="s">
        <v>39</v>
      </c>
      <c r="G746" s="51" t="s">
        <v>2085</v>
      </c>
      <c r="H746" s="1" t="s">
        <v>384</v>
      </c>
      <c r="I746" s="56">
        <v>15000000</v>
      </c>
      <c r="J746" s="8" t="s">
        <v>16</v>
      </c>
      <c r="K746" s="8" t="s">
        <v>17</v>
      </c>
      <c r="L746" s="1" t="str">
        <f>IFERROR(_xlfn.XLOOKUP(Table1[[#This Row],[Startup Name]],Reference_Tables!$A$5:$A$3048,Reference_Tables!$B$5:$B$3048,"N/A",0),"N/A")</f>
        <v>Thiruvananthapuram</v>
      </c>
      <c r="M746" s="49" t="str">
        <f>IFERROR(_xlfn.XLOOKUP(Table1[[#This Row],[Investors Name]],Reference_Tables!$E$5:$E$3048,Reference_Tables!$F$5:$F$3048,"N/A",0),"N/A")</f>
        <v>Angel</v>
      </c>
      <c r="N746" s="1">
        <f>YEAR(Table1[[#This Row],[Date]])</f>
        <v>2017</v>
      </c>
    </row>
    <row r="747" spans="1:14" x14ac:dyDescent="0.3">
      <c r="A747" s="8">
        <v>746</v>
      </c>
      <c r="B747" s="9">
        <v>42899</v>
      </c>
      <c r="C747" s="1" t="s">
        <v>2086</v>
      </c>
      <c r="D747" s="1" t="s">
        <v>53</v>
      </c>
      <c r="E747" s="49" t="s">
        <v>2087</v>
      </c>
      <c r="F747" s="1" t="s">
        <v>139</v>
      </c>
      <c r="G747" s="51" t="s">
        <v>2088</v>
      </c>
      <c r="H747" s="1" t="s">
        <v>384</v>
      </c>
      <c r="I747" s="56">
        <v>0</v>
      </c>
      <c r="J747" s="8" t="s">
        <v>16</v>
      </c>
      <c r="K747" s="8" t="s">
        <v>16</v>
      </c>
      <c r="L747" s="1" t="str">
        <f>IFERROR(_xlfn.XLOOKUP(Table1[[#This Row],[Startup Name]],Reference_Tables!$A$5:$A$3048,Reference_Tables!$B$5:$B$3048,"N/A",0),"N/A")</f>
        <v>Hyderabad</v>
      </c>
      <c r="M747" s="49" t="str">
        <f>IFERROR(_xlfn.XLOOKUP(Table1[[#This Row],[Investors Name]],Reference_Tables!$E$5:$E$3048,Reference_Tables!$F$5:$F$3048,"N/A",0),"N/A")</f>
        <v>VC</v>
      </c>
      <c r="N747" s="1">
        <f>YEAR(Table1[[#This Row],[Date]])</f>
        <v>2017</v>
      </c>
    </row>
    <row r="748" spans="1:14" x14ac:dyDescent="0.3">
      <c r="A748" s="8">
        <v>747</v>
      </c>
      <c r="B748" s="9">
        <v>42899</v>
      </c>
      <c r="C748" s="1" t="s">
        <v>2089</v>
      </c>
      <c r="D748" s="1" t="s">
        <v>53</v>
      </c>
      <c r="E748" s="49" t="s">
        <v>2090</v>
      </c>
      <c r="F748" s="1" t="s">
        <v>927</v>
      </c>
      <c r="G748" s="51" t="s">
        <v>2091</v>
      </c>
      <c r="H748" s="1" t="s">
        <v>384</v>
      </c>
      <c r="I748" s="56">
        <v>5500000</v>
      </c>
      <c r="J748" s="8" t="s">
        <v>16</v>
      </c>
      <c r="K748" s="8" t="s">
        <v>24</v>
      </c>
      <c r="L748" s="1" t="str">
        <f>IFERROR(_xlfn.XLOOKUP(Table1[[#This Row],[Startup Name]],Reference_Tables!$A$5:$A$3048,Reference_Tables!$B$5:$B$3048,"N/A",0),"N/A")</f>
        <v>Mysuru</v>
      </c>
      <c r="M748" s="49" t="str">
        <f>IFERROR(_xlfn.XLOOKUP(Table1[[#This Row],[Investors Name]],Reference_Tables!$E$5:$E$3048,Reference_Tables!$F$5:$F$3048,"N/A",0),"N/A")</f>
        <v>VC</v>
      </c>
      <c r="N748" s="1">
        <f>YEAR(Table1[[#This Row],[Date]])</f>
        <v>2017</v>
      </c>
    </row>
    <row r="749" spans="1:14" x14ac:dyDescent="0.3">
      <c r="A749" s="8">
        <v>748</v>
      </c>
      <c r="B749" s="9">
        <v>42899</v>
      </c>
      <c r="C749" s="1" t="s">
        <v>729</v>
      </c>
      <c r="D749" s="1" t="s">
        <v>53</v>
      </c>
      <c r="E749" s="49" t="s">
        <v>2092</v>
      </c>
      <c r="F749" s="1" t="s">
        <v>927</v>
      </c>
      <c r="G749" s="51" t="s">
        <v>2093</v>
      </c>
      <c r="H749" s="1" t="s">
        <v>384</v>
      </c>
      <c r="I749" s="56">
        <v>0</v>
      </c>
      <c r="J749" s="8" t="s">
        <v>16</v>
      </c>
      <c r="K749" s="8" t="s">
        <v>16</v>
      </c>
      <c r="L749" s="1" t="str">
        <f>IFERROR(_xlfn.XLOOKUP(Table1[[#This Row],[Startup Name]],Reference_Tables!$A$5:$A$3048,Reference_Tables!$B$5:$B$3048,"N/A",0),"N/A")</f>
        <v>Hyderabad</v>
      </c>
      <c r="M749" s="49" t="str">
        <f>IFERROR(_xlfn.XLOOKUP(Table1[[#This Row],[Investors Name]],Reference_Tables!$E$5:$E$3048,Reference_Tables!$F$5:$F$3048,"N/A",0),"N/A")</f>
        <v>VC</v>
      </c>
      <c r="N749" s="1">
        <f>YEAR(Table1[[#This Row],[Date]])</f>
        <v>2017</v>
      </c>
    </row>
    <row r="750" spans="1:14" x14ac:dyDescent="0.3">
      <c r="A750" s="8">
        <v>749</v>
      </c>
      <c r="B750" s="9">
        <v>42900</v>
      </c>
      <c r="C750" s="1" t="s">
        <v>2094</v>
      </c>
      <c r="D750" s="1" t="s">
        <v>551</v>
      </c>
      <c r="E750" s="49" t="s">
        <v>2095</v>
      </c>
      <c r="F750" s="1" t="s">
        <v>927</v>
      </c>
      <c r="G750" s="51" t="s">
        <v>2096</v>
      </c>
      <c r="H750" s="1" t="s">
        <v>384</v>
      </c>
      <c r="I750" s="56">
        <v>50000000</v>
      </c>
      <c r="J750" s="8" t="s">
        <v>16</v>
      </c>
      <c r="K750" s="8" t="s">
        <v>17</v>
      </c>
      <c r="L750" s="1" t="str">
        <f>IFERROR(_xlfn.XLOOKUP(Table1[[#This Row],[Startup Name]],Reference_Tables!$A$5:$A$3048,Reference_Tables!$B$5:$B$3048,"N/A",0),"N/A")</f>
        <v>Coimbatore</v>
      </c>
      <c r="M750" s="49" t="str">
        <f>IFERROR(_xlfn.XLOOKUP(Table1[[#This Row],[Investors Name]],Reference_Tables!$E$5:$E$3048,Reference_Tables!$F$5:$F$3048,"N/A",0),"N/A")</f>
        <v>VC</v>
      </c>
      <c r="N750" s="1">
        <f>YEAR(Table1[[#This Row],[Date]])</f>
        <v>2017</v>
      </c>
    </row>
    <row r="751" spans="1:14" x14ac:dyDescent="0.3">
      <c r="A751" s="8">
        <v>750</v>
      </c>
      <c r="B751" s="9">
        <v>42900</v>
      </c>
      <c r="C751" s="1" t="s">
        <v>2097</v>
      </c>
      <c r="D751" s="1" t="s">
        <v>551</v>
      </c>
      <c r="E751" s="49" t="s">
        <v>2098</v>
      </c>
      <c r="F751" s="1" t="s">
        <v>39</v>
      </c>
      <c r="G751" s="51" t="s">
        <v>114</v>
      </c>
      <c r="H751" s="1" t="s">
        <v>126</v>
      </c>
      <c r="I751" s="56">
        <v>0</v>
      </c>
      <c r="J751" s="8" t="s">
        <v>16</v>
      </c>
      <c r="K751" s="8" t="s">
        <v>16</v>
      </c>
      <c r="L751" s="1" t="str">
        <f>IFERROR(_xlfn.XLOOKUP(Table1[[#This Row],[Startup Name]],Reference_Tables!$A$5:$A$3048,Reference_Tables!$B$5:$B$3048,"N/A",0),"N/A")</f>
        <v>Jaipur</v>
      </c>
      <c r="M751" s="49" t="str">
        <f>IFERROR(_xlfn.XLOOKUP(Table1[[#This Row],[Investors Name]],Reference_Tables!$E$5:$E$3048,Reference_Tables!$F$5:$F$3048,"N/A",0),"N/A")</f>
        <v>VC</v>
      </c>
      <c r="N751" s="1">
        <f>YEAR(Table1[[#This Row],[Date]])</f>
        <v>2017</v>
      </c>
    </row>
    <row r="752" spans="1:14" x14ac:dyDescent="0.3">
      <c r="A752" s="8">
        <v>751</v>
      </c>
      <c r="B752" s="9">
        <v>42900</v>
      </c>
      <c r="C752" s="1" t="s">
        <v>2099</v>
      </c>
      <c r="D752" s="1" t="s">
        <v>551</v>
      </c>
      <c r="E752" s="49" t="s">
        <v>2100</v>
      </c>
      <c r="F752" s="1" t="s">
        <v>89</v>
      </c>
      <c r="G752" s="51" t="s">
        <v>1268</v>
      </c>
      <c r="H752" s="1" t="s">
        <v>126</v>
      </c>
      <c r="I752" s="56">
        <v>500000</v>
      </c>
      <c r="J752" s="8" t="s">
        <v>16</v>
      </c>
      <c r="K752" s="8" t="s">
        <v>106</v>
      </c>
      <c r="L752" s="1" t="str">
        <f>IFERROR(_xlfn.XLOOKUP(Table1[[#This Row],[Startup Name]],Reference_Tables!$A$5:$A$3048,Reference_Tables!$B$5:$B$3048,"N/A",0),"N/A")</f>
        <v>Bhopal</v>
      </c>
      <c r="M752" s="49" t="str">
        <f>IFERROR(_xlfn.XLOOKUP(Table1[[#This Row],[Investors Name]],Reference_Tables!$E$5:$E$3048,Reference_Tables!$F$5:$F$3048,"N/A",0),"N/A")</f>
        <v>Angel</v>
      </c>
      <c r="N752" s="1">
        <f>YEAR(Table1[[#This Row],[Date]])</f>
        <v>2017</v>
      </c>
    </row>
    <row r="753" spans="1:14" x14ac:dyDescent="0.3">
      <c r="A753" s="8">
        <v>752</v>
      </c>
      <c r="B753" s="9">
        <v>42901</v>
      </c>
      <c r="C753" s="1" t="s">
        <v>2101</v>
      </c>
      <c r="D753" s="1" t="s">
        <v>551</v>
      </c>
      <c r="E753" s="49" t="s">
        <v>2102</v>
      </c>
      <c r="F753" s="1" t="s">
        <v>927</v>
      </c>
      <c r="G753" s="51" t="s">
        <v>2103</v>
      </c>
      <c r="H753" s="1" t="s">
        <v>384</v>
      </c>
      <c r="I753" s="56">
        <v>12300000</v>
      </c>
      <c r="J753" s="8" t="s">
        <v>16</v>
      </c>
      <c r="K753" s="8" t="s">
        <v>17</v>
      </c>
      <c r="L753" s="1" t="str">
        <f>IFERROR(_xlfn.XLOOKUP(Table1[[#This Row],[Startup Name]],Reference_Tables!$A$5:$A$3048,Reference_Tables!$B$5:$B$3048,"N/A",0),"N/A")</f>
        <v>Kanpur</v>
      </c>
      <c r="M753" s="49" t="str">
        <f>IFERROR(_xlfn.XLOOKUP(Table1[[#This Row],[Investors Name]],Reference_Tables!$E$5:$E$3048,Reference_Tables!$F$5:$F$3048,"N/A",0),"N/A")</f>
        <v>VC</v>
      </c>
      <c r="N753" s="1">
        <f>YEAR(Table1[[#This Row],[Date]])</f>
        <v>2017</v>
      </c>
    </row>
    <row r="754" spans="1:14" x14ac:dyDescent="0.3">
      <c r="A754" s="8">
        <v>753</v>
      </c>
      <c r="B754" s="9">
        <v>42902</v>
      </c>
      <c r="C754" s="1" t="s">
        <v>2104</v>
      </c>
      <c r="D754" s="1" t="s">
        <v>26</v>
      </c>
      <c r="E754" s="49" t="s">
        <v>2105</v>
      </c>
      <c r="F754" s="1" t="s">
        <v>927</v>
      </c>
      <c r="G754" s="51" t="s">
        <v>2106</v>
      </c>
      <c r="H754" s="1" t="s">
        <v>384</v>
      </c>
      <c r="I754" s="56">
        <v>1000000</v>
      </c>
      <c r="J754" s="8" t="s">
        <v>16</v>
      </c>
      <c r="K754" s="8" t="s">
        <v>24</v>
      </c>
      <c r="L754" s="1" t="str">
        <f>IFERROR(_xlfn.XLOOKUP(Table1[[#This Row],[Startup Name]],Reference_Tables!$A$5:$A$3048,Reference_Tables!$B$5:$B$3048,"N/A",0),"N/A")</f>
        <v>Kochi</v>
      </c>
      <c r="M754" s="49" t="str">
        <f>IFERROR(_xlfn.XLOOKUP(Table1[[#This Row],[Investors Name]],Reference_Tables!$E$5:$E$3048,Reference_Tables!$F$5:$F$3048,"N/A",0),"N/A")</f>
        <v>VC</v>
      </c>
      <c r="N754" s="1">
        <f>YEAR(Table1[[#This Row],[Date]])</f>
        <v>2017</v>
      </c>
    </row>
    <row r="755" spans="1:14" x14ac:dyDescent="0.3">
      <c r="A755" s="8">
        <v>754</v>
      </c>
      <c r="B755" s="9">
        <v>42902</v>
      </c>
      <c r="C755" s="1" t="s">
        <v>1156</v>
      </c>
      <c r="D755" s="1" t="s">
        <v>551</v>
      </c>
      <c r="E755" s="49" t="s">
        <v>2107</v>
      </c>
      <c r="F755" s="1" t="s">
        <v>39</v>
      </c>
      <c r="G755" s="51" t="s">
        <v>1157</v>
      </c>
      <c r="H755" s="1" t="s">
        <v>126</v>
      </c>
      <c r="I755" s="56">
        <v>100000</v>
      </c>
      <c r="J755" s="8" t="s">
        <v>16</v>
      </c>
      <c r="K755" s="8" t="s">
        <v>106</v>
      </c>
      <c r="L755" s="1" t="str">
        <f>IFERROR(_xlfn.XLOOKUP(Table1[[#This Row],[Startup Name]],Reference_Tables!$A$5:$A$3048,Reference_Tables!$B$5:$B$3048,"N/A",0),"N/A")</f>
        <v>Bhubaneswar</v>
      </c>
      <c r="M755" s="49" t="s">
        <v>16</v>
      </c>
      <c r="N755" s="1">
        <f>YEAR(Table1[[#This Row],[Date]])</f>
        <v>2017</v>
      </c>
    </row>
    <row r="756" spans="1:14" x14ac:dyDescent="0.3">
      <c r="A756" s="8">
        <v>755</v>
      </c>
      <c r="B756" s="9">
        <v>42902</v>
      </c>
      <c r="C756" s="1" t="s">
        <v>2108</v>
      </c>
      <c r="D756" s="1" t="s">
        <v>53</v>
      </c>
      <c r="E756" s="49" t="s">
        <v>2109</v>
      </c>
      <c r="F756" s="1" t="s">
        <v>89</v>
      </c>
      <c r="G756" s="51" t="s">
        <v>2110</v>
      </c>
      <c r="H756" s="1" t="s">
        <v>126</v>
      </c>
      <c r="I756" s="56">
        <v>2000000</v>
      </c>
      <c r="J756" s="8" t="s">
        <v>16</v>
      </c>
      <c r="K756" s="8" t="s">
        <v>24</v>
      </c>
      <c r="L756" s="1" t="str">
        <f>IFERROR(_xlfn.XLOOKUP(Table1[[#This Row],[Startup Name]],Reference_Tables!$A$5:$A$3048,Reference_Tables!$B$5:$B$3048,"N/A",0),"N/A")</f>
        <v>Visakhapatnam</v>
      </c>
      <c r="M756" s="49" t="str">
        <f>IFERROR(_xlfn.XLOOKUP(Table1[[#This Row],[Investors Name]],Reference_Tables!$E$5:$E$3048,Reference_Tables!$F$5:$F$3048,"N/A",0),"N/A")</f>
        <v>Corporate</v>
      </c>
      <c r="N756" s="1">
        <f>YEAR(Table1[[#This Row],[Date]])</f>
        <v>2017</v>
      </c>
    </row>
    <row r="757" spans="1:14" x14ac:dyDescent="0.3">
      <c r="A757" s="8">
        <v>756</v>
      </c>
      <c r="B757" s="9">
        <v>42902</v>
      </c>
      <c r="C757" s="1" t="s">
        <v>2111</v>
      </c>
      <c r="D757" s="1" t="s">
        <v>26</v>
      </c>
      <c r="E757" s="49" t="s">
        <v>2112</v>
      </c>
      <c r="F757" s="1" t="s">
        <v>183</v>
      </c>
      <c r="G757" s="51" t="s">
        <v>2113</v>
      </c>
      <c r="H757" s="1" t="s">
        <v>126</v>
      </c>
      <c r="I757" s="56">
        <v>0</v>
      </c>
      <c r="J757" s="8" t="s">
        <v>16</v>
      </c>
      <c r="K757" s="8" t="s">
        <v>16</v>
      </c>
      <c r="L757" s="1" t="str">
        <f>IFERROR(_xlfn.XLOOKUP(Table1[[#This Row],[Startup Name]],Reference_Tables!$A$5:$A$3048,Reference_Tables!$B$5:$B$3048,"N/A",0),"N/A")</f>
        <v>Ahmedabad</v>
      </c>
      <c r="M757" s="49" t="s">
        <v>16</v>
      </c>
      <c r="N757" s="1">
        <f>YEAR(Table1[[#This Row],[Date]])</f>
        <v>2017</v>
      </c>
    </row>
    <row r="758" spans="1:14" x14ac:dyDescent="0.3">
      <c r="A758" s="8">
        <v>757</v>
      </c>
      <c r="B758" s="9">
        <v>42902</v>
      </c>
      <c r="C758" s="1" t="s">
        <v>632</v>
      </c>
      <c r="D758" s="1" t="s">
        <v>551</v>
      </c>
      <c r="E758" s="49" t="s">
        <v>1578</v>
      </c>
      <c r="F758" s="1" t="s">
        <v>227</v>
      </c>
      <c r="G758" s="51" t="s">
        <v>2114</v>
      </c>
      <c r="H758" s="1" t="s">
        <v>126</v>
      </c>
      <c r="I758" s="56">
        <v>0</v>
      </c>
      <c r="J758" s="8" t="s">
        <v>16</v>
      </c>
      <c r="K758" s="8" t="s">
        <v>16</v>
      </c>
      <c r="L758" s="1" t="str">
        <f>IFERROR(_xlfn.XLOOKUP(Table1[[#This Row],[Startup Name]],Reference_Tables!$A$5:$A$3048,Reference_Tables!$B$5:$B$3048,"N/A",0),"N/A")</f>
        <v>Bhubaneswar</v>
      </c>
      <c r="M758" s="49" t="str">
        <f>IFERROR(_xlfn.XLOOKUP(Table1[[#This Row],[Investors Name]],Reference_Tables!$E$5:$E$3048,Reference_Tables!$F$5:$F$3048,"N/A",0),"N/A")</f>
        <v>VC</v>
      </c>
      <c r="N758" s="1">
        <f>YEAR(Table1[[#This Row],[Date]])</f>
        <v>2017</v>
      </c>
    </row>
    <row r="759" spans="1:14" x14ac:dyDescent="0.3">
      <c r="A759" s="8">
        <v>758</v>
      </c>
      <c r="B759" s="9">
        <v>42902</v>
      </c>
      <c r="C759" s="1" t="s">
        <v>2115</v>
      </c>
      <c r="D759" s="1" t="s">
        <v>142</v>
      </c>
      <c r="E759" s="49" t="s">
        <v>1652</v>
      </c>
      <c r="F759" s="1" t="s">
        <v>139</v>
      </c>
      <c r="G759" s="51" t="s">
        <v>2116</v>
      </c>
      <c r="H759" s="1" t="s">
        <v>126</v>
      </c>
      <c r="I759" s="56">
        <v>0</v>
      </c>
      <c r="J759" s="8" t="s">
        <v>16</v>
      </c>
      <c r="K759" s="8" t="s">
        <v>16</v>
      </c>
      <c r="L759" s="1" t="str">
        <f>IFERROR(_xlfn.XLOOKUP(Table1[[#This Row],[Startup Name]],Reference_Tables!$A$5:$A$3048,Reference_Tables!$B$5:$B$3048,"N/A",0),"N/A")</f>
        <v>Guwahati</v>
      </c>
      <c r="M759" s="49" t="str">
        <f>IFERROR(_xlfn.XLOOKUP(Table1[[#This Row],[Investors Name]],Reference_Tables!$E$5:$E$3048,Reference_Tables!$F$5:$F$3048,"N/A",0),"N/A")</f>
        <v>Angel</v>
      </c>
      <c r="N759" s="1">
        <f>YEAR(Table1[[#This Row],[Date]])</f>
        <v>2017</v>
      </c>
    </row>
    <row r="760" spans="1:14" x14ac:dyDescent="0.3">
      <c r="A760" s="8">
        <v>759</v>
      </c>
      <c r="B760" s="9">
        <v>42905</v>
      </c>
      <c r="C760" s="1" t="s">
        <v>2117</v>
      </c>
      <c r="D760" s="1" t="s">
        <v>53</v>
      </c>
      <c r="E760" s="49" t="s">
        <v>2118</v>
      </c>
      <c r="F760" s="1" t="s">
        <v>927</v>
      </c>
      <c r="G760" s="51" t="s">
        <v>2119</v>
      </c>
      <c r="H760" s="1" t="s">
        <v>384</v>
      </c>
      <c r="I760" s="56">
        <v>12500000</v>
      </c>
      <c r="J760" s="8" t="s">
        <v>16</v>
      </c>
      <c r="K760" s="8" t="s">
        <v>17</v>
      </c>
      <c r="L760" s="1" t="str">
        <f>IFERROR(_xlfn.XLOOKUP(Table1[[#This Row],[Startup Name]],Reference_Tables!$A$5:$A$3048,Reference_Tables!$B$5:$B$3048,"N/A",0),"N/A")</f>
        <v>Kolkata</v>
      </c>
      <c r="M760" s="49" t="str">
        <f>IFERROR(_xlfn.XLOOKUP(Table1[[#This Row],[Investors Name]],Reference_Tables!$E$5:$E$3048,Reference_Tables!$F$5:$F$3048,"N/A",0),"N/A")</f>
        <v>VC</v>
      </c>
      <c r="N760" s="1">
        <f>YEAR(Table1[[#This Row],[Date]])</f>
        <v>2017</v>
      </c>
    </row>
    <row r="761" spans="1:14" x14ac:dyDescent="0.3">
      <c r="A761" s="8">
        <v>760</v>
      </c>
      <c r="B761" s="9">
        <v>42905</v>
      </c>
      <c r="C761" s="1" t="s">
        <v>2120</v>
      </c>
      <c r="D761" s="1" t="s">
        <v>53</v>
      </c>
      <c r="E761" s="49" t="s">
        <v>2121</v>
      </c>
      <c r="F761" s="1" t="s">
        <v>183</v>
      </c>
      <c r="G761" s="51" t="s">
        <v>2122</v>
      </c>
      <c r="H761" s="1" t="s">
        <v>384</v>
      </c>
      <c r="I761" s="56">
        <v>4000000</v>
      </c>
      <c r="J761" s="8" t="s">
        <v>16</v>
      </c>
      <c r="K761" s="8" t="s">
        <v>24</v>
      </c>
      <c r="L761" s="1" t="str">
        <f>IFERROR(_xlfn.XLOOKUP(Table1[[#This Row],[Startup Name]],Reference_Tables!$A$5:$A$3048,Reference_Tables!$B$5:$B$3048,"N/A",0),"N/A")</f>
        <v>Lucknow</v>
      </c>
      <c r="M761" s="49" t="str">
        <f>IFERROR(_xlfn.XLOOKUP(Table1[[#This Row],[Investors Name]],Reference_Tables!$E$5:$E$3048,Reference_Tables!$F$5:$F$3048,"N/A",0),"N/A")</f>
        <v>VC</v>
      </c>
      <c r="N761" s="1">
        <f>YEAR(Table1[[#This Row],[Date]])</f>
        <v>2017</v>
      </c>
    </row>
    <row r="762" spans="1:14" x14ac:dyDescent="0.3">
      <c r="A762" s="8">
        <v>761</v>
      </c>
      <c r="B762" s="9">
        <v>42906</v>
      </c>
      <c r="C762" s="1" t="s">
        <v>2123</v>
      </c>
      <c r="D762" s="1" t="s">
        <v>551</v>
      </c>
      <c r="E762" s="49" t="s">
        <v>2124</v>
      </c>
      <c r="F762" s="1" t="s">
        <v>927</v>
      </c>
      <c r="G762" s="51" t="s">
        <v>2125</v>
      </c>
      <c r="H762" s="1" t="s">
        <v>126</v>
      </c>
      <c r="I762" s="56">
        <v>300000</v>
      </c>
      <c r="J762" s="8" t="s">
        <v>16</v>
      </c>
      <c r="K762" s="8" t="s">
        <v>106</v>
      </c>
      <c r="L762" s="1" t="str">
        <f>IFERROR(_xlfn.XLOOKUP(Table1[[#This Row],[Startup Name]],Reference_Tables!$A$5:$A$3048,Reference_Tables!$B$5:$B$3048,"N/A",0),"N/A")</f>
        <v>Patna</v>
      </c>
      <c r="M762" s="49" t="s">
        <v>16</v>
      </c>
      <c r="N762" s="1">
        <f>YEAR(Table1[[#This Row],[Date]])</f>
        <v>2017</v>
      </c>
    </row>
    <row r="763" spans="1:14" x14ac:dyDescent="0.3">
      <c r="A763" s="8">
        <v>762</v>
      </c>
      <c r="B763" s="9">
        <v>42906</v>
      </c>
      <c r="C763" s="1" t="s">
        <v>2126</v>
      </c>
      <c r="D763" s="1" t="s">
        <v>551</v>
      </c>
      <c r="E763" s="49" t="s">
        <v>2127</v>
      </c>
      <c r="F763" s="1" t="s">
        <v>39</v>
      </c>
      <c r="G763" s="51" t="s">
        <v>153</v>
      </c>
      <c r="H763" s="1" t="s">
        <v>384</v>
      </c>
      <c r="I763" s="56">
        <v>5200000</v>
      </c>
      <c r="J763" s="8" t="s">
        <v>16</v>
      </c>
      <c r="K763" s="8" t="s">
        <v>24</v>
      </c>
      <c r="L763" s="1" t="str">
        <f>IFERROR(_xlfn.XLOOKUP(Table1[[#This Row],[Startup Name]],Reference_Tables!$A$5:$A$3048,Reference_Tables!$B$5:$B$3048,"N/A",0),"N/A")</f>
        <v>Chandigarh</v>
      </c>
      <c r="M763" s="49" t="str">
        <f>IFERROR(_xlfn.XLOOKUP(Table1[[#This Row],[Investors Name]],Reference_Tables!$E$5:$E$3048,Reference_Tables!$F$5:$F$3048,"N/A",0),"N/A")</f>
        <v>Angel</v>
      </c>
      <c r="N763" s="1">
        <f>YEAR(Table1[[#This Row],[Date]])</f>
        <v>2017</v>
      </c>
    </row>
    <row r="764" spans="1:14" x14ac:dyDescent="0.3">
      <c r="A764" s="8">
        <v>763</v>
      </c>
      <c r="B764" s="9">
        <v>42907</v>
      </c>
      <c r="C764" s="1" t="s">
        <v>1084</v>
      </c>
      <c r="D764" s="1" t="s">
        <v>26</v>
      </c>
      <c r="E764" s="49" t="s">
        <v>2128</v>
      </c>
      <c r="F764" s="1" t="s">
        <v>39</v>
      </c>
      <c r="G764" s="51" t="s">
        <v>2129</v>
      </c>
      <c r="H764" s="1" t="s">
        <v>384</v>
      </c>
      <c r="I764" s="56">
        <v>2400000</v>
      </c>
      <c r="J764" s="8" t="s">
        <v>16</v>
      </c>
      <c r="K764" s="8" t="s">
        <v>24</v>
      </c>
      <c r="L764" s="1" t="str">
        <f>IFERROR(_xlfn.XLOOKUP(Table1[[#This Row],[Startup Name]],Reference_Tables!$A$5:$A$3048,Reference_Tables!$B$5:$B$3048,"N/A",0),"N/A")</f>
        <v>Kochi</v>
      </c>
      <c r="M764" s="49" t="str">
        <f>IFERROR(_xlfn.XLOOKUP(Table1[[#This Row],[Investors Name]],Reference_Tables!$E$5:$E$3048,Reference_Tables!$F$5:$F$3048,"N/A",0),"N/A")</f>
        <v>VC</v>
      </c>
      <c r="N764" s="1">
        <f>YEAR(Table1[[#This Row],[Date]])</f>
        <v>2017</v>
      </c>
    </row>
    <row r="765" spans="1:14" x14ac:dyDescent="0.3">
      <c r="A765" s="8">
        <v>764</v>
      </c>
      <c r="B765" s="9">
        <v>42907</v>
      </c>
      <c r="C765" s="1" t="s">
        <v>2130</v>
      </c>
      <c r="D765" s="1" t="s">
        <v>551</v>
      </c>
      <c r="E765" s="49" t="s">
        <v>2131</v>
      </c>
      <c r="F765" s="1" t="s">
        <v>927</v>
      </c>
      <c r="G765" s="51" t="s">
        <v>2132</v>
      </c>
      <c r="H765" s="1" t="s">
        <v>384</v>
      </c>
      <c r="I765" s="56">
        <v>4500000</v>
      </c>
      <c r="J765" s="8" t="s">
        <v>16</v>
      </c>
      <c r="K765" s="8" t="s">
        <v>24</v>
      </c>
      <c r="L765" s="1" t="str">
        <f>IFERROR(_xlfn.XLOOKUP(Table1[[#This Row],[Startup Name]],Reference_Tables!$A$5:$A$3048,Reference_Tables!$B$5:$B$3048,"N/A",0),"N/A")</f>
        <v>New Delhi</v>
      </c>
      <c r="M765" s="49" t="str">
        <f>IFERROR(_xlfn.XLOOKUP(Table1[[#This Row],[Investors Name]],Reference_Tables!$E$5:$E$3048,Reference_Tables!$F$5:$F$3048,"N/A",0),"N/A")</f>
        <v>Corporate</v>
      </c>
      <c r="N765" s="1">
        <f>YEAR(Table1[[#This Row],[Date]])</f>
        <v>2017</v>
      </c>
    </row>
    <row r="766" spans="1:14" x14ac:dyDescent="0.3">
      <c r="A766" s="8">
        <v>765</v>
      </c>
      <c r="B766" s="9">
        <v>42907</v>
      </c>
      <c r="C766" s="1" t="s">
        <v>2133</v>
      </c>
      <c r="D766" s="1" t="s">
        <v>53</v>
      </c>
      <c r="E766" s="49" t="s">
        <v>2134</v>
      </c>
      <c r="F766" s="1" t="s">
        <v>183</v>
      </c>
      <c r="G766" s="51" t="s">
        <v>2135</v>
      </c>
      <c r="H766" s="1" t="s">
        <v>126</v>
      </c>
      <c r="I766" s="56">
        <v>215000</v>
      </c>
      <c r="J766" s="8" t="s">
        <v>16</v>
      </c>
      <c r="K766" s="8" t="s">
        <v>106</v>
      </c>
      <c r="L766" s="1" t="str">
        <f>IFERROR(_xlfn.XLOOKUP(Table1[[#This Row],[Startup Name]],Reference_Tables!$A$5:$A$3048,Reference_Tables!$B$5:$B$3048,"N/A",0),"N/A")</f>
        <v>Dehradun</v>
      </c>
      <c r="M766" s="49" t="str">
        <f>IFERROR(_xlfn.XLOOKUP(Table1[[#This Row],[Investors Name]],Reference_Tables!$E$5:$E$3048,Reference_Tables!$F$5:$F$3048,"N/A",0),"N/A")</f>
        <v>Angel</v>
      </c>
      <c r="N766" s="1">
        <f>YEAR(Table1[[#This Row],[Date]])</f>
        <v>2017</v>
      </c>
    </row>
    <row r="767" spans="1:14" x14ac:dyDescent="0.3">
      <c r="A767" s="8">
        <v>766</v>
      </c>
      <c r="B767" s="9">
        <v>42907</v>
      </c>
      <c r="C767" s="1" t="s">
        <v>1293</v>
      </c>
      <c r="D767" s="1" t="s">
        <v>53</v>
      </c>
      <c r="E767" s="49" t="s">
        <v>2136</v>
      </c>
      <c r="F767" s="1" t="s">
        <v>39</v>
      </c>
      <c r="G767" s="51" t="s">
        <v>2137</v>
      </c>
      <c r="H767" s="1" t="s">
        <v>384</v>
      </c>
      <c r="I767" s="56">
        <v>31000000</v>
      </c>
      <c r="J767" s="8" t="s">
        <v>16</v>
      </c>
      <c r="K767" s="8" t="s">
        <v>17</v>
      </c>
      <c r="L767" s="1" t="str">
        <f>IFERROR(_xlfn.XLOOKUP(Table1[[#This Row],[Startup Name]],Reference_Tables!$A$5:$A$3048,Reference_Tables!$B$5:$B$3048,"N/A",0),"N/A")</f>
        <v>Bhopal</v>
      </c>
      <c r="M767" s="49" t="str">
        <f>IFERROR(_xlfn.XLOOKUP(Table1[[#This Row],[Investors Name]],Reference_Tables!$E$5:$E$3048,Reference_Tables!$F$5:$F$3048,"N/A",0),"N/A")</f>
        <v>VC</v>
      </c>
      <c r="N767" s="1">
        <f>YEAR(Table1[[#This Row],[Date]])</f>
        <v>2017</v>
      </c>
    </row>
    <row r="768" spans="1:14" x14ac:dyDescent="0.3">
      <c r="A768" s="8">
        <v>767</v>
      </c>
      <c r="B768" s="9">
        <v>42907</v>
      </c>
      <c r="C768" s="1" t="s">
        <v>2138</v>
      </c>
      <c r="D768" s="1" t="s">
        <v>551</v>
      </c>
      <c r="E768" s="49" t="s">
        <v>2139</v>
      </c>
      <c r="F768" s="1" t="s">
        <v>39</v>
      </c>
      <c r="G768" s="51" t="s">
        <v>1015</v>
      </c>
      <c r="H768" s="1" t="s">
        <v>384</v>
      </c>
      <c r="I768" s="56">
        <v>0</v>
      </c>
      <c r="J768" s="8" t="s">
        <v>16</v>
      </c>
      <c r="K768" s="8" t="s">
        <v>16</v>
      </c>
      <c r="L768" s="1" t="str">
        <f>IFERROR(_xlfn.XLOOKUP(Table1[[#This Row],[Startup Name]],Reference_Tables!$A$5:$A$3048,Reference_Tables!$B$5:$B$3048,"N/A",0),"N/A")</f>
        <v>Nashik</v>
      </c>
      <c r="M768" s="49" t="str">
        <f>IFERROR(_xlfn.XLOOKUP(Table1[[#This Row],[Investors Name]],Reference_Tables!$E$5:$E$3048,Reference_Tables!$F$5:$F$3048,"N/A",0),"N/A")</f>
        <v>VC</v>
      </c>
      <c r="N768" s="1">
        <f>YEAR(Table1[[#This Row],[Date]])</f>
        <v>2017</v>
      </c>
    </row>
    <row r="769" spans="1:14" x14ac:dyDescent="0.3">
      <c r="A769" s="8">
        <v>768</v>
      </c>
      <c r="B769" s="9">
        <v>42908</v>
      </c>
      <c r="C769" s="1" t="s">
        <v>2140</v>
      </c>
      <c r="D769" s="1" t="s">
        <v>53</v>
      </c>
      <c r="E769" s="49" t="s">
        <v>2141</v>
      </c>
      <c r="F769" s="1" t="s">
        <v>927</v>
      </c>
      <c r="G769" s="51" t="s">
        <v>2142</v>
      </c>
      <c r="H769" s="1" t="s">
        <v>384</v>
      </c>
      <c r="I769" s="56">
        <v>4600000</v>
      </c>
      <c r="J769" s="8" t="s">
        <v>16</v>
      </c>
      <c r="K769" s="8" t="s">
        <v>24</v>
      </c>
      <c r="L769" s="1" t="str">
        <f>IFERROR(_xlfn.XLOOKUP(Table1[[#This Row],[Startup Name]],Reference_Tables!$A$5:$A$3048,Reference_Tables!$B$5:$B$3048,"N/A",0),"N/A")</f>
        <v>Mumbai</v>
      </c>
      <c r="M769" s="49" t="str">
        <f>IFERROR(_xlfn.XLOOKUP(Table1[[#This Row],[Investors Name]],Reference_Tables!$E$5:$E$3048,Reference_Tables!$F$5:$F$3048,"N/A",0),"N/A")</f>
        <v>Angel</v>
      </c>
      <c r="N769" s="1">
        <f>YEAR(Table1[[#This Row],[Date]])</f>
        <v>2017</v>
      </c>
    </row>
    <row r="770" spans="1:14" x14ac:dyDescent="0.3">
      <c r="A770" s="8">
        <v>769</v>
      </c>
      <c r="B770" s="9">
        <v>42908</v>
      </c>
      <c r="C770" s="1" t="s">
        <v>586</v>
      </c>
      <c r="D770" s="1" t="s">
        <v>551</v>
      </c>
      <c r="E770" s="49" t="s">
        <v>2143</v>
      </c>
      <c r="F770" s="1" t="s">
        <v>39</v>
      </c>
      <c r="G770" s="51" t="s">
        <v>2144</v>
      </c>
      <c r="H770" s="1" t="s">
        <v>384</v>
      </c>
      <c r="I770" s="56">
        <v>2000000</v>
      </c>
      <c r="J770" s="8" t="s">
        <v>16</v>
      </c>
      <c r="K770" s="8" t="s">
        <v>24</v>
      </c>
      <c r="L770" s="1" t="str">
        <f>IFERROR(_xlfn.XLOOKUP(Table1[[#This Row],[Startup Name]],Reference_Tables!$A$5:$A$3048,Reference_Tables!$B$5:$B$3048,"N/A",0),"N/A")</f>
        <v>Thiruvananthapuram</v>
      </c>
      <c r="M770" s="49" t="str">
        <f>IFERROR(_xlfn.XLOOKUP(Table1[[#This Row],[Investors Name]],Reference_Tables!$E$5:$E$3048,Reference_Tables!$F$5:$F$3048,"N/A",0),"N/A")</f>
        <v>VC</v>
      </c>
      <c r="N770" s="1">
        <f>YEAR(Table1[[#This Row],[Date]])</f>
        <v>2017</v>
      </c>
    </row>
    <row r="771" spans="1:14" x14ac:dyDescent="0.3">
      <c r="A771" s="8">
        <v>770</v>
      </c>
      <c r="B771" s="9">
        <v>42908</v>
      </c>
      <c r="C771" s="1" t="s">
        <v>2145</v>
      </c>
      <c r="D771" s="1" t="s">
        <v>551</v>
      </c>
      <c r="E771" s="49" t="s">
        <v>2146</v>
      </c>
      <c r="F771" s="1" t="s">
        <v>927</v>
      </c>
      <c r="G771" s="51" t="s">
        <v>2147</v>
      </c>
      <c r="H771" s="1" t="s">
        <v>126</v>
      </c>
      <c r="I771" s="56">
        <v>500000</v>
      </c>
      <c r="J771" s="8" t="s">
        <v>16</v>
      </c>
      <c r="K771" s="8" t="s">
        <v>106</v>
      </c>
      <c r="L771" s="1" t="str">
        <f>IFERROR(_xlfn.XLOOKUP(Table1[[#This Row],[Startup Name]],Reference_Tables!$A$5:$A$3048,Reference_Tables!$B$5:$B$3048,"N/A",0),"N/A")</f>
        <v>Ahmedabad</v>
      </c>
      <c r="M771" s="49" t="s">
        <v>16</v>
      </c>
      <c r="N771" s="1">
        <f>YEAR(Table1[[#This Row],[Date]])</f>
        <v>2017</v>
      </c>
    </row>
    <row r="772" spans="1:14" x14ac:dyDescent="0.3">
      <c r="A772" s="8">
        <v>771</v>
      </c>
      <c r="B772" s="9">
        <v>42909</v>
      </c>
      <c r="C772" s="1" t="s">
        <v>2148</v>
      </c>
      <c r="D772" s="1" t="s">
        <v>551</v>
      </c>
      <c r="E772" s="49" t="s">
        <v>2149</v>
      </c>
      <c r="F772" s="1" t="s">
        <v>39</v>
      </c>
      <c r="G772" s="51" t="s">
        <v>7377</v>
      </c>
      <c r="H772" s="1" t="s">
        <v>384</v>
      </c>
      <c r="I772" s="56">
        <v>4000000</v>
      </c>
      <c r="J772" s="8" t="s">
        <v>16</v>
      </c>
      <c r="K772" s="8" t="s">
        <v>24</v>
      </c>
      <c r="L772" s="1" t="str">
        <f>IFERROR(_xlfn.XLOOKUP(Table1[[#This Row],[Startup Name]],Reference_Tables!$A$5:$A$3048,Reference_Tables!$B$5:$B$3048,"N/A",0),"N/A")</f>
        <v>Chandigarh</v>
      </c>
      <c r="M772" s="49" t="str">
        <f>IFERROR(_xlfn.XLOOKUP(Table1[[#This Row],[Investors Name]],Reference_Tables!$E$5:$E$3048,Reference_Tables!$F$5:$F$3048,"N/A",0),"N/A")</f>
        <v>VC</v>
      </c>
      <c r="N772" s="1">
        <f>YEAR(Table1[[#This Row],[Date]])</f>
        <v>2017</v>
      </c>
    </row>
    <row r="773" spans="1:14" x14ac:dyDescent="0.3">
      <c r="A773" s="8">
        <v>772</v>
      </c>
      <c r="B773" s="9">
        <v>42909</v>
      </c>
      <c r="C773" s="1" t="s">
        <v>2150</v>
      </c>
      <c r="D773" s="1" t="s">
        <v>551</v>
      </c>
      <c r="E773" s="49" t="s">
        <v>2151</v>
      </c>
      <c r="F773" s="1" t="s">
        <v>39</v>
      </c>
      <c r="G773" s="51" t="s">
        <v>1268</v>
      </c>
      <c r="H773" s="1" t="s">
        <v>126</v>
      </c>
      <c r="I773" s="56">
        <v>1000000</v>
      </c>
      <c r="J773" s="8" t="s">
        <v>16</v>
      </c>
      <c r="K773" s="8" t="s">
        <v>24</v>
      </c>
      <c r="L773" s="1" t="str">
        <f>IFERROR(_xlfn.XLOOKUP(Table1[[#This Row],[Startup Name]],Reference_Tables!$A$5:$A$3048,Reference_Tables!$B$5:$B$3048,"N/A",0),"N/A")</f>
        <v>New Delhi</v>
      </c>
      <c r="M773" s="49" t="str">
        <f>IFERROR(_xlfn.XLOOKUP(Table1[[#This Row],[Investors Name]],Reference_Tables!$E$5:$E$3048,Reference_Tables!$F$5:$F$3048,"N/A",0),"N/A")</f>
        <v>Angel</v>
      </c>
      <c r="N773" s="1">
        <f>YEAR(Table1[[#This Row],[Date]])</f>
        <v>2017</v>
      </c>
    </row>
    <row r="774" spans="1:14" x14ac:dyDescent="0.3">
      <c r="A774" s="8">
        <v>773</v>
      </c>
      <c r="B774" s="9">
        <v>42912</v>
      </c>
      <c r="C774" s="1" t="s">
        <v>2152</v>
      </c>
      <c r="D774" s="1" t="s">
        <v>53</v>
      </c>
      <c r="E774" s="49" t="s">
        <v>2153</v>
      </c>
      <c r="F774" s="1" t="s">
        <v>183</v>
      </c>
      <c r="G774" s="51" t="s">
        <v>2154</v>
      </c>
      <c r="H774" s="1" t="s">
        <v>384</v>
      </c>
      <c r="I774" s="56">
        <v>5000000</v>
      </c>
      <c r="J774" s="8" t="s">
        <v>16</v>
      </c>
      <c r="K774" s="8" t="s">
        <v>24</v>
      </c>
      <c r="L774" s="1" t="str">
        <f>IFERROR(_xlfn.XLOOKUP(Table1[[#This Row],[Startup Name]],Reference_Tables!$A$5:$A$3048,Reference_Tables!$B$5:$B$3048,"N/A",0),"N/A")</f>
        <v>Ahmedabad</v>
      </c>
      <c r="M774" s="49" t="s">
        <v>16</v>
      </c>
      <c r="N774" s="1">
        <f>YEAR(Table1[[#This Row],[Date]])</f>
        <v>2017</v>
      </c>
    </row>
    <row r="775" spans="1:14" x14ac:dyDescent="0.3">
      <c r="A775" s="8">
        <v>774</v>
      </c>
      <c r="B775" s="9">
        <v>42912</v>
      </c>
      <c r="C775" s="1" t="s">
        <v>617</v>
      </c>
      <c r="D775" s="1" t="s">
        <v>26</v>
      </c>
      <c r="E775" s="49" t="s">
        <v>437</v>
      </c>
      <c r="F775" s="1" t="s">
        <v>927</v>
      </c>
      <c r="G775" s="51" t="s">
        <v>224</v>
      </c>
      <c r="H775" s="1" t="s">
        <v>384</v>
      </c>
      <c r="I775" s="56">
        <v>71000000</v>
      </c>
      <c r="J775" s="8" t="s">
        <v>16</v>
      </c>
      <c r="K775" s="8" t="s">
        <v>17</v>
      </c>
      <c r="L775" s="1" t="str">
        <f>IFERROR(_xlfn.XLOOKUP(Table1[[#This Row],[Startup Name]],Reference_Tables!$A$5:$A$3048,Reference_Tables!$B$5:$B$3048,"N/A",0),"N/A")</f>
        <v>Kanpur</v>
      </c>
      <c r="M775" s="49" t="str">
        <f>IFERROR(_xlfn.XLOOKUP(Table1[[#This Row],[Investors Name]],Reference_Tables!$E$5:$E$3048,Reference_Tables!$F$5:$F$3048,"N/A",0),"N/A")</f>
        <v>Corporate</v>
      </c>
      <c r="N775" s="1">
        <f>YEAR(Table1[[#This Row],[Date]])</f>
        <v>2017</v>
      </c>
    </row>
    <row r="776" spans="1:14" x14ac:dyDescent="0.3">
      <c r="A776" s="8">
        <v>775</v>
      </c>
      <c r="B776" s="9">
        <v>42912</v>
      </c>
      <c r="C776" s="1" t="s">
        <v>2155</v>
      </c>
      <c r="D776" s="1" t="s">
        <v>551</v>
      </c>
      <c r="E776" s="49" t="s">
        <v>2156</v>
      </c>
      <c r="F776" s="1" t="s">
        <v>89</v>
      </c>
      <c r="G776" s="51" t="s">
        <v>2157</v>
      </c>
      <c r="H776" s="1" t="s">
        <v>384</v>
      </c>
      <c r="I776" s="56">
        <v>4000000</v>
      </c>
      <c r="J776" s="8" t="s">
        <v>16</v>
      </c>
      <c r="K776" s="8" t="s">
        <v>24</v>
      </c>
      <c r="L776" s="1" t="str">
        <f>IFERROR(_xlfn.XLOOKUP(Table1[[#This Row],[Startup Name]],Reference_Tables!$A$5:$A$3048,Reference_Tables!$B$5:$B$3048,"N/A",0),"N/A")</f>
        <v>Guwahati</v>
      </c>
      <c r="M776" s="49" t="str">
        <f>IFERROR(_xlfn.XLOOKUP(Table1[[#This Row],[Investors Name]],Reference_Tables!$E$5:$E$3048,Reference_Tables!$F$5:$F$3048,"N/A",0),"N/A")</f>
        <v>VC</v>
      </c>
      <c r="N776" s="1">
        <f>YEAR(Table1[[#This Row],[Date]])</f>
        <v>2017</v>
      </c>
    </row>
    <row r="777" spans="1:14" x14ac:dyDescent="0.3">
      <c r="A777" s="8">
        <v>776</v>
      </c>
      <c r="B777" s="9">
        <v>42913</v>
      </c>
      <c r="C777" s="1" t="s">
        <v>2158</v>
      </c>
      <c r="D777" s="1" t="s">
        <v>551</v>
      </c>
      <c r="E777" s="49" t="s">
        <v>2159</v>
      </c>
      <c r="F777" s="1" t="s">
        <v>139</v>
      </c>
      <c r="G777" s="51" t="s">
        <v>2160</v>
      </c>
      <c r="H777" s="1" t="s">
        <v>384</v>
      </c>
      <c r="I777" s="56">
        <v>5000000</v>
      </c>
      <c r="J777" s="8" t="s">
        <v>16</v>
      </c>
      <c r="K777" s="8" t="s">
        <v>24</v>
      </c>
      <c r="L777" s="1" t="str">
        <f>IFERROR(_xlfn.XLOOKUP(Table1[[#This Row],[Startup Name]],Reference_Tables!$A$5:$A$3048,Reference_Tables!$B$5:$B$3048,"N/A",0),"N/A")</f>
        <v>Jaipur</v>
      </c>
      <c r="M777" s="49" t="str">
        <f>IFERROR(_xlfn.XLOOKUP(Table1[[#This Row],[Investors Name]],Reference_Tables!$E$5:$E$3048,Reference_Tables!$F$5:$F$3048,"N/A",0),"N/A")</f>
        <v>VC</v>
      </c>
      <c r="N777" s="1">
        <f>YEAR(Table1[[#This Row],[Date]])</f>
        <v>2017</v>
      </c>
    </row>
    <row r="778" spans="1:14" x14ac:dyDescent="0.3">
      <c r="A778" s="8">
        <v>777</v>
      </c>
      <c r="B778" s="9">
        <v>42913</v>
      </c>
      <c r="C778" s="1" t="s">
        <v>2161</v>
      </c>
      <c r="D778" s="1" t="s">
        <v>551</v>
      </c>
      <c r="E778" s="49" t="s">
        <v>2162</v>
      </c>
      <c r="F778" s="1" t="s">
        <v>927</v>
      </c>
      <c r="G778" s="51" t="s">
        <v>7378</v>
      </c>
      <c r="H778" s="1" t="s">
        <v>384</v>
      </c>
      <c r="I778" s="56">
        <v>0</v>
      </c>
      <c r="J778" s="8" t="s">
        <v>16</v>
      </c>
      <c r="K778" s="8" t="s">
        <v>16</v>
      </c>
      <c r="L778" s="1" t="str">
        <f>IFERROR(_xlfn.XLOOKUP(Table1[[#This Row],[Startup Name]],Reference_Tables!$A$5:$A$3048,Reference_Tables!$B$5:$B$3048,"N/A",0),"N/A")</f>
        <v>Coimbatore</v>
      </c>
      <c r="M778" s="49" t="str">
        <f>IFERROR(_xlfn.XLOOKUP(Table1[[#This Row],[Investors Name]],Reference_Tables!$E$5:$E$3048,Reference_Tables!$F$5:$F$3048,"N/A",0),"N/A")</f>
        <v>VC</v>
      </c>
      <c r="N778" s="1">
        <f>YEAR(Table1[[#This Row],[Date]])</f>
        <v>2017</v>
      </c>
    </row>
    <row r="779" spans="1:14" x14ac:dyDescent="0.3">
      <c r="A779" s="8">
        <v>778</v>
      </c>
      <c r="B779" s="9">
        <v>42913</v>
      </c>
      <c r="C779" s="1" t="s">
        <v>2163</v>
      </c>
      <c r="D779" s="1" t="s">
        <v>26</v>
      </c>
      <c r="E779" s="49" t="s">
        <v>2164</v>
      </c>
      <c r="F779" s="1" t="s">
        <v>55</v>
      </c>
      <c r="G779" s="51" t="s">
        <v>2165</v>
      </c>
      <c r="H779" s="1" t="s">
        <v>126</v>
      </c>
      <c r="I779" s="56">
        <v>311000</v>
      </c>
      <c r="J779" s="8" t="s">
        <v>16</v>
      </c>
      <c r="K779" s="8" t="s">
        <v>106</v>
      </c>
      <c r="L779" s="1" t="str">
        <f>IFERROR(_xlfn.XLOOKUP(Table1[[#This Row],[Startup Name]],Reference_Tables!$A$5:$A$3048,Reference_Tables!$B$5:$B$3048,"N/A",0),"N/A")</f>
        <v>Ranchi</v>
      </c>
      <c r="M779" s="49" t="str">
        <f>IFERROR(_xlfn.XLOOKUP(Table1[[#This Row],[Investors Name]],Reference_Tables!$E$5:$E$3048,Reference_Tables!$F$5:$F$3048,"N/A",0),"N/A")</f>
        <v>VC</v>
      </c>
      <c r="N779" s="1">
        <f>YEAR(Table1[[#This Row],[Date]])</f>
        <v>2017</v>
      </c>
    </row>
    <row r="780" spans="1:14" x14ac:dyDescent="0.3">
      <c r="A780" s="8">
        <v>779</v>
      </c>
      <c r="B780" s="9">
        <v>42914</v>
      </c>
      <c r="C780" s="1" t="s">
        <v>2166</v>
      </c>
      <c r="D780" s="1" t="s">
        <v>551</v>
      </c>
      <c r="E780" s="49" t="s">
        <v>2167</v>
      </c>
      <c r="F780" s="1" t="s">
        <v>139</v>
      </c>
      <c r="G780" s="51" t="s">
        <v>2168</v>
      </c>
      <c r="H780" s="1" t="s">
        <v>126</v>
      </c>
      <c r="I780" s="56">
        <v>0</v>
      </c>
      <c r="J780" s="8" t="s">
        <v>16</v>
      </c>
      <c r="K780" s="8" t="s">
        <v>16</v>
      </c>
      <c r="L780" s="1" t="str">
        <f>IFERROR(_xlfn.XLOOKUP(Table1[[#This Row],[Startup Name]],Reference_Tables!$A$5:$A$3048,Reference_Tables!$B$5:$B$3048,"N/A",0),"N/A")</f>
        <v>Dehradun</v>
      </c>
      <c r="M780" s="49" t="str">
        <f>IFERROR(_xlfn.XLOOKUP(Table1[[#This Row],[Investors Name]],Reference_Tables!$E$5:$E$3048,Reference_Tables!$F$5:$F$3048,"N/A",0),"N/A")</f>
        <v>Angel</v>
      </c>
      <c r="N780" s="1">
        <f>YEAR(Table1[[#This Row],[Date]])</f>
        <v>2017</v>
      </c>
    </row>
    <row r="781" spans="1:14" x14ac:dyDescent="0.3">
      <c r="A781" s="8">
        <v>780</v>
      </c>
      <c r="B781" s="9">
        <v>42914</v>
      </c>
      <c r="C781" s="1" t="s">
        <v>988</v>
      </c>
      <c r="D781" s="1" t="s">
        <v>551</v>
      </c>
      <c r="E781" s="49" t="s">
        <v>7379</v>
      </c>
      <c r="F781" s="1" t="s">
        <v>39</v>
      </c>
      <c r="G781" s="51" t="s">
        <v>2169</v>
      </c>
      <c r="H781" s="1" t="s">
        <v>384</v>
      </c>
      <c r="I781" s="56">
        <v>3000000</v>
      </c>
      <c r="J781" s="8" t="s">
        <v>16</v>
      </c>
      <c r="K781" s="8" t="s">
        <v>24</v>
      </c>
      <c r="L781" s="1" t="str">
        <f>IFERROR(_xlfn.XLOOKUP(Table1[[#This Row],[Startup Name]],Reference_Tables!$A$5:$A$3048,Reference_Tables!$B$5:$B$3048,"N/A",0),"N/A")</f>
        <v>Ahmedabad</v>
      </c>
      <c r="M781" s="49" t="str">
        <f>IFERROR(_xlfn.XLOOKUP(Table1[[#This Row],[Investors Name]],Reference_Tables!$E$5:$E$3048,Reference_Tables!$F$5:$F$3048,"N/A",0),"N/A")</f>
        <v>VC</v>
      </c>
      <c r="N781" s="1">
        <f>YEAR(Table1[[#This Row],[Date]])</f>
        <v>2017</v>
      </c>
    </row>
    <row r="782" spans="1:14" x14ac:dyDescent="0.3">
      <c r="A782" s="8">
        <v>781</v>
      </c>
      <c r="B782" s="9">
        <v>42914</v>
      </c>
      <c r="C782" s="1" t="s">
        <v>2170</v>
      </c>
      <c r="D782" s="1" t="s">
        <v>551</v>
      </c>
      <c r="E782" s="49" t="s">
        <v>2171</v>
      </c>
      <c r="F782" s="1" t="s">
        <v>927</v>
      </c>
      <c r="G782" s="51" t="s">
        <v>2172</v>
      </c>
      <c r="H782" s="1" t="s">
        <v>384</v>
      </c>
      <c r="I782" s="56">
        <v>2000000</v>
      </c>
      <c r="J782" s="8" t="s">
        <v>16</v>
      </c>
      <c r="K782" s="8" t="s">
        <v>24</v>
      </c>
      <c r="L782" s="1" t="str">
        <f>IFERROR(_xlfn.XLOOKUP(Table1[[#This Row],[Startup Name]],Reference_Tables!$A$5:$A$3048,Reference_Tables!$B$5:$B$3048,"N/A",0),"N/A")</f>
        <v>Chandigarh</v>
      </c>
      <c r="M782" s="49" t="str">
        <f>IFERROR(_xlfn.XLOOKUP(Table1[[#This Row],[Investors Name]],Reference_Tables!$E$5:$E$3048,Reference_Tables!$F$5:$F$3048,"N/A",0),"N/A")</f>
        <v>VC</v>
      </c>
      <c r="N782" s="1">
        <f>YEAR(Table1[[#This Row],[Date]])</f>
        <v>2017</v>
      </c>
    </row>
    <row r="783" spans="1:14" x14ac:dyDescent="0.3">
      <c r="A783" s="8">
        <v>782</v>
      </c>
      <c r="B783" s="9">
        <v>42915</v>
      </c>
      <c r="C783" s="1" t="s">
        <v>2173</v>
      </c>
      <c r="D783" s="1" t="s">
        <v>551</v>
      </c>
      <c r="E783" s="49" t="s">
        <v>2174</v>
      </c>
      <c r="F783" s="1" t="s">
        <v>139</v>
      </c>
      <c r="G783" s="51" t="s">
        <v>2175</v>
      </c>
      <c r="H783" s="1" t="s">
        <v>384</v>
      </c>
      <c r="I783" s="56">
        <v>1000000</v>
      </c>
      <c r="J783" s="8" t="s">
        <v>16</v>
      </c>
      <c r="K783" s="8" t="s">
        <v>24</v>
      </c>
      <c r="L783" s="1" t="str">
        <f>IFERROR(_xlfn.XLOOKUP(Table1[[#This Row],[Startup Name]],Reference_Tables!$A$5:$A$3048,Reference_Tables!$B$5:$B$3048,"N/A",0),"N/A")</f>
        <v>Thiruvananthapuram</v>
      </c>
      <c r="M783" s="49" t="str">
        <f>IFERROR(_xlfn.XLOOKUP(Table1[[#This Row],[Investors Name]],Reference_Tables!$E$5:$E$3048,Reference_Tables!$F$5:$F$3048,"N/A",0),"N/A")</f>
        <v>Angel</v>
      </c>
      <c r="N783" s="1">
        <f>YEAR(Table1[[#This Row],[Date]])</f>
        <v>2017</v>
      </c>
    </row>
    <row r="784" spans="1:14" x14ac:dyDescent="0.3">
      <c r="A784" s="8">
        <v>783</v>
      </c>
      <c r="B784" s="9">
        <v>42915</v>
      </c>
      <c r="C784" s="1" t="s">
        <v>2176</v>
      </c>
      <c r="D784" s="1" t="s">
        <v>53</v>
      </c>
      <c r="E784" s="49" t="s">
        <v>2177</v>
      </c>
      <c r="F784" s="1" t="s">
        <v>39</v>
      </c>
      <c r="G784" s="51" t="s">
        <v>2178</v>
      </c>
      <c r="H784" s="1" t="s">
        <v>384</v>
      </c>
      <c r="I784" s="56">
        <v>0</v>
      </c>
      <c r="J784" s="8" t="s">
        <v>16</v>
      </c>
      <c r="K784" s="8" t="s">
        <v>16</v>
      </c>
      <c r="L784" s="1" t="str">
        <f>IFERROR(_xlfn.XLOOKUP(Table1[[#This Row],[Startup Name]],Reference_Tables!$A$5:$A$3048,Reference_Tables!$B$5:$B$3048,"N/A",0),"N/A")</f>
        <v>Jaipur</v>
      </c>
      <c r="M784" s="49" t="str">
        <f>IFERROR(_xlfn.XLOOKUP(Table1[[#This Row],[Investors Name]],Reference_Tables!$E$5:$E$3048,Reference_Tables!$F$5:$F$3048,"N/A",0),"N/A")</f>
        <v>Angel</v>
      </c>
      <c r="N784" s="1">
        <f>YEAR(Table1[[#This Row],[Date]])</f>
        <v>2017</v>
      </c>
    </row>
    <row r="785" spans="1:14" x14ac:dyDescent="0.3">
      <c r="A785" s="8">
        <v>784</v>
      </c>
      <c r="B785" s="9">
        <v>42916</v>
      </c>
      <c r="C785" s="1" t="s">
        <v>2179</v>
      </c>
      <c r="D785" s="1" t="s">
        <v>53</v>
      </c>
      <c r="E785" s="49" t="s">
        <v>2180</v>
      </c>
      <c r="F785" s="1" t="s">
        <v>927</v>
      </c>
      <c r="G785" s="51" t="s">
        <v>1268</v>
      </c>
      <c r="H785" s="1" t="s">
        <v>384</v>
      </c>
      <c r="I785" s="56">
        <v>5000000</v>
      </c>
      <c r="J785" s="8" t="s">
        <v>16</v>
      </c>
      <c r="K785" s="8" t="s">
        <v>24</v>
      </c>
      <c r="L785" s="1" t="str">
        <f>IFERROR(_xlfn.XLOOKUP(Table1[[#This Row],[Startup Name]],Reference_Tables!$A$5:$A$3048,Reference_Tables!$B$5:$B$3048,"N/A",0),"N/A")</f>
        <v>Patna</v>
      </c>
      <c r="M785" s="49" t="str">
        <f>IFERROR(_xlfn.XLOOKUP(Table1[[#This Row],[Investors Name]],Reference_Tables!$E$5:$E$3048,Reference_Tables!$F$5:$F$3048,"N/A",0),"N/A")</f>
        <v>Angel</v>
      </c>
      <c r="N785" s="1">
        <f>YEAR(Table1[[#This Row],[Date]])</f>
        <v>2017</v>
      </c>
    </row>
    <row r="786" spans="1:14" x14ac:dyDescent="0.3">
      <c r="A786" s="8">
        <v>785</v>
      </c>
      <c r="B786" s="9">
        <v>42916</v>
      </c>
      <c r="C786" s="1" t="s">
        <v>2181</v>
      </c>
      <c r="D786" s="1" t="s">
        <v>551</v>
      </c>
      <c r="E786" s="49" t="s">
        <v>2182</v>
      </c>
      <c r="F786" s="1" t="s">
        <v>227</v>
      </c>
      <c r="G786" s="51" t="s">
        <v>2183</v>
      </c>
      <c r="H786" s="1" t="s">
        <v>384</v>
      </c>
      <c r="I786" s="56">
        <v>21000000</v>
      </c>
      <c r="J786" s="8" t="s">
        <v>16</v>
      </c>
      <c r="K786" s="8" t="s">
        <v>17</v>
      </c>
      <c r="L786" s="1" t="str">
        <f>IFERROR(_xlfn.XLOOKUP(Table1[[#This Row],[Startup Name]],Reference_Tables!$A$5:$A$3048,Reference_Tables!$B$5:$B$3048,"N/A",0),"N/A")</f>
        <v>Bhubaneswar</v>
      </c>
      <c r="M786" s="49" t="str">
        <f>IFERROR(_xlfn.XLOOKUP(Table1[[#This Row],[Investors Name]],Reference_Tables!$E$5:$E$3048,Reference_Tables!$F$5:$F$3048,"N/A",0),"N/A")</f>
        <v>VC</v>
      </c>
      <c r="N786" s="1">
        <f>YEAR(Table1[[#This Row],[Date]])</f>
        <v>2017</v>
      </c>
    </row>
    <row r="787" spans="1:14" x14ac:dyDescent="0.3">
      <c r="A787" s="8">
        <v>786</v>
      </c>
      <c r="B787" s="9">
        <v>42856</v>
      </c>
      <c r="C787" s="1" t="s">
        <v>2184</v>
      </c>
      <c r="D787" s="1" t="s">
        <v>551</v>
      </c>
      <c r="E787" s="49" t="s">
        <v>2185</v>
      </c>
      <c r="F787" s="1" t="s">
        <v>183</v>
      </c>
      <c r="G787" s="51" t="s">
        <v>2186</v>
      </c>
      <c r="H787" s="1" t="s">
        <v>384</v>
      </c>
      <c r="I787" s="56">
        <v>73700000</v>
      </c>
      <c r="J787" s="8" t="s">
        <v>16</v>
      </c>
      <c r="K787" s="8" t="s">
        <v>17</v>
      </c>
      <c r="L787" s="1" t="str">
        <f>IFERROR(_xlfn.XLOOKUP(Table1[[#This Row],[Startup Name]],Reference_Tables!$A$5:$A$3048,Reference_Tables!$B$5:$B$3048,"N/A",0),"N/A")</f>
        <v>Jaipur</v>
      </c>
      <c r="M787" s="49" t="str">
        <f>IFERROR(_xlfn.XLOOKUP(Table1[[#This Row],[Investors Name]],Reference_Tables!$E$5:$E$3048,Reference_Tables!$F$5:$F$3048,"N/A",0),"N/A")</f>
        <v>Corporate</v>
      </c>
      <c r="N787" s="1">
        <f>YEAR(Table1[[#This Row],[Date]])</f>
        <v>2017</v>
      </c>
    </row>
    <row r="788" spans="1:14" x14ac:dyDescent="0.3">
      <c r="A788" s="8">
        <v>787</v>
      </c>
      <c r="B788" s="9">
        <v>42856</v>
      </c>
      <c r="C788" s="1" t="s">
        <v>1678</v>
      </c>
      <c r="D788" s="1" t="s">
        <v>26</v>
      </c>
      <c r="E788" s="49" t="s">
        <v>2187</v>
      </c>
      <c r="F788" s="1" t="s">
        <v>227</v>
      </c>
      <c r="G788" s="51" t="s">
        <v>7380</v>
      </c>
      <c r="H788" s="1" t="s">
        <v>384</v>
      </c>
      <c r="I788" s="56">
        <v>10000000</v>
      </c>
      <c r="J788" s="8" t="s">
        <v>16</v>
      </c>
      <c r="K788" s="8" t="s">
        <v>24</v>
      </c>
      <c r="L788" s="1" t="str">
        <f>IFERROR(_xlfn.XLOOKUP(Table1[[#This Row],[Startup Name]],Reference_Tables!$A$5:$A$3048,Reference_Tables!$B$5:$B$3048,"N/A",0),"N/A")</f>
        <v>Bhubaneswar</v>
      </c>
      <c r="M788" s="49" t="str">
        <f>IFERROR(_xlfn.XLOOKUP(Table1[[#This Row],[Investors Name]],Reference_Tables!$E$5:$E$3048,Reference_Tables!$F$5:$F$3048,"N/A",0),"N/A")</f>
        <v>Corporate</v>
      </c>
      <c r="N788" s="1">
        <f>YEAR(Table1[[#This Row],[Date]])</f>
        <v>2017</v>
      </c>
    </row>
    <row r="789" spans="1:14" x14ac:dyDescent="0.3">
      <c r="A789" s="8">
        <v>788</v>
      </c>
      <c r="B789" s="9">
        <v>42857</v>
      </c>
      <c r="C789" s="1" t="s">
        <v>2188</v>
      </c>
      <c r="D789" s="1" t="s">
        <v>53</v>
      </c>
      <c r="E789" s="49" t="s">
        <v>2189</v>
      </c>
      <c r="F789" s="1" t="s">
        <v>183</v>
      </c>
      <c r="G789" s="51" t="s">
        <v>1322</v>
      </c>
      <c r="H789" s="1" t="s">
        <v>126</v>
      </c>
      <c r="I789" s="56">
        <v>1500000</v>
      </c>
      <c r="J789" s="8" t="s">
        <v>16</v>
      </c>
      <c r="K789" s="8" t="s">
        <v>24</v>
      </c>
      <c r="L789" s="1" t="str">
        <f>IFERROR(_xlfn.XLOOKUP(Table1[[#This Row],[Startup Name]],Reference_Tables!$A$5:$A$3048,Reference_Tables!$B$5:$B$3048,"N/A",0),"N/A")</f>
        <v>Bengaluru</v>
      </c>
      <c r="M789" s="49" t="str">
        <f>IFERROR(_xlfn.XLOOKUP(Table1[[#This Row],[Investors Name]],Reference_Tables!$E$5:$E$3048,Reference_Tables!$F$5:$F$3048,"N/A",0),"N/A")</f>
        <v>Angel</v>
      </c>
      <c r="N789" s="1">
        <f>YEAR(Table1[[#This Row],[Date]])</f>
        <v>2017</v>
      </c>
    </row>
    <row r="790" spans="1:14" x14ac:dyDescent="0.3">
      <c r="A790" s="8">
        <v>789</v>
      </c>
      <c r="B790" s="9">
        <v>42857</v>
      </c>
      <c r="C790" s="1" t="s">
        <v>2190</v>
      </c>
      <c r="D790" s="1" t="s">
        <v>43</v>
      </c>
      <c r="E790" s="49" t="s">
        <v>2191</v>
      </c>
      <c r="F790" s="1" t="s">
        <v>927</v>
      </c>
      <c r="G790" s="51" t="s">
        <v>7381</v>
      </c>
      <c r="H790" s="1" t="s">
        <v>384</v>
      </c>
      <c r="I790" s="56">
        <v>10000000</v>
      </c>
      <c r="J790" s="8" t="s">
        <v>16</v>
      </c>
      <c r="K790" s="8" t="s">
        <v>24</v>
      </c>
      <c r="L790" s="1" t="str">
        <f>IFERROR(_xlfn.XLOOKUP(Table1[[#This Row],[Startup Name]],Reference_Tables!$A$5:$A$3048,Reference_Tables!$B$5:$B$3048,"N/A",0),"N/A")</f>
        <v>Pune</v>
      </c>
      <c r="M790" s="49" t="str">
        <f>IFERROR(_xlfn.XLOOKUP(Table1[[#This Row],[Investors Name]],Reference_Tables!$E$5:$E$3048,Reference_Tables!$F$5:$F$3048,"N/A",0),"N/A")</f>
        <v>VC</v>
      </c>
      <c r="N790" s="1">
        <f>YEAR(Table1[[#This Row],[Date]])</f>
        <v>2017</v>
      </c>
    </row>
    <row r="791" spans="1:14" x14ac:dyDescent="0.3">
      <c r="A791" s="8">
        <v>790</v>
      </c>
      <c r="B791" s="9">
        <v>42857</v>
      </c>
      <c r="C791" s="1" t="s">
        <v>2192</v>
      </c>
      <c r="D791" s="1" t="s">
        <v>551</v>
      </c>
      <c r="E791" s="49" t="s">
        <v>2193</v>
      </c>
      <c r="F791" s="1" t="s">
        <v>39</v>
      </c>
      <c r="G791" s="51" t="s">
        <v>2194</v>
      </c>
      <c r="H791" s="1" t="s">
        <v>384</v>
      </c>
      <c r="I791" s="56">
        <v>0</v>
      </c>
      <c r="J791" s="8" t="s">
        <v>16</v>
      </c>
      <c r="K791" s="8" t="s">
        <v>16</v>
      </c>
      <c r="L791" s="1" t="str">
        <f>IFERROR(_xlfn.XLOOKUP(Table1[[#This Row],[Startup Name]],Reference_Tables!$A$5:$A$3048,Reference_Tables!$B$5:$B$3048,"N/A",0),"N/A")</f>
        <v>Surat</v>
      </c>
      <c r="M791" s="49" t="str">
        <f>IFERROR(_xlfn.XLOOKUP(Table1[[#This Row],[Investors Name]],Reference_Tables!$E$5:$E$3048,Reference_Tables!$F$5:$F$3048,"N/A",0),"N/A")</f>
        <v>VC</v>
      </c>
      <c r="N791" s="1">
        <f>YEAR(Table1[[#This Row],[Date]])</f>
        <v>2017</v>
      </c>
    </row>
    <row r="792" spans="1:14" x14ac:dyDescent="0.3">
      <c r="A792" s="8">
        <v>791</v>
      </c>
      <c r="B792" s="9">
        <v>42857</v>
      </c>
      <c r="C792" s="1" t="s">
        <v>2195</v>
      </c>
      <c r="D792" s="1" t="s">
        <v>551</v>
      </c>
      <c r="E792" s="49" t="s">
        <v>2196</v>
      </c>
      <c r="F792" s="1" t="s">
        <v>927</v>
      </c>
      <c r="G792" s="51" t="s">
        <v>1268</v>
      </c>
      <c r="H792" s="1" t="s">
        <v>126</v>
      </c>
      <c r="I792" s="56">
        <v>390000</v>
      </c>
      <c r="J792" s="8" t="s">
        <v>16</v>
      </c>
      <c r="K792" s="8" t="s">
        <v>106</v>
      </c>
      <c r="L792" s="1" t="str">
        <f>IFERROR(_xlfn.XLOOKUP(Table1[[#This Row],[Startup Name]],Reference_Tables!$A$5:$A$3048,Reference_Tables!$B$5:$B$3048,"N/A",0),"N/A")</f>
        <v>Vadodara</v>
      </c>
      <c r="M792" s="49" t="str">
        <f>IFERROR(_xlfn.XLOOKUP(Table1[[#This Row],[Investors Name]],Reference_Tables!$E$5:$E$3048,Reference_Tables!$F$5:$F$3048,"N/A",0),"N/A")</f>
        <v>Angel</v>
      </c>
      <c r="N792" s="1">
        <f>YEAR(Table1[[#This Row],[Date]])</f>
        <v>2017</v>
      </c>
    </row>
    <row r="793" spans="1:14" x14ac:dyDescent="0.3">
      <c r="A793" s="8">
        <v>792</v>
      </c>
      <c r="B793" s="9">
        <v>42858</v>
      </c>
      <c r="C793" s="1" t="s">
        <v>2094</v>
      </c>
      <c r="D793" s="1" t="s">
        <v>551</v>
      </c>
      <c r="E793" s="49" t="s">
        <v>2095</v>
      </c>
      <c r="F793" s="1" t="s">
        <v>927</v>
      </c>
      <c r="G793" s="51" t="s">
        <v>2197</v>
      </c>
      <c r="H793" s="1" t="s">
        <v>384</v>
      </c>
      <c r="I793" s="56">
        <v>104500000</v>
      </c>
      <c r="J793" s="8" t="s">
        <v>16</v>
      </c>
      <c r="K793" s="8" t="s">
        <v>17</v>
      </c>
      <c r="L793" s="1" t="str">
        <f>IFERROR(_xlfn.XLOOKUP(Table1[[#This Row],[Startup Name]],Reference_Tables!$A$5:$A$3048,Reference_Tables!$B$5:$B$3048,"N/A",0),"N/A")</f>
        <v>Coimbatore</v>
      </c>
      <c r="M793" s="49" t="str">
        <f>IFERROR(_xlfn.XLOOKUP(Table1[[#This Row],[Investors Name]],Reference_Tables!$E$5:$E$3048,Reference_Tables!$F$5:$F$3048,"N/A",0),"N/A")</f>
        <v>VC</v>
      </c>
      <c r="N793" s="1">
        <f>YEAR(Table1[[#This Row],[Date]])</f>
        <v>2017</v>
      </c>
    </row>
    <row r="794" spans="1:14" x14ac:dyDescent="0.3">
      <c r="A794" s="8">
        <v>793</v>
      </c>
      <c r="B794" s="9">
        <v>42858</v>
      </c>
      <c r="C794" s="1" t="s">
        <v>1451</v>
      </c>
      <c r="D794" s="1" t="s">
        <v>53</v>
      </c>
      <c r="E794" s="49" t="s">
        <v>2198</v>
      </c>
      <c r="F794" s="1" t="s">
        <v>927</v>
      </c>
      <c r="G794" s="51" t="s">
        <v>1268</v>
      </c>
      <c r="H794" s="1" t="s">
        <v>126</v>
      </c>
      <c r="I794" s="56">
        <v>1000000</v>
      </c>
      <c r="J794" s="8" t="s">
        <v>16</v>
      </c>
      <c r="K794" s="8" t="s">
        <v>24</v>
      </c>
      <c r="L794" s="1" t="str">
        <f>IFERROR(_xlfn.XLOOKUP(Table1[[#This Row],[Startup Name]],Reference_Tables!$A$5:$A$3048,Reference_Tables!$B$5:$B$3048,"N/A",0),"N/A")</f>
        <v>Visakhapatnam</v>
      </c>
      <c r="M794" s="49" t="str">
        <f>IFERROR(_xlfn.XLOOKUP(Table1[[#This Row],[Investors Name]],Reference_Tables!$E$5:$E$3048,Reference_Tables!$F$5:$F$3048,"N/A",0),"N/A")</f>
        <v>Angel</v>
      </c>
      <c r="N794" s="1">
        <f>YEAR(Table1[[#This Row],[Date]])</f>
        <v>2017</v>
      </c>
    </row>
    <row r="795" spans="1:14" x14ac:dyDescent="0.3">
      <c r="A795" s="8">
        <v>794</v>
      </c>
      <c r="B795" s="9">
        <v>42859</v>
      </c>
      <c r="C795" s="1" t="s">
        <v>70</v>
      </c>
      <c r="D795" s="1" t="s">
        <v>551</v>
      </c>
      <c r="E795" s="49" t="s">
        <v>2199</v>
      </c>
      <c r="F795" s="1" t="s">
        <v>139</v>
      </c>
      <c r="G795" s="51" t="s">
        <v>2200</v>
      </c>
      <c r="H795" s="1" t="s">
        <v>384</v>
      </c>
      <c r="I795" s="56">
        <v>0</v>
      </c>
      <c r="J795" s="8" t="s">
        <v>16</v>
      </c>
      <c r="K795" s="8" t="s">
        <v>16</v>
      </c>
      <c r="L795" s="1" t="str">
        <f>IFERROR(_xlfn.XLOOKUP(Table1[[#This Row],[Startup Name]],Reference_Tables!$A$5:$A$3048,Reference_Tables!$B$5:$B$3048,"N/A",0),"N/A")</f>
        <v>Chandigarh</v>
      </c>
      <c r="M795" s="49" t="str">
        <f>IFERROR(_xlfn.XLOOKUP(Table1[[#This Row],[Investors Name]],Reference_Tables!$E$5:$E$3048,Reference_Tables!$F$5:$F$3048,"N/A",0),"N/A")</f>
        <v>VC</v>
      </c>
      <c r="N795" s="1">
        <f>YEAR(Table1[[#This Row],[Date]])</f>
        <v>2017</v>
      </c>
    </row>
    <row r="796" spans="1:14" x14ac:dyDescent="0.3">
      <c r="A796" s="8">
        <v>795</v>
      </c>
      <c r="B796" s="9">
        <v>42860</v>
      </c>
      <c r="C796" s="1" t="s">
        <v>2201</v>
      </c>
      <c r="D796" s="1" t="s">
        <v>551</v>
      </c>
      <c r="E796" s="49" t="s">
        <v>2202</v>
      </c>
      <c r="F796" s="1" t="s">
        <v>139</v>
      </c>
      <c r="G796" s="51" t="s">
        <v>2203</v>
      </c>
      <c r="H796" s="1" t="s">
        <v>126</v>
      </c>
      <c r="I796" s="56">
        <v>0</v>
      </c>
      <c r="J796" s="8" t="s">
        <v>16</v>
      </c>
      <c r="K796" s="8" t="s">
        <v>16</v>
      </c>
      <c r="L796" s="1" t="str">
        <f>IFERROR(_xlfn.XLOOKUP(Table1[[#This Row],[Startup Name]],Reference_Tables!$A$5:$A$3048,Reference_Tables!$B$5:$B$3048,"N/A",0),"N/A")</f>
        <v>Bhopal</v>
      </c>
      <c r="M796" s="49" t="str">
        <f>IFERROR(_xlfn.XLOOKUP(Table1[[#This Row],[Investors Name]],Reference_Tables!$E$5:$E$3048,Reference_Tables!$F$5:$F$3048,"N/A",0),"N/A")</f>
        <v>Angel</v>
      </c>
      <c r="N796" s="1">
        <f>YEAR(Table1[[#This Row],[Date]])</f>
        <v>2017</v>
      </c>
    </row>
    <row r="797" spans="1:14" x14ac:dyDescent="0.3">
      <c r="A797" s="8">
        <v>796</v>
      </c>
      <c r="B797" s="9">
        <v>42860</v>
      </c>
      <c r="C797" s="1" t="s">
        <v>2204</v>
      </c>
      <c r="D797" s="1" t="s">
        <v>551</v>
      </c>
      <c r="E797" s="49" t="s">
        <v>2205</v>
      </c>
      <c r="F797" s="1" t="s">
        <v>39</v>
      </c>
      <c r="G797" s="51" t="s">
        <v>2206</v>
      </c>
      <c r="H797" s="1" t="s">
        <v>126</v>
      </c>
      <c r="I797" s="56">
        <v>0</v>
      </c>
      <c r="J797" s="8" t="s">
        <v>16</v>
      </c>
      <c r="K797" s="8" t="s">
        <v>16</v>
      </c>
      <c r="L797" s="1" t="str">
        <f>IFERROR(_xlfn.XLOOKUP(Table1[[#This Row],[Startup Name]],Reference_Tables!$A$5:$A$3048,Reference_Tables!$B$5:$B$3048,"N/A",0),"N/A")</f>
        <v>New Delhi</v>
      </c>
      <c r="M797" s="49" t="str">
        <f>IFERROR(_xlfn.XLOOKUP(Table1[[#This Row],[Investors Name]],Reference_Tables!$E$5:$E$3048,Reference_Tables!$F$5:$F$3048,"N/A",0),"N/A")</f>
        <v>Angel</v>
      </c>
      <c r="N797" s="1">
        <f>YEAR(Table1[[#This Row],[Date]])</f>
        <v>2017</v>
      </c>
    </row>
    <row r="798" spans="1:14" x14ac:dyDescent="0.3">
      <c r="A798" s="8">
        <v>797</v>
      </c>
      <c r="B798" s="9">
        <v>42860</v>
      </c>
      <c r="C798" s="1" t="s">
        <v>2207</v>
      </c>
      <c r="D798" s="1" t="s">
        <v>551</v>
      </c>
      <c r="E798" s="49" t="s">
        <v>2208</v>
      </c>
      <c r="F798" s="1" t="s">
        <v>183</v>
      </c>
      <c r="G798" s="51" t="s">
        <v>2209</v>
      </c>
      <c r="H798" s="1" t="s">
        <v>126</v>
      </c>
      <c r="I798" s="56">
        <v>0</v>
      </c>
      <c r="J798" s="8" t="s">
        <v>16</v>
      </c>
      <c r="K798" s="8" t="s">
        <v>16</v>
      </c>
      <c r="L798" s="1" t="str">
        <f>IFERROR(_xlfn.XLOOKUP(Table1[[#This Row],[Startup Name]],Reference_Tables!$A$5:$A$3048,Reference_Tables!$B$5:$B$3048,"N/A",0),"N/A")</f>
        <v>Gurugram</v>
      </c>
      <c r="M798" s="49" t="str">
        <f>IFERROR(_xlfn.XLOOKUP(Table1[[#This Row],[Investors Name]],Reference_Tables!$E$5:$E$3048,Reference_Tables!$F$5:$F$3048,"N/A",0),"N/A")</f>
        <v>VC</v>
      </c>
      <c r="N798" s="1">
        <f>YEAR(Table1[[#This Row],[Date]])</f>
        <v>2017</v>
      </c>
    </row>
    <row r="799" spans="1:14" x14ac:dyDescent="0.3">
      <c r="A799" s="8">
        <v>798</v>
      </c>
      <c r="B799" s="9">
        <v>42860</v>
      </c>
      <c r="C799" s="1" t="s">
        <v>2210</v>
      </c>
      <c r="D799" s="1" t="s">
        <v>53</v>
      </c>
      <c r="E799" s="49" t="s">
        <v>2211</v>
      </c>
      <c r="F799" s="1" t="s">
        <v>2212</v>
      </c>
      <c r="G799" s="51" t="s">
        <v>1264</v>
      </c>
      <c r="H799" s="1" t="s">
        <v>384</v>
      </c>
      <c r="I799" s="56">
        <v>0</v>
      </c>
      <c r="J799" s="8" t="s">
        <v>16</v>
      </c>
      <c r="K799" s="8" t="s">
        <v>16</v>
      </c>
      <c r="L799" s="1" t="str">
        <f>IFERROR(_xlfn.XLOOKUP(Table1[[#This Row],[Startup Name]],Reference_Tables!$A$5:$A$3048,Reference_Tables!$B$5:$B$3048,"N/A",0),"N/A")</f>
        <v>Thiruvananthapuram</v>
      </c>
      <c r="M799" s="49" t="str">
        <f>IFERROR(_xlfn.XLOOKUP(Table1[[#This Row],[Investors Name]],Reference_Tables!$E$5:$E$3048,Reference_Tables!$F$5:$F$3048,"N/A",0),"N/A")</f>
        <v>VC</v>
      </c>
      <c r="N799" s="1">
        <f>YEAR(Table1[[#This Row],[Date]])</f>
        <v>2017</v>
      </c>
    </row>
    <row r="800" spans="1:14" x14ac:dyDescent="0.3">
      <c r="A800" s="8">
        <v>799</v>
      </c>
      <c r="B800" s="9">
        <v>42860</v>
      </c>
      <c r="C800" s="1" t="s">
        <v>2213</v>
      </c>
      <c r="D800" s="1" t="s">
        <v>551</v>
      </c>
      <c r="E800" s="49" t="s">
        <v>2214</v>
      </c>
      <c r="F800" s="1" t="s">
        <v>927</v>
      </c>
      <c r="G800" s="51" t="s">
        <v>2215</v>
      </c>
      <c r="H800" s="1" t="s">
        <v>126</v>
      </c>
      <c r="I800" s="56">
        <v>233000</v>
      </c>
      <c r="J800" s="8" t="s">
        <v>16</v>
      </c>
      <c r="K800" s="8" t="s">
        <v>106</v>
      </c>
      <c r="L800" s="1" t="str">
        <f>IFERROR(_xlfn.XLOOKUP(Table1[[#This Row],[Startup Name]],Reference_Tables!$A$5:$A$3048,Reference_Tables!$B$5:$B$3048,"N/A",0),"N/A")</f>
        <v>Ahmedabad</v>
      </c>
      <c r="M800" s="49" t="str">
        <f>IFERROR(_xlfn.XLOOKUP(Table1[[#This Row],[Investors Name]],Reference_Tables!$E$5:$E$3048,Reference_Tables!$F$5:$F$3048,"N/A",0),"N/A")</f>
        <v>Angel</v>
      </c>
      <c r="N800" s="1">
        <f>YEAR(Table1[[#This Row],[Date]])</f>
        <v>2017</v>
      </c>
    </row>
    <row r="801" spans="1:14" x14ac:dyDescent="0.3">
      <c r="A801" s="8">
        <v>800</v>
      </c>
      <c r="B801" s="9">
        <v>42863</v>
      </c>
      <c r="C801" s="1" t="s">
        <v>2216</v>
      </c>
      <c r="D801" s="1" t="s">
        <v>26</v>
      </c>
      <c r="E801" s="49" t="s">
        <v>2217</v>
      </c>
      <c r="F801" s="1" t="s">
        <v>227</v>
      </c>
      <c r="G801" s="51" t="s">
        <v>7382</v>
      </c>
      <c r="H801" s="1" t="s">
        <v>384</v>
      </c>
      <c r="I801" s="56">
        <v>700000</v>
      </c>
      <c r="J801" s="8" t="s">
        <v>16</v>
      </c>
      <c r="K801" s="8" t="s">
        <v>106</v>
      </c>
      <c r="L801" s="1" t="str">
        <f>IFERROR(_xlfn.XLOOKUP(Table1[[#This Row],[Startup Name]],Reference_Tables!$A$5:$A$3048,Reference_Tables!$B$5:$B$3048,"N/A",0),"N/A")</f>
        <v>Chennai</v>
      </c>
      <c r="M801" s="49" t="str">
        <f>IFERROR(_xlfn.XLOOKUP(Table1[[#This Row],[Investors Name]],Reference_Tables!$E$5:$E$3048,Reference_Tables!$F$5:$F$3048,"N/A",0),"N/A")</f>
        <v>Corporate</v>
      </c>
      <c r="N801" s="1">
        <f>YEAR(Table1[[#This Row],[Date]])</f>
        <v>2017</v>
      </c>
    </row>
    <row r="802" spans="1:14" x14ac:dyDescent="0.3">
      <c r="A802" s="8">
        <v>801</v>
      </c>
      <c r="B802" s="9">
        <v>42863</v>
      </c>
      <c r="C802" s="1" t="s">
        <v>2218</v>
      </c>
      <c r="D802" s="1" t="s">
        <v>551</v>
      </c>
      <c r="E802" s="49" t="s">
        <v>2219</v>
      </c>
      <c r="F802" s="1" t="s">
        <v>139</v>
      </c>
      <c r="G802" s="51" t="s">
        <v>2220</v>
      </c>
      <c r="H802" s="1" t="s">
        <v>126</v>
      </c>
      <c r="I802" s="56">
        <v>0</v>
      </c>
      <c r="J802" s="8" t="s">
        <v>16</v>
      </c>
      <c r="K802" s="8" t="s">
        <v>16</v>
      </c>
      <c r="L802" s="1" t="str">
        <f>IFERROR(_xlfn.XLOOKUP(Table1[[#This Row],[Startup Name]],Reference_Tables!$A$5:$A$3048,Reference_Tables!$B$5:$B$3048,"N/A",0),"N/A")</f>
        <v>Kochi</v>
      </c>
      <c r="M802" s="49" t="str">
        <f>IFERROR(_xlfn.XLOOKUP(Table1[[#This Row],[Investors Name]],Reference_Tables!$E$5:$E$3048,Reference_Tables!$F$5:$F$3048,"N/A",0),"N/A")</f>
        <v>VC</v>
      </c>
      <c r="N802" s="1">
        <f>YEAR(Table1[[#This Row],[Date]])</f>
        <v>2017</v>
      </c>
    </row>
    <row r="803" spans="1:14" x14ac:dyDescent="0.3">
      <c r="A803" s="8">
        <v>802</v>
      </c>
      <c r="B803" s="9">
        <v>42863</v>
      </c>
      <c r="C803" s="1" t="s">
        <v>2221</v>
      </c>
      <c r="D803" s="1" t="s">
        <v>53</v>
      </c>
      <c r="E803" s="49" t="s">
        <v>2222</v>
      </c>
      <c r="F803" s="1" t="s">
        <v>55</v>
      </c>
      <c r="G803" s="51" t="s">
        <v>2223</v>
      </c>
      <c r="H803" s="1" t="s">
        <v>126</v>
      </c>
      <c r="I803" s="56">
        <v>0</v>
      </c>
      <c r="J803" s="8" t="s">
        <v>16</v>
      </c>
      <c r="K803" s="8" t="s">
        <v>16</v>
      </c>
      <c r="L803" s="1" t="str">
        <f>IFERROR(_xlfn.XLOOKUP(Table1[[#This Row],[Startup Name]],Reference_Tables!$A$5:$A$3048,Reference_Tables!$B$5:$B$3048,"N/A",0),"N/A")</f>
        <v>Bhopal</v>
      </c>
      <c r="M803" s="49" t="str">
        <f>IFERROR(_xlfn.XLOOKUP(Table1[[#This Row],[Investors Name]],Reference_Tables!$E$5:$E$3048,Reference_Tables!$F$5:$F$3048,"N/A",0),"N/A")</f>
        <v>Angel</v>
      </c>
      <c r="N803" s="1">
        <f>YEAR(Table1[[#This Row],[Date]])</f>
        <v>2017</v>
      </c>
    </row>
    <row r="804" spans="1:14" x14ac:dyDescent="0.3">
      <c r="A804" s="8">
        <v>803</v>
      </c>
      <c r="B804" s="9">
        <v>42863</v>
      </c>
      <c r="C804" s="1" t="s">
        <v>2224</v>
      </c>
      <c r="D804" s="1" t="s">
        <v>1612</v>
      </c>
      <c r="E804" s="49" t="s">
        <v>2225</v>
      </c>
      <c r="F804" s="1" t="s">
        <v>139</v>
      </c>
      <c r="G804" s="51" t="s">
        <v>2226</v>
      </c>
      <c r="H804" s="1" t="s">
        <v>126</v>
      </c>
      <c r="I804" s="56">
        <v>1000000</v>
      </c>
      <c r="J804" s="8" t="s">
        <v>16</v>
      </c>
      <c r="K804" s="8" t="s">
        <v>24</v>
      </c>
      <c r="L804" s="1" t="str">
        <f>IFERROR(_xlfn.XLOOKUP(Table1[[#This Row],[Startup Name]],Reference_Tables!$A$5:$A$3048,Reference_Tables!$B$5:$B$3048,"N/A",0),"N/A")</f>
        <v>New Delhi</v>
      </c>
      <c r="M804" s="49" t="str">
        <f>IFERROR(_xlfn.XLOOKUP(Table1[[#This Row],[Investors Name]],Reference_Tables!$E$5:$E$3048,Reference_Tables!$F$5:$F$3048,"N/A",0),"N/A")</f>
        <v>VC</v>
      </c>
      <c r="N804" s="1">
        <f>YEAR(Table1[[#This Row],[Date]])</f>
        <v>2017</v>
      </c>
    </row>
    <row r="805" spans="1:14" x14ac:dyDescent="0.3">
      <c r="A805" s="8">
        <v>804</v>
      </c>
      <c r="B805" s="9">
        <v>42863</v>
      </c>
      <c r="C805" s="1" t="s">
        <v>1757</v>
      </c>
      <c r="D805" s="1" t="s">
        <v>53</v>
      </c>
      <c r="E805" s="49" t="s">
        <v>2227</v>
      </c>
      <c r="F805" s="1" t="s">
        <v>927</v>
      </c>
      <c r="G805" s="51" t="s">
        <v>2228</v>
      </c>
      <c r="H805" s="1" t="s">
        <v>384</v>
      </c>
      <c r="I805" s="56">
        <v>5000000</v>
      </c>
      <c r="J805" s="8" t="s">
        <v>16</v>
      </c>
      <c r="K805" s="8" t="s">
        <v>24</v>
      </c>
      <c r="L805" s="1" t="str">
        <f>IFERROR(_xlfn.XLOOKUP(Table1[[#This Row],[Startup Name]],Reference_Tables!$A$5:$A$3048,Reference_Tables!$B$5:$B$3048,"N/A",0),"N/A")</f>
        <v>Gurugram</v>
      </c>
      <c r="M805" s="49" t="str">
        <f>IFERROR(_xlfn.XLOOKUP(Table1[[#This Row],[Investors Name]],Reference_Tables!$E$5:$E$3048,Reference_Tables!$F$5:$F$3048,"N/A",0),"N/A")</f>
        <v>VC</v>
      </c>
      <c r="N805" s="1">
        <f>YEAR(Table1[[#This Row],[Date]])</f>
        <v>2017</v>
      </c>
    </row>
    <row r="806" spans="1:14" x14ac:dyDescent="0.3">
      <c r="A806" s="8">
        <v>805</v>
      </c>
      <c r="B806" s="9">
        <v>42863</v>
      </c>
      <c r="C806" s="1" t="s">
        <v>1269</v>
      </c>
      <c r="D806" s="1" t="s">
        <v>53</v>
      </c>
      <c r="E806" s="49" t="s">
        <v>2131</v>
      </c>
      <c r="F806" s="1" t="s">
        <v>927</v>
      </c>
      <c r="G806" s="51" t="s">
        <v>2229</v>
      </c>
      <c r="H806" s="1" t="s">
        <v>384</v>
      </c>
      <c r="I806" s="56">
        <v>3200000</v>
      </c>
      <c r="J806" s="8" t="s">
        <v>16</v>
      </c>
      <c r="K806" s="8" t="s">
        <v>24</v>
      </c>
      <c r="L806" s="1" t="str">
        <f>IFERROR(_xlfn.XLOOKUP(Table1[[#This Row],[Startup Name]],Reference_Tables!$A$5:$A$3048,Reference_Tables!$B$5:$B$3048,"N/A",0),"N/A")</f>
        <v>Patna</v>
      </c>
      <c r="M806" s="49" t="str">
        <f>IFERROR(_xlfn.XLOOKUP(Table1[[#This Row],[Investors Name]],Reference_Tables!$E$5:$E$3048,Reference_Tables!$F$5:$F$3048,"N/A",0),"N/A")</f>
        <v>VC</v>
      </c>
      <c r="N806" s="1">
        <f>YEAR(Table1[[#This Row],[Date]])</f>
        <v>2017</v>
      </c>
    </row>
    <row r="807" spans="1:14" x14ac:dyDescent="0.3">
      <c r="A807" s="8">
        <v>806</v>
      </c>
      <c r="B807" s="9">
        <v>42864</v>
      </c>
      <c r="C807" s="1" t="s">
        <v>2230</v>
      </c>
      <c r="D807" s="1" t="s">
        <v>53</v>
      </c>
      <c r="E807" s="49" t="s">
        <v>2231</v>
      </c>
      <c r="F807" s="1" t="s">
        <v>139</v>
      </c>
      <c r="G807" s="51" t="s">
        <v>2232</v>
      </c>
      <c r="H807" s="1" t="s">
        <v>126</v>
      </c>
      <c r="I807" s="56">
        <v>50000</v>
      </c>
      <c r="J807" s="8" t="s">
        <v>16</v>
      </c>
      <c r="K807" s="8" t="s">
        <v>106</v>
      </c>
      <c r="L807" s="1" t="str">
        <f>IFERROR(_xlfn.XLOOKUP(Table1[[#This Row],[Startup Name]],Reference_Tables!$A$5:$A$3048,Reference_Tables!$B$5:$B$3048,"N/A",0),"N/A")</f>
        <v>Mysuru</v>
      </c>
      <c r="M807" s="49" t="str">
        <f>IFERROR(_xlfn.XLOOKUP(Table1[[#This Row],[Investors Name]],Reference_Tables!$E$5:$E$3048,Reference_Tables!$F$5:$F$3048,"N/A",0),"N/A")</f>
        <v>Angel</v>
      </c>
      <c r="N807" s="1">
        <f>YEAR(Table1[[#This Row],[Date]])</f>
        <v>2017</v>
      </c>
    </row>
    <row r="808" spans="1:14" x14ac:dyDescent="0.3">
      <c r="A808" s="8">
        <v>807</v>
      </c>
      <c r="B808" s="9">
        <v>42864</v>
      </c>
      <c r="C808" s="1" t="s">
        <v>2233</v>
      </c>
      <c r="D808" s="1" t="s">
        <v>53</v>
      </c>
      <c r="E808" s="49" t="s">
        <v>2234</v>
      </c>
      <c r="F808" s="1" t="s">
        <v>927</v>
      </c>
      <c r="G808" s="51" t="s">
        <v>7383</v>
      </c>
      <c r="H808" s="1" t="s">
        <v>126</v>
      </c>
      <c r="I808" s="56">
        <v>0</v>
      </c>
      <c r="J808" s="8" t="s">
        <v>16</v>
      </c>
      <c r="K808" s="8" t="s">
        <v>16</v>
      </c>
      <c r="L808" s="1" t="str">
        <f>IFERROR(_xlfn.XLOOKUP(Table1[[#This Row],[Startup Name]],Reference_Tables!$A$5:$A$3048,Reference_Tables!$B$5:$B$3048,"N/A",0),"N/A")</f>
        <v>Visakhapatnam</v>
      </c>
      <c r="M808" s="49" t="str">
        <f>IFERROR(_xlfn.XLOOKUP(Table1[[#This Row],[Investors Name]],Reference_Tables!$E$5:$E$3048,Reference_Tables!$F$5:$F$3048,"N/A",0),"N/A")</f>
        <v>Angel</v>
      </c>
      <c r="N808" s="1">
        <f>YEAR(Table1[[#This Row],[Date]])</f>
        <v>2017</v>
      </c>
    </row>
    <row r="809" spans="1:14" x14ac:dyDescent="0.3">
      <c r="A809" s="8">
        <v>808</v>
      </c>
      <c r="B809" s="9">
        <v>42864</v>
      </c>
      <c r="C809" s="1" t="s">
        <v>664</v>
      </c>
      <c r="D809" s="1" t="s">
        <v>53</v>
      </c>
      <c r="E809" s="49" t="s">
        <v>2235</v>
      </c>
      <c r="F809" s="1" t="s">
        <v>55</v>
      </c>
      <c r="G809" s="51" t="s">
        <v>2236</v>
      </c>
      <c r="H809" s="1" t="s">
        <v>384</v>
      </c>
      <c r="I809" s="56">
        <v>0</v>
      </c>
      <c r="J809" s="8" t="s">
        <v>16</v>
      </c>
      <c r="K809" s="8" t="s">
        <v>16</v>
      </c>
      <c r="L809" s="1" t="str">
        <f>IFERROR(_xlfn.XLOOKUP(Table1[[#This Row],[Startup Name]],Reference_Tables!$A$5:$A$3048,Reference_Tables!$B$5:$B$3048,"N/A",0),"N/A")</f>
        <v>Lucknow</v>
      </c>
      <c r="M809" s="49" t="str">
        <f>IFERROR(_xlfn.XLOOKUP(Table1[[#This Row],[Investors Name]],Reference_Tables!$E$5:$E$3048,Reference_Tables!$F$5:$F$3048,"N/A",0),"N/A")</f>
        <v>Corporate</v>
      </c>
      <c r="N809" s="1">
        <f>YEAR(Table1[[#This Row],[Date]])</f>
        <v>2017</v>
      </c>
    </row>
    <row r="810" spans="1:14" x14ac:dyDescent="0.3">
      <c r="A810" s="8">
        <v>809</v>
      </c>
      <c r="B810" s="9">
        <v>42864</v>
      </c>
      <c r="C810" s="1" t="s">
        <v>2237</v>
      </c>
      <c r="D810" s="1" t="s">
        <v>53</v>
      </c>
      <c r="E810" s="49" t="s">
        <v>2238</v>
      </c>
      <c r="F810" s="1" t="s">
        <v>39</v>
      </c>
      <c r="G810" s="51" t="s">
        <v>2239</v>
      </c>
      <c r="H810" s="1" t="s">
        <v>384</v>
      </c>
      <c r="I810" s="56">
        <v>0</v>
      </c>
      <c r="J810" s="8" t="s">
        <v>16</v>
      </c>
      <c r="K810" s="8" t="s">
        <v>16</v>
      </c>
      <c r="L810" s="1" t="str">
        <f>IFERROR(_xlfn.XLOOKUP(Table1[[#This Row],[Startup Name]],Reference_Tables!$A$5:$A$3048,Reference_Tables!$B$5:$B$3048,"N/A",0),"N/A")</f>
        <v>Thiruvananthapuram</v>
      </c>
      <c r="M810" s="49" t="str">
        <f>IFERROR(_xlfn.XLOOKUP(Table1[[#This Row],[Investors Name]],Reference_Tables!$E$5:$E$3048,Reference_Tables!$F$5:$F$3048,"N/A",0),"N/A")</f>
        <v>VC</v>
      </c>
      <c r="N810" s="1">
        <f>YEAR(Table1[[#This Row],[Date]])</f>
        <v>2017</v>
      </c>
    </row>
    <row r="811" spans="1:14" x14ac:dyDescent="0.3">
      <c r="A811" s="8">
        <v>810</v>
      </c>
      <c r="B811" s="9">
        <v>42865</v>
      </c>
      <c r="C811" s="1" t="s">
        <v>2240</v>
      </c>
      <c r="D811" s="1" t="s">
        <v>53</v>
      </c>
      <c r="E811" s="49" t="s">
        <v>2241</v>
      </c>
      <c r="F811" s="1" t="s">
        <v>139</v>
      </c>
      <c r="G811" s="51" t="s">
        <v>7384</v>
      </c>
      <c r="H811" s="1" t="s">
        <v>126</v>
      </c>
      <c r="I811" s="56">
        <v>0</v>
      </c>
      <c r="J811" s="8" t="s">
        <v>16</v>
      </c>
      <c r="K811" s="8" t="s">
        <v>16</v>
      </c>
      <c r="L811" s="1" t="str">
        <f>IFERROR(_xlfn.XLOOKUP(Table1[[#This Row],[Startup Name]],Reference_Tables!$A$5:$A$3048,Reference_Tables!$B$5:$B$3048,"N/A",0),"N/A")</f>
        <v>Mumbai</v>
      </c>
      <c r="M811" s="49" t="s">
        <v>16</v>
      </c>
      <c r="N811" s="1">
        <f>YEAR(Table1[[#This Row],[Date]])</f>
        <v>2017</v>
      </c>
    </row>
    <row r="812" spans="1:14" x14ac:dyDescent="0.3">
      <c r="A812" s="8">
        <v>811</v>
      </c>
      <c r="B812" s="9">
        <v>42865</v>
      </c>
      <c r="C812" s="1" t="s">
        <v>2242</v>
      </c>
      <c r="D812" s="1" t="s">
        <v>551</v>
      </c>
      <c r="E812" s="49" t="s">
        <v>2243</v>
      </c>
      <c r="F812" s="1" t="s">
        <v>89</v>
      </c>
      <c r="G812" s="51" t="s">
        <v>2244</v>
      </c>
      <c r="H812" s="1" t="s">
        <v>384</v>
      </c>
      <c r="I812" s="56">
        <v>1400000</v>
      </c>
      <c r="J812" s="8" t="s">
        <v>16</v>
      </c>
      <c r="K812" s="8" t="s">
        <v>24</v>
      </c>
      <c r="L812" s="1" t="str">
        <f>IFERROR(_xlfn.XLOOKUP(Table1[[#This Row],[Startup Name]],Reference_Tables!$A$5:$A$3048,Reference_Tables!$B$5:$B$3048,"N/A",0),"N/A")</f>
        <v>New Delhi</v>
      </c>
      <c r="M812" s="49" t="str">
        <f>IFERROR(_xlfn.XLOOKUP(Table1[[#This Row],[Investors Name]],Reference_Tables!$E$5:$E$3048,Reference_Tables!$F$5:$F$3048,"N/A",0),"N/A")</f>
        <v>Corporate</v>
      </c>
      <c r="N812" s="1">
        <f>YEAR(Table1[[#This Row],[Date]])</f>
        <v>2017</v>
      </c>
    </row>
    <row r="813" spans="1:14" x14ac:dyDescent="0.3">
      <c r="A813" s="8">
        <v>812</v>
      </c>
      <c r="B813" s="9">
        <v>42865</v>
      </c>
      <c r="C813" s="1" t="s">
        <v>2245</v>
      </c>
      <c r="D813" s="1" t="s">
        <v>26</v>
      </c>
      <c r="E813" s="49" t="s">
        <v>437</v>
      </c>
      <c r="F813" s="1" t="s">
        <v>227</v>
      </c>
      <c r="G813" s="51" t="s">
        <v>581</v>
      </c>
      <c r="H813" s="1" t="s">
        <v>384</v>
      </c>
      <c r="I813" s="56">
        <v>7700000</v>
      </c>
      <c r="J813" s="8" t="s">
        <v>16</v>
      </c>
      <c r="K813" s="8" t="s">
        <v>24</v>
      </c>
      <c r="L813" s="1" t="str">
        <f>IFERROR(_xlfn.XLOOKUP(Table1[[#This Row],[Startup Name]],Reference_Tables!$A$5:$A$3048,Reference_Tables!$B$5:$B$3048,"N/A",0),"N/A")</f>
        <v>Mysuru</v>
      </c>
      <c r="M813" s="49" t="str">
        <f>IFERROR(_xlfn.XLOOKUP(Table1[[#This Row],[Investors Name]],Reference_Tables!$E$5:$E$3048,Reference_Tables!$F$5:$F$3048,"N/A",0),"N/A")</f>
        <v>VC</v>
      </c>
      <c r="N813" s="1">
        <f>YEAR(Table1[[#This Row],[Date]])</f>
        <v>2017</v>
      </c>
    </row>
    <row r="814" spans="1:14" x14ac:dyDescent="0.3">
      <c r="A814" s="8">
        <v>813</v>
      </c>
      <c r="B814" s="9">
        <v>42865</v>
      </c>
      <c r="C814" s="1" t="s">
        <v>2246</v>
      </c>
      <c r="D814" s="1" t="s">
        <v>551</v>
      </c>
      <c r="E814" s="49" t="s">
        <v>2247</v>
      </c>
      <c r="F814" s="1" t="s">
        <v>927</v>
      </c>
      <c r="G814" s="51" t="s">
        <v>1480</v>
      </c>
      <c r="H814" s="1" t="s">
        <v>126</v>
      </c>
      <c r="I814" s="56">
        <v>600000</v>
      </c>
      <c r="J814" s="8" t="s">
        <v>16</v>
      </c>
      <c r="K814" s="8" t="s">
        <v>106</v>
      </c>
      <c r="L814" s="1" t="str">
        <f>IFERROR(_xlfn.XLOOKUP(Table1[[#This Row],[Startup Name]],Reference_Tables!$A$5:$A$3048,Reference_Tables!$B$5:$B$3048,"N/A",0),"N/A")</f>
        <v>Dehradun</v>
      </c>
      <c r="M814" s="49" t="s">
        <v>16</v>
      </c>
      <c r="N814" s="1">
        <f>YEAR(Table1[[#This Row],[Date]])</f>
        <v>2017</v>
      </c>
    </row>
    <row r="815" spans="1:14" x14ac:dyDescent="0.3">
      <c r="A815" s="8">
        <v>814</v>
      </c>
      <c r="B815" s="9">
        <v>42865</v>
      </c>
      <c r="C815" s="1" t="s">
        <v>2248</v>
      </c>
      <c r="D815" s="1" t="s">
        <v>53</v>
      </c>
      <c r="E815" s="49" t="s">
        <v>2249</v>
      </c>
      <c r="F815" s="1" t="s">
        <v>927</v>
      </c>
      <c r="G815" s="51" t="s">
        <v>2250</v>
      </c>
      <c r="H815" s="1" t="s">
        <v>126</v>
      </c>
      <c r="I815" s="56">
        <v>0</v>
      </c>
      <c r="J815" s="8" t="s">
        <v>16</v>
      </c>
      <c r="K815" s="8" t="s">
        <v>16</v>
      </c>
      <c r="L815" s="1" t="str">
        <f>IFERROR(_xlfn.XLOOKUP(Table1[[#This Row],[Startup Name]],Reference_Tables!$A$5:$A$3048,Reference_Tables!$B$5:$B$3048,"N/A",0),"N/A")</f>
        <v>Mysuru</v>
      </c>
      <c r="M815" s="49" t="s">
        <v>16</v>
      </c>
      <c r="N815" s="1">
        <f>YEAR(Table1[[#This Row],[Date]])</f>
        <v>2017</v>
      </c>
    </row>
    <row r="816" spans="1:14" x14ac:dyDescent="0.3">
      <c r="A816" s="8">
        <v>815</v>
      </c>
      <c r="B816" s="9">
        <v>42866</v>
      </c>
      <c r="C816" s="1" t="s">
        <v>1687</v>
      </c>
      <c r="D816" s="1" t="s">
        <v>551</v>
      </c>
      <c r="E816" s="49" t="s">
        <v>348</v>
      </c>
      <c r="F816" s="1" t="s">
        <v>55</v>
      </c>
      <c r="G816" s="51" t="s">
        <v>7385</v>
      </c>
      <c r="H816" s="1" t="s">
        <v>384</v>
      </c>
      <c r="I816" s="56">
        <v>4000000</v>
      </c>
      <c r="J816" s="8" t="s">
        <v>16</v>
      </c>
      <c r="K816" s="8" t="s">
        <v>24</v>
      </c>
      <c r="L816" s="1" t="str">
        <f>IFERROR(_xlfn.XLOOKUP(Table1[[#This Row],[Startup Name]],Reference_Tables!$A$5:$A$3048,Reference_Tables!$B$5:$B$3048,"N/A",0),"N/A")</f>
        <v>Chennai</v>
      </c>
      <c r="M816" s="49" t="str">
        <f>IFERROR(_xlfn.XLOOKUP(Table1[[#This Row],[Investors Name]],Reference_Tables!$E$5:$E$3048,Reference_Tables!$F$5:$F$3048,"N/A",0),"N/A")</f>
        <v>VC</v>
      </c>
      <c r="N816" s="1">
        <f>YEAR(Table1[[#This Row],[Date]])</f>
        <v>2017</v>
      </c>
    </row>
    <row r="817" spans="1:14" x14ac:dyDescent="0.3">
      <c r="A817" s="8">
        <v>816</v>
      </c>
      <c r="B817" s="9">
        <v>42866</v>
      </c>
      <c r="C817" s="1" t="s">
        <v>2251</v>
      </c>
      <c r="D817" s="1" t="s">
        <v>26</v>
      </c>
      <c r="E817" s="49" t="s">
        <v>2252</v>
      </c>
      <c r="F817" s="1" t="s">
        <v>39</v>
      </c>
      <c r="G817" s="51" t="s">
        <v>2253</v>
      </c>
      <c r="H817" s="1" t="s">
        <v>126</v>
      </c>
      <c r="I817" s="56">
        <v>0</v>
      </c>
      <c r="J817" s="8" t="s">
        <v>16</v>
      </c>
      <c r="K817" s="8" t="s">
        <v>16</v>
      </c>
      <c r="L817" s="1" t="str">
        <f>IFERROR(_xlfn.XLOOKUP(Table1[[#This Row],[Startup Name]],Reference_Tables!$A$5:$A$3048,Reference_Tables!$B$5:$B$3048,"N/A",0),"N/A")</f>
        <v>Ranchi</v>
      </c>
      <c r="M817" s="49" t="s">
        <v>16</v>
      </c>
      <c r="N817" s="1">
        <f>YEAR(Table1[[#This Row],[Date]])</f>
        <v>2017</v>
      </c>
    </row>
    <row r="818" spans="1:14" x14ac:dyDescent="0.3">
      <c r="A818" s="8">
        <v>817</v>
      </c>
      <c r="B818" s="9">
        <v>42866</v>
      </c>
      <c r="C818" s="1" t="s">
        <v>2254</v>
      </c>
      <c r="D818" s="1" t="s">
        <v>53</v>
      </c>
      <c r="E818" s="49" t="s">
        <v>2255</v>
      </c>
      <c r="F818" s="1" t="s">
        <v>39</v>
      </c>
      <c r="G818" s="51" t="s">
        <v>2256</v>
      </c>
      <c r="H818" s="1" t="s">
        <v>126</v>
      </c>
      <c r="I818" s="56">
        <v>0</v>
      </c>
      <c r="J818" s="8" t="s">
        <v>16</v>
      </c>
      <c r="K818" s="8" t="s">
        <v>16</v>
      </c>
      <c r="L818" s="1" t="str">
        <f>IFERROR(_xlfn.XLOOKUP(Table1[[#This Row],[Startup Name]],Reference_Tables!$A$5:$A$3048,Reference_Tables!$B$5:$B$3048,"N/A",0),"N/A")</f>
        <v>Nashik</v>
      </c>
      <c r="M818" s="49" t="s">
        <v>16</v>
      </c>
      <c r="N818" s="1">
        <f>YEAR(Table1[[#This Row],[Date]])</f>
        <v>2017</v>
      </c>
    </row>
    <row r="819" spans="1:14" x14ac:dyDescent="0.3">
      <c r="A819" s="8">
        <v>818</v>
      </c>
      <c r="B819" s="9">
        <v>42867</v>
      </c>
      <c r="C819" s="1" t="s">
        <v>2257</v>
      </c>
      <c r="D819" s="1" t="s">
        <v>551</v>
      </c>
      <c r="E819" s="49" t="s">
        <v>2258</v>
      </c>
      <c r="F819" s="1" t="s">
        <v>139</v>
      </c>
      <c r="G819" s="51" t="s">
        <v>2259</v>
      </c>
      <c r="H819" s="1" t="s">
        <v>384</v>
      </c>
      <c r="I819" s="56">
        <v>5000000</v>
      </c>
      <c r="J819" s="8" t="s">
        <v>16</v>
      </c>
      <c r="K819" s="8" t="s">
        <v>24</v>
      </c>
      <c r="L819" s="1" t="str">
        <f>IFERROR(_xlfn.XLOOKUP(Table1[[#This Row],[Startup Name]],Reference_Tables!$A$5:$A$3048,Reference_Tables!$B$5:$B$3048,"N/A",0),"N/A")</f>
        <v>Bengaluru</v>
      </c>
      <c r="M819" s="49" t="str">
        <f>IFERROR(_xlfn.XLOOKUP(Table1[[#This Row],[Investors Name]],Reference_Tables!$E$5:$E$3048,Reference_Tables!$F$5:$F$3048,"N/A",0),"N/A")</f>
        <v>VC</v>
      </c>
      <c r="N819" s="1">
        <f>YEAR(Table1[[#This Row],[Date]])</f>
        <v>2017</v>
      </c>
    </row>
    <row r="820" spans="1:14" x14ac:dyDescent="0.3">
      <c r="A820" s="8">
        <v>819</v>
      </c>
      <c r="B820" s="9">
        <v>42867</v>
      </c>
      <c r="C820" s="1" t="s">
        <v>2260</v>
      </c>
      <c r="D820" s="1" t="s">
        <v>53</v>
      </c>
      <c r="E820" s="49" t="s">
        <v>7386</v>
      </c>
      <c r="F820" s="1" t="s">
        <v>927</v>
      </c>
      <c r="G820" s="51" t="s">
        <v>2261</v>
      </c>
      <c r="H820" s="1" t="s">
        <v>126</v>
      </c>
      <c r="I820" s="56">
        <v>0</v>
      </c>
      <c r="J820" s="8" t="s">
        <v>16</v>
      </c>
      <c r="K820" s="8" t="s">
        <v>16</v>
      </c>
      <c r="L820" s="1" t="str">
        <f>IFERROR(_xlfn.XLOOKUP(Table1[[#This Row],[Startup Name]],Reference_Tables!$A$5:$A$3048,Reference_Tables!$B$5:$B$3048,"N/A",0),"N/A")</f>
        <v>Ahmedabad</v>
      </c>
      <c r="M820" s="49" t="str">
        <f>IFERROR(_xlfn.XLOOKUP(Table1[[#This Row],[Investors Name]],Reference_Tables!$E$5:$E$3048,Reference_Tables!$F$5:$F$3048,"N/A",0),"N/A")</f>
        <v>Angel</v>
      </c>
      <c r="N820" s="1">
        <f>YEAR(Table1[[#This Row],[Date]])</f>
        <v>2017</v>
      </c>
    </row>
    <row r="821" spans="1:14" x14ac:dyDescent="0.3">
      <c r="A821" s="8">
        <v>820</v>
      </c>
      <c r="B821" s="9">
        <v>42867</v>
      </c>
      <c r="C821" s="1" t="s">
        <v>2262</v>
      </c>
      <c r="D821" s="1" t="s">
        <v>551</v>
      </c>
      <c r="E821" s="49" t="s">
        <v>2263</v>
      </c>
      <c r="F821" s="1" t="s">
        <v>39</v>
      </c>
      <c r="G821" s="51" t="s">
        <v>2264</v>
      </c>
      <c r="H821" s="1" t="s">
        <v>384</v>
      </c>
      <c r="I821" s="56">
        <v>466000</v>
      </c>
      <c r="J821" s="8" t="s">
        <v>16</v>
      </c>
      <c r="K821" s="8" t="s">
        <v>106</v>
      </c>
      <c r="L821" s="1" t="str">
        <f>IFERROR(_xlfn.XLOOKUP(Table1[[#This Row],[Startup Name]],Reference_Tables!$A$5:$A$3048,Reference_Tables!$B$5:$B$3048,"N/A",0),"N/A")</f>
        <v>Bhopal</v>
      </c>
      <c r="M821" s="49" t="str">
        <f>IFERROR(_xlfn.XLOOKUP(Table1[[#This Row],[Investors Name]],Reference_Tables!$E$5:$E$3048,Reference_Tables!$F$5:$F$3048,"N/A",0),"N/A")</f>
        <v>Angel</v>
      </c>
      <c r="N821" s="1">
        <f>YEAR(Table1[[#This Row],[Date]])</f>
        <v>2017</v>
      </c>
    </row>
    <row r="822" spans="1:14" x14ac:dyDescent="0.3">
      <c r="A822" s="8">
        <v>821</v>
      </c>
      <c r="B822" s="9">
        <v>42867</v>
      </c>
      <c r="C822" s="1" t="s">
        <v>2265</v>
      </c>
      <c r="D822" s="1" t="s">
        <v>26</v>
      </c>
      <c r="E822" s="49" t="s">
        <v>2266</v>
      </c>
      <c r="F822" s="1" t="s">
        <v>927</v>
      </c>
      <c r="G822" s="51" t="s">
        <v>1268</v>
      </c>
      <c r="H822" s="1" t="s">
        <v>126</v>
      </c>
      <c r="I822" s="56">
        <v>1000000</v>
      </c>
      <c r="J822" s="8" t="s">
        <v>16</v>
      </c>
      <c r="K822" s="8" t="s">
        <v>24</v>
      </c>
      <c r="L822" s="1" t="str">
        <f>IFERROR(_xlfn.XLOOKUP(Table1[[#This Row],[Startup Name]],Reference_Tables!$A$5:$A$3048,Reference_Tables!$B$5:$B$3048,"N/A",0),"N/A")</f>
        <v>Nashik</v>
      </c>
      <c r="M822" s="49" t="str">
        <f>IFERROR(_xlfn.XLOOKUP(Table1[[#This Row],[Investors Name]],Reference_Tables!$E$5:$E$3048,Reference_Tables!$F$5:$F$3048,"N/A",0),"N/A")</f>
        <v>Angel</v>
      </c>
      <c r="N822" s="1">
        <f>YEAR(Table1[[#This Row],[Date]])</f>
        <v>2017</v>
      </c>
    </row>
    <row r="823" spans="1:14" x14ac:dyDescent="0.3">
      <c r="A823" s="8">
        <v>822</v>
      </c>
      <c r="B823" s="9">
        <v>42870</v>
      </c>
      <c r="C823" s="1" t="s">
        <v>2267</v>
      </c>
      <c r="D823" s="1" t="s">
        <v>53</v>
      </c>
      <c r="E823" s="49" t="s">
        <v>2268</v>
      </c>
      <c r="F823" s="1" t="s">
        <v>927</v>
      </c>
      <c r="G823" s="51" t="s">
        <v>2269</v>
      </c>
      <c r="H823" s="1" t="s">
        <v>126</v>
      </c>
      <c r="I823" s="56">
        <v>500000</v>
      </c>
      <c r="J823" s="8" t="s">
        <v>16</v>
      </c>
      <c r="K823" s="8" t="s">
        <v>106</v>
      </c>
      <c r="L823" s="1" t="str">
        <f>IFERROR(_xlfn.XLOOKUP(Table1[[#This Row],[Startup Name]],Reference_Tables!$A$5:$A$3048,Reference_Tables!$B$5:$B$3048,"N/A",0),"N/A")</f>
        <v>Kochi</v>
      </c>
      <c r="M823" s="49" t="str">
        <f>IFERROR(_xlfn.XLOOKUP(Table1[[#This Row],[Investors Name]],Reference_Tables!$E$5:$E$3048,Reference_Tables!$F$5:$F$3048,"N/A",0),"N/A")</f>
        <v>VC</v>
      </c>
      <c r="N823" s="1">
        <f>YEAR(Table1[[#This Row],[Date]])</f>
        <v>2017</v>
      </c>
    </row>
    <row r="824" spans="1:14" x14ac:dyDescent="0.3">
      <c r="A824" s="8">
        <v>823</v>
      </c>
      <c r="B824" s="9">
        <v>42870</v>
      </c>
      <c r="C824" s="1" t="s">
        <v>2270</v>
      </c>
      <c r="D824" s="1" t="s">
        <v>53</v>
      </c>
      <c r="E824" s="49" t="s">
        <v>2271</v>
      </c>
      <c r="F824" s="1" t="s">
        <v>927</v>
      </c>
      <c r="G824" s="51" t="s">
        <v>1584</v>
      </c>
      <c r="H824" s="1" t="s">
        <v>126</v>
      </c>
      <c r="I824" s="56">
        <v>0</v>
      </c>
      <c r="J824" s="8" t="s">
        <v>16</v>
      </c>
      <c r="K824" s="8" t="s">
        <v>16</v>
      </c>
      <c r="L824" s="1" t="str">
        <f>IFERROR(_xlfn.XLOOKUP(Table1[[#This Row],[Startup Name]],Reference_Tables!$A$5:$A$3048,Reference_Tables!$B$5:$B$3048,"N/A",0),"N/A")</f>
        <v>Visakhapatnam</v>
      </c>
      <c r="M824" s="49" t="str">
        <f>IFERROR(_xlfn.XLOOKUP(Table1[[#This Row],[Investors Name]],Reference_Tables!$E$5:$E$3048,Reference_Tables!$F$5:$F$3048,"N/A",0),"N/A")</f>
        <v>VC</v>
      </c>
      <c r="N824" s="1">
        <f>YEAR(Table1[[#This Row],[Date]])</f>
        <v>2017</v>
      </c>
    </row>
    <row r="825" spans="1:14" x14ac:dyDescent="0.3">
      <c r="A825" s="8">
        <v>824</v>
      </c>
      <c r="B825" s="9">
        <v>42871</v>
      </c>
      <c r="C825" s="1" t="s">
        <v>2170</v>
      </c>
      <c r="D825" s="1" t="s">
        <v>53</v>
      </c>
      <c r="E825" s="49" t="s">
        <v>2272</v>
      </c>
      <c r="F825" s="1" t="s">
        <v>927</v>
      </c>
      <c r="G825" s="51" t="s">
        <v>2273</v>
      </c>
      <c r="H825" s="1" t="s">
        <v>384</v>
      </c>
      <c r="I825" s="56">
        <v>0</v>
      </c>
      <c r="J825" s="8" t="s">
        <v>16</v>
      </c>
      <c r="K825" s="8" t="s">
        <v>16</v>
      </c>
      <c r="L825" s="1" t="str">
        <f>IFERROR(_xlfn.XLOOKUP(Table1[[#This Row],[Startup Name]],Reference_Tables!$A$5:$A$3048,Reference_Tables!$B$5:$B$3048,"N/A",0),"N/A")</f>
        <v>Chandigarh</v>
      </c>
      <c r="M825" s="49" t="str">
        <f>IFERROR(_xlfn.XLOOKUP(Table1[[#This Row],[Investors Name]],Reference_Tables!$E$5:$E$3048,Reference_Tables!$F$5:$F$3048,"N/A",0),"N/A")</f>
        <v>Angel</v>
      </c>
      <c r="N825" s="1">
        <f>YEAR(Table1[[#This Row],[Date]])</f>
        <v>2017</v>
      </c>
    </row>
    <row r="826" spans="1:14" x14ac:dyDescent="0.3">
      <c r="A826" s="8">
        <v>825</v>
      </c>
      <c r="B826" s="9">
        <v>42871</v>
      </c>
      <c r="C826" s="1" t="s">
        <v>2274</v>
      </c>
      <c r="D826" s="1" t="s">
        <v>53</v>
      </c>
      <c r="E826" s="49" t="s">
        <v>2275</v>
      </c>
      <c r="F826" s="1" t="s">
        <v>39</v>
      </c>
      <c r="G826" s="51" t="s">
        <v>2276</v>
      </c>
      <c r="H826" s="1" t="s">
        <v>384</v>
      </c>
      <c r="I826" s="56">
        <v>3000000</v>
      </c>
      <c r="J826" s="8" t="s">
        <v>16</v>
      </c>
      <c r="K826" s="8" t="s">
        <v>24</v>
      </c>
      <c r="L826" s="1" t="str">
        <f>IFERROR(_xlfn.XLOOKUP(Table1[[#This Row],[Startup Name]],Reference_Tables!$A$5:$A$3048,Reference_Tables!$B$5:$B$3048,"N/A",0),"N/A")</f>
        <v>Hyderabad</v>
      </c>
      <c r="M826" s="49" t="str">
        <f>IFERROR(_xlfn.XLOOKUP(Table1[[#This Row],[Investors Name]],Reference_Tables!$E$5:$E$3048,Reference_Tables!$F$5:$F$3048,"N/A",0),"N/A")</f>
        <v>Angel</v>
      </c>
      <c r="N826" s="1">
        <f>YEAR(Table1[[#This Row],[Date]])</f>
        <v>2017</v>
      </c>
    </row>
    <row r="827" spans="1:14" x14ac:dyDescent="0.3">
      <c r="A827" s="8">
        <v>826</v>
      </c>
      <c r="B827" s="9">
        <v>42871</v>
      </c>
      <c r="C827" s="1" t="s">
        <v>1084</v>
      </c>
      <c r="D827" s="1" t="s">
        <v>26</v>
      </c>
      <c r="E827" s="49" t="s">
        <v>2277</v>
      </c>
      <c r="F827" s="1" t="s">
        <v>39</v>
      </c>
      <c r="G827" s="51" t="s">
        <v>2278</v>
      </c>
      <c r="H827" s="1" t="s">
        <v>384</v>
      </c>
      <c r="I827" s="56">
        <v>500000</v>
      </c>
      <c r="J827" s="8" t="s">
        <v>16</v>
      </c>
      <c r="K827" s="8" t="s">
        <v>106</v>
      </c>
      <c r="L827" s="1" t="str">
        <f>IFERROR(_xlfn.XLOOKUP(Table1[[#This Row],[Startup Name]],Reference_Tables!$A$5:$A$3048,Reference_Tables!$B$5:$B$3048,"N/A",0),"N/A")</f>
        <v>Kochi</v>
      </c>
      <c r="M827" s="49" t="str">
        <f>IFERROR(_xlfn.XLOOKUP(Table1[[#This Row],[Investors Name]],Reference_Tables!$E$5:$E$3048,Reference_Tables!$F$5:$F$3048,"N/A",0),"N/A")</f>
        <v>Angel</v>
      </c>
      <c r="N827" s="1">
        <f>YEAR(Table1[[#This Row],[Date]])</f>
        <v>2017</v>
      </c>
    </row>
    <row r="828" spans="1:14" x14ac:dyDescent="0.3">
      <c r="A828" s="8">
        <v>827</v>
      </c>
      <c r="B828" s="9">
        <v>42872</v>
      </c>
      <c r="C828" s="1" t="s">
        <v>2279</v>
      </c>
      <c r="D828" s="1" t="s">
        <v>551</v>
      </c>
      <c r="E828" s="49" t="s">
        <v>2280</v>
      </c>
      <c r="F828" s="1" t="s">
        <v>45</v>
      </c>
      <c r="G828" s="51" t="s">
        <v>1268</v>
      </c>
      <c r="H828" s="1" t="s">
        <v>126</v>
      </c>
      <c r="I828" s="56">
        <v>250000</v>
      </c>
      <c r="J828" s="8" t="s">
        <v>16</v>
      </c>
      <c r="K828" s="8" t="s">
        <v>106</v>
      </c>
      <c r="L828" s="1" t="str">
        <f>IFERROR(_xlfn.XLOOKUP(Table1[[#This Row],[Startup Name]],Reference_Tables!$A$5:$A$3048,Reference_Tables!$B$5:$B$3048,"N/A",0),"N/A")</f>
        <v>Lucknow</v>
      </c>
      <c r="M828" s="49" t="str">
        <f>IFERROR(_xlfn.XLOOKUP(Table1[[#This Row],[Investors Name]],Reference_Tables!$E$5:$E$3048,Reference_Tables!$F$5:$F$3048,"N/A",0),"N/A")</f>
        <v>Angel</v>
      </c>
      <c r="N828" s="1">
        <f>YEAR(Table1[[#This Row],[Date]])</f>
        <v>2017</v>
      </c>
    </row>
    <row r="829" spans="1:14" x14ac:dyDescent="0.3">
      <c r="A829" s="8">
        <v>828</v>
      </c>
      <c r="B829" s="9">
        <v>42872</v>
      </c>
      <c r="C829" s="1" t="s">
        <v>716</v>
      </c>
      <c r="D829" s="1" t="s">
        <v>551</v>
      </c>
      <c r="E829" s="49" t="s">
        <v>348</v>
      </c>
      <c r="F829" s="1" t="s">
        <v>39</v>
      </c>
      <c r="G829" s="51" t="s">
        <v>2281</v>
      </c>
      <c r="H829" s="1" t="s">
        <v>384</v>
      </c>
      <c r="I829" s="56">
        <v>5300000</v>
      </c>
      <c r="J829" s="8" t="s">
        <v>16</v>
      </c>
      <c r="K829" s="8" t="s">
        <v>24</v>
      </c>
      <c r="L829" s="1" t="str">
        <f>IFERROR(_xlfn.XLOOKUP(Table1[[#This Row],[Startup Name]],Reference_Tables!$A$5:$A$3048,Reference_Tables!$B$5:$B$3048,"N/A",0),"N/A")</f>
        <v>Mumbai</v>
      </c>
      <c r="M829" s="49" t="str">
        <f>IFERROR(_xlfn.XLOOKUP(Table1[[#This Row],[Investors Name]],Reference_Tables!$E$5:$E$3048,Reference_Tables!$F$5:$F$3048,"N/A",0),"N/A")</f>
        <v>VC</v>
      </c>
      <c r="N829" s="1">
        <f>YEAR(Table1[[#This Row],[Date]])</f>
        <v>2017</v>
      </c>
    </row>
    <row r="830" spans="1:14" x14ac:dyDescent="0.3">
      <c r="A830" s="8">
        <v>829</v>
      </c>
      <c r="B830" s="9">
        <v>42873</v>
      </c>
      <c r="C830" s="1" t="s">
        <v>2282</v>
      </c>
      <c r="D830" s="1" t="s">
        <v>26</v>
      </c>
      <c r="E830" s="49" t="s">
        <v>2283</v>
      </c>
      <c r="F830" s="1" t="s">
        <v>39</v>
      </c>
      <c r="G830" s="51" t="s">
        <v>2284</v>
      </c>
      <c r="H830" s="1" t="s">
        <v>126</v>
      </c>
      <c r="I830" s="56">
        <v>1000000</v>
      </c>
      <c r="J830" s="8" t="s">
        <v>16</v>
      </c>
      <c r="K830" s="8" t="s">
        <v>24</v>
      </c>
      <c r="L830" s="1" t="str">
        <f>IFERROR(_xlfn.XLOOKUP(Table1[[#This Row],[Startup Name]],Reference_Tables!$A$5:$A$3048,Reference_Tables!$B$5:$B$3048,"N/A",0),"N/A")</f>
        <v>Pune</v>
      </c>
      <c r="M830" s="49" t="s">
        <v>16</v>
      </c>
      <c r="N830" s="1">
        <f>YEAR(Table1[[#This Row],[Date]])</f>
        <v>2017</v>
      </c>
    </row>
    <row r="831" spans="1:14" x14ac:dyDescent="0.3">
      <c r="A831" s="8">
        <v>830</v>
      </c>
      <c r="B831" s="9">
        <v>42873</v>
      </c>
      <c r="C831" s="1" t="s">
        <v>2285</v>
      </c>
      <c r="D831" s="1" t="s">
        <v>26</v>
      </c>
      <c r="E831" s="49" t="s">
        <v>2286</v>
      </c>
      <c r="F831" s="1" t="s">
        <v>806</v>
      </c>
      <c r="G831" s="51" t="s">
        <v>2287</v>
      </c>
      <c r="H831" s="1" t="s">
        <v>126</v>
      </c>
      <c r="I831" s="56">
        <v>0</v>
      </c>
      <c r="J831" s="8" t="s">
        <v>16</v>
      </c>
      <c r="K831" s="8" t="s">
        <v>16</v>
      </c>
      <c r="L831" s="1" t="str">
        <f>IFERROR(_xlfn.XLOOKUP(Table1[[#This Row],[Startup Name]],Reference_Tables!$A$5:$A$3048,Reference_Tables!$B$5:$B$3048,"N/A",0),"N/A")</f>
        <v>Vadodara</v>
      </c>
      <c r="M831" s="49" t="str">
        <f>IFERROR(_xlfn.XLOOKUP(Table1[[#This Row],[Investors Name]],Reference_Tables!$E$5:$E$3048,Reference_Tables!$F$5:$F$3048,"N/A",0),"N/A")</f>
        <v>Angel</v>
      </c>
      <c r="N831" s="1">
        <f>YEAR(Table1[[#This Row],[Date]])</f>
        <v>2017</v>
      </c>
    </row>
    <row r="832" spans="1:14" x14ac:dyDescent="0.3">
      <c r="A832" s="8">
        <v>831</v>
      </c>
      <c r="B832" s="9">
        <v>42873</v>
      </c>
      <c r="C832" s="1" t="s">
        <v>153</v>
      </c>
      <c r="D832" s="1" t="s">
        <v>26</v>
      </c>
      <c r="E832" s="49" t="s">
        <v>2288</v>
      </c>
      <c r="F832" s="1" t="s">
        <v>927</v>
      </c>
      <c r="G832" s="51" t="s">
        <v>2289</v>
      </c>
      <c r="H832" s="1" t="s">
        <v>384</v>
      </c>
      <c r="I832" s="56">
        <v>1400000000</v>
      </c>
      <c r="J832" s="8" t="s">
        <v>16</v>
      </c>
      <c r="K832" s="8" t="s">
        <v>17</v>
      </c>
      <c r="L832" s="1" t="str">
        <f>IFERROR(_xlfn.XLOOKUP(Table1[[#This Row],[Startup Name]],Reference_Tables!$A$5:$A$3048,Reference_Tables!$B$5:$B$3048,"N/A",0),"N/A")</f>
        <v>Kolkata</v>
      </c>
      <c r="M832" s="49" t="str">
        <f>IFERROR(_xlfn.XLOOKUP(Table1[[#This Row],[Investors Name]],Reference_Tables!$E$5:$E$3048,Reference_Tables!$F$5:$F$3048,"N/A",0),"N/A")</f>
        <v>Corporate</v>
      </c>
      <c r="N832" s="1">
        <f>YEAR(Table1[[#This Row],[Date]])</f>
        <v>2017</v>
      </c>
    </row>
    <row r="833" spans="1:14" x14ac:dyDescent="0.3">
      <c r="A833" s="8">
        <v>832</v>
      </c>
      <c r="B833" s="9">
        <v>42874</v>
      </c>
      <c r="C833" s="1" t="s">
        <v>2290</v>
      </c>
      <c r="D833" s="1" t="s">
        <v>551</v>
      </c>
      <c r="E833" s="49" t="s">
        <v>2143</v>
      </c>
      <c r="F833" s="1" t="s">
        <v>927</v>
      </c>
      <c r="G833" s="51" t="s">
        <v>7387</v>
      </c>
      <c r="H833" s="1" t="s">
        <v>126</v>
      </c>
      <c r="I833" s="56">
        <v>1000000</v>
      </c>
      <c r="J833" s="8" t="s">
        <v>16</v>
      </c>
      <c r="K833" s="8" t="s">
        <v>24</v>
      </c>
      <c r="L833" s="1" t="str">
        <f>IFERROR(_xlfn.XLOOKUP(Table1[[#This Row],[Startup Name]],Reference_Tables!$A$5:$A$3048,Reference_Tables!$B$5:$B$3048,"N/A",0),"N/A")</f>
        <v>Ahmedabad</v>
      </c>
      <c r="M833" s="49" t="s">
        <v>16</v>
      </c>
      <c r="N833" s="1">
        <f>YEAR(Table1[[#This Row],[Date]])</f>
        <v>2017</v>
      </c>
    </row>
    <row r="834" spans="1:14" x14ac:dyDescent="0.3">
      <c r="A834" s="8">
        <v>833</v>
      </c>
      <c r="B834" s="9">
        <v>42874</v>
      </c>
      <c r="C834" s="1" t="s">
        <v>2291</v>
      </c>
      <c r="D834" s="1" t="s">
        <v>1612</v>
      </c>
      <c r="E834" s="49" t="s">
        <v>2292</v>
      </c>
      <c r="F834" s="1" t="s">
        <v>183</v>
      </c>
      <c r="G834" s="51" t="s">
        <v>2293</v>
      </c>
      <c r="H834" s="1" t="s">
        <v>126</v>
      </c>
      <c r="I834" s="56">
        <v>0</v>
      </c>
      <c r="J834" s="8" t="s">
        <v>16</v>
      </c>
      <c r="K834" s="8" t="s">
        <v>16</v>
      </c>
      <c r="L834" s="1" t="str">
        <f>IFERROR(_xlfn.XLOOKUP(Table1[[#This Row],[Startup Name]],Reference_Tables!$A$5:$A$3048,Reference_Tables!$B$5:$B$3048,"N/A",0),"N/A")</f>
        <v>Kochi</v>
      </c>
      <c r="M834" s="49" t="str">
        <f>IFERROR(_xlfn.XLOOKUP(Table1[[#This Row],[Investors Name]],Reference_Tables!$E$5:$E$3048,Reference_Tables!$F$5:$F$3048,"N/A",0),"N/A")</f>
        <v>VC</v>
      </c>
      <c r="N834" s="1">
        <f>YEAR(Table1[[#This Row],[Date]])</f>
        <v>2017</v>
      </c>
    </row>
    <row r="835" spans="1:14" x14ac:dyDescent="0.3">
      <c r="A835" s="8">
        <v>834</v>
      </c>
      <c r="B835" s="9">
        <v>42875</v>
      </c>
      <c r="C835" s="1" t="s">
        <v>2216</v>
      </c>
      <c r="D835" s="1" t="s">
        <v>26</v>
      </c>
      <c r="E835" s="49" t="s">
        <v>2294</v>
      </c>
      <c r="F835" s="1" t="s">
        <v>139</v>
      </c>
      <c r="G835" s="51" t="s">
        <v>2295</v>
      </c>
      <c r="H835" s="1" t="s">
        <v>384</v>
      </c>
      <c r="I835" s="56">
        <v>0</v>
      </c>
      <c r="J835" s="8" t="s">
        <v>16</v>
      </c>
      <c r="K835" s="8" t="s">
        <v>16</v>
      </c>
      <c r="L835" s="1" t="str">
        <f>IFERROR(_xlfn.XLOOKUP(Table1[[#This Row],[Startup Name]],Reference_Tables!$A$5:$A$3048,Reference_Tables!$B$5:$B$3048,"N/A",0),"N/A")</f>
        <v>Chennai</v>
      </c>
      <c r="M835" s="49" t="str">
        <f>IFERROR(_xlfn.XLOOKUP(Table1[[#This Row],[Investors Name]],Reference_Tables!$E$5:$E$3048,Reference_Tables!$F$5:$F$3048,"N/A",0),"N/A")</f>
        <v>Corporate</v>
      </c>
      <c r="N835" s="1">
        <f>YEAR(Table1[[#This Row],[Date]])</f>
        <v>2017</v>
      </c>
    </row>
    <row r="836" spans="1:14" x14ac:dyDescent="0.3">
      <c r="A836" s="8">
        <v>835</v>
      </c>
      <c r="B836" s="9">
        <v>42877</v>
      </c>
      <c r="C836" s="1" t="s">
        <v>2296</v>
      </c>
      <c r="D836" s="1" t="s">
        <v>43</v>
      </c>
      <c r="E836" s="49" t="s">
        <v>2297</v>
      </c>
      <c r="F836" s="1" t="s">
        <v>139</v>
      </c>
      <c r="G836" s="51" t="s">
        <v>549</v>
      </c>
      <c r="H836" s="1" t="s">
        <v>384</v>
      </c>
      <c r="I836" s="56">
        <v>30000000</v>
      </c>
      <c r="J836" s="8" t="s">
        <v>16</v>
      </c>
      <c r="K836" s="8" t="s">
        <v>17</v>
      </c>
      <c r="L836" s="1" t="str">
        <f>IFERROR(_xlfn.XLOOKUP(Table1[[#This Row],[Startup Name]],Reference_Tables!$A$5:$A$3048,Reference_Tables!$B$5:$B$3048,"N/A",0),"N/A")</f>
        <v>Surat</v>
      </c>
      <c r="M836" s="49" t="str">
        <f>IFERROR(_xlfn.XLOOKUP(Table1[[#This Row],[Investors Name]],Reference_Tables!$E$5:$E$3048,Reference_Tables!$F$5:$F$3048,"N/A",0),"N/A")</f>
        <v>Angel</v>
      </c>
      <c r="N836" s="1">
        <f>YEAR(Table1[[#This Row],[Date]])</f>
        <v>2017</v>
      </c>
    </row>
    <row r="837" spans="1:14" x14ac:dyDescent="0.3">
      <c r="A837" s="8">
        <v>836</v>
      </c>
      <c r="B837" s="9">
        <v>42877</v>
      </c>
      <c r="C837" s="1" t="s">
        <v>2298</v>
      </c>
      <c r="D837" s="1" t="s">
        <v>551</v>
      </c>
      <c r="E837" s="49" t="s">
        <v>2299</v>
      </c>
      <c r="F837" s="1" t="s">
        <v>39</v>
      </c>
      <c r="G837" s="51" t="s">
        <v>2300</v>
      </c>
      <c r="H837" s="1" t="s">
        <v>126</v>
      </c>
      <c r="I837" s="56">
        <v>500000</v>
      </c>
      <c r="J837" s="8" t="s">
        <v>16</v>
      </c>
      <c r="K837" s="8" t="s">
        <v>106</v>
      </c>
      <c r="L837" s="1" t="str">
        <f>IFERROR(_xlfn.XLOOKUP(Table1[[#This Row],[Startup Name]],Reference_Tables!$A$5:$A$3048,Reference_Tables!$B$5:$B$3048,"N/A",0),"N/A")</f>
        <v>Bengaluru</v>
      </c>
      <c r="M837" s="49" t="s">
        <v>16</v>
      </c>
      <c r="N837" s="1">
        <f>YEAR(Table1[[#This Row],[Date]])</f>
        <v>2017</v>
      </c>
    </row>
    <row r="838" spans="1:14" x14ac:dyDescent="0.3">
      <c r="A838" s="8">
        <v>837</v>
      </c>
      <c r="B838" s="9">
        <v>42878</v>
      </c>
      <c r="C838" s="1" t="s">
        <v>2301</v>
      </c>
      <c r="D838" s="1" t="s">
        <v>26</v>
      </c>
      <c r="E838" s="49" t="s">
        <v>2302</v>
      </c>
      <c r="F838" s="1" t="s">
        <v>183</v>
      </c>
      <c r="G838" s="51" t="s">
        <v>2303</v>
      </c>
      <c r="H838" s="1" t="s">
        <v>126</v>
      </c>
      <c r="I838" s="56">
        <v>0</v>
      </c>
      <c r="J838" s="8" t="s">
        <v>16</v>
      </c>
      <c r="K838" s="8" t="s">
        <v>16</v>
      </c>
      <c r="L838" s="1" t="str">
        <f>IFERROR(_xlfn.XLOOKUP(Table1[[#This Row],[Startup Name]],Reference_Tables!$A$5:$A$3048,Reference_Tables!$B$5:$B$3048,"N/A",0),"N/A")</f>
        <v>Patna</v>
      </c>
      <c r="M838" s="49" t="str">
        <f>IFERROR(_xlfn.XLOOKUP(Table1[[#This Row],[Investors Name]],Reference_Tables!$E$5:$E$3048,Reference_Tables!$F$5:$F$3048,"N/A",0),"N/A")</f>
        <v>VC</v>
      </c>
      <c r="N838" s="1">
        <f>YEAR(Table1[[#This Row],[Date]])</f>
        <v>2017</v>
      </c>
    </row>
    <row r="839" spans="1:14" x14ac:dyDescent="0.3">
      <c r="A839" s="8">
        <v>838</v>
      </c>
      <c r="B839" s="9">
        <v>42878</v>
      </c>
      <c r="C839" s="1" t="s">
        <v>1028</v>
      </c>
      <c r="D839" s="1" t="s">
        <v>551</v>
      </c>
      <c r="E839" s="49" t="s">
        <v>2304</v>
      </c>
      <c r="F839" s="1" t="s">
        <v>227</v>
      </c>
      <c r="G839" s="51" t="s">
        <v>2305</v>
      </c>
      <c r="H839" s="1" t="s">
        <v>384</v>
      </c>
      <c r="I839" s="56">
        <v>6600000</v>
      </c>
      <c r="J839" s="8" t="s">
        <v>16</v>
      </c>
      <c r="K839" s="8" t="s">
        <v>24</v>
      </c>
      <c r="L839" s="1" t="str">
        <f>IFERROR(_xlfn.XLOOKUP(Table1[[#This Row],[Startup Name]],Reference_Tables!$A$5:$A$3048,Reference_Tables!$B$5:$B$3048,"N/A",0),"N/A")</f>
        <v>Bhopal</v>
      </c>
      <c r="M839" s="49" t="str">
        <f>IFERROR(_xlfn.XLOOKUP(Table1[[#This Row],[Investors Name]],Reference_Tables!$E$5:$E$3048,Reference_Tables!$F$5:$F$3048,"N/A",0),"N/A")</f>
        <v>VC</v>
      </c>
      <c r="N839" s="1">
        <f>YEAR(Table1[[#This Row],[Date]])</f>
        <v>2017</v>
      </c>
    </row>
    <row r="840" spans="1:14" x14ac:dyDescent="0.3">
      <c r="A840" s="8">
        <v>839</v>
      </c>
      <c r="B840" s="9">
        <v>42878</v>
      </c>
      <c r="C840" s="1" t="s">
        <v>1078</v>
      </c>
      <c r="D840" s="1" t="s">
        <v>551</v>
      </c>
      <c r="E840" s="49" t="s">
        <v>1080</v>
      </c>
      <c r="F840" s="1" t="s">
        <v>139</v>
      </c>
      <c r="G840" s="51" t="s">
        <v>7388</v>
      </c>
      <c r="H840" s="1" t="s">
        <v>126</v>
      </c>
      <c r="I840" s="56">
        <v>0</v>
      </c>
      <c r="J840" s="8" t="s">
        <v>16</v>
      </c>
      <c r="K840" s="8" t="s">
        <v>16</v>
      </c>
      <c r="L840" s="1" t="str">
        <f>IFERROR(_xlfn.XLOOKUP(Table1[[#This Row],[Startup Name]],Reference_Tables!$A$5:$A$3048,Reference_Tables!$B$5:$B$3048,"N/A",0),"N/A")</f>
        <v>Coimbatore</v>
      </c>
      <c r="M840" s="49" t="str">
        <f>IFERROR(_xlfn.XLOOKUP(Table1[[#This Row],[Investors Name]],Reference_Tables!$E$5:$E$3048,Reference_Tables!$F$5:$F$3048,"N/A",0),"N/A")</f>
        <v>Corporate</v>
      </c>
      <c r="N840" s="1">
        <f>YEAR(Table1[[#This Row],[Date]])</f>
        <v>2017</v>
      </c>
    </row>
    <row r="841" spans="1:14" x14ac:dyDescent="0.3">
      <c r="A841" s="8">
        <v>840</v>
      </c>
      <c r="B841" s="9">
        <v>42878</v>
      </c>
      <c r="C841" s="1" t="s">
        <v>2306</v>
      </c>
      <c r="D841" s="1" t="s">
        <v>551</v>
      </c>
      <c r="E841" s="49" t="s">
        <v>1766</v>
      </c>
      <c r="F841" s="1" t="s">
        <v>39</v>
      </c>
      <c r="G841" s="51" t="s">
        <v>1030</v>
      </c>
      <c r="H841" s="1" t="s">
        <v>384</v>
      </c>
      <c r="I841" s="56">
        <v>1000000</v>
      </c>
      <c r="J841" s="8" t="s">
        <v>16</v>
      </c>
      <c r="K841" s="8" t="s">
        <v>24</v>
      </c>
      <c r="L841" s="1" t="str">
        <f>IFERROR(_xlfn.XLOOKUP(Table1[[#This Row],[Startup Name]],Reference_Tables!$A$5:$A$3048,Reference_Tables!$B$5:$B$3048,"N/A",0),"N/A")</f>
        <v>Kochi</v>
      </c>
      <c r="M841" s="49" t="str">
        <f>IFERROR(_xlfn.XLOOKUP(Table1[[#This Row],[Investors Name]],Reference_Tables!$E$5:$E$3048,Reference_Tables!$F$5:$F$3048,"N/A",0),"N/A")</f>
        <v>VC</v>
      </c>
      <c r="N841" s="1">
        <f>YEAR(Table1[[#This Row],[Date]])</f>
        <v>2017</v>
      </c>
    </row>
    <row r="842" spans="1:14" x14ac:dyDescent="0.3">
      <c r="A842" s="8">
        <v>841</v>
      </c>
      <c r="B842" s="9">
        <v>42879</v>
      </c>
      <c r="C842" s="1" t="s">
        <v>2307</v>
      </c>
      <c r="D842" s="1" t="s">
        <v>551</v>
      </c>
      <c r="E842" s="49" t="s">
        <v>2308</v>
      </c>
      <c r="F842" s="1" t="s">
        <v>39</v>
      </c>
      <c r="G842" s="51" t="s">
        <v>1268</v>
      </c>
      <c r="H842" s="1" t="s">
        <v>126</v>
      </c>
      <c r="I842" s="56">
        <v>580000</v>
      </c>
      <c r="J842" s="8" t="s">
        <v>16</v>
      </c>
      <c r="K842" s="8" t="s">
        <v>106</v>
      </c>
      <c r="L842" s="1" t="str">
        <f>IFERROR(_xlfn.XLOOKUP(Table1[[#This Row],[Startup Name]],Reference_Tables!$A$5:$A$3048,Reference_Tables!$B$5:$B$3048,"N/A",0),"N/A")</f>
        <v>Ranchi</v>
      </c>
      <c r="M842" s="49" t="str">
        <f>IFERROR(_xlfn.XLOOKUP(Table1[[#This Row],[Investors Name]],Reference_Tables!$E$5:$E$3048,Reference_Tables!$F$5:$F$3048,"N/A",0),"N/A")</f>
        <v>Angel</v>
      </c>
      <c r="N842" s="1">
        <f>YEAR(Table1[[#This Row],[Date]])</f>
        <v>2017</v>
      </c>
    </row>
    <row r="843" spans="1:14" x14ac:dyDescent="0.3">
      <c r="A843" s="8">
        <v>842</v>
      </c>
      <c r="B843" s="9">
        <v>42880</v>
      </c>
      <c r="C843" s="1" t="s">
        <v>7316</v>
      </c>
      <c r="D843" s="1" t="s">
        <v>79</v>
      </c>
      <c r="E843" s="49" t="s">
        <v>80</v>
      </c>
      <c r="F843" s="1" t="s">
        <v>227</v>
      </c>
      <c r="G843" s="51" t="s">
        <v>2309</v>
      </c>
      <c r="H843" s="1" t="s">
        <v>384</v>
      </c>
      <c r="I843" s="56">
        <v>8000000</v>
      </c>
      <c r="J843" s="8" t="s">
        <v>16</v>
      </c>
      <c r="K843" s="8" t="s">
        <v>24</v>
      </c>
      <c r="L843" s="1" t="str">
        <f>IFERROR(_xlfn.XLOOKUP(Table1[[#This Row],[Startup Name]],Reference_Tables!$A$5:$A$3048,Reference_Tables!$B$5:$B$3048,"N/A",0),"N/A")</f>
        <v>Nagpur</v>
      </c>
      <c r="M843" s="49" t="str">
        <f>IFERROR(_xlfn.XLOOKUP(Table1[[#This Row],[Investors Name]],Reference_Tables!$E$5:$E$3048,Reference_Tables!$F$5:$F$3048,"N/A",0),"N/A")</f>
        <v>Angel</v>
      </c>
      <c r="N843" s="1">
        <f>YEAR(Table1[[#This Row],[Date]])</f>
        <v>2017</v>
      </c>
    </row>
    <row r="844" spans="1:14" x14ac:dyDescent="0.3">
      <c r="A844" s="8">
        <v>843</v>
      </c>
      <c r="B844" s="9">
        <v>42881</v>
      </c>
      <c r="C844" s="1" t="s">
        <v>2310</v>
      </c>
      <c r="D844" s="1" t="s">
        <v>551</v>
      </c>
      <c r="E844" s="49" t="s">
        <v>2311</v>
      </c>
      <c r="F844" s="1" t="s">
        <v>927</v>
      </c>
      <c r="G844" s="51" t="s">
        <v>2312</v>
      </c>
      <c r="H844" s="1" t="s">
        <v>126</v>
      </c>
      <c r="I844" s="56">
        <v>0</v>
      </c>
      <c r="J844" s="8" t="s">
        <v>16</v>
      </c>
      <c r="K844" s="8" t="s">
        <v>16</v>
      </c>
      <c r="L844" s="1" t="str">
        <f>IFERROR(_xlfn.XLOOKUP(Table1[[#This Row],[Startup Name]],Reference_Tables!$A$5:$A$3048,Reference_Tables!$B$5:$B$3048,"N/A",0),"N/A")</f>
        <v>Pune</v>
      </c>
      <c r="M844" s="49" t="str">
        <f>IFERROR(_xlfn.XLOOKUP(Table1[[#This Row],[Investors Name]],Reference_Tables!$E$5:$E$3048,Reference_Tables!$F$5:$F$3048,"N/A",0),"N/A")</f>
        <v>Angel</v>
      </c>
      <c r="N844" s="1">
        <f>YEAR(Table1[[#This Row],[Date]])</f>
        <v>2017</v>
      </c>
    </row>
    <row r="845" spans="1:14" x14ac:dyDescent="0.3">
      <c r="A845" s="8">
        <v>844</v>
      </c>
      <c r="B845" s="9">
        <v>42884</v>
      </c>
      <c r="C845" s="1" t="s">
        <v>2313</v>
      </c>
      <c r="D845" s="1" t="s">
        <v>551</v>
      </c>
      <c r="E845" s="49" t="s">
        <v>2314</v>
      </c>
      <c r="F845" s="1" t="s">
        <v>39</v>
      </c>
      <c r="G845" s="51" t="s">
        <v>16</v>
      </c>
      <c r="H845" s="1" t="s">
        <v>126</v>
      </c>
      <c r="I845" s="56">
        <v>0</v>
      </c>
      <c r="J845" s="8" t="s">
        <v>16</v>
      </c>
      <c r="K845" s="8" t="s">
        <v>16</v>
      </c>
      <c r="L845" s="1" t="str">
        <f>IFERROR(_xlfn.XLOOKUP(Table1[[#This Row],[Startup Name]],Reference_Tables!$A$5:$A$3048,Reference_Tables!$B$5:$B$3048,"N/A",0),"N/A")</f>
        <v>Surat</v>
      </c>
      <c r="M845" s="49" t="s">
        <v>16</v>
      </c>
      <c r="N845" s="1">
        <f>YEAR(Table1[[#This Row],[Date]])</f>
        <v>2017</v>
      </c>
    </row>
    <row r="846" spans="1:14" x14ac:dyDescent="0.3">
      <c r="A846" s="8">
        <v>845</v>
      </c>
      <c r="B846" s="9">
        <v>42884</v>
      </c>
      <c r="C846" s="1" t="s">
        <v>792</v>
      </c>
      <c r="D846" s="1" t="s">
        <v>551</v>
      </c>
      <c r="E846" s="49" t="s">
        <v>2315</v>
      </c>
      <c r="F846" s="1" t="s">
        <v>89</v>
      </c>
      <c r="G846" s="51" t="s">
        <v>2316</v>
      </c>
      <c r="H846" s="1" t="s">
        <v>126</v>
      </c>
      <c r="I846" s="56">
        <v>0</v>
      </c>
      <c r="J846" s="8" t="s">
        <v>16</v>
      </c>
      <c r="K846" s="8" t="s">
        <v>16</v>
      </c>
      <c r="L846" s="1" t="str">
        <f>IFERROR(_xlfn.XLOOKUP(Table1[[#This Row],[Startup Name]],Reference_Tables!$A$5:$A$3048,Reference_Tables!$B$5:$B$3048,"N/A",0),"N/A")</f>
        <v>Chennai</v>
      </c>
      <c r="M846" s="49" t="s">
        <v>16</v>
      </c>
      <c r="N846" s="1">
        <f>YEAR(Table1[[#This Row],[Date]])</f>
        <v>2017</v>
      </c>
    </row>
    <row r="847" spans="1:14" x14ac:dyDescent="0.3">
      <c r="A847" s="8">
        <v>846</v>
      </c>
      <c r="B847" s="9">
        <v>42884</v>
      </c>
      <c r="C847" s="1" t="s">
        <v>2317</v>
      </c>
      <c r="D847" s="1" t="s">
        <v>53</v>
      </c>
      <c r="E847" s="49" t="s">
        <v>2318</v>
      </c>
      <c r="F847" s="1" t="s">
        <v>139</v>
      </c>
      <c r="G847" s="51" t="s">
        <v>1268</v>
      </c>
      <c r="H847" s="1" t="s">
        <v>126</v>
      </c>
      <c r="I847" s="56">
        <v>0</v>
      </c>
      <c r="J847" s="8" t="s">
        <v>16</v>
      </c>
      <c r="K847" s="8" t="s">
        <v>16</v>
      </c>
      <c r="L847" s="1" t="str">
        <f>IFERROR(_xlfn.XLOOKUP(Table1[[#This Row],[Startup Name]],Reference_Tables!$A$5:$A$3048,Reference_Tables!$B$5:$B$3048,"N/A",0),"N/A")</f>
        <v>Surat</v>
      </c>
      <c r="M847" s="49" t="str">
        <f>IFERROR(_xlfn.XLOOKUP(Table1[[#This Row],[Investors Name]],Reference_Tables!$E$5:$E$3048,Reference_Tables!$F$5:$F$3048,"N/A",0),"N/A")</f>
        <v>Angel</v>
      </c>
      <c r="N847" s="1">
        <f>YEAR(Table1[[#This Row],[Date]])</f>
        <v>2017</v>
      </c>
    </row>
    <row r="848" spans="1:14" x14ac:dyDescent="0.3">
      <c r="A848" s="8">
        <v>847</v>
      </c>
      <c r="B848" s="9">
        <v>42884</v>
      </c>
      <c r="C848" s="1" t="s">
        <v>2319</v>
      </c>
      <c r="D848" s="1" t="s">
        <v>26</v>
      </c>
      <c r="E848" s="49" t="s">
        <v>2320</v>
      </c>
      <c r="F848" s="1" t="s">
        <v>39</v>
      </c>
      <c r="G848" s="51" t="s">
        <v>1548</v>
      </c>
      <c r="H848" s="1" t="s">
        <v>384</v>
      </c>
      <c r="I848" s="56">
        <v>3500000</v>
      </c>
      <c r="J848" s="8" t="s">
        <v>16</v>
      </c>
      <c r="K848" s="8" t="s">
        <v>24</v>
      </c>
      <c r="L848" s="1" t="str">
        <f>IFERROR(_xlfn.XLOOKUP(Table1[[#This Row],[Startup Name]],Reference_Tables!$A$5:$A$3048,Reference_Tables!$B$5:$B$3048,"N/A",0),"N/A")</f>
        <v>Pune</v>
      </c>
      <c r="M848" s="49" t="str">
        <f>IFERROR(_xlfn.XLOOKUP(Table1[[#This Row],[Investors Name]],Reference_Tables!$E$5:$E$3048,Reference_Tables!$F$5:$F$3048,"N/A",0),"N/A")</f>
        <v>VC</v>
      </c>
      <c r="N848" s="1">
        <f>YEAR(Table1[[#This Row],[Date]])</f>
        <v>2017</v>
      </c>
    </row>
    <row r="849" spans="1:14" x14ac:dyDescent="0.3">
      <c r="A849" s="8">
        <v>848</v>
      </c>
      <c r="B849" s="9">
        <v>42885</v>
      </c>
      <c r="C849" s="1" t="s">
        <v>2321</v>
      </c>
      <c r="D849" s="1" t="s">
        <v>43</v>
      </c>
      <c r="E849" s="49" t="s">
        <v>2322</v>
      </c>
      <c r="F849" s="1" t="s">
        <v>927</v>
      </c>
      <c r="G849" s="51" t="s">
        <v>319</v>
      </c>
      <c r="H849" s="1" t="s">
        <v>126</v>
      </c>
      <c r="I849" s="56">
        <v>0</v>
      </c>
      <c r="J849" s="8" t="s">
        <v>16</v>
      </c>
      <c r="K849" s="8" t="s">
        <v>16</v>
      </c>
      <c r="L849" s="1" t="str">
        <f>IFERROR(_xlfn.XLOOKUP(Table1[[#This Row],[Startup Name]],Reference_Tables!$A$5:$A$3048,Reference_Tables!$B$5:$B$3048,"N/A",0),"N/A")</f>
        <v>Guwahati</v>
      </c>
      <c r="M849" s="49" t="str">
        <f>IFERROR(_xlfn.XLOOKUP(Table1[[#This Row],[Investors Name]],Reference_Tables!$E$5:$E$3048,Reference_Tables!$F$5:$F$3048,"N/A",0),"N/A")</f>
        <v>VC</v>
      </c>
      <c r="N849" s="1">
        <f>YEAR(Table1[[#This Row],[Date]])</f>
        <v>2017</v>
      </c>
    </row>
    <row r="850" spans="1:14" x14ac:dyDescent="0.3">
      <c r="A850" s="8">
        <v>849</v>
      </c>
      <c r="B850" s="9">
        <v>42885</v>
      </c>
      <c r="C850" s="1" t="s">
        <v>2323</v>
      </c>
      <c r="D850" s="1" t="s">
        <v>551</v>
      </c>
      <c r="E850" s="49" t="s">
        <v>348</v>
      </c>
      <c r="F850" s="1" t="s">
        <v>139</v>
      </c>
      <c r="G850" s="51" t="s">
        <v>1268</v>
      </c>
      <c r="H850" s="1" t="s">
        <v>126</v>
      </c>
      <c r="I850" s="56">
        <v>0</v>
      </c>
      <c r="J850" s="8" t="s">
        <v>16</v>
      </c>
      <c r="K850" s="8" t="s">
        <v>16</v>
      </c>
      <c r="L850" s="1" t="str">
        <f>IFERROR(_xlfn.XLOOKUP(Table1[[#This Row],[Startup Name]],Reference_Tables!$A$5:$A$3048,Reference_Tables!$B$5:$B$3048,"N/A",0),"N/A")</f>
        <v>Thiruvananthapuram</v>
      </c>
      <c r="M850" s="49" t="str">
        <f>IFERROR(_xlfn.XLOOKUP(Table1[[#This Row],[Investors Name]],Reference_Tables!$E$5:$E$3048,Reference_Tables!$F$5:$F$3048,"N/A",0),"N/A")</f>
        <v>Angel</v>
      </c>
      <c r="N850" s="1">
        <f>YEAR(Table1[[#This Row],[Date]])</f>
        <v>2017</v>
      </c>
    </row>
    <row r="851" spans="1:14" x14ac:dyDescent="0.3">
      <c r="A851" s="8">
        <v>850</v>
      </c>
      <c r="B851" s="9">
        <v>42885</v>
      </c>
      <c r="C851" s="1" t="s">
        <v>2324</v>
      </c>
      <c r="D851" s="1" t="s">
        <v>551</v>
      </c>
      <c r="E851" s="49" t="s">
        <v>2325</v>
      </c>
      <c r="F851" s="1" t="s">
        <v>39</v>
      </c>
      <c r="G851" s="51" t="s">
        <v>2326</v>
      </c>
      <c r="H851" s="1" t="s">
        <v>384</v>
      </c>
      <c r="I851" s="56">
        <v>1500000</v>
      </c>
      <c r="J851" s="8" t="s">
        <v>16</v>
      </c>
      <c r="K851" s="8" t="s">
        <v>24</v>
      </c>
      <c r="L851" s="1" t="str">
        <f>IFERROR(_xlfn.XLOOKUP(Table1[[#This Row],[Startup Name]],Reference_Tables!$A$5:$A$3048,Reference_Tables!$B$5:$B$3048,"N/A",0),"N/A")</f>
        <v>Hyderabad</v>
      </c>
      <c r="M851" s="49" t="str">
        <f>IFERROR(_xlfn.XLOOKUP(Table1[[#This Row],[Investors Name]],Reference_Tables!$E$5:$E$3048,Reference_Tables!$F$5:$F$3048,"N/A",0),"N/A")</f>
        <v>VC</v>
      </c>
      <c r="N851" s="1">
        <f>YEAR(Table1[[#This Row],[Date]])</f>
        <v>2017</v>
      </c>
    </row>
    <row r="852" spans="1:14" x14ac:dyDescent="0.3">
      <c r="A852" s="8">
        <v>851</v>
      </c>
      <c r="B852" s="9">
        <v>42885</v>
      </c>
      <c r="C852" s="1" t="s">
        <v>1106</v>
      </c>
      <c r="D852" s="1" t="s">
        <v>551</v>
      </c>
      <c r="E852" s="49" t="s">
        <v>50</v>
      </c>
      <c r="F852" s="1" t="s">
        <v>927</v>
      </c>
      <c r="G852" s="51" t="s">
        <v>2327</v>
      </c>
      <c r="H852" s="1" t="s">
        <v>384</v>
      </c>
      <c r="I852" s="56">
        <v>80000000</v>
      </c>
      <c r="J852" s="8" t="s">
        <v>16</v>
      </c>
      <c r="K852" s="8" t="s">
        <v>17</v>
      </c>
      <c r="L852" s="1" t="str">
        <f>IFERROR(_xlfn.XLOOKUP(Table1[[#This Row],[Startup Name]],Reference_Tables!$A$5:$A$3048,Reference_Tables!$B$5:$B$3048,"N/A",0),"N/A")</f>
        <v>Kanpur</v>
      </c>
      <c r="M852" s="49" t="str">
        <f>IFERROR(_xlfn.XLOOKUP(Table1[[#This Row],[Investors Name]],Reference_Tables!$E$5:$E$3048,Reference_Tables!$F$5:$F$3048,"N/A",0),"N/A")</f>
        <v>VC</v>
      </c>
      <c r="N852" s="1">
        <f>YEAR(Table1[[#This Row],[Date]])</f>
        <v>2017</v>
      </c>
    </row>
    <row r="853" spans="1:14" x14ac:dyDescent="0.3">
      <c r="A853" s="8">
        <v>852</v>
      </c>
      <c r="B853" s="9">
        <v>42886</v>
      </c>
      <c r="C853" s="1" t="s">
        <v>2328</v>
      </c>
      <c r="D853" s="1" t="s">
        <v>26</v>
      </c>
      <c r="E853" s="49" t="s">
        <v>1652</v>
      </c>
      <c r="F853" s="1" t="s">
        <v>881</v>
      </c>
      <c r="G853" s="51" t="s">
        <v>2329</v>
      </c>
      <c r="H853" s="1" t="s">
        <v>384</v>
      </c>
      <c r="I853" s="56">
        <v>5000000</v>
      </c>
      <c r="J853" s="8" t="s">
        <v>16</v>
      </c>
      <c r="K853" s="8" t="s">
        <v>24</v>
      </c>
      <c r="L853" s="1" t="str">
        <f>IFERROR(_xlfn.XLOOKUP(Table1[[#This Row],[Startup Name]],Reference_Tables!$A$5:$A$3048,Reference_Tables!$B$5:$B$3048,"N/A",0),"N/A")</f>
        <v>Kochi</v>
      </c>
      <c r="M853" s="49" t="str">
        <f>IFERROR(_xlfn.XLOOKUP(Table1[[#This Row],[Investors Name]],Reference_Tables!$E$5:$E$3048,Reference_Tables!$F$5:$F$3048,"N/A",0),"N/A")</f>
        <v>Angel</v>
      </c>
      <c r="N853" s="1">
        <f>YEAR(Table1[[#This Row],[Date]])</f>
        <v>2017</v>
      </c>
    </row>
    <row r="854" spans="1:14" x14ac:dyDescent="0.3">
      <c r="A854" s="8">
        <v>853</v>
      </c>
      <c r="B854" s="9">
        <v>42886</v>
      </c>
      <c r="C854" s="1" t="s">
        <v>1028</v>
      </c>
      <c r="D854" s="1" t="s">
        <v>551</v>
      </c>
      <c r="E854" s="49" t="s">
        <v>2330</v>
      </c>
      <c r="F854" s="1" t="s">
        <v>227</v>
      </c>
      <c r="G854" s="51" t="s">
        <v>2331</v>
      </c>
      <c r="H854" s="1" t="s">
        <v>384</v>
      </c>
      <c r="I854" s="56">
        <v>7000000</v>
      </c>
      <c r="J854" s="8" t="s">
        <v>16</v>
      </c>
      <c r="K854" s="8" t="s">
        <v>24</v>
      </c>
      <c r="L854" s="1" t="str">
        <f>IFERROR(_xlfn.XLOOKUP(Table1[[#This Row],[Startup Name]],Reference_Tables!$A$5:$A$3048,Reference_Tables!$B$5:$B$3048,"N/A",0),"N/A")</f>
        <v>Bhopal</v>
      </c>
      <c r="M854" s="49" t="str">
        <f>IFERROR(_xlfn.XLOOKUP(Table1[[#This Row],[Investors Name]],Reference_Tables!$E$5:$E$3048,Reference_Tables!$F$5:$F$3048,"N/A",0),"N/A")</f>
        <v>VC</v>
      </c>
      <c r="N854" s="1">
        <f>YEAR(Table1[[#This Row],[Date]])</f>
        <v>2017</v>
      </c>
    </row>
    <row r="855" spans="1:14" x14ac:dyDescent="0.3">
      <c r="A855" s="8">
        <v>854</v>
      </c>
      <c r="B855" s="9">
        <v>42826</v>
      </c>
      <c r="C855" s="1" t="s">
        <v>1615</v>
      </c>
      <c r="D855" s="1" t="s">
        <v>551</v>
      </c>
      <c r="E855" s="49" t="s">
        <v>2332</v>
      </c>
      <c r="F855" s="1" t="s">
        <v>39</v>
      </c>
      <c r="G855" s="51" t="s">
        <v>2333</v>
      </c>
      <c r="H855" s="1" t="s">
        <v>384</v>
      </c>
      <c r="I855" s="56">
        <v>3800000</v>
      </c>
      <c r="J855" s="8" t="s">
        <v>16</v>
      </c>
      <c r="K855" s="8" t="s">
        <v>24</v>
      </c>
      <c r="L855" s="1" t="str">
        <f>IFERROR(_xlfn.XLOOKUP(Table1[[#This Row],[Startup Name]],Reference_Tables!$A$5:$A$3048,Reference_Tables!$B$5:$B$3048,"N/A",0),"N/A")</f>
        <v>Bhubaneswar</v>
      </c>
      <c r="M855" s="49" t="str">
        <f>IFERROR(_xlfn.XLOOKUP(Table1[[#This Row],[Investors Name]],Reference_Tables!$E$5:$E$3048,Reference_Tables!$F$5:$F$3048,"N/A",0),"N/A")</f>
        <v>Angel</v>
      </c>
      <c r="N855" s="1">
        <f>YEAR(Table1[[#This Row],[Date]])</f>
        <v>2017</v>
      </c>
    </row>
    <row r="856" spans="1:14" x14ac:dyDescent="0.3">
      <c r="A856" s="8">
        <v>855</v>
      </c>
      <c r="B856" s="9">
        <v>42828</v>
      </c>
      <c r="C856" s="1" t="s">
        <v>2334</v>
      </c>
      <c r="D856" s="1" t="s">
        <v>108</v>
      </c>
      <c r="E856" s="49" t="s">
        <v>2335</v>
      </c>
      <c r="F856" s="1" t="s">
        <v>39</v>
      </c>
      <c r="G856" s="51" t="s">
        <v>2336</v>
      </c>
      <c r="H856" s="1" t="s">
        <v>384</v>
      </c>
      <c r="I856" s="56">
        <v>8200000</v>
      </c>
      <c r="J856" s="8" t="s">
        <v>16</v>
      </c>
      <c r="K856" s="8" t="s">
        <v>24</v>
      </c>
      <c r="L856" s="1" t="str">
        <f>IFERROR(_xlfn.XLOOKUP(Table1[[#This Row],[Startup Name]],Reference_Tables!$A$5:$A$3048,Reference_Tables!$B$5:$B$3048,"N/A",0),"N/A")</f>
        <v>Surat</v>
      </c>
      <c r="M856" s="49" t="str">
        <f>IFERROR(_xlfn.XLOOKUP(Table1[[#This Row],[Investors Name]],Reference_Tables!$E$5:$E$3048,Reference_Tables!$F$5:$F$3048,"N/A",0),"N/A")</f>
        <v>Angel</v>
      </c>
      <c r="N856" s="1">
        <f>YEAR(Table1[[#This Row],[Date]])</f>
        <v>2017</v>
      </c>
    </row>
    <row r="857" spans="1:14" x14ac:dyDescent="0.3">
      <c r="A857" s="8">
        <v>856</v>
      </c>
      <c r="B857" s="9">
        <v>42828</v>
      </c>
      <c r="C857" s="1" t="s">
        <v>2337</v>
      </c>
      <c r="D857" s="1" t="s">
        <v>551</v>
      </c>
      <c r="E857" s="49" t="s">
        <v>2338</v>
      </c>
      <c r="F857" s="1" t="s">
        <v>39</v>
      </c>
      <c r="G857" s="51" t="s">
        <v>2339</v>
      </c>
      <c r="H857" s="1" t="s">
        <v>384</v>
      </c>
      <c r="I857" s="56">
        <v>0</v>
      </c>
      <c r="J857" s="8" t="s">
        <v>16</v>
      </c>
      <c r="K857" s="8" t="s">
        <v>16</v>
      </c>
      <c r="L857" s="1" t="str">
        <f>IFERROR(_xlfn.XLOOKUP(Table1[[#This Row],[Startup Name]],Reference_Tables!$A$5:$A$3048,Reference_Tables!$B$5:$B$3048,"N/A",0),"N/A")</f>
        <v>Noida</v>
      </c>
      <c r="M857" s="49" t="str">
        <f>IFERROR(_xlfn.XLOOKUP(Table1[[#This Row],[Investors Name]],Reference_Tables!$E$5:$E$3048,Reference_Tables!$F$5:$F$3048,"N/A",0),"N/A")</f>
        <v>VC</v>
      </c>
      <c r="N857" s="1">
        <f>YEAR(Table1[[#This Row],[Date]])</f>
        <v>2017</v>
      </c>
    </row>
    <row r="858" spans="1:14" x14ac:dyDescent="0.3">
      <c r="A858" s="8">
        <v>857</v>
      </c>
      <c r="B858" s="9">
        <v>42828</v>
      </c>
      <c r="C858" s="1" t="s">
        <v>2340</v>
      </c>
      <c r="D858" s="1" t="s">
        <v>142</v>
      </c>
      <c r="E858" s="49" t="s">
        <v>2341</v>
      </c>
      <c r="F858" s="1" t="s">
        <v>89</v>
      </c>
      <c r="G858" s="51" t="s">
        <v>2342</v>
      </c>
      <c r="H858" s="1" t="s">
        <v>384</v>
      </c>
      <c r="I858" s="56">
        <v>40000000</v>
      </c>
      <c r="J858" s="8" t="s">
        <v>16</v>
      </c>
      <c r="K858" s="8" t="s">
        <v>17</v>
      </c>
      <c r="L858" s="1" t="str">
        <f>IFERROR(_xlfn.XLOOKUP(Table1[[#This Row],[Startup Name]],Reference_Tables!$A$5:$A$3048,Reference_Tables!$B$5:$B$3048,"N/A",0),"N/A")</f>
        <v>Noida</v>
      </c>
      <c r="M858" s="49" t="str">
        <f>IFERROR(_xlfn.XLOOKUP(Table1[[#This Row],[Investors Name]],Reference_Tables!$E$5:$E$3048,Reference_Tables!$F$5:$F$3048,"N/A",0),"N/A")</f>
        <v>VC</v>
      </c>
      <c r="N858" s="1">
        <f>YEAR(Table1[[#This Row],[Date]])</f>
        <v>2017</v>
      </c>
    </row>
    <row r="859" spans="1:14" x14ac:dyDescent="0.3">
      <c r="A859" s="8">
        <v>858</v>
      </c>
      <c r="B859" s="9">
        <v>42828</v>
      </c>
      <c r="C859" s="1" t="s">
        <v>2343</v>
      </c>
      <c r="D859" s="1" t="s">
        <v>53</v>
      </c>
      <c r="E859" s="49" t="s">
        <v>2344</v>
      </c>
      <c r="F859" s="1" t="s">
        <v>39</v>
      </c>
      <c r="G859" s="51" t="s">
        <v>2345</v>
      </c>
      <c r="H859" s="1" t="s">
        <v>126</v>
      </c>
      <c r="I859" s="56">
        <v>0</v>
      </c>
      <c r="J859" s="8" t="s">
        <v>16</v>
      </c>
      <c r="K859" s="8" t="s">
        <v>16</v>
      </c>
      <c r="L859" s="1" t="str">
        <f>IFERROR(_xlfn.XLOOKUP(Table1[[#This Row],[Startup Name]],Reference_Tables!$A$5:$A$3048,Reference_Tables!$B$5:$B$3048,"N/A",0),"N/A")</f>
        <v>Coimbatore</v>
      </c>
      <c r="M859" s="49" t="str">
        <f>IFERROR(_xlfn.XLOOKUP(Table1[[#This Row],[Investors Name]],Reference_Tables!$E$5:$E$3048,Reference_Tables!$F$5:$F$3048,"N/A",0),"N/A")</f>
        <v>Angel</v>
      </c>
      <c r="N859" s="1">
        <f>YEAR(Table1[[#This Row],[Date]])</f>
        <v>2017</v>
      </c>
    </row>
    <row r="860" spans="1:14" x14ac:dyDescent="0.3">
      <c r="A860" s="8">
        <v>859</v>
      </c>
      <c r="B860" s="9">
        <v>42828</v>
      </c>
      <c r="C860" s="1" t="s">
        <v>1075</v>
      </c>
      <c r="D860" s="1" t="s">
        <v>551</v>
      </c>
      <c r="E860" s="49" t="s">
        <v>873</v>
      </c>
      <c r="F860" s="1" t="s">
        <v>927</v>
      </c>
      <c r="G860" s="51" t="s">
        <v>2346</v>
      </c>
      <c r="H860" s="1" t="s">
        <v>384</v>
      </c>
      <c r="I860" s="56">
        <v>0</v>
      </c>
      <c r="J860" s="8" t="s">
        <v>16</v>
      </c>
      <c r="K860" s="8" t="s">
        <v>16</v>
      </c>
      <c r="L860" s="1" t="str">
        <f>IFERROR(_xlfn.XLOOKUP(Table1[[#This Row],[Startup Name]],Reference_Tables!$A$5:$A$3048,Reference_Tables!$B$5:$B$3048,"N/A",0),"N/A")</f>
        <v>Guwahati</v>
      </c>
      <c r="M860" s="49" t="str">
        <f>IFERROR(_xlfn.XLOOKUP(Table1[[#This Row],[Investors Name]],Reference_Tables!$E$5:$E$3048,Reference_Tables!$F$5:$F$3048,"N/A",0),"N/A")</f>
        <v>VC</v>
      </c>
      <c r="N860" s="1">
        <f>YEAR(Table1[[#This Row],[Date]])</f>
        <v>2017</v>
      </c>
    </row>
    <row r="861" spans="1:14" x14ac:dyDescent="0.3">
      <c r="A861" s="8">
        <v>860</v>
      </c>
      <c r="B861" s="9">
        <v>42829</v>
      </c>
      <c r="C861" s="1" t="s">
        <v>2347</v>
      </c>
      <c r="D861" s="1" t="s">
        <v>1612</v>
      </c>
      <c r="E861" s="49" t="s">
        <v>2348</v>
      </c>
      <c r="F861" s="1" t="s">
        <v>45</v>
      </c>
      <c r="G861" s="51" t="s">
        <v>2349</v>
      </c>
      <c r="H861" s="1" t="s">
        <v>384</v>
      </c>
      <c r="I861" s="56">
        <v>2700000</v>
      </c>
      <c r="J861" s="8" t="s">
        <v>16</v>
      </c>
      <c r="K861" s="8" t="s">
        <v>24</v>
      </c>
      <c r="L861" s="1" t="str">
        <f>IFERROR(_xlfn.XLOOKUP(Table1[[#This Row],[Startup Name]],Reference_Tables!$A$5:$A$3048,Reference_Tables!$B$5:$B$3048,"N/A",0),"N/A")</f>
        <v>Nashik</v>
      </c>
      <c r="M861" s="49" t="str">
        <f>IFERROR(_xlfn.XLOOKUP(Table1[[#This Row],[Investors Name]],Reference_Tables!$E$5:$E$3048,Reference_Tables!$F$5:$F$3048,"N/A",0),"N/A")</f>
        <v>VC</v>
      </c>
      <c r="N861" s="1">
        <f>YEAR(Table1[[#This Row],[Date]])</f>
        <v>2017</v>
      </c>
    </row>
    <row r="862" spans="1:14" x14ac:dyDescent="0.3">
      <c r="A862" s="8">
        <v>861</v>
      </c>
      <c r="B862" s="9">
        <v>42829</v>
      </c>
      <c r="C862" s="1" t="s">
        <v>2350</v>
      </c>
      <c r="D862" s="1" t="s">
        <v>53</v>
      </c>
      <c r="E862" s="49" t="s">
        <v>2351</v>
      </c>
      <c r="F862" s="1" t="s">
        <v>927</v>
      </c>
      <c r="G862" s="51" t="s">
        <v>1336</v>
      </c>
      <c r="H862" s="1" t="s">
        <v>384</v>
      </c>
      <c r="I862" s="56">
        <v>6100000</v>
      </c>
      <c r="J862" s="8" t="s">
        <v>16</v>
      </c>
      <c r="K862" s="8" t="s">
        <v>24</v>
      </c>
      <c r="L862" s="1" t="str">
        <f>IFERROR(_xlfn.XLOOKUP(Table1[[#This Row],[Startup Name]],Reference_Tables!$A$5:$A$3048,Reference_Tables!$B$5:$B$3048,"N/A",0),"N/A")</f>
        <v>Pune</v>
      </c>
      <c r="M862" s="49" t="str">
        <f>IFERROR(_xlfn.XLOOKUP(Table1[[#This Row],[Investors Name]],Reference_Tables!$E$5:$E$3048,Reference_Tables!$F$5:$F$3048,"N/A",0),"N/A")</f>
        <v>VC</v>
      </c>
      <c r="N862" s="1">
        <f>YEAR(Table1[[#This Row],[Date]])</f>
        <v>2017</v>
      </c>
    </row>
    <row r="863" spans="1:14" x14ac:dyDescent="0.3">
      <c r="A863" s="8">
        <v>862</v>
      </c>
      <c r="B863" s="9">
        <v>42829</v>
      </c>
      <c r="C863" s="1" t="s">
        <v>2352</v>
      </c>
      <c r="D863" s="1" t="s">
        <v>53</v>
      </c>
      <c r="E863" s="49" t="s">
        <v>2353</v>
      </c>
      <c r="F863" s="1" t="s">
        <v>927</v>
      </c>
      <c r="G863" s="51" t="s">
        <v>2354</v>
      </c>
      <c r="H863" s="1" t="s">
        <v>384</v>
      </c>
      <c r="I863" s="56">
        <v>3690000</v>
      </c>
      <c r="J863" s="8" t="s">
        <v>16</v>
      </c>
      <c r="K863" s="8" t="s">
        <v>24</v>
      </c>
      <c r="L863" s="1" t="str">
        <f>IFERROR(_xlfn.XLOOKUP(Table1[[#This Row],[Startup Name]],Reference_Tables!$A$5:$A$3048,Reference_Tables!$B$5:$B$3048,"N/A",0),"N/A")</f>
        <v>Dehradun</v>
      </c>
      <c r="M863" s="49" t="str">
        <f>IFERROR(_xlfn.XLOOKUP(Table1[[#This Row],[Investors Name]],Reference_Tables!$E$5:$E$3048,Reference_Tables!$F$5:$F$3048,"N/A",0),"N/A")</f>
        <v>VC</v>
      </c>
      <c r="N863" s="1">
        <f>YEAR(Table1[[#This Row],[Date]])</f>
        <v>2017</v>
      </c>
    </row>
    <row r="864" spans="1:14" x14ac:dyDescent="0.3">
      <c r="A864" s="8">
        <v>863</v>
      </c>
      <c r="B864" s="9">
        <v>42829</v>
      </c>
      <c r="C864" s="1" t="s">
        <v>2355</v>
      </c>
      <c r="D864" s="1" t="s">
        <v>53</v>
      </c>
      <c r="E864" s="49" t="s">
        <v>2356</v>
      </c>
      <c r="F864" s="1" t="s">
        <v>55</v>
      </c>
      <c r="G864" s="51" t="s">
        <v>2357</v>
      </c>
      <c r="H864" s="1" t="s">
        <v>384</v>
      </c>
      <c r="I864" s="56">
        <v>7000000</v>
      </c>
      <c r="J864" s="8" t="s">
        <v>16</v>
      </c>
      <c r="K864" s="8" t="s">
        <v>24</v>
      </c>
      <c r="L864" s="1" t="str">
        <f>IFERROR(_xlfn.XLOOKUP(Table1[[#This Row],[Startup Name]],Reference_Tables!$A$5:$A$3048,Reference_Tables!$B$5:$B$3048,"N/A",0),"N/A")</f>
        <v>Mumbai</v>
      </c>
      <c r="M864" s="49" t="str">
        <f>IFERROR(_xlfn.XLOOKUP(Table1[[#This Row],[Investors Name]],Reference_Tables!$E$5:$E$3048,Reference_Tables!$F$5:$F$3048,"N/A",0),"N/A")</f>
        <v>VC</v>
      </c>
      <c r="N864" s="1">
        <f>YEAR(Table1[[#This Row],[Date]])</f>
        <v>2017</v>
      </c>
    </row>
    <row r="865" spans="1:14" x14ac:dyDescent="0.3">
      <c r="A865" s="8">
        <v>864</v>
      </c>
      <c r="B865" s="9">
        <v>42829</v>
      </c>
      <c r="C865" s="1" t="s">
        <v>2358</v>
      </c>
      <c r="D865" s="1" t="s">
        <v>551</v>
      </c>
      <c r="E865" s="49" t="s">
        <v>2359</v>
      </c>
      <c r="F865" s="1" t="s">
        <v>631</v>
      </c>
      <c r="G865" s="51" t="s">
        <v>2360</v>
      </c>
      <c r="H865" s="1" t="s">
        <v>126</v>
      </c>
      <c r="I865" s="56">
        <v>500000</v>
      </c>
      <c r="J865" s="8" t="s">
        <v>16</v>
      </c>
      <c r="K865" s="8" t="s">
        <v>106</v>
      </c>
      <c r="L865" s="1" t="str">
        <f>IFERROR(_xlfn.XLOOKUP(Table1[[#This Row],[Startup Name]],Reference_Tables!$A$5:$A$3048,Reference_Tables!$B$5:$B$3048,"N/A",0),"N/A")</f>
        <v>Hyderabad</v>
      </c>
      <c r="M865" s="49" t="str">
        <f>IFERROR(_xlfn.XLOOKUP(Table1[[#This Row],[Investors Name]],Reference_Tables!$E$5:$E$3048,Reference_Tables!$F$5:$F$3048,"N/A",0),"N/A")</f>
        <v>Angel</v>
      </c>
      <c r="N865" s="1">
        <f>YEAR(Table1[[#This Row],[Date]])</f>
        <v>2017</v>
      </c>
    </row>
    <row r="866" spans="1:14" x14ac:dyDescent="0.3">
      <c r="A866" s="8">
        <v>865</v>
      </c>
      <c r="B866" s="9">
        <v>42829</v>
      </c>
      <c r="C866" s="1" t="s">
        <v>2361</v>
      </c>
      <c r="D866" s="1" t="s">
        <v>551</v>
      </c>
      <c r="E866" s="49" t="s">
        <v>2362</v>
      </c>
      <c r="F866" s="1" t="s">
        <v>139</v>
      </c>
      <c r="G866" s="51" t="s">
        <v>2363</v>
      </c>
      <c r="H866" s="1" t="s">
        <v>126</v>
      </c>
      <c r="I866" s="56">
        <v>500000</v>
      </c>
      <c r="J866" s="8" t="s">
        <v>16</v>
      </c>
      <c r="K866" s="8" t="s">
        <v>106</v>
      </c>
      <c r="L866" s="1" t="str">
        <f>IFERROR(_xlfn.XLOOKUP(Table1[[#This Row],[Startup Name]],Reference_Tables!$A$5:$A$3048,Reference_Tables!$B$5:$B$3048,"N/A",0),"N/A")</f>
        <v>Kanpur</v>
      </c>
      <c r="M866" s="49" t="s">
        <v>16</v>
      </c>
      <c r="N866" s="1">
        <f>YEAR(Table1[[#This Row],[Date]])</f>
        <v>2017</v>
      </c>
    </row>
    <row r="867" spans="1:14" x14ac:dyDescent="0.3">
      <c r="A867" s="8">
        <v>866</v>
      </c>
      <c r="B867" s="9">
        <v>42830</v>
      </c>
      <c r="C867" s="1" t="s">
        <v>2364</v>
      </c>
      <c r="D867" s="1" t="s">
        <v>551</v>
      </c>
      <c r="E867" s="49" t="s">
        <v>2365</v>
      </c>
      <c r="F867" s="1" t="s">
        <v>39</v>
      </c>
      <c r="G867" s="51" t="s">
        <v>2366</v>
      </c>
      <c r="H867" s="1" t="s">
        <v>126</v>
      </c>
      <c r="I867" s="56">
        <v>0</v>
      </c>
      <c r="J867" s="8" t="s">
        <v>16</v>
      </c>
      <c r="K867" s="8" t="s">
        <v>16</v>
      </c>
      <c r="L867" s="1" t="str">
        <f>IFERROR(_xlfn.XLOOKUP(Table1[[#This Row],[Startup Name]],Reference_Tables!$A$5:$A$3048,Reference_Tables!$B$5:$B$3048,"N/A",0),"N/A")</f>
        <v>Dehradun</v>
      </c>
      <c r="M867" s="49" t="str">
        <f>IFERROR(_xlfn.XLOOKUP(Table1[[#This Row],[Investors Name]],Reference_Tables!$E$5:$E$3048,Reference_Tables!$F$5:$F$3048,"N/A",0),"N/A")</f>
        <v>Angel</v>
      </c>
      <c r="N867" s="1">
        <f>YEAR(Table1[[#This Row],[Date]])</f>
        <v>2017</v>
      </c>
    </row>
    <row r="868" spans="1:14" x14ac:dyDescent="0.3">
      <c r="A868" s="8">
        <v>867</v>
      </c>
      <c r="B868" s="9">
        <v>42830</v>
      </c>
      <c r="C868" s="1" t="s">
        <v>1041</v>
      </c>
      <c r="D868" s="1" t="s">
        <v>551</v>
      </c>
      <c r="E868" s="49" t="s">
        <v>1766</v>
      </c>
      <c r="F868" s="1" t="s">
        <v>39</v>
      </c>
      <c r="G868" s="51" t="s">
        <v>2367</v>
      </c>
      <c r="H868" s="1" t="s">
        <v>384</v>
      </c>
      <c r="I868" s="56">
        <v>3000000</v>
      </c>
      <c r="J868" s="8" t="s">
        <v>16</v>
      </c>
      <c r="K868" s="8" t="s">
        <v>24</v>
      </c>
      <c r="L868" s="1" t="str">
        <f>IFERROR(_xlfn.XLOOKUP(Table1[[#This Row],[Startup Name]],Reference_Tables!$A$5:$A$3048,Reference_Tables!$B$5:$B$3048,"N/A",0),"N/A")</f>
        <v>Pune</v>
      </c>
      <c r="M868" s="49" t="str">
        <f>IFERROR(_xlfn.XLOOKUP(Table1[[#This Row],[Investors Name]],Reference_Tables!$E$5:$E$3048,Reference_Tables!$F$5:$F$3048,"N/A",0),"N/A")</f>
        <v>Angel</v>
      </c>
      <c r="N868" s="1">
        <f>YEAR(Table1[[#This Row],[Date]])</f>
        <v>2017</v>
      </c>
    </row>
    <row r="869" spans="1:14" x14ac:dyDescent="0.3">
      <c r="A869" s="8">
        <v>868</v>
      </c>
      <c r="B869" s="9">
        <v>42830</v>
      </c>
      <c r="C869" s="1" t="s">
        <v>2368</v>
      </c>
      <c r="D869" s="1" t="s">
        <v>53</v>
      </c>
      <c r="E869" s="49" t="s">
        <v>2369</v>
      </c>
      <c r="F869" s="1" t="s">
        <v>927</v>
      </c>
      <c r="G869" s="51" t="s">
        <v>2370</v>
      </c>
      <c r="H869" s="1" t="s">
        <v>384</v>
      </c>
      <c r="I869" s="56">
        <v>0</v>
      </c>
      <c r="J869" s="8" t="s">
        <v>16</v>
      </c>
      <c r="K869" s="8" t="s">
        <v>16</v>
      </c>
      <c r="L869" s="1" t="str">
        <f>IFERROR(_xlfn.XLOOKUP(Table1[[#This Row],[Startup Name]],Reference_Tables!$A$5:$A$3048,Reference_Tables!$B$5:$B$3048,"N/A",0),"N/A")</f>
        <v>Nashik</v>
      </c>
      <c r="M869" s="49" t="str">
        <f>IFERROR(_xlfn.XLOOKUP(Table1[[#This Row],[Investors Name]],Reference_Tables!$E$5:$E$3048,Reference_Tables!$F$5:$F$3048,"N/A",0),"N/A")</f>
        <v>VC</v>
      </c>
      <c r="N869" s="1">
        <f>YEAR(Table1[[#This Row],[Date]])</f>
        <v>2017</v>
      </c>
    </row>
    <row r="870" spans="1:14" x14ac:dyDescent="0.3">
      <c r="A870" s="8">
        <v>869</v>
      </c>
      <c r="B870" s="9">
        <v>42831</v>
      </c>
      <c r="C870" s="1" t="s">
        <v>2371</v>
      </c>
      <c r="D870" s="1" t="s">
        <v>142</v>
      </c>
      <c r="E870" s="49" t="s">
        <v>2372</v>
      </c>
      <c r="F870" s="1" t="s">
        <v>927</v>
      </c>
      <c r="G870" s="51" t="s">
        <v>2373</v>
      </c>
      <c r="H870" s="1" t="s">
        <v>384</v>
      </c>
      <c r="I870" s="56">
        <v>21000000</v>
      </c>
      <c r="J870" s="8" t="s">
        <v>16</v>
      </c>
      <c r="K870" s="8" t="s">
        <v>17</v>
      </c>
      <c r="L870" s="1" t="str">
        <f>IFERROR(_xlfn.XLOOKUP(Table1[[#This Row],[Startup Name]],Reference_Tables!$A$5:$A$3048,Reference_Tables!$B$5:$B$3048,"N/A",0),"N/A")</f>
        <v>Lucknow</v>
      </c>
      <c r="M870" s="49" t="str">
        <f>IFERROR(_xlfn.XLOOKUP(Table1[[#This Row],[Investors Name]],Reference_Tables!$E$5:$E$3048,Reference_Tables!$F$5:$F$3048,"N/A",0),"N/A")</f>
        <v>VC</v>
      </c>
      <c r="N870" s="1">
        <f>YEAR(Table1[[#This Row],[Date]])</f>
        <v>2017</v>
      </c>
    </row>
    <row r="871" spans="1:14" x14ac:dyDescent="0.3">
      <c r="A871" s="8">
        <v>870</v>
      </c>
      <c r="B871" s="9">
        <v>42831</v>
      </c>
      <c r="C871" s="1" t="s">
        <v>2374</v>
      </c>
      <c r="D871" s="1" t="s">
        <v>551</v>
      </c>
      <c r="E871" s="49" t="s">
        <v>2375</v>
      </c>
      <c r="F871" s="1" t="s">
        <v>927</v>
      </c>
      <c r="G871" s="51" t="s">
        <v>2376</v>
      </c>
      <c r="H871" s="1" t="s">
        <v>384</v>
      </c>
      <c r="I871" s="56">
        <v>5000000</v>
      </c>
      <c r="J871" s="8" t="s">
        <v>16</v>
      </c>
      <c r="K871" s="8" t="s">
        <v>24</v>
      </c>
      <c r="L871" s="1" t="str">
        <f>IFERROR(_xlfn.XLOOKUP(Table1[[#This Row],[Startup Name]],Reference_Tables!$A$5:$A$3048,Reference_Tables!$B$5:$B$3048,"N/A",0),"N/A")</f>
        <v>Patna</v>
      </c>
      <c r="M871" s="49" t="str">
        <f>IFERROR(_xlfn.XLOOKUP(Table1[[#This Row],[Investors Name]],Reference_Tables!$E$5:$E$3048,Reference_Tables!$F$5:$F$3048,"N/A",0),"N/A")</f>
        <v>VC</v>
      </c>
      <c r="N871" s="1">
        <f>YEAR(Table1[[#This Row],[Date]])</f>
        <v>2017</v>
      </c>
    </row>
    <row r="872" spans="1:14" x14ac:dyDescent="0.3">
      <c r="A872" s="8">
        <v>871</v>
      </c>
      <c r="B872" s="9">
        <v>42832</v>
      </c>
      <c r="C872" s="1" t="s">
        <v>136</v>
      </c>
      <c r="D872" s="1" t="s">
        <v>551</v>
      </c>
      <c r="E872" s="49" t="s">
        <v>2377</v>
      </c>
      <c r="F872" s="1" t="s">
        <v>227</v>
      </c>
      <c r="G872" s="51" t="s">
        <v>2378</v>
      </c>
      <c r="H872" s="1" t="s">
        <v>126</v>
      </c>
      <c r="I872" s="56">
        <v>0</v>
      </c>
      <c r="J872" s="8" t="s">
        <v>16</v>
      </c>
      <c r="K872" s="8" t="s">
        <v>16</v>
      </c>
      <c r="L872" s="1" t="str">
        <f>IFERROR(_xlfn.XLOOKUP(Table1[[#This Row],[Startup Name]],Reference_Tables!$A$5:$A$3048,Reference_Tables!$B$5:$B$3048,"N/A",0),"N/A")</f>
        <v>Bhubaneswar</v>
      </c>
      <c r="M872" s="49" t="str">
        <f>IFERROR(_xlfn.XLOOKUP(Table1[[#This Row],[Investors Name]],Reference_Tables!$E$5:$E$3048,Reference_Tables!$F$5:$F$3048,"N/A",0),"N/A")</f>
        <v>VC</v>
      </c>
      <c r="N872" s="1">
        <f>YEAR(Table1[[#This Row],[Date]])</f>
        <v>2017</v>
      </c>
    </row>
    <row r="873" spans="1:14" x14ac:dyDescent="0.3">
      <c r="A873" s="8">
        <v>872</v>
      </c>
      <c r="B873" s="9">
        <v>42832</v>
      </c>
      <c r="C873" s="1" t="s">
        <v>2379</v>
      </c>
      <c r="D873" s="1" t="s">
        <v>142</v>
      </c>
      <c r="E873" s="49" t="s">
        <v>2380</v>
      </c>
      <c r="F873" s="1" t="s">
        <v>89</v>
      </c>
      <c r="G873" s="51" t="s">
        <v>153</v>
      </c>
      <c r="H873" s="1" t="s">
        <v>126</v>
      </c>
      <c r="I873" s="56">
        <v>0</v>
      </c>
      <c r="J873" s="8" t="s">
        <v>16</v>
      </c>
      <c r="K873" s="8" t="s">
        <v>16</v>
      </c>
      <c r="L873" s="1" t="str">
        <f>IFERROR(_xlfn.XLOOKUP(Table1[[#This Row],[Startup Name]],Reference_Tables!$A$5:$A$3048,Reference_Tables!$B$5:$B$3048,"N/A",0),"N/A")</f>
        <v>Patna</v>
      </c>
      <c r="M873" s="49" t="str">
        <f>IFERROR(_xlfn.XLOOKUP(Table1[[#This Row],[Investors Name]],Reference_Tables!$E$5:$E$3048,Reference_Tables!$F$5:$F$3048,"N/A",0),"N/A")</f>
        <v>Angel</v>
      </c>
      <c r="N873" s="1">
        <f>YEAR(Table1[[#This Row],[Date]])</f>
        <v>2017</v>
      </c>
    </row>
    <row r="874" spans="1:14" x14ac:dyDescent="0.3">
      <c r="A874" s="8">
        <v>873</v>
      </c>
      <c r="B874" s="9">
        <v>42832</v>
      </c>
      <c r="C874" s="1" t="s">
        <v>2381</v>
      </c>
      <c r="D874" s="1" t="s">
        <v>53</v>
      </c>
      <c r="E874" s="49" t="s">
        <v>2382</v>
      </c>
      <c r="F874" s="1" t="s">
        <v>227</v>
      </c>
      <c r="G874" s="51" t="s">
        <v>2383</v>
      </c>
      <c r="H874" s="1" t="s">
        <v>126</v>
      </c>
      <c r="I874" s="56">
        <v>0</v>
      </c>
      <c r="J874" s="8" t="s">
        <v>16</v>
      </c>
      <c r="K874" s="8" t="s">
        <v>16</v>
      </c>
      <c r="L874" s="1" t="str">
        <f>IFERROR(_xlfn.XLOOKUP(Table1[[#This Row],[Startup Name]],Reference_Tables!$A$5:$A$3048,Reference_Tables!$B$5:$B$3048,"N/A",0),"N/A")</f>
        <v>Kochi</v>
      </c>
      <c r="M874" s="49" t="str">
        <f>IFERROR(_xlfn.XLOOKUP(Table1[[#This Row],[Investors Name]],Reference_Tables!$E$5:$E$3048,Reference_Tables!$F$5:$F$3048,"N/A",0),"N/A")</f>
        <v>Angel</v>
      </c>
      <c r="N874" s="1">
        <f>YEAR(Table1[[#This Row],[Date]])</f>
        <v>2017</v>
      </c>
    </row>
    <row r="875" spans="1:14" x14ac:dyDescent="0.3">
      <c r="A875" s="8">
        <v>874</v>
      </c>
      <c r="B875" s="9">
        <v>42832</v>
      </c>
      <c r="C875" s="1" t="s">
        <v>579</v>
      </c>
      <c r="D875" s="1" t="s">
        <v>26</v>
      </c>
      <c r="E875" s="49" t="s">
        <v>1652</v>
      </c>
      <c r="F875" s="1" t="s">
        <v>39</v>
      </c>
      <c r="G875" s="51" t="s">
        <v>2384</v>
      </c>
      <c r="H875" s="1" t="s">
        <v>384</v>
      </c>
      <c r="I875" s="56">
        <v>18000000</v>
      </c>
      <c r="J875" s="8" t="s">
        <v>16</v>
      </c>
      <c r="K875" s="8" t="s">
        <v>17</v>
      </c>
      <c r="L875" s="1" t="str">
        <f>IFERROR(_xlfn.XLOOKUP(Table1[[#This Row],[Startup Name]],Reference_Tables!$A$5:$A$3048,Reference_Tables!$B$5:$B$3048,"N/A",0),"N/A")</f>
        <v>Vadodara</v>
      </c>
      <c r="M875" s="49" t="str">
        <f>IFERROR(_xlfn.XLOOKUP(Table1[[#This Row],[Investors Name]],Reference_Tables!$E$5:$E$3048,Reference_Tables!$F$5:$F$3048,"N/A",0),"N/A")</f>
        <v>VC</v>
      </c>
      <c r="N875" s="1">
        <f>YEAR(Table1[[#This Row],[Date]])</f>
        <v>2017</v>
      </c>
    </row>
    <row r="876" spans="1:14" x14ac:dyDescent="0.3">
      <c r="A876" s="8">
        <v>875</v>
      </c>
      <c r="B876" s="9">
        <v>42833</v>
      </c>
      <c r="C876" s="1" t="s">
        <v>2385</v>
      </c>
      <c r="D876" s="1" t="s">
        <v>26</v>
      </c>
      <c r="E876" s="49" t="s">
        <v>2386</v>
      </c>
      <c r="F876" s="1" t="s">
        <v>39</v>
      </c>
      <c r="G876" s="51" t="s">
        <v>2387</v>
      </c>
      <c r="H876" s="1" t="s">
        <v>384</v>
      </c>
      <c r="I876" s="56">
        <v>0</v>
      </c>
      <c r="J876" s="8" t="s">
        <v>16</v>
      </c>
      <c r="K876" s="8" t="s">
        <v>16</v>
      </c>
      <c r="L876" s="1" t="str">
        <f>IFERROR(_xlfn.XLOOKUP(Table1[[#This Row],[Startup Name]],Reference_Tables!$A$5:$A$3048,Reference_Tables!$B$5:$B$3048,"N/A",0),"N/A")</f>
        <v>Lucknow</v>
      </c>
      <c r="M876" s="49" t="str">
        <f>IFERROR(_xlfn.XLOOKUP(Table1[[#This Row],[Investors Name]],Reference_Tables!$E$5:$E$3048,Reference_Tables!$F$5:$F$3048,"N/A",0),"N/A")</f>
        <v>Angel</v>
      </c>
      <c r="N876" s="1">
        <f>YEAR(Table1[[#This Row],[Date]])</f>
        <v>2017</v>
      </c>
    </row>
    <row r="877" spans="1:14" x14ac:dyDescent="0.3">
      <c r="A877" s="8">
        <v>876</v>
      </c>
      <c r="B877" s="9">
        <v>42833</v>
      </c>
      <c r="C877" s="1" t="s">
        <v>2388</v>
      </c>
      <c r="D877" s="1" t="s">
        <v>551</v>
      </c>
      <c r="E877" s="49" t="s">
        <v>2389</v>
      </c>
      <c r="F877" s="1" t="s">
        <v>227</v>
      </c>
      <c r="G877" s="51" t="s">
        <v>2390</v>
      </c>
      <c r="H877" s="1" t="s">
        <v>384</v>
      </c>
      <c r="I877" s="56">
        <v>4600000</v>
      </c>
      <c r="J877" s="8" t="s">
        <v>16</v>
      </c>
      <c r="K877" s="8" t="s">
        <v>24</v>
      </c>
      <c r="L877" s="1" t="str">
        <f>IFERROR(_xlfn.XLOOKUP(Table1[[#This Row],[Startup Name]],Reference_Tables!$A$5:$A$3048,Reference_Tables!$B$5:$B$3048,"N/A",0),"N/A")</f>
        <v>Ranchi</v>
      </c>
      <c r="M877" s="49" t="str">
        <f>IFERROR(_xlfn.XLOOKUP(Table1[[#This Row],[Investors Name]],Reference_Tables!$E$5:$E$3048,Reference_Tables!$F$5:$F$3048,"N/A",0),"N/A")</f>
        <v>VC</v>
      </c>
      <c r="N877" s="1">
        <f>YEAR(Table1[[#This Row],[Date]])</f>
        <v>2017</v>
      </c>
    </row>
    <row r="878" spans="1:14" x14ac:dyDescent="0.3">
      <c r="A878" s="8">
        <v>877</v>
      </c>
      <c r="B878" s="9">
        <v>42835</v>
      </c>
      <c r="C878" s="1" t="s">
        <v>2391</v>
      </c>
      <c r="D878" s="1" t="s">
        <v>53</v>
      </c>
      <c r="E878" s="49" t="s">
        <v>2392</v>
      </c>
      <c r="F878" s="1" t="s">
        <v>927</v>
      </c>
      <c r="G878" s="51" t="s">
        <v>7389</v>
      </c>
      <c r="H878" s="1" t="s">
        <v>126</v>
      </c>
      <c r="I878" s="56">
        <v>150000</v>
      </c>
      <c r="J878" s="8" t="s">
        <v>16</v>
      </c>
      <c r="K878" s="8" t="s">
        <v>106</v>
      </c>
      <c r="L878" s="1" t="str">
        <f>IFERROR(_xlfn.XLOOKUP(Table1[[#This Row],[Startup Name]],Reference_Tables!$A$5:$A$3048,Reference_Tables!$B$5:$B$3048,"N/A",0),"N/A")</f>
        <v>Nashik</v>
      </c>
      <c r="M878" s="49" t="s">
        <v>16</v>
      </c>
      <c r="N878" s="1">
        <f>YEAR(Table1[[#This Row],[Date]])</f>
        <v>2017</v>
      </c>
    </row>
    <row r="879" spans="1:14" x14ac:dyDescent="0.3">
      <c r="A879" s="8">
        <v>878</v>
      </c>
      <c r="B879" s="9">
        <v>42835</v>
      </c>
      <c r="C879" s="1" t="s">
        <v>975</v>
      </c>
      <c r="D879" s="1" t="s">
        <v>551</v>
      </c>
      <c r="E879" s="49" t="s">
        <v>704</v>
      </c>
      <c r="F879" s="1" t="s">
        <v>927</v>
      </c>
      <c r="G879" s="51" t="s">
        <v>7390</v>
      </c>
      <c r="H879" s="1" t="s">
        <v>384</v>
      </c>
      <c r="I879" s="56">
        <v>2300000</v>
      </c>
      <c r="J879" s="8" t="s">
        <v>16</v>
      </c>
      <c r="K879" s="8" t="s">
        <v>24</v>
      </c>
      <c r="L879" s="1" t="str">
        <f>IFERROR(_xlfn.XLOOKUP(Table1[[#This Row],[Startup Name]],Reference_Tables!$A$5:$A$3048,Reference_Tables!$B$5:$B$3048,"N/A",0),"N/A")</f>
        <v>Bhubaneswar</v>
      </c>
      <c r="M879" s="49" t="str">
        <f>IFERROR(_xlfn.XLOOKUP(Table1[[#This Row],[Investors Name]],Reference_Tables!$E$5:$E$3048,Reference_Tables!$F$5:$F$3048,"N/A",0),"N/A")</f>
        <v>Corporate</v>
      </c>
      <c r="N879" s="1">
        <f>YEAR(Table1[[#This Row],[Date]])</f>
        <v>2017</v>
      </c>
    </row>
    <row r="880" spans="1:14" x14ac:dyDescent="0.3">
      <c r="A880" s="8">
        <v>879</v>
      </c>
      <c r="B880" s="9">
        <v>42836</v>
      </c>
      <c r="C880" s="1" t="s">
        <v>118</v>
      </c>
      <c r="D880" s="1" t="s">
        <v>26</v>
      </c>
      <c r="E880" s="49" t="s">
        <v>2393</v>
      </c>
      <c r="F880" s="1" t="s">
        <v>927</v>
      </c>
      <c r="G880" s="51" t="s">
        <v>7391</v>
      </c>
      <c r="H880" s="1" t="s">
        <v>384</v>
      </c>
      <c r="I880" s="56">
        <v>5500000</v>
      </c>
      <c r="J880" s="8" t="s">
        <v>16</v>
      </c>
      <c r="K880" s="8" t="s">
        <v>24</v>
      </c>
      <c r="L880" s="1" t="str">
        <f>IFERROR(_xlfn.XLOOKUP(Table1[[#This Row],[Startup Name]],Reference_Tables!$A$5:$A$3048,Reference_Tables!$B$5:$B$3048,"N/A",0),"N/A")</f>
        <v>Mumbai</v>
      </c>
      <c r="M880" s="49" t="str">
        <f>IFERROR(_xlfn.XLOOKUP(Table1[[#This Row],[Investors Name]],Reference_Tables!$E$5:$E$3048,Reference_Tables!$F$5:$F$3048,"N/A",0),"N/A")</f>
        <v>VC</v>
      </c>
      <c r="N880" s="1">
        <f>YEAR(Table1[[#This Row],[Date]])</f>
        <v>2017</v>
      </c>
    </row>
    <row r="881" spans="1:14" x14ac:dyDescent="0.3">
      <c r="A881" s="8">
        <v>880</v>
      </c>
      <c r="B881" s="9">
        <v>42836</v>
      </c>
      <c r="C881" s="1" t="s">
        <v>2394</v>
      </c>
      <c r="D881" s="1" t="s">
        <v>53</v>
      </c>
      <c r="E881" s="49" t="s">
        <v>2395</v>
      </c>
      <c r="F881" s="1" t="s">
        <v>927</v>
      </c>
      <c r="G881" s="51" t="s">
        <v>2396</v>
      </c>
      <c r="H881" s="1" t="s">
        <v>126</v>
      </c>
      <c r="I881" s="56">
        <v>100000</v>
      </c>
      <c r="J881" s="8" t="s">
        <v>16</v>
      </c>
      <c r="K881" s="8" t="s">
        <v>106</v>
      </c>
      <c r="L881" s="1" t="str">
        <f>IFERROR(_xlfn.XLOOKUP(Table1[[#This Row],[Startup Name]],Reference_Tables!$A$5:$A$3048,Reference_Tables!$B$5:$B$3048,"N/A",0),"N/A")</f>
        <v>Lucknow</v>
      </c>
      <c r="M881" s="49" t="str">
        <f>IFERROR(_xlfn.XLOOKUP(Table1[[#This Row],[Investors Name]],Reference_Tables!$E$5:$E$3048,Reference_Tables!$F$5:$F$3048,"N/A",0),"N/A")</f>
        <v>Angel</v>
      </c>
      <c r="N881" s="1">
        <f>YEAR(Table1[[#This Row],[Date]])</f>
        <v>2017</v>
      </c>
    </row>
    <row r="882" spans="1:14" x14ac:dyDescent="0.3">
      <c r="A882" s="8">
        <v>881</v>
      </c>
      <c r="B882" s="9">
        <v>42836</v>
      </c>
      <c r="C882" s="1" t="s">
        <v>1854</v>
      </c>
      <c r="D882" s="1" t="s">
        <v>551</v>
      </c>
      <c r="E882" s="49" t="s">
        <v>2397</v>
      </c>
      <c r="F882" s="1" t="s">
        <v>139</v>
      </c>
      <c r="G882" s="51" t="s">
        <v>2398</v>
      </c>
      <c r="H882" s="1" t="s">
        <v>126</v>
      </c>
      <c r="I882" s="56">
        <v>0</v>
      </c>
      <c r="J882" s="8" t="s">
        <v>16</v>
      </c>
      <c r="K882" s="8" t="s">
        <v>16</v>
      </c>
      <c r="L882" s="1" t="str">
        <f>IFERROR(_xlfn.XLOOKUP(Table1[[#This Row],[Startup Name]],Reference_Tables!$A$5:$A$3048,Reference_Tables!$B$5:$B$3048,"N/A",0),"N/A")</f>
        <v>Ahmedabad</v>
      </c>
      <c r="M882" s="49" t="str">
        <f>IFERROR(_xlfn.XLOOKUP(Table1[[#This Row],[Investors Name]],Reference_Tables!$E$5:$E$3048,Reference_Tables!$F$5:$F$3048,"N/A",0),"N/A")</f>
        <v>Angel</v>
      </c>
      <c r="N882" s="1">
        <f>YEAR(Table1[[#This Row],[Date]])</f>
        <v>2017</v>
      </c>
    </row>
    <row r="883" spans="1:14" x14ac:dyDescent="0.3">
      <c r="A883" s="8">
        <v>882</v>
      </c>
      <c r="B883" s="9">
        <v>42837</v>
      </c>
      <c r="C883" s="1" t="s">
        <v>2399</v>
      </c>
      <c r="D883" s="1" t="s">
        <v>26</v>
      </c>
      <c r="E883" s="49" t="s">
        <v>2400</v>
      </c>
      <c r="F883" s="1" t="s">
        <v>139</v>
      </c>
      <c r="G883" s="51" t="s">
        <v>2401</v>
      </c>
      <c r="H883" s="1" t="s">
        <v>384</v>
      </c>
      <c r="I883" s="56">
        <v>4000000</v>
      </c>
      <c r="J883" s="8" t="s">
        <v>16</v>
      </c>
      <c r="K883" s="8" t="s">
        <v>24</v>
      </c>
      <c r="L883" s="1" t="str">
        <f>IFERROR(_xlfn.XLOOKUP(Table1[[#This Row],[Startup Name]],Reference_Tables!$A$5:$A$3048,Reference_Tables!$B$5:$B$3048,"N/A",0),"N/A")</f>
        <v>Hyderabad</v>
      </c>
      <c r="M883" s="49" t="str">
        <f>IFERROR(_xlfn.XLOOKUP(Table1[[#This Row],[Investors Name]],Reference_Tables!$E$5:$E$3048,Reference_Tables!$F$5:$F$3048,"N/A",0),"N/A")</f>
        <v>VC</v>
      </c>
      <c r="N883" s="1">
        <f>YEAR(Table1[[#This Row],[Date]])</f>
        <v>2017</v>
      </c>
    </row>
    <row r="884" spans="1:14" x14ac:dyDescent="0.3">
      <c r="A884" s="8">
        <v>883</v>
      </c>
      <c r="B884" s="9">
        <v>42837</v>
      </c>
      <c r="C884" s="1" t="s">
        <v>2402</v>
      </c>
      <c r="D884" s="1" t="s">
        <v>43</v>
      </c>
      <c r="E884" s="49" t="s">
        <v>2403</v>
      </c>
      <c r="F884" s="1" t="s">
        <v>39</v>
      </c>
      <c r="G884" s="51" t="s">
        <v>2404</v>
      </c>
      <c r="H884" s="1" t="s">
        <v>384</v>
      </c>
      <c r="I884" s="56">
        <v>4500000</v>
      </c>
      <c r="J884" s="8" t="s">
        <v>16</v>
      </c>
      <c r="K884" s="8" t="s">
        <v>24</v>
      </c>
      <c r="L884" s="1" t="str">
        <f>IFERROR(_xlfn.XLOOKUP(Table1[[#This Row],[Startup Name]],Reference_Tables!$A$5:$A$3048,Reference_Tables!$B$5:$B$3048,"N/A",0),"N/A")</f>
        <v>Chandigarh</v>
      </c>
      <c r="M884" s="49" t="s">
        <v>16</v>
      </c>
      <c r="N884" s="1">
        <f>YEAR(Table1[[#This Row],[Date]])</f>
        <v>2017</v>
      </c>
    </row>
    <row r="885" spans="1:14" x14ac:dyDescent="0.3">
      <c r="A885" s="8">
        <v>884</v>
      </c>
      <c r="B885" s="9">
        <v>42837</v>
      </c>
      <c r="C885" s="1" t="s">
        <v>2405</v>
      </c>
      <c r="D885" s="1" t="s">
        <v>551</v>
      </c>
      <c r="E885" s="49" t="s">
        <v>2406</v>
      </c>
      <c r="F885" s="1" t="s">
        <v>927</v>
      </c>
      <c r="G885" s="51" t="s">
        <v>2407</v>
      </c>
      <c r="H885" s="1" t="s">
        <v>384</v>
      </c>
      <c r="I885" s="56">
        <v>4500000</v>
      </c>
      <c r="J885" s="8" t="s">
        <v>16</v>
      </c>
      <c r="K885" s="8" t="s">
        <v>24</v>
      </c>
      <c r="L885" s="1" t="str">
        <f>IFERROR(_xlfn.XLOOKUP(Table1[[#This Row],[Startup Name]],Reference_Tables!$A$5:$A$3048,Reference_Tables!$B$5:$B$3048,"N/A",0),"N/A")</f>
        <v>Ranchi</v>
      </c>
      <c r="M885" s="49" t="str">
        <f>IFERROR(_xlfn.XLOOKUP(Table1[[#This Row],[Investors Name]],Reference_Tables!$E$5:$E$3048,Reference_Tables!$F$5:$F$3048,"N/A",0),"N/A")</f>
        <v>VC</v>
      </c>
      <c r="N885" s="1">
        <f>YEAR(Table1[[#This Row],[Date]])</f>
        <v>2017</v>
      </c>
    </row>
    <row r="886" spans="1:14" x14ac:dyDescent="0.3">
      <c r="A886" s="8">
        <v>885</v>
      </c>
      <c r="B886" s="9">
        <v>42837</v>
      </c>
      <c r="C886" s="1" t="s">
        <v>2408</v>
      </c>
      <c r="D886" s="1" t="s">
        <v>53</v>
      </c>
      <c r="E886" s="49" t="s">
        <v>740</v>
      </c>
      <c r="F886" s="1" t="s">
        <v>89</v>
      </c>
      <c r="G886" s="51" t="s">
        <v>2409</v>
      </c>
      <c r="H886" s="1" t="s">
        <v>384</v>
      </c>
      <c r="I886" s="56">
        <v>2100000</v>
      </c>
      <c r="J886" s="8" t="s">
        <v>16</v>
      </c>
      <c r="K886" s="8" t="s">
        <v>24</v>
      </c>
      <c r="L886" s="1" t="str">
        <f>IFERROR(_xlfn.XLOOKUP(Table1[[#This Row],[Startup Name]],Reference_Tables!$A$5:$A$3048,Reference_Tables!$B$5:$B$3048,"N/A",0),"N/A")</f>
        <v>Bhubaneswar</v>
      </c>
      <c r="M886" s="49" t="str">
        <f>IFERROR(_xlfn.XLOOKUP(Table1[[#This Row],[Investors Name]],Reference_Tables!$E$5:$E$3048,Reference_Tables!$F$5:$F$3048,"N/A",0),"N/A")</f>
        <v>VC</v>
      </c>
      <c r="N886" s="1">
        <f>YEAR(Table1[[#This Row],[Date]])</f>
        <v>2017</v>
      </c>
    </row>
    <row r="887" spans="1:14" x14ac:dyDescent="0.3">
      <c r="A887" s="8">
        <v>886</v>
      </c>
      <c r="B887" s="9">
        <v>42837</v>
      </c>
      <c r="C887" s="1" t="s">
        <v>1765</v>
      </c>
      <c r="D887" s="1" t="s">
        <v>551</v>
      </c>
      <c r="E887" s="49" t="s">
        <v>1766</v>
      </c>
      <c r="F887" s="1" t="s">
        <v>183</v>
      </c>
      <c r="G887" s="51" t="s">
        <v>2410</v>
      </c>
      <c r="H887" s="1" t="s">
        <v>126</v>
      </c>
      <c r="I887" s="56">
        <v>0</v>
      </c>
      <c r="J887" s="8" t="s">
        <v>16</v>
      </c>
      <c r="K887" s="8" t="s">
        <v>16</v>
      </c>
      <c r="L887" s="1" t="str">
        <f>IFERROR(_xlfn.XLOOKUP(Table1[[#This Row],[Startup Name]],Reference_Tables!$A$5:$A$3048,Reference_Tables!$B$5:$B$3048,"N/A",0),"N/A")</f>
        <v>Hyderabad</v>
      </c>
      <c r="M887" s="49" t="str">
        <f>IFERROR(_xlfn.XLOOKUP(Table1[[#This Row],[Investors Name]],Reference_Tables!$E$5:$E$3048,Reference_Tables!$F$5:$F$3048,"N/A",0),"N/A")</f>
        <v>VC</v>
      </c>
      <c r="N887" s="1">
        <f>YEAR(Table1[[#This Row],[Date]])</f>
        <v>2017</v>
      </c>
    </row>
    <row r="888" spans="1:14" x14ac:dyDescent="0.3">
      <c r="A888" s="8">
        <v>887</v>
      </c>
      <c r="B888" s="9">
        <v>42837</v>
      </c>
      <c r="C888" s="1" t="s">
        <v>2411</v>
      </c>
      <c r="D888" s="1" t="s">
        <v>551</v>
      </c>
      <c r="E888" s="49" t="s">
        <v>2412</v>
      </c>
      <c r="F888" s="1" t="s">
        <v>39</v>
      </c>
      <c r="G888" s="51" t="s">
        <v>1471</v>
      </c>
      <c r="H888" s="1" t="s">
        <v>126</v>
      </c>
      <c r="I888" s="56">
        <v>0</v>
      </c>
      <c r="J888" s="8" t="s">
        <v>16</v>
      </c>
      <c r="K888" s="8" t="s">
        <v>16</v>
      </c>
      <c r="L888" s="1" t="str">
        <f>IFERROR(_xlfn.XLOOKUP(Table1[[#This Row],[Startup Name]],Reference_Tables!$A$5:$A$3048,Reference_Tables!$B$5:$B$3048,"N/A",0),"N/A")</f>
        <v>Chandigarh</v>
      </c>
      <c r="M888" s="49" t="str">
        <f>IFERROR(_xlfn.XLOOKUP(Table1[[#This Row],[Investors Name]],Reference_Tables!$E$5:$E$3048,Reference_Tables!$F$5:$F$3048,"N/A",0),"N/A")</f>
        <v>Angel</v>
      </c>
      <c r="N888" s="1">
        <f>YEAR(Table1[[#This Row],[Date]])</f>
        <v>2017</v>
      </c>
    </row>
    <row r="889" spans="1:14" x14ac:dyDescent="0.3">
      <c r="A889" s="8">
        <v>888</v>
      </c>
      <c r="B889" s="9">
        <v>42838</v>
      </c>
      <c r="C889" s="1" t="s">
        <v>2413</v>
      </c>
      <c r="D889" s="1" t="s">
        <v>26</v>
      </c>
      <c r="E889" s="49" t="s">
        <v>2414</v>
      </c>
      <c r="F889" s="1" t="s">
        <v>227</v>
      </c>
      <c r="G889" s="51" t="s">
        <v>2415</v>
      </c>
      <c r="H889" s="1" t="s">
        <v>384</v>
      </c>
      <c r="I889" s="56">
        <v>0</v>
      </c>
      <c r="J889" s="8" t="s">
        <v>16</v>
      </c>
      <c r="K889" s="8" t="s">
        <v>16</v>
      </c>
      <c r="L889" s="1" t="str">
        <f>IFERROR(_xlfn.XLOOKUP(Table1[[#This Row],[Startup Name]],Reference_Tables!$A$5:$A$3048,Reference_Tables!$B$5:$B$3048,"N/A",0),"N/A")</f>
        <v>Lucknow</v>
      </c>
      <c r="M889" s="49" t="str">
        <f>IFERROR(_xlfn.XLOOKUP(Table1[[#This Row],[Investors Name]],Reference_Tables!$E$5:$E$3048,Reference_Tables!$F$5:$F$3048,"N/A",0),"N/A")</f>
        <v>VC</v>
      </c>
      <c r="N889" s="1">
        <f>YEAR(Table1[[#This Row],[Date]])</f>
        <v>2017</v>
      </c>
    </row>
    <row r="890" spans="1:14" x14ac:dyDescent="0.3">
      <c r="A890" s="8">
        <v>889</v>
      </c>
      <c r="B890" s="9">
        <v>42838</v>
      </c>
      <c r="C890" s="1" t="s">
        <v>2416</v>
      </c>
      <c r="D890" s="1" t="s">
        <v>551</v>
      </c>
      <c r="E890" s="49" t="s">
        <v>2417</v>
      </c>
      <c r="F890" s="1" t="s">
        <v>227</v>
      </c>
      <c r="G890" s="51" t="s">
        <v>2418</v>
      </c>
      <c r="H890" s="1" t="s">
        <v>384</v>
      </c>
      <c r="I890" s="56">
        <v>7700000</v>
      </c>
      <c r="J890" s="8" t="s">
        <v>16</v>
      </c>
      <c r="K890" s="8" t="s">
        <v>24</v>
      </c>
      <c r="L890" s="1" t="str">
        <f>IFERROR(_xlfn.XLOOKUP(Table1[[#This Row],[Startup Name]],Reference_Tables!$A$5:$A$3048,Reference_Tables!$B$5:$B$3048,"N/A",0),"N/A")</f>
        <v>Nagpur</v>
      </c>
      <c r="M890" s="49" t="str">
        <f>IFERROR(_xlfn.XLOOKUP(Table1[[#This Row],[Investors Name]],Reference_Tables!$E$5:$E$3048,Reference_Tables!$F$5:$F$3048,"N/A",0),"N/A")</f>
        <v>Angel</v>
      </c>
      <c r="N890" s="1">
        <f>YEAR(Table1[[#This Row],[Date]])</f>
        <v>2017</v>
      </c>
    </row>
    <row r="891" spans="1:14" x14ac:dyDescent="0.3">
      <c r="A891" s="8">
        <v>890</v>
      </c>
      <c r="B891" s="9">
        <v>42839</v>
      </c>
      <c r="C891" s="1" t="s">
        <v>275</v>
      </c>
      <c r="D891" s="1" t="s">
        <v>551</v>
      </c>
      <c r="E891" s="49" t="s">
        <v>2419</v>
      </c>
      <c r="F891" s="1" t="s">
        <v>927</v>
      </c>
      <c r="G891" s="51" t="s">
        <v>2420</v>
      </c>
      <c r="H891" s="1" t="s">
        <v>384</v>
      </c>
      <c r="I891" s="56">
        <v>260000000</v>
      </c>
      <c r="J891" s="8" t="s">
        <v>16</v>
      </c>
      <c r="K891" s="8" t="s">
        <v>17</v>
      </c>
      <c r="L891" s="1" t="str">
        <f>IFERROR(_xlfn.XLOOKUP(Table1[[#This Row],[Startup Name]],Reference_Tables!$A$5:$A$3048,Reference_Tables!$B$5:$B$3048,"N/A",0),"N/A")</f>
        <v>Indore</v>
      </c>
      <c r="M891" s="49" t="str">
        <f>IFERROR(_xlfn.XLOOKUP(Table1[[#This Row],[Investors Name]],Reference_Tables!$E$5:$E$3048,Reference_Tables!$F$5:$F$3048,"N/A",0),"N/A")</f>
        <v>Angel</v>
      </c>
      <c r="N891" s="1">
        <f>YEAR(Table1[[#This Row],[Date]])</f>
        <v>2017</v>
      </c>
    </row>
    <row r="892" spans="1:14" x14ac:dyDescent="0.3">
      <c r="A892" s="8">
        <v>891</v>
      </c>
      <c r="B892" s="9">
        <v>42840</v>
      </c>
      <c r="C892" s="1" t="s">
        <v>2421</v>
      </c>
      <c r="D892" s="1" t="s">
        <v>551</v>
      </c>
      <c r="E892" s="49" t="s">
        <v>2422</v>
      </c>
      <c r="F892" s="1" t="s">
        <v>438</v>
      </c>
      <c r="G892" s="51" t="s">
        <v>2423</v>
      </c>
      <c r="H892" s="1" t="s">
        <v>126</v>
      </c>
      <c r="I892" s="56">
        <v>310000</v>
      </c>
      <c r="J892" s="8" t="s">
        <v>16</v>
      </c>
      <c r="K892" s="8" t="s">
        <v>106</v>
      </c>
      <c r="L892" s="1" t="str">
        <f>IFERROR(_xlfn.XLOOKUP(Table1[[#This Row],[Startup Name]],Reference_Tables!$A$5:$A$3048,Reference_Tables!$B$5:$B$3048,"N/A",0),"N/A")</f>
        <v>Bhopal</v>
      </c>
      <c r="M892" s="49" t="str">
        <f>IFERROR(_xlfn.XLOOKUP(Table1[[#This Row],[Investors Name]],Reference_Tables!$E$5:$E$3048,Reference_Tables!$F$5:$F$3048,"N/A",0),"N/A")</f>
        <v>Corporate</v>
      </c>
      <c r="N892" s="1">
        <f>YEAR(Table1[[#This Row],[Date]])</f>
        <v>2017</v>
      </c>
    </row>
    <row r="893" spans="1:14" x14ac:dyDescent="0.3">
      <c r="A893" s="8">
        <v>892</v>
      </c>
      <c r="B893" s="9">
        <v>42842</v>
      </c>
      <c r="C893" s="1" t="s">
        <v>2424</v>
      </c>
      <c r="D893" s="1" t="s">
        <v>551</v>
      </c>
      <c r="E893" s="49" t="s">
        <v>2425</v>
      </c>
      <c r="F893" s="1" t="s">
        <v>227</v>
      </c>
      <c r="G893" s="51" t="s">
        <v>2426</v>
      </c>
      <c r="H893" s="1" t="s">
        <v>384</v>
      </c>
      <c r="I893" s="56">
        <v>1500000</v>
      </c>
      <c r="J893" s="8" t="s">
        <v>16</v>
      </c>
      <c r="K893" s="8" t="s">
        <v>24</v>
      </c>
      <c r="L893" s="1" t="str">
        <f>IFERROR(_xlfn.XLOOKUP(Table1[[#This Row],[Startup Name]],Reference_Tables!$A$5:$A$3048,Reference_Tables!$B$5:$B$3048,"N/A",0),"N/A")</f>
        <v>Kanpur</v>
      </c>
      <c r="M893" s="49" t="str">
        <f>IFERROR(_xlfn.XLOOKUP(Table1[[#This Row],[Investors Name]],Reference_Tables!$E$5:$E$3048,Reference_Tables!$F$5:$F$3048,"N/A",0),"N/A")</f>
        <v>VC</v>
      </c>
      <c r="N893" s="1">
        <f>YEAR(Table1[[#This Row],[Date]])</f>
        <v>2017</v>
      </c>
    </row>
    <row r="894" spans="1:14" x14ac:dyDescent="0.3">
      <c r="A894" s="8">
        <v>893</v>
      </c>
      <c r="B894" s="9">
        <v>42842</v>
      </c>
      <c r="C894" s="1" t="s">
        <v>2427</v>
      </c>
      <c r="D894" s="1" t="s">
        <v>53</v>
      </c>
      <c r="E894" s="49" t="s">
        <v>2428</v>
      </c>
      <c r="F894" s="1" t="s">
        <v>139</v>
      </c>
      <c r="G894" s="51" t="s">
        <v>2429</v>
      </c>
      <c r="H894" s="1" t="s">
        <v>126</v>
      </c>
      <c r="I894" s="56">
        <v>0</v>
      </c>
      <c r="J894" s="8" t="s">
        <v>16</v>
      </c>
      <c r="K894" s="8" t="s">
        <v>16</v>
      </c>
      <c r="L894" s="1" t="str">
        <f>IFERROR(_xlfn.XLOOKUP(Table1[[#This Row],[Startup Name]],Reference_Tables!$A$5:$A$3048,Reference_Tables!$B$5:$B$3048,"N/A",0),"N/A")</f>
        <v>Hyderabad</v>
      </c>
      <c r="M894" s="49" t="str">
        <f>IFERROR(_xlfn.XLOOKUP(Table1[[#This Row],[Investors Name]],Reference_Tables!$E$5:$E$3048,Reference_Tables!$F$5:$F$3048,"N/A",0),"N/A")</f>
        <v>VC</v>
      </c>
      <c r="N894" s="1">
        <f>YEAR(Table1[[#This Row],[Date]])</f>
        <v>2017</v>
      </c>
    </row>
    <row r="895" spans="1:14" x14ac:dyDescent="0.3">
      <c r="A895" s="8">
        <v>894</v>
      </c>
      <c r="B895" s="9">
        <v>42842</v>
      </c>
      <c r="C895" s="1" t="s">
        <v>1611</v>
      </c>
      <c r="D895" s="1" t="s">
        <v>1048</v>
      </c>
      <c r="E895" s="49" t="s">
        <v>2430</v>
      </c>
      <c r="F895" s="1" t="s">
        <v>39</v>
      </c>
      <c r="G895" s="51" t="s">
        <v>7392</v>
      </c>
      <c r="H895" s="1" t="s">
        <v>126</v>
      </c>
      <c r="I895" s="56">
        <v>0</v>
      </c>
      <c r="J895" s="8" t="s">
        <v>16</v>
      </c>
      <c r="K895" s="8" t="s">
        <v>16</v>
      </c>
      <c r="L895" s="1" t="str">
        <f>IFERROR(_xlfn.XLOOKUP(Table1[[#This Row],[Startup Name]],Reference_Tables!$A$5:$A$3048,Reference_Tables!$B$5:$B$3048,"N/A",0),"N/A")</f>
        <v>Vadodara</v>
      </c>
      <c r="M895" s="49" t="str">
        <f>IFERROR(_xlfn.XLOOKUP(Table1[[#This Row],[Investors Name]],Reference_Tables!$E$5:$E$3048,Reference_Tables!$F$5:$F$3048,"N/A",0),"N/A")</f>
        <v>Angel</v>
      </c>
      <c r="N895" s="1">
        <f>YEAR(Table1[[#This Row],[Date]])</f>
        <v>2017</v>
      </c>
    </row>
    <row r="896" spans="1:14" x14ac:dyDescent="0.3">
      <c r="A896" s="8">
        <v>895</v>
      </c>
      <c r="B896" s="9">
        <v>42842</v>
      </c>
      <c r="C896" s="1" t="s">
        <v>2431</v>
      </c>
      <c r="D896" s="1" t="s">
        <v>1048</v>
      </c>
      <c r="E896" s="49" t="s">
        <v>2432</v>
      </c>
      <c r="F896" s="1" t="s">
        <v>39</v>
      </c>
      <c r="G896" s="51" t="s">
        <v>7393</v>
      </c>
      <c r="H896" s="1" t="s">
        <v>126</v>
      </c>
      <c r="I896" s="56">
        <v>175000</v>
      </c>
      <c r="J896" s="8" t="s">
        <v>16</v>
      </c>
      <c r="K896" s="8" t="s">
        <v>106</v>
      </c>
      <c r="L896" s="1" t="str">
        <f>IFERROR(_xlfn.XLOOKUP(Table1[[#This Row],[Startup Name]],Reference_Tables!$A$5:$A$3048,Reference_Tables!$B$5:$B$3048,"N/A",0),"N/A")</f>
        <v>Noida</v>
      </c>
      <c r="M896" s="49" t="s">
        <v>16</v>
      </c>
      <c r="N896" s="1">
        <f>YEAR(Table1[[#This Row],[Date]])</f>
        <v>2017</v>
      </c>
    </row>
    <row r="897" spans="1:14" x14ac:dyDescent="0.3">
      <c r="A897" s="8">
        <v>896</v>
      </c>
      <c r="B897" s="9">
        <v>42842</v>
      </c>
      <c r="C897" s="1" t="s">
        <v>2433</v>
      </c>
      <c r="D897" s="1" t="s">
        <v>551</v>
      </c>
      <c r="E897" s="49" t="s">
        <v>2434</v>
      </c>
      <c r="F897" s="1" t="s">
        <v>139</v>
      </c>
      <c r="G897" s="51" t="s">
        <v>2435</v>
      </c>
      <c r="H897" s="1" t="s">
        <v>126</v>
      </c>
      <c r="I897" s="56">
        <v>620000</v>
      </c>
      <c r="J897" s="8" t="s">
        <v>16</v>
      </c>
      <c r="K897" s="8" t="s">
        <v>106</v>
      </c>
      <c r="L897" s="1" t="str">
        <f>IFERROR(_xlfn.XLOOKUP(Table1[[#This Row],[Startup Name]],Reference_Tables!$A$5:$A$3048,Reference_Tables!$B$5:$B$3048,"N/A",0),"N/A")</f>
        <v>Noida</v>
      </c>
      <c r="M897" s="49" t="s">
        <v>16</v>
      </c>
      <c r="N897" s="1">
        <f>YEAR(Table1[[#This Row],[Date]])</f>
        <v>2017</v>
      </c>
    </row>
    <row r="898" spans="1:14" x14ac:dyDescent="0.3">
      <c r="A898" s="8">
        <v>897</v>
      </c>
      <c r="B898" s="9">
        <v>42842</v>
      </c>
      <c r="C898" s="1" t="s">
        <v>2436</v>
      </c>
      <c r="D898" s="1" t="s">
        <v>551</v>
      </c>
      <c r="E898" s="49" t="s">
        <v>2437</v>
      </c>
      <c r="F898" s="1" t="s">
        <v>139</v>
      </c>
      <c r="G898" s="51" t="s">
        <v>1311</v>
      </c>
      <c r="H898" s="1" t="s">
        <v>126</v>
      </c>
      <c r="I898" s="56">
        <v>0</v>
      </c>
      <c r="J898" s="8" t="s">
        <v>16</v>
      </c>
      <c r="K898" s="8" t="s">
        <v>16</v>
      </c>
      <c r="L898" s="1" t="str">
        <f>IFERROR(_xlfn.XLOOKUP(Table1[[#This Row],[Startup Name]],Reference_Tables!$A$5:$A$3048,Reference_Tables!$B$5:$B$3048,"N/A",0),"N/A")</f>
        <v>Coimbatore</v>
      </c>
      <c r="M898" s="49" t="str">
        <f>IFERROR(_xlfn.XLOOKUP(Table1[[#This Row],[Investors Name]],Reference_Tables!$E$5:$E$3048,Reference_Tables!$F$5:$F$3048,"N/A",0),"N/A")</f>
        <v>VC</v>
      </c>
      <c r="N898" s="1">
        <f>YEAR(Table1[[#This Row],[Date]])</f>
        <v>2017</v>
      </c>
    </row>
    <row r="899" spans="1:14" x14ac:dyDescent="0.3">
      <c r="A899" s="8">
        <v>898</v>
      </c>
      <c r="B899" s="9">
        <v>42842</v>
      </c>
      <c r="C899" s="1" t="s">
        <v>1124</v>
      </c>
      <c r="D899" s="1" t="s">
        <v>551</v>
      </c>
      <c r="E899" s="49" t="s">
        <v>2438</v>
      </c>
      <c r="F899" s="1" t="s">
        <v>631</v>
      </c>
      <c r="G899" s="51" t="s">
        <v>316</v>
      </c>
      <c r="H899" s="1" t="s">
        <v>384</v>
      </c>
      <c r="I899" s="56">
        <v>4650000</v>
      </c>
      <c r="J899" s="8" t="s">
        <v>16</v>
      </c>
      <c r="K899" s="8" t="s">
        <v>24</v>
      </c>
      <c r="L899" s="1" t="str">
        <f>IFERROR(_xlfn.XLOOKUP(Table1[[#This Row],[Startup Name]],Reference_Tables!$A$5:$A$3048,Reference_Tables!$B$5:$B$3048,"N/A",0),"N/A")</f>
        <v>Thiruvananthapuram</v>
      </c>
      <c r="M899" s="49" t="str">
        <f>IFERROR(_xlfn.XLOOKUP(Table1[[#This Row],[Investors Name]],Reference_Tables!$E$5:$E$3048,Reference_Tables!$F$5:$F$3048,"N/A",0),"N/A")</f>
        <v>VC</v>
      </c>
      <c r="N899" s="1">
        <f>YEAR(Table1[[#This Row],[Date]])</f>
        <v>2017</v>
      </c>
    </row>
    <row r="900" spans="1:14" x14ac:dyDescent="0.3">
      <c r="A900" s="8">
        <v>899</v>
      </c>
      <c r="B900" s="9">
        <v>42843</v>
      </c>
      <c r="C900" s="1" t="s">
        <v>2439</v>
      </c>
      <c r="D900" s="1" t="s">
        <v>53</v>
      </c>
      <c r="E900" s="49" t="s">
        <v>2440</v>
      </c>
      <c r="F900" s="1" t="s">
        <v>139</v>
      </c>
      <c r="G900" s="51" t="s">
        <v>2441</v>
      </c>
      <c r="H900" s="1" t="s">
        <v>384</v>
      </c>
      <c r="I900" s="56">
        <v>2000000</v>
      </c>
      <c r="J900" s="8" t="s">
        <v>16</v>
      </c>
      <c r="K900" s="8" t="s">
        <v>24</v>
      </c>
      <c r="L900" s="1" t="str">
        <f>IFERROR(_xlfn.XLOOKUP(Table1[[#This Row],[Startup Name]],Reference_Tables!$A$5:$A$3048,Reference_Tables!$B$5:$B$3048,"N/A",0),"N/A")</f>
        <v>Bengaluru</v>
      </c>
      <c r="M900" s="49" t="str">
        <f>IFERROR(_xlfn.XLOOKUP(Table1[[#This Row],[Investors Name]],Reference_Tables!$E$5:$E$3048,Reference_Tables!$F$5:$F$3048,"N/A",0),"N/A")</f>
        <v>VC</v>
      </c>
      <c r="N900" s="1">
        <f>YEAR(Table1[[#This Row],[Date]])</f>
        <v>2017</v>
      </c>
    </row>
    <row r="901" spans="1:14" x14ac:dyDescent="0.3">
      <c r="A901" s="8">
        <v>900</v>
      </c>
      <c r="B901" s="9">
        <v>42843</v>
      </c>
      <c r="C901" s="1" t="s">
        <v>2442</v>
      </c>
      <c r="D901" s="1" t="s">
        <v>53</v>
      </c>
      <c r="E901" s="49" t="s">
        <v>2443</v>
      </c>
      <c r="F901" s="1" t="s">
        <v>927</v>
      </c>
      <c r="G901" s="51" t="s">
        <v>2269</v>
      </c>
      <c r="H901" s="1" t="s">
        <v>384</v>
      </c>
      <c r="I901" s="56">
        <v>600000</v>
      </c>
      <c r="J901" s="8" t="s">
        <v>16</v>
      </c>
      <c r="K901" s="8" t="s">
        <v>106</v>
      </c>
      <c r="L901" s="1" t="str">
        <f>IFERROR(_xlfn.XLOOKUP(Table1[[#This Row],[Startup Name]],Reference_Tables!$A$5:$A$3048,Reference_Tables!$B$5:$B$3048,"N/A",0),"N/A")</f>
        <v>Guwahati</v>
      </c>
      <c r="M901" s="49" t="str">
        <f>IFERROR(_xlfn.XLOOKUP(Table1[[#This Row],[Investors Name]],Reference_Tables!$E$5:$E$3048,Reference_Tables!$F$5:$F$3048,"N/A",0),"N/A")</f>
        <v>VC</v>
      </c>
      <c r="N901" s="1">
        <f>YEAR(Table1[[#This Row],[Date]])</f>
        <v>2017</v>
      </c>
    </row>
    <row r="902" spans="1:14" x14ac:dyDescent="0.3">
      <c r="A902" s="8">
        <v>901</v>
      </c>
      <c r="B902" s="9">
        <v>42843</v>
      </c>
      <c r="C902" s="1" t="s">
        <v>2444</v>
      </c>
      <c r="D902" s="1" t="s">
        <v>53</v>
      </c>
      <c r="E902" s="49" t="s">
        <v>2445</v>
      </c>
      <c r="F902" s="1" t="s">
        <v>927</v>
      </c>
      <c r="G902" s="51" t="s">
        <v>184</v>
      </c>
      <c r="H902" s="1" t="s">
        <v>384</v>
      </c>
      <c r="I902" s="56">
        <v>1250000</v>
      </c>
      <c r="J902" s="8" t="s">
        <v>16</v>
      </c>
      <c r="K902" s="8" t="s">
        <v>24</v>
      </c>
      <c r="L902" s="1" t="str">
        <f>IFERROR(_xlfn.XLOOKUP(Table1[[#This Row],[Startup Name]],Reference_Tables!$A$5:$A$3048,Reference_Tables!$B$5:$B$3048,"N/A",0),"N/A")</f>
        <v>Kanpur</v>
      </c>
      <c r="M902" s="49" t="str">
        <f>IFERROR(_xlfn.XLOOKUP(Table1[[#This Row],[Investors Name]],Reference_Tables!$E$5:$E$3048,Reference_Tables!$F$5:$F$3048,"N/A",0),"N/A")</f>
        <v>VC</v>
      </c>
      <c r="N902" s="1">
        <f>YEAR(Table1[[#This Row],[Date]])</f>
        <v>2017</v>
      </c>
    </row>
    <row r="903" spans="1:14" x14ac:dyDescent="0.3">
      <c r="A903" s="8">
        <v>902</v>
      </c>
      <c r="B903" s="9">
        <v>42844</v>
      </c>
      <c r="C903" s="1" t="s">
        <v>2446</v>
      </c>
      <c r="D903" s="1" t="s">
        <v>53</v>
      </c>
      <c r="E903" s="49" t="s">
        <v>2447</v>
      </c>
      <c r="F903" s="1" t="s">
        <v>139</v>
      </c>
      <c r="G903" s="51" t="s">
        <v>1608</v>
      </c>
      <c r="H903" s="1" t="s">
        <v>126</v>
      </c>
      <c r="I903" s="56">
        <v>155000</v>
      </c>
      <c r="J903" s="8" t="s">
        <v>16</v>
      </c>
      <c r="K903" s="8" t="s">
        <v>106</v>
      </c>
      <c r="L903" s="1" t="str">
        <f>IFERROR(_xlfn.XLOOKUP(Table1[[#This Row],[Startup Name]],Reference_Tables!$A$5:$A$3048,Reference_Tables!$B$5:$B$3048,"N/A",0),"N/A")</f>
        <v>Guwahati</v>
      </c>
      <c r="M903" s="49" t="str">
        <f>IFERROR(_xlfn.XLOOKUP(Table1[[#This Row],[Investors Name]],Reference_Tables!$E$5:$E$3048,Reference_Tables!$F$5:$F$3048,"N/A",0),"N/A")</f>
        <v>Angel</v>
      </c>
      <c r="N903" s="1">
        <f>YEAR(Table1[[#This Row],[Date]])</f>
        <v>2017</v>
      </c>
    </row>
    <row r="904" spans="1:14" x14ac:dyDescent="0.3">
      <c r="A904" s="8">
        <v>903</v>
      </c>
      <c r="B904" s="9">
        <v>42845</v>
      </c>
      <c r="C904" s="1" t="s">
        <v>1130</v>
      </c>
      <c r="D904" s="1" t="s">
        <v>551</v>
      </c>
      <c r="E904" s="49" t="s">
        <v>662</v>
      </c>
      <c r="F904" s="1" t="s">
        <v>39</v>
      </c>
      <c r="G904" s="51" t="s">
        <v>2448</v>
      </c>
      <c r="H904" s="1" t="s">
        <v>384</v>
      </c>
      <c r="I904" s="56">
        <v>3000000</v>
      </c>
      <c r="J904" s="8" t="s">
        <v>16</v>
      </c>
      <c r="K904" s="8" t="s">
        <v>24</v>
      </c>
      <c r="L904" s="1" t="str">
        <f>IFERROR(_xlfn.XLOOKUP(Table1[[#This Row],[Startup Name]],Reference_Tables!$A$5:$A$3048,Reference_Tables!$B$5:$B$3048,"N/A",0),"N/A")</f>
        <v>Mumbai</v>
      </c>
      <c r="M904" s="49" t="str">
        <f>IFERROR(_xlfn.XLOOKUP(Table1[[#This Row],[Investors Name]],Reference_Tables!$E$5:$E$3048,Reference_Tables!$F$5:$F$3048,"N/A",0),"N/A")</f>
        <v>VC</v>
      </c>
      <c r="N904" s="1">
        <f>YEAR(Table1[[#This Row],[Date]])</f>
        <v>2017</v>
      </c>
    </row>
    <row r="905" spans="1:14" x14ac:dyDescent="0.3">
      <c r="A905" s="8">
        <v>904</v>
      </c>
      <c r="B905" s="9">
        <v>42845</v>
      </c>
      <c r="C905" s="1" t="s">
        <v>2449</v>
      </c>
      <c r="D905" s="1" t="s">
        <v>26</v>
      </c>
      <c r="E905" s="49" t="s">
        <v>2450</v>
      </c>
      <c r="F905" s="1" t="s">
        <v>927</v>
      </c>
      <c r="G905" s="51" t="s">
        <v>2451</v>
      </c>
      <c r="H905" s="1" t="s">
        <v>384</v>
      </c>
      <c r="I905" s="56">
        <v>0</v>
      </c>
      <c r="J905" s="8" t="s">
        <v>16</v>
      </c>
      <c r="K905" s="8" t="s">
        <v>16</v>
      </c>
      <c r="L905" s="1" t="str">
        <f>IFERROR(_xlfn.XLOOKUP(Table1[[#This Row],[Startup Name]],Reference_Tables!$A$5:$A$3048,Reference_Tables!$B$5:$B$3048,"N/A",0),"N/A")</f>
        <v>Mumbai</v>
      </c>
      <c r="M905" s="49" t="str">
        <f>IFERROR(_xlfn.XLOOKUP(Table1[[#This Row],[Investors Name]],Reference_Tables!$E$5:$E$3048,Reference_Tables!$F$5:$F$3048,"N/A",0),"N/A")</f>
        <v>Angel</v>
      </c>
      <c r="N905" s="1">
        <f>YEAR(Table1[[#This Row],[Date]])</f>
        <v>2017</v>
      </c>
    </row>
    <row r="906" spans="1:14" x14ac:dyDescent="0.3">
      <c r="A906" s="8">
        <v>905</v>
      </c>
      <c r="B906" s="9">
        <v>42846</v>
      </c>
      <c r="C906" s="1" t="s">
        <v>2452</v>
      </c>
      <c r="D906" s="1" t="s">
        <v>551</v>
      </c>
      <c r="E906" s="49" t="s">
        <v>2453</v>
      </c>
      <c r="F906" s="1" t="s">
        <v>927</v>
      </c>
      <c r="G906" s="51" t="s">
        <v>2454</v>
      </c>
      <c r="H906" s="1" t="s">
        <v>126</v>
      </c>
      <c r="I906" s="56">
        <v>1000000</v>
      </c>
      <c r="J906" s="8" t="s">
        <v>16</v>
      </c>
      <c r="K906" s="8" t="s">
        <v>24</v>
      </c>
      <c r="L906" s="1" t="str">
        <f>IFERROR(_xlfn.XLOOKUP(Table1[[#This Row],[Startup Name]],Reference_Tables!$A$5:$A$3048,Reference_Tables!$B$5:$B$3048,"N/A",0),"N/A")</f>
        <v>Indore</v>
      </c>
      <c r="M906" s="49" t="s">
        <v>16</v>
      </c>
      <c r="N906" s="1">
        <f>YEAR(Table1[[#This Row],[Date]])</f>
        <v>2017</v>
      </c>
    </row>
    <row r="907" spans="1:14" x14ac:dyDescent="0.3">
      <c r="A907" s="8">
        <v>906</v>
      </c>
      <c r="B907" s="9">
        <v>42849</v>
      </c>
      <c r="C907" s="1" t="s">
        <v>2455</v>
      </c>
      <c r="D907" s="1" t="s">
        <v>1612</v>
      </c>
      <c r="E907" s="49" t="s">
        <v>2456</v>
      </c>
      <c r="F907" s="1" t="s">
        <v>55</v>
      </c>
      <c r="G907" s="51" t="s">
        <v>2457</v>
      </c>
      <c r="H907" s="1" t="s">
        <v>384</v>
      </c>
      <c r="I907" s="56">
        <v>6300000</v>
      </c>
      <c r="J907" s="8" t="s">
        <v>16</v>
      </c>
      <c r="K907" s="8" t="s">
        <v>24</v>
      </c>
      <c r="L907" s="1" t="str">
        <f>IFERROR(_xlfn.XLOOKUP(Table1[[#This Row],[Startup Name]],Reference_Tables!$A$5:$A$3048,Reference_Tables!$B$5:$B$3048,"N/A",0),"N/A")</f>
        <v>Jaipur</v>
      </c>
      <c r="M907" s="49" t="str">
        <f>IFERROR(_xlfn.XLOOKUP(Table1[[#This Row],[Investors Name]],Reference_Tables!$E$5:$E$3048,Reference_Tables!$F$5:$F$3048,"N/A",0),"N/A")</f>
        <v>VC</v>
      </c>
      <c r="N907" s="1">
        <f>YEAR(Table1[[#This Row],[Date]])</f>
        <v>2017</v>
      </c>
    </row>
    <row r="908" spans="1:14" x14ac:dyDescent="0.3">
      <c r="A908" s="8">
        <v>907</v>
      </c>
      <c r="B908" s="9">
        <v>42849</v>
      </c>
      <c r="C908" s="1" t="s">
        <v>1684</v>
      </c>
      <c r="D908" s="1" t="s">
        <v>551</v>
      </c>
      <c r="E908" s="49" t="s">
        <v>2458</v>
      </c>
      <c r="F908" s="1" t="s">
        <v>227</v>
      </c>
      <c r="G908" s="51" t="s">
        <v>2459</v>
      </c>
      <c r="H908" s="1" t="s">
        <v>384</v>
      </c>
      <c r="I908" s="56">
        <v>250000000</v>
      </c>
      <c r="J908" s="8" t="s">
        <v>16</v>
      </c>
      <c r="K908" s="8" t="s">
        <v>17</v>
      </c>
      <c r="L908" s="1" t="str">
        <f>IFERROR(_xlfn.XLOOKUP(Table1[[#This Row],[Startup Name]],Reference_Tables!$A$5:$A$3048,Reference_Tables!$B$5:$B$3048,"N/A",0),"N/A")</f>
        <v>Chennai</v>
      </c>
      <c r="M908" s="49" t="str">
        <f>IFERROR(_xlfn.XLOOKUP(Table1[[#This Row],[Investors Name]],Reference_Tables!$E$5:$E$3048,Reference_Tables!$F$5:$F$3048,"N/A",0),"N/A")</f>
        <v>VC</v>
      </c>
      <c r="N908" s="1">
        <f>YEAR(Table1[[#This Row],[Date]])</f>
        <v>2017</v>
      </c>
    </row>
    <row r="909" spans="1:14" x14ac:dyDescent="0.3">
      <c r="A909" s="8">
        <v>908</v>
      </c>
      <c r="B909" s="9">
        <v>42849</v>
      </c>
      <c r="C909" s="1" t="s">
        <v>399</v>
      </c>
      <c r="D909" s="1" t="s">
        <v>551</v>
      </c>
      <c r="E909" s="49" t="s">
        <v>2460</v>
      </c>
      <c r="F909" s="1" t="s">
        <v>39</v>
      </c>
      <c r="G909" s="51" t="s">
        <v>2461</v>
      </c>
      <c r="H909" s="1" t="s">
        <v>384</v>
      </c>
      <c r="I909" s="56">
        <v>3200000</v>
      </c>
      <c r="J909" s="8" t="s">
        <v>16</v>
      </c>
      <c r="K909" s="8" t="s">
        <v>24</v>
      </c>
      <c r="L909" s="1" t="str">
        <f>IFERROR(_xlfn.XLOOKUP(Table1[[#This Row],[Startup Name]],Reference_Tables!$A$5:$A$3048,Reference_Tables!$B$5:$B$3048,"N/A",0),"N/A")</f>
        <v>Ranchi</v>
      </c>
      <c r="M909" s="49" t="str">
        <f>IFERROR(_xlfn.XLOOKUP(Table1[[#This Row],[Investors Name]],Reference_Tables!$E$5:$E$3048,Reference_Tables!$F$5:$F$3048,"N/A",0),"N/A")</f>
        <v>Angel</v>
      </c>
      <c r="N909" s="1">
        <f>YEAR(Table1[[#This Row],[Date]])</f>
        <v>2017</v>
      </c>
    </row>
    <row r="910" spans="1:14" x14ac:dyDescent="0.3">
      <c r="A910" s="8">
        <v>909</v>
      </c>
      <c r="B910" s="9">
        <v>42849</v>
      </c>
      <c r="C910" s="1" t="s">
        <v>2462</v>
      </c>
      <c r="D910" s="1" t="s">
        <v>142</v>
      </c>
      <c r="E910" s="49" t="s">
        <v>2463</v>
      </c>
      <c r="F910" s="1" t="s">
        <v>927</v>
      </c>
      <c r="G910" s="51" t="s">
        <v>2464</v>
      </c>
      <c r="H910" s="1" t="s">
        <v>126</v>
      </c>
      <c r="I910" s="56">
        <v>0</v>
      </c>
      <c r="J910" s="8" t="s">
        <v>16</v>
      </c>
      <c r="K910" s="8" t="s">
        <v>16</v>
      </c>
      <c r="L910" s="1" t="str">
        <f>IFERROR(_xlfn.XLOOKUP(Table1[[#This Row],[Startup Name]],Reference_Tables!$A$5:$A$3048,Reference_Tables!$B$5:$B$3048,"N/A",0),"N/A")</f>
        <v>Dehradun</v>
      </c>
      <c r="M910" s="49" t="str">
        <f>IFERROR(_xlfn.XLOOKUP(Table1[[#This Row],[Investors Name]],Reference_Tables!$E$5:$E$3048,Reference_Tables!$F$5:$F$3048,"N/A",0),"N/A")</f>
        <v>VC</v>
      </c>
      <c r="N910" s="1">
        <f>YEAR(Table1[[#This Row],[Date]])</f>
        <v>2017</v>
      </c>
    </row>
    <row r="911" spans="1:14" x14ac:dyDescent="0.3">
      <c r="A911" s="8">
        <v>910</v>
      </c>
      <c r="B911" s="9">
        <v>42850</v>
      </c>
      <c r="C911" s="1" t="s">
        <v>2465</v>
      </c>
      <c r="D911" s="1" t="s">
        <v>551</v>
      </c>
      <c r="E911" s="49" t="s">
        <v>2466</v>
      </c>
      <c r="F911" s="1" t="s">
        <v>227</v>
      </c>
      <c r="G911" s="51" t="s">
        <v>2467</v>
      </c>
      <c r="H911" s="1" t="s">
        <v>126</v>
      </c>
      <c r="I911" s="56">
        <v>245000</v>
      </c>
      <c r="J911" s="8" t="s">
        <v>16</v>
      </c>
      <c r="K911" s="8" t="s">
        <v>106</v>
      </c>
      <c r="L911" s="1" t="str">
        <f>IFERROR(_xlfn.XLOOKUP(Table1[[#This Row],[Startup Name]],Reference_Tables!$A$5:$A$3048,Reference_Tables!$B$5:$B$3048,"N/A",0),"N/A")</f>
        <v>Lucknow</v>
      </c>
      <c r="M911" s="49" t="str">
        <f>IFERROR(_xlfn.XLOOKUP(Table1[[#This Row],[Investors Name]],Reference_Tables!$E$5:$E$3048,Reference_Tables!$F$5:$F$3048,"N/A",0),"N/A")</f>
        <v>Angel</v>
      </c>
      <c r="N911" s="1">
        <f>YEAR(Table1[[#This Row],[Date]])</f>
        <v>2017</v>
      </c>
    </row>
    <row r="912" spans="1:14" x14ac:dyDescent="0.3">
      <c r="A912" s="8">
        <v>911</v>
      </c>
      <c r="B912" s="9">
        <v>42850</v>
      </c>
      <c r="C912" s="1" t="s">
        <v>2181</v>
      </c>
      <c r="D912" s="1" t="s">
        <v>551</v>
      </c>
      <c r="E912" s="49" t="s">
        <v>2182</v>
      </c>
      <c r="F912" s="1" t="s">
        <v>227</v>
      </c>
      <c r="G912" s="51" t="s">
        <v>1030</v>
      </c>
      <c r="H912" s="1" t="s">
        <v>384</v>
      </c>
      <c r="I912" s="56">
        <v>3100000</v>
      </c>
      <c r="J912" s="8" t="s">
        <v>16</v>
      </c>
      <c r="K912" s="8" t="s">
        <v>24</v>
      </c>
      <c r="L912" s="1" t="str">
        <f>IFERROR(_xlfn.XLOOKUP(Table1[[#This Row],[Startup Name]],Reference_Tables!$A$5:$A$3048,Reference_Tables!$B$5:$B$3048,"N/A",0),"N/A")</f>
        <v>Bhubaneswar</v>
      </c>
      <c r="M912" s="49" t="str">
        <f>IFERROR(_xlfn.XLOOKUP(Table1[[#This Row],[Investors Name]],Reference_Tables!$E$5:$E$3048,Reference_Tables!$F$5:$F$3048,"N/A",0),"N/A")</f>
        <v>VC</v>
      </c>
      <c r="N912" s="1">
        <f>YEAR(Table1[[#This Row],[Date]])</f>
        <v>2017</v>
      </c>
    </row>
    <row r="913" spans="1:14" x14ac:dyDescent="0.3">
      <c r="A913" s="8">
        <v>912</v>
      </c>
      <c r="B913" s="9">
        <v>42851</v>
      </c>
      <c r="C913" s="1" t="s">
        <v>2468</v>
      </c>
      <c r="D913" s="1" t="s">
        <v>551</v>
      </c>
      <c r="E913" s="49" t="s">
        <v>2469</v>
      </c>
      <c r="F913" s="1" t="s">
        <v>39</v>
      </c>
      <c r="G913" s="51" t="s">
        <v>210</v>
      </c>
      <c r="H913" s="1" t="s">
        <v>384</v>
      </c>
      <c r="I913" s="56">
        <v>20000000</v>
      </c>
      <c r="J913" s="8" t="s">
        <v>16</v>
      </c>
      <c r="K913" s="8" t="s">
        <v>17</v>
      </c>
      <c r="L913" s="1" t="str">
        <f>IFERROR(_xlfn.XLOOKUP(Table1[[#This Row],[Startup Name]],Reference_Tables!$A$5:$A$3048,Reference_Tables!$B$5:$B$3048,"N/A",0),"N/A")</f>
        <v>Bhopal</v>
      </c>
      <c r="M913" s="49" t="str">
        <f>IFERROR(_xlfn.XLOOKUP(Table1[[#This Row],[Investors Name]],Reference_Tables!$E$5:$E$3048,Reference_Tables!$F$5:$F$3048,"N/A",0),"N/A")</f>
        <v>Angel</v>
      </c>
      <c r="N913" s="1">
        <f>YEAR(Table1[[#This Row],[Date]])</f>
        <v>2017</v>
      </c>
    </row>
    <row r="914" spans="1:14" x14ac:dyDescent="0.3">
      <c r="A914" s="8">
        <v>913</v>
      </c>
      <c r="B914" s="9">
        <v>42851</v>
      </c>
      <c r="C914" s="1" t="s">
        <v>2470</v>
      </c>
      <c r="D914" s="1" t="s">
        <v>551</v>
      </c>
      <c r="E914" s="49" t="s">
        <v>1652</v>
      </c>
      <c r="F914" s="1" t="s">
        <v>927</v>
      </c>
      <c r="G914" s="51" t="s">
        <v>2471</v>
      </c>
      <c r="H914" s="1" t="s">
        <v>384</v>
      </c>
      <c r="I914" s="56">
        <v>0</v>
      </c>
      <c r="J914" s="8" t="s">
        <v>16</v>
      </c>
      <c r="K914" s="8" t="s">
        <v>16</v>
      </c>
      <c r="L914" s="1" t="str">
        <f>IFERROR(_xlfn.XLOOKUP(Table1[[#This Row],[Startup Name]],Reference_Tables!$A$5:$A$3048,Reference_Tables!$B$5:$B$3048,"N/A",0),"N/A")</f>
        <v>Hyderabad</v>
      </c>
      <c r="M914" s="49" t="str">
        <f>IFERROR(_xlfn.XLOOKUP(Table1[[#This Row],[Investors Name]],Reference_Tables!$E$5:$E$3048,Reference_Tables!$F$5:$F$3048,"N/A",0),"N/A")</f>
        <v>VC</v>
      </c>
      <c r="N914" s="1">
        <f>YEAR(Table1[[#This Row],[Date]])</f>
        <v>2017</v>
      </c>
    </row>
    <row r="915" spans="1:14" x14ac:dyDescent="0.3">
      <c r="A915" s="8">
        <v>914</v>
      </c>
      <c r="B915" s="9">
        <v>42851</v>
      </c>
      <c r="C915" s="1" t="s">
        <v>2472</v>
      </c>
      <c r="D915" s="1" t="s">
        <v>53</v>
      </c>
      <c r="E915" s="49" t="s">
        <v>2473</v>
      </c>
      <c r="F915" s="1" t="s">
        <v>39</v>
      </c>
      <c r="G915" s="51" t="s">
        <v>2474</v>
      </c>
      <c r="H915" s="1" t="s">
        <v>384</v>
      </c>
      <c r="I915" s="56">
        <v>11000000</v>
      </c>
      <c r="J915" s="8" t="s">
        <v>16</v>
      </c>
      <c r="K915" s="8" t="s">
        <v>17</v>
      </c>
      <c r="L915" s="1" t="str">
        <f>IFERROR(_xlfn.XLOOKUP(Table1[[#This Row],[Startup Name]],Reference_Tables!$A$5:$A$3048,Reference_Tables!$B$5:$B$3048,"N/A",0),"N/A")</f>
        <v>Bhopal</v>
      </c>
      <c r="M915" s="49" t="str">
        <f>IFERROR(_xlfn.XLOOKUP(Table1[[#This Row],[Investors Name]],Reference_Tables!$E$5:$E$3048,Reference_Tables!$F$5:$F$3048,"N/A",0),"N/A")</f>
        <v>Angel</v>
      </c>
      <c r="N915" s="1">
        <f>YEAR(Table1[[#This Row],[Date]])</f>
        <v>2017</v>
      </c>
    </row>
    <row r="916" spans="1:14" x14ac:dyDescent="0.3">
      <c r="A916" s="8">
        <v>915</v>
      </c>
      <c r="B916" s="9">
        <v>42851</v>
      </c>
      <c r="C916" s="1" t="s">
        <v>2475</v>
      </c>
      <c r="D916" s="1" t="s">
        <v>551</v>
      </c>
      <c r="E916" s="49" t="s">
        <v>2476</v>
      </c>
      <c r="F916" s="1" t="s">
        <v>45</v>
      </c>
      <c r="G916" s="51" t="s">
        <v>2477</v>
      </c>
      <c r="H916" s="1" t="s">
        <v>126</v>
      </c>
      <c r="I916" s="56">
        <v>1500000</v>
      </c>
      <c r="J916" s="8" t="s">
        <v>16</v>
      </c>
      <c r="K916" s="8" t="s">
        <v>24</v>
      </c>
      <c r="L916" s="1" t="str">
        <f>IFERROR(_xlfn.XLOOKUP(Table1[[#This Row],[Startup Name]],Reference_Tables!$A$5:$A$3048,Reference_Tables!$B$5:$B$3048,"N/A",0),"N/A")</f>
        <v>Nagpur</v>
      </c>
      <c r="M916" s="49" t="str">
        <f>IFERROR(_xlfn.XLOOKUP(Table1[[#This Row],[Investors Name]],Reference_Tables!$E$5:$E$3048,Reference_Tables!$F$5:$F$3048,"N/A",0),"N/A")</f>
        <v>Angel</v>
      </c>
      <c r="N916" s="1">
        <f>YEAR(Table1[[#This Row],[Date]])</f>
        <v>2017</v>
      </c>
    </row>
    <row r="917" spans="1:14" x14ac:dyDescent="0.3">
      <c r="A917" s="8">
        <v>916</v>
      </c>
      <c r="B917" s="9">
        <v>42851</v>
      </c>
      <c r="C917" s="1" t="s">
        <v>2478</v>
      </c>
      <c r="D917" s="1" t="s">
        <v>26</v>
      </c>
      <c r="E917" s="49" t="s">
        <v>2479</v>
      </c>
      <c r="F917" s="1" t="s">
        <v>139</v>
      </c>
      <c r="G917" s="51" t="s">
        <v>1030</v>
      </c>
      <c r="H917" s="1" t="s">
        <v>384</v>
      </c>
      <c r="I917" s="56">
        <v>1000000</v>
      </c>
      <c r="J917" s="8" t="s">
        <v>16</v>
      </c>
      <c r="K917" s="8" t="s">
        <v>24</v>
      </c>
      <c r="L917" s="1" t="str">
        <f>IFERROR(_xlfn.XLOOKUP(Table1[[#This Row],[Startup Name]],Reference_Tables!$A$5:$A$3048,Reference_Tables!$B$5:$B$3048,"N/A",0),"N/A")</f>
        <v>Indore</v>
      </c>
      <c r="M917" s="49" t="str">
        <f>IFERROR(_xlfn.XLOOKUP(Table1[[#This Row],[Investors Name]],Reference_Tables!$E$5:$E$3048,Reference_Tables!$F$5:$F$3048,"N/A",0),"N/A")</f>
        <v>VC</v>
      </c>
      <c r="N917" s="1">
        <f>YEAR(Table1[[#This Row],[Date]])</f>
        <v>2017</v>
      </c>
    </row>
    <row r="918" spans="1:14" x14ac:dyDescent="0.3">
      <c r="A918" s="8">
        <v>917</v>
      </c>
      <c r="B918" s="9">
        <v>42851</v>
      </c>
      <c r="C918" s="1" t="s">
        <v>2480</v>
      </c>
      <c r="D918" s="1" t="s">
        <v>551</v>
      </c>
      <c r="E918" s="49" t="s">
        <v>2481</v>
      </c>
      <c r="F918" s="1" t="s">
        <v>927</v>
      </c>
      <c r="G918" s="51" t="s">
        <v>2482</v>
      </c>
      <c r="H918" s="1" t="s">
        <v>384</v>
      </c>
      <c r="I918" s="56">
        <v>0</v>
      </c>
      <c r="J918" s="8" t="s">
        <v>16</v>
      </c>
      <c r="K918" s="8" t="s">
        <v>16</v>
      </c>
      <c r="L918" s="1" t="str">
        <f>IFERROR(_xlfn.XLOOKUP(Table1[[#This Row],[Startup Name]],Reference_Tables!$A$5:$A$3048,Reference_Tables!$B$5:$B$3048,"N/A",0),"N/A")</f>
        <v>Patna</v>
      </c>
      <c r="M918" s="49" t="str">
        <f>IFERROR(_xlfn.XLOOKUP(Table1[[#This Row],[Investors Name]],Reference_Tables!$E$5:$E$3048,Reference_Tables!$F$5:$F$3048,"N/A",0),"N/A")</f>
        <v>VC</v>
      </c>
      <c r="N918" s="1">
        <f>YEAR(Table1[[#This Row],[Date]])</f>
        <v>2017</v>
      </c>
    </row>
    <row r="919" spans="1:14" x14ac:dyDescent="0.3">
      <c r="A919" s="8">
        <v>918</v>
      </c>
      <c r="B919" s="9">
        <v>42852</v>
      </c>
      <c r="C919" s="1" t="s">
        <v>2483</v>
      </c>
      <c r="D919" s="1" t="s">
        <v>551</v>
      </c>
      <c r="E919" s="49" t="s">
        <v>2484</v>
      </c>
      <c r="F919" s="1" t="s">
        <v>39</v>
      </c>
      <c r="G919" s="51" t="s">
        <v>2485</v>
      </c>
      <c r="H919" s="1" t="s">
        <v>384</v>
      </c>
      <c r="I919" s="56">
        <v>3600000</v>
      </c>
      <c r="J919" s="8" t="s">
        <v>16</v>
      </c>
      <c r="K919" s="8" t="s">
        <v>24</v>
      </c>
      <c r="L919" s="1" t="str">
        <f>IFERROR(_xlfn.XLOOKUP(Table1[[#This Row],[Startup Name]],Reference_Tables!$A$5:$A$3048,Reference_Tables!$B$5:$B$3048,"N/A",0),"N/A")</f>
        <v>Bhopal</v>
      </c>
      <c r="M919" s="49" t="str">
        <f>IFERROR(_xlfn.XLOOKUP(Table1[[#This Row],[Investors Name]],Reference_Tables!$E$5:$E$3048,Reference_Tables!$F$5:$F$3048,"N/A",0),"N/A")</f>
        <v>VC</v>
      </c>
      <c r="N919" s="1">
        <f>YEAR(Table1[[#This Row],[Date]])</f>
        <v>2017</v>
      </c>
    </row>
    <row r="920" spans="1:14" x14ac:dyDescent="0.3">
      <c r="A920" s="8">
        <v>919</v>
      </c>
      <c r="B920" s="9">
        <v>42852</v>
      </c>
      <c r="C920" s="1" t="s">
        <v>2486</v>
      </c>
      <c r="D920" s="1" t="s">
        <v>53</v>
      </c>
      <c r="E920" s="49" t="s">
        <v>2487</v>
      </c>
      <c r="F920" s="1" t="s">
        <v>55</v>
      </c>
      <c r="G920" s="51" t="s">
        <v>2488</v>
      </c>
      <c r="H920" s="1" t="s">
        <v>126</v>
      </c>
      <c r="I920" s="56">
        <v>0</v>
      </c>
      <c r="J920" s="8" t="s">
        <v>16</v>
      </c>
      <c r="K920" s="8" t="s">
        <v>16</v>
      </c>
      <c r="L920" s="1" t="str">
        <f>IFERROR(_xlfn.XLOOKUP(Table1[[#This Row],[Startup Name]],Reference_Tables!$A$5:$A$3048,Reference_Tables!$B$5:$B$3048,"N/A",0),"N/A")</f>
        <v>New Delhi</v>
      </c>
      <c r="M920" s="49" t="str">
        <f>IFERROR(_xlfn.XLOOKUP(Table1[[#This Row],[Investors Name]],Reference_Tables!$E$5:$E$3048,Reference_Tables!$F$5:$F$3048,"N/A",0),"N/A")</f>
        <v>Angel</v>
      </c>
      <c r="N920" s="1">
        <f>YEAR(Table1[[#This Row],[Date]])</f>
        <v>2017</v>
      </c>
    </row>
    <row r="921" spans="1:14" x14ac:dyDescent="0.3">
      <c r="A921" s="8">
        <v>920</v>
      </c>
      <c r="B921" s="9">
        <v>42852</v>
      </c>
      <c r="C921" s="1" t="s">
        <v>2489</v>
      </c>
      <c r="D921" s="1" t="s">
        <v>53</v>
      </c>
      <c r="E921" s="49" t="s">
        <v>2490</v>
      </c>
      <c r="F921" s="1" t="s">
        <v>438</v>
      </c>
      <c r="G921" s="51" t="s">
        <v>2491</v>
      </c>
      <c r="H921" s="1" t="s">
        <v>126</v>
      </c>
      <c r="I921" s="56">
        <v>0</v>
      </c>
      <c r="J921" s="8" t="s">
        <v>16</v>
      </c>
      <c r="K921" s="8" t="s">
        <v>16</v>
      </c>
      <c r="L921" s="1" t="str">
        <f>IFERROR(_xlfn.XLOOKUP(Table1[[#This Row],[Startup Name]],Reference_Tables!$A$5:$A$3048,Reference_Tables!$B$5:$B$3048,"N/A",0),"N/A")</f>
        <v>Hyderabad</v>
      </c>
      <c r="M921" s="49" t="s">
        <v>16</v>
      </c>
      <c r="N921" s="1">
        <f>YEAR(Table1[[#This Row],[Date]])</f>
        <v>2017</v>
      </c>
    </row>
    <row r="922" spans="1:14" x14ac:dyDescent="0.3">
      <c r="A922" s="8">
        <v>921</v>
      </c>
      <c r="B922" s="9">
        <v>42852</v>
      </c>
      <c r="C922" s="1" t="s">
        <v>1272</v>
      </c>
      <c r="D922" s="1" t="s">
        <v>551</v>
      </c>
      <c r="E922" s="49" t="s">
        <v>2492</v>
      </c>
      <c r="F922" s="1" t="s">
        <v>927</v>
      </c>
      <c r="G922" s="51" t="s">
        <v>1965</v>
      </c>
      <c r="H922" s="1" t="s">
        <v>384</v>
      </c>
      <c r="I922" s="56">
        <v>1500000</v>
      </c>
      <c r="J922" s="8" t="s">
        <v>16</v>
      </c>
      <c r="K922" s="8" t="s">
        <v>24</v>
      </c>
      <c r="L922" s="1" t="str">
        <f>IFERROR(_xlfn.XLOOKUP(Table1[[#This Row],[Startup Name]],Reference_Tables!$A$5:$A$3048,Reference_Tables!$B$5:$B$3048,"N/A",0),"N/A")</f>
        <v>Mumbai</v>
      </c>
      <c r="M922" s="49" t="str">
        <f>IFERROR(_xlfn.XLOOKUP(Table1[[#This Row],[Investors Name]],Reference_Tables!$E$5:$E$3048,Reference_Tables!$F$5:$F$3048,"N/A",0),"N/A")</f>
        <v>VC</v>
      </c>
      <c r="N922" s="1">
        <f>YEAR(Table1[[#This Row],[Date]])</f>
        <v>2017</v>
      </c>
    </row>
    <row r="923" spans="1:14" x14ac:dyDescent="0.3">
      <c r="A923" s="8">
        <v>922</v>
      </c>
      <c r="B923" s="9">
        <v>42853</v>
      </c>
      <c r="C923" s="1" t="s">
        <v>2493</v>
      </c>
      <c r="D923" s="1" t="s">
        <v>551</v>
      </c>
      <c r="E923" s="49" t="s">
        <v>2494</v>
      </c>
      <c r="F923" s="1" t="s">
        <v>139</v>
      </c>
      <c r="G923" s="51" t="s">
        <v>1264</v>
      </c>
      <c r="H923" s="1" t="s">
        <v>126</v>
      </c>
      <c r="I923" s="56">
        <v>750000</v>
      </c>
      <c r="J923" s="8" t="s">
        <v>16</v>
      </c>
      <c r="K923" s="8" t="s">
        <v>106</v>
      </c>
      <c r="L923" s="1" t="str">
        <f>IFERROR(_xlfn.XLOOKUP(Table1[[#This Row],[Startup Name]],Reference_Tables!$A$5:$A$3048,Reference_Tables!$B$5:$B$3048,"N/A",0),"N/A")</f>
        <v>Jaipur</v>
      </c>
      <c r="M923" s="49" t="str">
        <f>IFERROR(_xlfn.XLOOKUP(Table1[[#This Row],[Investors Name]],Reference_Tables!$E$5:$E$3048,Reference_Tables!$F$5:$F$3048,"N/A",0),"N/A")</f>
        <v>VC</v>
      </c>
      <c r="N923" s="1">
        <f>YEAR(Table1[[#This Row],[Date]])</f>
        <v>2017</v>
      </c>
    </row>
    <row r="924" spans="1:14" x14ac:dyDescent="0.3">
      <c r="A924" s="8">
        <v>923</v>
      </c>
      <c r="B924" s="9">
        <v>42853</v>
      </c>
      <c r="C924" s="1" t="s">
        <v>2495</v>
      </c>
      <c r="D924" s="1" t="s">
        <v>551</v>
      </c>
      <c r="E924" s="49" t="s">
        <v>2496</v>
      </c>
      <c r="F924" s="1" t="s">
        <v>39</v>
      </c>
      <c r="G924" s="51" t="s">
        <v>7394</v>
      </c>
      <c r="H924" s="1" t="s">
        <v>126</v>
      </c>
      <c r="I924" s="56">
        <v>0</v>
      </c>
      <c r="J924" s="8" t="s">
        <v>16</v>
      </c>
      <c r="K924" s="8" t="s">
        <v>16</v>
      </c>
      <c r="L924" s="1" t="str">
        <f>IFERROR(_xlfn.XLOOKUP(Table1[[#This Row],[Startup Name]],Reference_Tables!$A$5:$A$3048,Reference_Tables!$B$5:$B$3048,"N/A",0),"N/A")</f>
        <v>Coimbatore</v>
      </c>
      <c r="M924" s="49" t="str">
        <f>IFERROR(_xlfn.XLOOKUP(Table1[[#This Row],[Investors Name]],Reference_Tables!$E$5:$E$3048,Reference_Tables!$F$5:$F$3048,"N/A",0),"N/A")</f>
        <v>Angel</v>
      </c>
      <c r="N924" s="1">
        <f>YEAR(Table1[[#This Row],[Date]])</f>
        <v>2017</v>
      </c>
    </row>
    <row r="925" spans="1:14" x14ac:dyDescent="0.3">
      <c r="A925" s="8">
        <v>924</v>
      </c>
      <c r="B925" s="9">
        <v>42854</v>
      </c>
      <c r="C925" s="1" t="s">
        <v>2497</v>
      </c>
      <c r="D925" s="1" t="s">
        <v>551</v>
      </c>
      <c r="E925" s="49" t="s">
        <v>2498</v>
      </c>
      <c r="F925" s="1" t="s">
        <v>438</v>
      </c>
      <c r="G925" s="51" t="s">
        <v>1285</v>
      </c>
      <c r="H925" s="1" t="s">
        <v>384</v>
      </c>
      <c r="I925" s="56">
        <v>0</v>
      </c>
      <c r="J925" s="8" t="s">
        <v>16</v>
      </c>
      <c r="K925" s="8" t="s">
        <v>16</v>
      </c>
      <c r="L925" s="1" t="str">
        <f>IFERROR(_xlfn.XLOOKUP(Table1[[#This Row],[Startup Name]],Reference_Tables!$A$5:$A$3048,Reference_Tables!$B$5:$B$3048,"N/A",0),"N/A")</f>
        <v>Lucknow</v>
      </c>
      <c r="M925" s="49" t="str">
        <f>IFERROR(_xlfn.XLOOKUP(Table1[[#This Row],[Investors Name]],Reference_Tables!$E$5:$E$3048,Reference_Tables!$F$5:$F$3048,"N/A",0),"N/A")</f>
        <v>VC</v>
      </c>
      <c r="N925" s="1">
        <f>YEAR(Table1[[#This Row],[Date]])</f>
        <v>2017</v>
      </c>
    </row>
    <row r="926" spans="1:14" x14ac:dyDescent="0.3">
      <c r="A926" s="8">
        <v>925</v>
      </c>
      <c r="B926" s="9">
        <v>42795</v>
      </c>
      <c r="C926" s="1" t="s">
        <v>2094</v>
      </c>
      <c r="D926" s="1" t="s">
        <v>551</v>
      </c>
      <c r="E926" s="49" t="s">
        <v>2499</v>
      </c>
      <c r="F926" s="1" t="s">
        <v>927</v>
      </c>
      <c r="G926" s="51" t="s">
        <v>2500</v>
      </c>
      <c r="H926" s="1" t="s">
        <v>384</v>
      </c>
      <c r="I926" s="56">
        <v>330000000</v>
      </c>
      <c r="J926" s="8" t="s">
        <v>16</v>
      </c>
      <c r="K926" s="8" t="s">
        <v>17</v>
      </c>
      <c r="L926" s="1" t="str">
        <f>IFERROR(_xlfn.XLOOKUP(Table1[[#This Row],[Startup Name]],Reference_Tables!$A$5:$A$3048,Reference_Tables!$B$5:$B$3048,"N/A",0),"N/A")</f>
        <v>Coimbatore</v>
      </c>
      <c r="M926" s="49" t="str">
        <f>IFERROR(_xlfn.XLOOKUP(Table1[[#This Row],[Investors Name]],Reference_Tables!$E$5:$E$3048,Reference_Tables!$F$5:$F$3048,"N/A",0),"N/A")</f>
        <v>Corporate</v>
      </c>
      <c r="N926" s="1">
        <f>YEAR(Table1[[#This Row],[Date]])</f>
        <v>2017</v>
      </c>
    </row>
    <row r="927" spans="1:14" x14ac:dyDescent="0.3">
      <c r="A927" s="8">
        <v>926</v>
      </c>
      <c r="B927" s="9">
        <v>42795</v>
      </c>
      <c r="C927" s="1" t="s">
        <v>2501</v>
      </c>
      <c r="D927" s="1" t="s">
        <v>551</v>
      </c>
      <c r="E927" s="49" t="s">
        <v>2502</v>
      </c>
      <c r="F927" s="1" t="s">
        <v>927</v>
      </c>
      <c r="G927" s="51" t="s">
        <v>28</v>
      </c>
      <c r="H927" s="1" t="s">
        <v>384</v>
      </c>
      <c r="I927" s="56">
        <v>10000000</v>
      </c>
      <c r="J927" s="8" t="s">
        <v>16</v>
      </c>
      <c r="K927" s="8" t="s">
        <v>24</v>
      </c>
      <c r="L927" s="1" t="str">
        <f>IFERROR(_xlfn.XLOOKUP(Table1[[#This Row],[Startup Name]],Reference_Tables!$A$5:$A$3048,Reference_Tables!$B$5:$B$3048,"N/A",0),"N/A")</f>
        <v>Kochi</v>
      </c>
      <c r="M927" s="49" t="str">
        <f>IFERROR(_xlfn.XLOOKUP(Table1[[#This Row],[Investors Name]],Reference_Tables!$E$5:$E$3048,Reference_Tables!$F$5:$F$3048,"N/A",0),"N/A")</f>
        <v>VC</v>
      </c>
      <c r="N927" s="1">
        <f>YEAR(Table1[[#This Row],[Date]])</f>
        <v>2017</v>
      </c>
    </row>
    <row r="928" spans="1:14" x14ac:dyDescent="0.3">
      <c r="A928" s="8">
        <v>927</v>
      </c>
      <c r="B928" s="9">
        <v>42795</v>
      </c>
      <c r="C928" s="1" t="s">
        <v>2503</v>
      </c>
      <c r="D928" s="1" t="s">
        <v>551</v>
      </c>
      <c r="E928" s="49" t="s">
        <v>2504</v>
      </c>
      <c r="F928" s="1" t="s">
        <v>881</v>
      </c>
      <c r="G928" s="51" t="s">
        <v>2505</v>
      </c>
      <c r="H928" s="1" t="s">
        <v>126</v>
      </c>
      <c r="I928" s="56">
        <v>0</v>
      </c>
      <c r="J928" s="8" t="s">
        <v>16</v>
      </c>
      <c r="K928" s="8" t="s">
        <v>16</v>
      </c>
      <c r="L928" s="1" t="str">
        <f>IFERROR(_xlfn.XLOOKUP(Table1[[#This Row],[Startup Name]],Reference_Tables!$A$5:$A$3048,Reference_Tables!$B$5:$B$3048,"N/A",0),"N/A")</f>
        <v>Bengaluru</v>
      </c>
      <c r="M928" s="49" t="str">
        <f>IFERROR(_xlfn.XLOOKUP(Table1[[#This Row],[Investors Name]],Reference_Tables!$E$5:$E$3048,Reference_Tables!$F$5:$F$3048,"N/A",0),"N/A")</f>
        <v>VC</v>
      </c>
      <c r="N928" s="1">
        <f>YEAR(Table1[[#This Row],[Date]])</f>
        <v>2017</v>
      </c>
    </row>
    <row r="929" spans="1:14" x14ac:dyDescent="0.3">
      <c r="A929" s="8">
        <v>928</v>
      </c>
      <c r="B929" s="9">
        <v>42795</v>
      </c>
      <c r="C929" s="1" t="s">
        <v>2506</v>
      </c>
      <c r="D929" s="1" t="s">
        <v>26</v>
      </c>
      <c r="E929" s="49" t="s">
        <v>2507</v>
      </c>
      <c r="F929" s="1" t="s">
        <v>139</v>
      </c>
      <c r="G929" s="51" t="s">
        <v>7395</v>
      </c>
      <c r="H929" s="1" t="s">
        <v>126</v>
      </c>
      <c r="I929" s="56">
        <v>0</v>
      </c>
      <c r="J929" s="8" t="s">
        <v>16</v>
      </c>
      <c r="K929" s="8" t="s">
        <v>16</v>
      </c>
      <c r="L929" s="1" t="str">
        <f>IFERROR(_xlfn.XLOOKUP(Table1[[#This Row],[Startup Name]],Reference_Tables!$A$5:$A$3048,Reference_Tables!$B$5:$B$3048,"N/A",0),"N/A")</f>
        <v>Guwahati</v>
      </c>
      <c r="M929" s="49" t="s">
        <v>16</v>
      </c>
      <c r="N929" s="1">
        <f>YEAR(Table1[[#This Row],[Date]])</f>
        <v>2017</v>
      </c>
    </row>
    <row r="930" spans="1:14" x14ac:dyDescent="0.3">
      <c r="A930" s="8">
        <v>929</v>
      </c>
      <c r="B930" s="9">
        <v>42796</v>
      </c>
      <c r="C930" s="1" t="s">
        <v>2508</v>
      </c>
      <c r="D930" s="1" t="s">
        <v>551</v>
      </c>
      <c r="E930" s="49" t="s">
        <v>2509</v>
      </c>
      <c r="F930" s="1" t="s">
        <v>183</v>
      </c>
      <c r="G930" s="51" t="s">
        <v>2510</v>
      </c>
      <c r="H930" s="1" t="s">
        <v>384</v>
      </c>
      <c r="I930" s="56">
        <v>1500000</v>
      </c>
      <c r="J930" s="8" t="s">
        <v>16</v>
      </c>
      <c r="K930" s="8" t="s">
        <v>24</v>
      </c>
      <c r="L930" s="1" t="str">
        <f>IFERROR(_xlfn.XLOOKUP(Table1[[#This Row],[Startup Name]],Reference_Tables!$A$5:$A$3048,Reference_Tables!$B$5:$B$3048,"N/A",0),"N/A")</f>
        <v>Bhopal</v>
      </c>
      <c r="M930" s="49" t="str">
        <f>IFERROR(_xlfn.XLOOKUP(Table1[[#This Row],[Investors Name]],Reference_Tables!$E$5:$E$3048,Reference_Tables!$F$5:$F$3048,"N/A",0),"N/A")</f>
        <v>VC</v>
      </c>
      <c r="N930" s="1">
        <f>YEAR(Table1[[#This Row],[Date]])</f>
        <v>2017</v>
      </c>
    </row>
    <row r="931" spans="1:14" x14ac:dyDescent="0.3">
      <c r="A931" s="8">
        <v>930</v>
      </c>
      <c r="B931" s="9">
        <v>42796</v>
      </c>
      <c r="C931" s="1" t="s">
        <v>2511</v>
      </c>
      <c r="D931" s="1" t="s">
        <v>53</v>
      </c>
      <c r="E931" s="49" t="s">
        <v>2512</v>
      </c>
      <c r="F931" s="1" t="s">
        <v>45</v>
      </c>
      <c r="G931" s="51" t="s">
        <v>2269</v>
      </c>
      <c r="H931" s="1" t="s">
        <v>126</v>
      </c>
      <c r="I931" s="56">
        <v>500000</v>
      </c>
      <c r="J931" s="8" t="s">
        <v>16</v>
      </c>
      <c r="K931" s="8" t="s">
        <v>106</v>
      </c>
      <c r="L931" s="1" t="str">
        <f>IFERROR(_xlfn.XLOOKUP(Table1[[#This Row],[Startup Name]],Reference_Tables!$A$5:$A$3048,Reference_Tables!$B$5:$B$3048,"N/A",0),"N/A")</f>
        <v>Kochi</v>
      </c>
      <c r="M931" s="49" t="str">
        <f>IFERROR(_xlfn.XLOOKUP(Table1[[#This Row],[Investors Name]],Reference_Tables!$E$5:$E$3048,Reference_Tables!$F$5:$F$3048,"N/A",0),"N/A")</f>
        <v>VC</v>
      </c>
      <c r="N931" s="1">
        <f>YEAR(Table1[[#This Row],[Date]])</f>
        <v>2017</v>
      </c>
    </row>
    <row r="932" spans="1:14" x14ac:dyDescent="0.3">
      <c r="A932" s="8">
        <v>931</v>
      </c>
      <c r="B932" s="9">
        <v>42796</v>
      </c>
      <c r="C932" s="1" t="s">
        <v>2513</v>
      </c>
      <c r="D932" s="1" t="s">
        <v>551</v>
      </c>
      <c r="E932" s="49" t="s">
        <v>873</v>
      </c>
      <c r="F932" s="1" t="s">
        <v>227</v>
      </c>
      <c r="G932" s="51" t="s">
        <v>2514</v>
      </c>
      <c r="H932" s="1" t="s">
        <v>384</v>
      </c>
      <c r="I932" s="56">
        <v>2500000</v>
      </c>
      <c r="J932" s="8" t="s">
        <v>16</v>
      </c>
      <c r="K932" s="8" t="s">
        <v>24</v>
      </c>
      <c r="L932" s="1" t="str">
        <f>IFERROR(_xlfn.XLOOKUP(Table1[[#This Row],[Startup Name]],Reference_Tables!$A$5:$A$3048,Reference_Tables!$B$5:$B$3048,"N/A",0),"N/A")</f>
        <v>Vadodara</v>
      </c>
      <c r="M932" s="49" t="str">
        <f>IFERROR(_xlfn.XLOOKUP(Table1[[#This Row],[Investors Name]],Reference_Tables!$E$5:$E$3048,Reference_Tables!$F$5:$F$3048,"N/A",0),"N/A")</f>
        <v>VC</v>
      </c>
      <c r="N932" s="1">
        <f>YEAR(Table1[[#This Row],[Date]])</f>
        <v>2017</v>
      </c>
    </row>
    <row r="933" spans="1:14" x14ac:dyDescent="0.3">
      <c r="A933" s="8">
        <v>932</v>
      </c>
      <c r="B933" s="9">
        <v>42796</v>
      </c>
      <c r="C933" s="1" t="s">
        <v>2515</v>
      </c>
      <c r="D933" s="1" t="s">
        <v>53</v>
      </c>
      <c r="E933" s="49" t="s">
        <v>2516</v>
      </c>
      <c r="F933" s="1" t="s">
        <v>1870</v>
      </c>
      <c r="G933" s="51" t="s">
        <v>2517</v>
      </c>
      <c r="H933" s="1" t="s">
        <v>126</v>
      </c>
      <c r="I933" s="56">
        <v>0</v>
      </c>
      <c r="J933" s="8" t="s">
        <v>16</v>
      </c>
      <c r="K933" s="8" t="s">
        <v>16</v>
      </c>
      <c r="L933" s="1" t="str">
        <f>IFERROR(_xlfn.XLOOKUP(Table1[[#This Row],[Startup Name]],Reference_Tables!$A$5:$A$3048,Reference_Tables!$B$5:$B$3048,"N/A",0),"N/A")</f>
        <v>Bengaluru</v>
      </c>
      <c r="M933" s="49" t="str">
        <f>IFERROR(_xlfn.XLOOKUP(Table1[[#This Row],[Investors Name]],Reference_Tables!$E$5:$E$3048,Reference_Tables!$F$5:$F$3048,"N/A",0),"N/A")</f>
        <v>Angel</v>
      </c>
      <c r="N933" s="1">
        <f>YEAR(Table1[[#This Row],[Date]])</f>
        <v>2017</v>
      </c>
    </row>
    <row r="934" spans="1:14" x14ac:dyDescent="0.3">
      <c r="A934" s="8">
        <v>933</v>
      </c>
      <c r="B934" s="9">
        <v>42796</v>
      </c>
      <c r="C934" s="1" t="s">
        <v>2518</v>
      </c>
      <c r="D934" s="1" t="s">
        <v>551</v>
      </c>
      <c r="E934" s="49" t="s">
        <v>2519</v>
      </c>
      <c r="F934" s="1" t="s">
        <v>45</v>
      </c>
      <c r="G934" s="51" t="s">
        <v>2520</v>
      </c>
      <c r="H934" s="1" t="s">
        <v>384</v>
      </c>
      <c r="I934" s="56">
        <v>7600000</v>
      </c>
      <c r="J934" s="8" t="s">
        <v>16</v>
      </c>
      <c r="K934" s="8" t="s">
        <v>24</v>
      </c>
      <c r="L934" s="1" t="str">
        <f>IFERROR(_xlfn.XLOOKUP(Table1[[#This Row],[Startup Name]],Reference_Tables!$A$5:$A$3048,Reference_Tables!$B$5:$B$3048,"N/A",0),"N/A")</f>
        <v>Guwahati</v>
      </c>
      <c r="M934" s="49" t="str">
        <f>IFERROR(_xlfn.XLOOKUP(Table1[[#This Row],[Investors Name]],Reference_Tables!$E$5:$E$3048,Reference_Tables!$F$5:$F$3048,"N/A",0),"N/A")</f>
        <v>VC</v>
      </c>
      <c r="N934" s="1">
        <f>YEAR(Table1[[#This Row],[Date]])</f>
        <v>2017</v>
      </c>
    </row>
    <row r="935" spans="1:14" x14ac:dyDescent="0.3">
      <c r="A935" s="8">
        <v>934</v>
      </c>
      <c r="B935" s="9">
        <v>42797</v>
      </c>
      <c r="C935" s="1" t="s">
        <v>2521</v>
      </c>
      <c r="D935" s="1" t="s">
        <v>551</v>
      </c>
      <c r="E935" s="49" t="s">
        <v>2522</v>
      </c>
      <c r="F935" s="1" t="s">
        <v>927</v>
      </c>
      <c r="G935" s="51" t="s">
        <v>2523</v>
      </c>
      <c r="H935" s="1" t="s">
        <v>126</v>
      </c>
      <c r="I935" s="56">
        <v>0</v>
      </c>
      <c r="J935" s="8" t="s">
        <v>16</v>
      </c>
      <c r="K935" s="8" t="s">
        <v>16</v>
      </c>
      <c r="L935" s="1" t="str">
        <f>IFERROR(_xlfn.XLOOKUP(Table1[[#This Row],[Startup Name]],Reference_Tables!$A$5:$A$3048,Reference_Tables!$B$5:$B$3048,"N/A",0),"N/A")</f>
        <v>Visakhapatnam</v>
      </c>
      <c r="M935" s="49" t="s">
        <v>16</v>
      </c>
      <c r="N935" s="1">
        <f>YEAR(Table1[[#This Row],[Date]])</f>
        <v>2017</v>
      </c>
    </row>
    <row r="936" spans="1:14" x14ac:dyDescent="0.3">
      <c r="A936" s="8">
        <v>935</v>
      </c>
      <c r="B936" s="9">
        <v>42797</v>
      </c>
      <c r="C936" s="1" t="s">
        <v>2524</v>
      </c>
      <c r="D936" s="1" t="s">
        <v>53</v>
      </c>
      <c r="E936" s="49" t="s">
        <v>2525</v>
      </c>
      <c r="F936" s="1" t="s">
        <v>927</v>
      </c>
      <c r="G936" s="51" t="s">
        <v>2526</v>
      </c>
      <c r="H936" s="1" t="s">
        <v>126</v>
      </c>
      <c r="I936" s="56">
        <v>275000</v>
      </c>
      <c r="J936" s="8" t="s">
        <v>16</v>
      </c>
      <c r="K936" s="8" t="s">
        <v>106</v>
      </c>
      <c r="L936" s="1" t="str">
        <f>IFERROR(_xlfn.XLOOKUP(Table1[[#This Row],[Startup Name]],Reference_Tables!$A$5:$A$3048,Reference_Tables!$B$5:$B$3048,"N/A",0),"N/A")</f>
        <v>Mumbai</v>
      </c>
      <c r="M936" s="49" t="s">
        <v>16</v>
      </c>
      <c r="N936" s="1">
        <f>YEAR(Table1[[#This Row],[Date]])</f>
        <v>2017</v>
      </c>
    </row>
    <row r="937" spans="1:14" x14ac:dyDescent="0.3">
      <c r="A937" s="8">
        <v>936</v>
      </c>
      <c r="B937" s="9">
        <v>42797</v>
      </c>
      <c r="C937" s="1" t="s">
        <v>2527</v>
      </c>
      <c r="D937" s="1" t="s">
        <v>551</v>
      </c>
      <c r="E937" s="49" t="s">
        <v>2528</v>
      </c>
      <c r="F937" s="1" t="s">
        <v>438</v>
      </c>
      <c r="G937" s="51" t="s">
        <v>2529</v>
      </c>
      <c r="H937" s="1" t="s">
        <v>126</v>
      </c>
      <c r="I937" s="56">
        <v>0</v>
      </c>
      <c r="J937" s="8" t="s">
        <v>16</v>
      </c>
      <c r="K937" s="8" t="s">
        <v>16</v>
      </c>
      <c r="L937" s="1" t="str">
        <f>IFERROR(_xlfn.XLOOKUP(Table1[[#This Row],[Startup Name]],Reference_Tables!$A$5:$A$3048,Reference_Tables!$B$5:$B$3048,"N/A",0),"N/A")</f>
        <v>Ahmedabad</v>
      </c>
      <c r="M937" s="49" t="s">
        <v>16</v>
      </c>
      <c r="N937" s="1">
        <f>YEAR(Table1[[#This Row],[Date]])</f>
        <v>2017</v>
      </c>
    </row>
    <row r="938" spans="1:14" x14ac:dyDescent="0.3">
      <c r="A938" s="8">
        <v>937</v>
      </c>
      <c r="B938" s="9">
        <v>42797</v>
      </c>
      <c r="C938" s="1" t="s">
        <v>2530</v>
      </c>
      <c r="D938" s="1" t="s">
        <v>53</v>
      </c>
      <c r="E938" s="49" t="s">
        <v>2531</v>
      </c>
      <c r="F938" s="1" t="s">
        <v>631</v>
      </c>
      <c r="G938" s="51" t="s">
        <v>2532</v>
      </c>
      <c r="H938" s="1" t="s">
        <v>384</v>
      </c>
      <c r="I938" s="56">
        <v>6700000</v>
      </c>
      <c r="J938" s="8" t="s">
        <v>16</v>
      </c>
      <c r="K938" s="8" t="s">
        <v>24</v>
      </c>
      <c r="L938" s="1" t="str">
        <f>IFERROR(_xlfn.XLOOKUP(Table1[[#This Row],[Startup Name]],Reference_Tables!$A$5:$A$3048,Reference_Tables!$B$5:$B$3048,"N/A",0),"N/A")</f>
        <v>Bengaluru</v>
      </c>
      <c r="M938" s="49" t="str">
        <f>IFERROR(_xlfn.XLOOKUP(Table1[[#This Row],[Investors Name]],Reference_Tables!$E$5:$E$3048,Reference_Tables!$F$5:$F$3048,"N/A",0),"N/A")</f>
        <v>Corporate</v>
      </c>
      <c r="N938" s="1">
        <f>YEAR(Table1[[#This Row],[Date]])</f>
        <v>2017</v>
      </c>
    </row>
    <row r="939" spans="1:14" x14ac:dyDescent="0.3">
      <c r="A939" s="8">
        <v>938</v>
      </c>
      <c r="B939" s="9">
        <v>42797</v>
      </c>
      <c r="C939" s="1" t="s">
        <v>2533</v>
      </c>
      <c r="D939" s="1" t="s">
        <v>551</v>
      </c>
      <c r="E939" s="49" t="s">
        <v>2534</v>
      </c>
      <c r="F939" s="1" t="s">
        <v>183</v>
      </c>
      <c r="G939" s="51" t="s">
        <v>2535</v>
      </c>
      <c r="H939" s="1" t="s">
        <v>126</v>
      </c>
      <c r="I939" s="56">
        <v>0</v>
      </c>
      <c r="J939" s="8" t="s">
        <v>16</v>
      </c>
      <c r="K939" s="8" t="s">
        <v>16</v>
      </c>
      <c r="L939" s="1" t="str">
        <f>IFERROR(_xlfn.XLOOKUP(Table1[[#This Row],[Startup Name]],Reference_Tables!$A$5:$A$3048,Reference_Tables!$B$5:$B$3048,"N/A",0),"N/A")</f>
        <v>Kochi</v>
      </c>
      <c r="M939" s="49" t="str">
        <f>IFERROR(_xlfn.XLOOKUP(Table1[[#This Row],[Investors Name]],Reference_Tables!$E$5:$E$3048,Reference_Tables!$F$5:$F$3048,"N/A",0),"N/A")</f>
        <v>Angel</v>
      </c>
      <c r="N939" s="1">
        <f>YEAR(Table1[[#This Row],[Date]])</f>
        <v>2017</v>
      </c>
    </row>
    <row r="940" spans="1:14" x14ac:dyDescent="0.3">
      <c r="A940" s="8">
        <v>939</v>
      </c>
      <c r="B940" s="9">
        <v>42797</v>
      </c>
      <c r="C940" s="1" t="s">
        <v>2536</v>
      </c>
      <c r="D940" s="1" t="s">
        <v>26</v>
      </c>
      <c r="E940" s="49" t="s">
        <v>2537</v>
      </c>
      <c r="F940" s="1" t="s">
        <v>927</v>
      </c>
      <c r="G940" s="51" t="s">
        <v>2538</v>
      </c>
      <c r="H940" s="1" t="s">
        <v>384</v>
      </c>
      <c r="I940" s="56">
        <v>200000000</v>
      </c>
      <c r="J940" s="8" t="s">
        <v>16</v>
      </c>
      <c r="K940" s="8" t="s">
        <v>17</v>
      </c>
      <c r="L940" s="1" t="str">
        <f>IFERROR(_xlfn.XLOOKUP(Table1[[#This Row],[Startup Name]],Reference_Tables!$A$5:$A$3048,Reference_Tables!$B$5:$B$3048,"N/A",0),"N/A")</f>
        <v>Bengaluru</v>
      </c>
      <c r="M940" s="49" t="str">
        <f>IFERROR(_xlfn.XLOOKUP(Table1[[#This Row],[Investors Name]],Reference_Tables!$E$5:$E$3048,Reference_Tables!$F$5:$F$3048,"N/A",0),"N/A")</f>
        <v>Angel</v>
      </c>
      <c r="N940" s="1">
        <f>YEAR(Table1[[#This Row],[Date]])</f>
        <v>2017</v>
      </c>
    </row>
    <row r="941" spans="1:14" x14ac:dyDescent="0.3">
      <c r="A941" s="8">
        <v>940</v>
      </c>
      <c r="B941" s="9">
        <v>42798</v>
      </c>
      <c r="C941" s="1" t="s">
        <v>2539</v>
      </c>
      <c r="D941" s="1" t="s">
        <v>142</v>
      </c>
      <c r="E941" s="49" t="s">
        <v>2540</v>
      </c>
      <c r="F941" s="1" t="s">
        <v>39</v>
      </c>
      <c r="G941" s="51" t="s">
        <v>641</v>
      </c>
      <c r="H941" s="1" t="s">
        <v>384</v>
      </c>
      <c r="I941" s="56">
        <v>19500000</v>
      </c>
      <c r="J941" s="8" t="s">
        <v>16</v>
      </c>
      <c r="K941" s="8" t="s">
        <v>17</v>
      </c>
      <c r="L941" s="1" t="str">
        <f>IFERROR(_xlfn.XLOOKUP(Table1[[#This Row],[Startup Name]],Reference_Tables!$A$5:$A$3048,Reference_Tables!$B$5:$B$3048,"N/A",0),"N/A")</f>
        <v>Hyderabad</v>
      </c>
      <c r="M941" s="49" t="str">
        <f>IFERROR(_xlfn.XLOOKUP(Table1[[#This Row],[Investors Name]],Reference_Tables!$E$5:$E$3048,Reference_Tables!$F$5:$F$3048,"N/A",0),"N/A")</f>
        <v>Corporate</v>
      </c>
      <c r="N941" s="1">
        <f>YEAR(Table1[[#This Row],[Date]])</f>
        <v>2017</v>
      </c>
    </row>
    <row r="942" spans="1:14" x14ac:dyDescent="0.3">
      <c r="A942" s="8">
        <v>941</v>
      </c>
      <c r="B942" s="9">
        <v>42800</v>
      </c>
      <c r="C942" s="1" t="s">
        <v>2541</v>
      </c>
      <c r="D942" s="1" t="s">
        <v>551</v>
      </c>
      <c r="E942" s="49" t="s">
        <v>2542</v>
      </c>
      <c r="F942" s="1" t="s">
        <v>39</v>
      </c>
      <c r="G942" s="51" t="s">
        <v>2543</v>
      </c>
      <c r="H942" s="1" t="s">
        <v>126</v>
      </c>
      <c r="I942" s="56">
        <v>1200000</v>
      </c>
      <c r="J942" s="8" t="s">
        <v>16</v>
      </c>
      <c r="K942" s="8" t="s">
        <v>24</v>
      </c>
      <c r="L942" s="1" t="str">
        <f>IFERROR(_xlfn.XLOOKUP(Table1[[#This Row],[Startup Name]],Reference_Tables!$A$5:$A$3048,Reference_Tables!$B$5:$B$3048,"N/A",0),"N/A")</f>
        <v>Coimbatore</v>
      </c>
      <c r="M942" s="49" t="str">
        <f>IFERROR(_xlfn.XLOOKUP(Table1[[#This Row],[Investors Name]],Reference_Tables!$E$5:$E$3048,Reference_Tables!$F$5:$F$3048,"N/A",0),"N/A")</f>
        <v>Angel</v>
      </c>
      <c r="N942" s="1">
        <f>YEAR(Table1[[#This Row],[Date]])</f>
        <v>2017</v>
      </c>
    </row>
    <row r="943" spans="1:14" x14ac:dyDescent="0.3">
      <c r="A943" s="8">
        <v>942</v>
      </c>
      <c r="B943" s="9">
        <v>42800</v>
      </c>
      <c r="C943" s="1" t="s">
        <v>2544</v>
      </c>
      <c r="D943" s="1" t="s">
        <v>551</v>
      </c>
      <c r="E943" s="49" t="s">
        <v>2545</v>
      </c>
      <c r="F943" s="1" t="s">
        <v>227</v>
      </c>
      <c r="G943" s="51" t="s">
        <v>2546</v>
      </c>
      <c r="H943" s="1" t="s">
        <v>126</v>
      </c>
      <c r="I943" s="56">
        <v>150000</v>
      </c>
      <c r="J943" s="8" t="s">
        <v>16</v>
      </c>
      <c r="K943" s="8" t="s">
        <v>106</v>
      </c>
      <c r="L943" s="1" t="str">
        <f>IFERROR(_xlfn.XLOOKUP(Table1[[#This Row],[Startup Name]],Reference_Tables!$A$5:$A$3048,Reference_Tables!$B$5:$B$3048,"N/A",0),"N/A")</f>
        <v>Dehradun</v>
      </c>
      <c r="M943" s="49" t="str">
        <f>IFERROR(_xlfn.XLOOKUP(Table1[[#This Row],[Investors Name]],Reference_Tables!$E$5:$E$3048,Reference_Tables!$F$5:$F$3048,"N/A",0),"N/A")</f>
        <v>Angel</v>
      </c>
      <c r="N943" s="1">
        <f>YEAR(Table1[[#This Row],[Date]])</f>
        <v>2017</v>
      </c>
    </row>
    <row r="944" spans="1:14" x14ac:dyDescent="0.3">
      <c r="A944" s="8">
        <v>943</v>
      </c>
      <c r="B944" s="9">
        <v>42800</v>
      </c>
      <c r="C944" s="1" t="s">
        <v>2547</v>
      </c>
      <c r="D944" s="1" t="s">
        <v>551</v>
      </c>
      <c r="E944" s="49" t="s">
        <v>2548</v>
      </c>
      <c r="F944" s="1" t="s">
        <v>39</v>
      </c>
      <c r="G944" s="51" t="s">
        <v>2549</v>
      </c>
      <c r="H944" s="1" t="s">
        <v>384</v>
      </c>
      <c r="I944" s="56">
        <v>1790000</v>
      </c>
      <c r="J944" s="8" t="s">
        <v>16</v>
      </c>
      <c r="K944" s="8" t="s">
        <v>24</v>
      </c>
      <c r="L944" s="1" t="str">
        <f>IFERROR(_xlfn.XLOOKUP(Table1[[#This Row],[Startup Name]],Reference_Tables!$A$5:$A$3048,Reference_Tables!$B$5:$B$3048,"N/A",0),"N/A")</f>
        <v>Thiruvananthapuram</v>
      </c>
      <c r="M944" s="49" t="str">
        <f>IFERROR(_xlfn.XLOOKUP(Table1[[#This Row],[Investors Name]],Reference_Tables!$E$5:$E$3048,Reference_Tables!$F$5:$F$3048,"N/A",0),"N/A")</f>
        <v>VC</v>
      </c>
      <c r="N944" s="1">
        <f>YEAR(Table1[[#This Row],[Date]])</f>
        <v>2017</v>
      </c>
    </row>
    <row r="945" spans="1:14" x14ac:dyDescent="0.3">
      <c r="A945" s="8">
        <v>944</v>
      </c>
      <c r="B945" s="9">
        <v>42801</v>
      </c>
      <c r="C945" s="1" t="s">
        <v>2550</v>
      </c>
      <c r="D945" s="1" t="s">
        <v>53</v>
      </c>
      <c r="E945" s="49" t="s">
        <v>2551</v>
      </c>
      <c r="F945" s="1" t="s">
        <v>55</v>
      </c>
      <c r="G945" s="51" t="s">
        <v>1264</v>
      </c>
      <c r="H945" s="1" t="s">
        <v>384</v>
      </c>
      <c r="I945" s="56">
        <v>10000000</v>
      </c>
      <c r="J945" s="8" t="s">
        <v>16</v>
      </c>
      <c r="K945" s="8" t="s">
        <v>24</v>
      </c>
      <c r="L945" s="1" t="str">
        <f>IFERROR(_xlfn.XLOOKUP(Table1[[#This Row],[Startup Name]],Reference_Tables!$A$5:$A$3048,Reference_Tables!$B$5:$B$3048,"N/A",0),"N/A")</f>
        <v>Chandigarh</v>
      </c>
      <c r="M945" s="49" t="str">
        <f>IFERROR(_xlfn.XLOOKUP(Table1[[#This Row],[Investors Name]],Reference_Tables!$E$5:$E$3048,Reference_Tables!$F$5:$F$3048,"N/A",0),"N/A")</f>
        <v>VC</v>
      </c>
      <c r="N945" s="1">
        <f>YEAR(Table1[[#This Row],[Date]])</f>
        <v>2017</v>
      </c>
    </row>
    <row r="946" spans="1:14" x14ac:dyDescent="0.3">
      <c r="A946" s="8">
        <v>945</v>
      </c>
      <c r="B946" s="9">
        <v>42801</v>
      </c>
      <c r="C946" s="1" t="s">
        <v>2552</v>
      </c>
      <c r="D946" s="1" t="s">
        <v>53</v>
      </c>
      <c r="E946" s="49" t="s">
        <v>2553</v>
      </c>
      <c r="F946" s="1" t="s">
        <v>927</v>
      </c>
      <c r="G946" s="51" t="s">
        <v>2554</v>
      </c>
      <c r="H946" s="1" t="s">
        <v>384</v>
      </c>
      <c r="I946" s="56">
        <v>10000000</v>
      </c>
      <c r="J946" s="8" t="s">
        <v>16</v>
      </c>
      <c r="K946" s="8" t="s">
        <v>24</v>
      </c>
      <c r="L946" s="1" t="str">
        <f>IFERROR(_xlfn.XLOOKUP(Table1[[#This Row],[Startup Name]],Reference_Tables!$A$5:$A$3048,Reference_Tables!$B$5:$B$3048,"N/A",0),"N/A")</f>
        <v>Visakhapatnam</v>
      </c>
      <c r="M946" s="49" t="str">
        <f>IFERROR(_xlfn.XLOOKUP(Table1[[#This Row],[Investors Name]],Reference_Tables!$E$5:$E$3048,Reference_Tables!$F$5:$F$3048,"N/A",0),"N/A")</f>
        <v>Corporate</v>
      </c>
      <c r="N946" s="1">
        <f>YEAR(Table1[[#This Row],[Date]])</f>
        <v>2017</v>
      </c>
    </row>
    <row r="947" spans="1:14" x14ac:dyDescent="0.3">
      <c r="A947" s="8">
        <v>946</v>
      </c>
      <c r="B947" s="9">
        <v>42801</v>
      </c>
      <c r="C947" s="1" t="s">
        <v>2555</v>
      </c>
      <c r="D947" s="1" t="s">
        <v>53</v>
      </c>
      <c r="E947" s="49" t="s">
        <v>2556</v>
      </c>
      <c r="F947" s="1" t="s">
        <v>89</v>
      </c>
      <c r="G947" s="51" t="s">
        <v>2557</v>
      </c>
      <c r="H947" s="1" t="s">
        <v>384</v>
      </c>
      <c r="I947" s="56">
        <v>1000000</v>
      </c>
      <c r="J947" s="8" t="s">
        <v>16</v>
      </c>
      <c r="K947" s="8" t="s">
        <v>24</v>
      </c>
      <c r="L947" s="1" t="str">
        <f>IFERROR(_xlfn.XLOOKUP(Table1[[#This Row],[Startup Name]],Reference_Tables!$A$5:$A$3048,Reference_Tables!$B$5:$B$3048,"N/A",0),"N/A")</f>
        <v>Kochi</v>
      </c>
      <c r="M947" s="49" t="str">
        <f>IFERROR(_xlfn.XLOOKUP(Table1[[#This Row],[Investors Name]],Reference_Tables!$E$5:$E$3048,Reference_Tables!$F$5:$F$3048,"N/A",0),"N/A")</f>
        <v>VC</v>
      </c>
      <c r="N947" s="1">
        <f>YEAR(Table1[[#This Row],[Date]])</f>
        <v>2017</v>
      </c>
    </row>
    <row r="948" spans="1:14" x14ac:dyDescent="0.3">
      <c r="A948" s="8">
        <v>947</v>
      </c>
      <c r="B948" s="9">
        <v>42801</v>
      </c>
      <c r="C948" s="1" t="s">
        <v>2558</v>
      </c>
      <c r="D948" s="1" t="s">
        <v>551</v>
      </c>
      <c r="E948" s="49" t="s">
        <v>2559</v>
      </c>
      <c r="F948" s="1" t="s">
        <v>139</v>
      </c>
      <c r="G948" s="51" t="s">
        <v>2560</v>
      </c>
      <c r="H948" s="1" t="s">
        <v>126</v>
      </c>
      <c r="I948" s="56">
        <v>30000</v>
      </c>
      <c r="J948" s="8" t="s">
        <v>16</v>
      </c>
      <c r="K948" s="8" t="s">
        <v>106</v>
      </c>
      <c r="L948" s="1" t="str">
        <f>IFERROR(_xlfn.XLOOKUP(Table1[[#This Row],[Startup Name]],Reference_Tables!$A$5:$A$3048,Reference_Tables!$B$5:$B$3048,"N/A",0),"N/A")</f>
        <v>Ranchi</v>
      </c>
      <c r="M948" s="49" t="str">
        <f>IFERROR(_xlfn.XLOOKUP(Table1[[#This Row],[Investors Name]],Reference_Tables!$E$5:$E$3048,Reference_Tables!$F$5:$F$3048,"N/A",0),"N/A")</f>
        <v>Corporate</v>
      </c>
      <c r="N948" s="1">
        <f>YEAR(Table1[[#This Row],[Date]])</f>
        <v>2017</v>
      </c>
    </row>
    <row r="949" spans="1:14" x14ac:dyDescent="0.3">
      <c r="A949" s="8">
        <v>948</v>
      </c>
      <c r="B949" s="9">
        <v>42801</v>
      </c>
      <c r="C949" s="1" t="s">
        <v>2561</v>
      </c>
      <c r="D949" s="1" t="s">
        <v>551</v>
      </c>
      <c r="E949" s="49" t="s">
        <v>2562</v>
      </c>
      <c r="F949" s="1" t="s">
        <v>927</v>
      </c>
      <c r="G949" s="51" t="s">
        <v>2563</v>
      </c>
      <c r="H949" s="1" t="s">
        <v>384</v>
      </c>
      <c r="I949" s="56">
        <v>3650000</v>
      </c>
      <c r="J949" s="8" t="s">
        <v>16</v>
      </c>
      <c r="K949" s="8" t="s">
        <v>24</v>
      </c>
      <c r="L949" s="1" t="str">
        <f>IFERROR(_xlfn.XLOOKUP(Table1[[#This Row],[Startup Name]],Reference_Tables!$A$5:$A$3048,Reference_Tables!$B$5:$B$3048,"N/A",0),"N/A")</f>
        <v>Mumbai</v>
      </c>
      <c r="M949" s="49" t="str">
        <f>IFERROR(_xlfn.XLOOKUP(Table1[[#This Row],[Investors Name]],Reference_Tables!$E$5:$E$3048,Reference_Tables!$F$5:$F$3048,"N/A",0),"N/A")</f>
        <v>VC</v>
      </c>
      <c r="N949" s="1">
        <f>YEAR(Table1[[#This Row],[Date]])</f>
        <v>2017</v>
      </c>
    </row>
    <row r="950" spans="1:14" x14ac:dyDescent="0.3">
      <c r="A950" s="8">
        <v>949</v>
      </c>
      <c r="B950" s="9">
        <v>42802</v>
      </c>
      <c r="C950" s="1" t="s">
        <v>66</v>
      </c>
      <c r="D950" s="1" t="s">
        <v>43</v>
      </c>
      <c r="E950" s="49" t="s">
        <v>2564</v>
      </c>
      <c r="F950" s="1" t="s">
        <v>227</v>
      </c>
      <c r="G950" s="51" t="s">
        <v>2565</v>
      </c>
      <c r="H950" s="1" t="s">
        <v>384</v>
      </c>
      <c r="I950" s="56">
        <v>15000000</v>
      </c>
      <c r="J950" s="8" t="s">
        <v>16</v>
      </c>
      <c r="K950" s="8" t="s">
        <v>17</v>
      </c>
      <c r="L950" s="1" t="str">
        <f>IFERROR(_xlfn.XLOOKUP(Table1[[#This Row],[Startup Name]],Reference_Tables!$A$5:$A$3048,Reference_Tables!$B$5:$B$3048,"N/A",0),"N/A")</f>
        <v>Bhopal</v>
      </c>
      <c r="M950" s="49" t="str">
        <f>IFERROR(_xlfn.XLOOKUP(Table1[[#This Row],[Investors Name]],Reference_Tables!$E$5:$E$3048,Reference_Tables!$F$5:$F$3048,"N/A",0),"N/A")</f>
        <v>VC</v>
      </c>
      <c r="N950" s="1">
        <f>YEAR(Table1[[#This Row],[Date]])</f>
        <v>2017</v>
      </c>
    </row>
    <row r="951" spans="1:14" x14ac:dyDescent="0.3">
      <c r="A951" s="8">
        <v>950</v>
      </c>
      <c r="B951" s="9">
        <v>42802</v>
      </c>
      <c r="C951" s="1" t="s">
        <v>2566</v>
      </c>
      <c r="D951" s="1" t="s">
        <v>53</v>
      </c>
      <c r="E951" s="49" t="s">
        <v>2567</v>
      </c>
      <c r="F951" s="1" t="s">
        <v>45</v>
      </c>
      <c r="G951" s="51" t="s">
        <v>2568</v>
      </c>
      <c r="H951" s="1" t="s">
        <v>126</v>
      </c>
      <c r="I951" s="56">
        <v>1100000</v>
      </c>
      <c r="J951" s="8" t="s">
        <v>16</v>
      </c>
      <c r="K951" s="8" t="s">
        <v>24</v>
      </c>
      <c r="L951" s="1" t="str">
        <f>IFERROR(_xlfn.XLOOKUP(Table1[[#This Row],[Startup Name]],Reference_Tables!$A$5:$A$3048,Reference_Tables!$B$5:$B$3048,"N/A",0),"N/A")</f>
        <v>Dehradun</v>
      </c>
      <c r="M951" s="49" t="str">
        <f>IFERROR(_xlfn.XLOOKUP(Table1[[#This Row],[Investors Name]],Reference_Tables!$E$5:$E$3048,Reference_Tables!$F$5:$F$3048,"N/A",0),"N/A")</f>
        <v>VC</v>
      </c>
      <c r="N951" s="1">
        <f>YEAR(Table1[[#This Row],[Date]])</f>
        <v>2017</v>
      </c>
    </row>
    <row r="952" spans="1:14" x14ac:dyDescent="0.3">
      <c r="A952" s="8">
        <v>951</v>
      </c>
      <c r="B952" s="9">
        <v>42802</v>
      </c>
      <c r="C952" s="1" t="s">
        <v>2324</v>
      </c>
      <c r="D952" s="1" t="s">
        <v>551</v>
      </c>
      <c r="E952" s="49" t="s">
        <v>2569</v>
      </c>
      <c r="F952" s="1" t="s">
        <v>39</v>
      </c>
      <c r="G952" s="51" t="s">
        <v>600</v>
      </c>
      <c r="H952" s="1" t="s">
        <v>126</v>
      </c>
      <c r="I952" s="56">
        <v>120000</v>
      </c>
      <c r="J952" s="8" t="s">
        <v>16</v>
      </c>
      <c r="K952" s="8" t="s">
        <v>106</v>
      </c>
      <c r="L952" s="1" t="str">
        <f>IFERROR(_xlfn.XLOOKUP(Table1[[#This Row],[Startup Name]],Reference_Tables!$A$5:$A$3048,Reference_Tables!$B$5:$B$3048,"N/A",0),"N/A")</f>
        <v>Hyderabad</v>
      </c>
      <c r="M952" s="49" t="str">
        <f>IFERROR(_xlfn.XLOOKUP(Table1[[#This Row],[Investors Name]],Reference_Tables!$E$5:$E$3048,Reference_Tables!$F$5:$F$3048,"N/A",0),"N/A")</f>
        <v>Angel</v>
      </c>
      <c r="N952" s="1">
        <f>YEAR(Table1[[#This Row],[Date]])</f>
        <v>2017</v>
      </c>
    </row>
    <row r="953" spans="1:14" x14ac:dyDescent="0.3">
      <c r="A953" s="8">
        <v>952</v>
      </c>
      <c r="B953" s="9">
        <v>42802</v>
      </c>
      <c r="C953" s="1" t="s">
        <v>2570</v>
      </c>
      <c r="D953" s="1" t="s">
        <v>551</v>
      </c>
      <c r="E953" s="49" t="s">
        <v>2571</v>
      </c>
      <c r="F953" s="1" t="s">
        <v>227</v>
      </c>
      <c r="G953" s="51" t="s">
        <v>2572</v>
      </c>
      <c r="H953" s="1" t="s">
        <v>384</v>
      </c>
      <c r="I953" s="56">
        <v>0</v>
      </c>
      <c r="J953" s="8" t="s">
        <v>16</v>
      </c>
      <c r="K953" s="8" t="s">
        <v>16</v>
      </c>
      <c r="L953" s="1" t="str">
        <f>IFERROR(_xlfn.XLOOKUP(Table1[[#This Row],[Startup Name]],Reference_Tables!$A$5:$A$3048,Reference_Tables!$B$5:$B$3048,"N/A",0),"N/A")</f>
        <v>Pune</v>
      </c>
      <c r="M953" s="49" t="str">
        <f>IFERROR(_xlfn.XLOOKUP(Table1[[#This Row],[Investors Name]],Reference_Tables!$E$5:$E$3048,Reference_Tables!$F$5:$F$3048,"N/A",0),"N/A")</f>
        <v>VC</v>
      </c>
      <c r="N953" s="1">
        <f>YEAR(Table1[[#This Row],[Date]])</f>
        <v>2017</v>
      </c>
    </row>
    <row r="954" spans="1:14" x14ac:dyDescent="0.3">
      <c r="A954" s="8">
        <v>953</v>
      </c>
      <c r="B954" s="9">
        <v>42803</v>
      </c>
      <c r="C954" s="1" t="s">
        <v>2573</v>
      </c>
      <c r="D954" s="1" t="s">
        <v>551</v>
      </c>
      <c r="E954" s="49" t="s">
        <v>2574</v>
      </c>
      <c r="F954" s="1" t="s">
        <v>927</v>
      </c>
      <c r="G954" s="51" t="s">
        <v>7396</v>
      </c>
      <c r="H954" s="1" t="s">
        <v>126</v>
      </c>
      <c r="I954" s="56">
        <v>500000</v>
      </c>
      <c r="J954" s="8" t="s">
        <v>16</v>
      </c>
      <c r="K954" s="8" t="s">
        <v>106</v>
      </c>
      <c r="L954" s="1" t="str">
        <f>IFERROR(_xlfn.XLOOKUP(Table1[[#This Row],[Startup Name]],Reference_Tables!$A$5:$A$3048,Reference_Tables!$B$5:$B$3048,"N/A",0),"N/A")</f>
        <v>Chandigarh</v>
      </c>
      <c r="M954" s="49" t="str">
        <f>IFERROR(_xlfn.XLOOKUP(Table1[[#This Row],[Investors Name]],Reference_Tables!$E$5:$E$3048,Reference_Tables!$F$5:$F$3048,"N/A",0),"N/A")</f>
        <v>Angel</v>
      </c>
      <c r="N954" s="1">
        <f>YEAR(Table1[[#This Row],[Date]])</f>
        <v>2017</v>
      </c>
    </row>
    <row r="955" spans="1:14" x14ac:dyDescent="0.3">
      <c r="A955" s="8">
        <v>954</v>
      </c>
      <c r="B955" s="9">
        <v>42803</v>
      </c>
      <c r="C955" s="1" t="s">
        <v>2575</v>
      </c>
      <c r="D955" s="1" t="s">
        <v>551</v>
      </c>
      <c r="E955" s="49" t="s">
        <v>2576</v>
      </c>
      <c r="F955" s="1" t="s">
        <v>39</v>
      </c>
      <c r="G955" s="51" t="s">
        <v>2577</v>
      </c>
      <c r="H955" s="1" t="s">
        <v>384</v>
      </c>
      <c r="I955" s="56">
        <v>4500000</v>
      </c>
      <c r="J955" s="8" t="s">
        <v>16</v>
      </c>
      <c r="K955" s="8" t="s">
        <v>24</v>
      </c>
      <c r="L955" s="1" t="str">
        <f>IFERROR(_xlfn.XLOOKUP(Table1[[#This Row],[Startup Name]],Reference_Tables!$A$5:$A$3048,Reference_Tables!$B$5:$B$3048,"N/A",0),"N/A")</f>
        <v>New Delhi</v>
      </c>
      <c r="M955" s="49" t="str">
        <f>IFERROR(_xlfn.XLOOKUP(Table1[[#This Row],[Investors Name]],Reference_Tables!$E$5:$E$3048,Reference_Tables!$F$5:$F$3048,"N/A",0),"N/A")</f>
        <v>Corporate</v>
      </c>
      <c r="N955" s="1">
        <f>YEAR(Table1[[#This Row],[Date]])</f>
        <v>2017</v>
      </c>
    </row>
    <row r="956" spans="1:14" x14ac:dyDescent="0.3">
      <c r="A956" s="8">
        <v>955</v>
      </c>
      <c r="B956" s="9">
        <v>42804</v>
      </c>
      <c r="C956" s="1" t="s">
        <v>2578</v>
      </c>
      <c r="D956" s="1" t="s">
        <v>142</v>
      </c>
      <c r="E956" s="49" t="s">
        <v>2579</v>
      </c>
      <c r="F956" s="1" t="s">
        <v>139</v>
      </c>
      <c r="G956" s="51" t="s">
        <v>1960</v>
      </c>
      <c r="H956" s="1" t="s">
        <v>126</v>
      </c>
      <c r="I956" s="56">
        <v>443000</v>
      </c>
      <c r="J956" s="8" t="s">
        <v>16</v>
      </c>
      <c r="K956" s="8" t="s">
        <v>106</v>
      </c>
      <c r="L956" s="1" t="str">
        <f>IFERROR(_xlfn.XLOOKUP(Table1[[#This Row],[Startup Name]],Reference_Tables!$A$5:$A$3048,Reference_Tables!$B$5:$B$3048,"N/A",0),"N/A")</f>
        <v>Visakhapatnam</v>
      </c>
      <c r="M956" s="49" t="str">
        <f>IFERROR(_xlfn.XLOOKUP(Table1[[#This Row],[Investors Name]],Reference_Tables!$E$5:$E$3048,Reference_Tables!$F$5:$F$3048,"N/A",0),"N/A")</f>
        <v>VC</v>
      </c>
      <c r="N956" s="1">
        <f>YEAR(Table1[[#This Row],[Date]])</f>
        <v>2017</v>
      </c>
    </row>
    <row r="957" spans="1:14" x14ac:dyDescent="0.3">
      <c r="A957" s="8">
        <v>956</v>
      </c>
      <c r="B957" s="9">
        <v>42804</v>
      </c>
      <c r="C957" s="1" t="s">
        <v>2580</v>
      </c>
      <c r="D957" s="1" t="s">
        <v>26</v>
      </c>
      <c r="E957" s="49" t="s">
        <v>2581</v>
      </c>
      <c r="F957" s="1" t="s">
        <v>139</v>
      </c>
      <c r="G957" s="51" t="s">
        <v>2582</v>
      </c>
      <c r="H957" s="1" t="s">
        <v>126</v>
      </c>
      <c r="I957" s="56">
        <v>0</v>
      </c>
      <c r="J957" s="8" t="s">
        <v>16</v>
      </c>
      <c r="K957" s="8" t="s">
        <v>16</v>
      </c>
      <c r="L957" s="1" t="str">
        <f>IFERROR(_xlfn.XLOOKUP(Table1[[#This Row],[Startup Name]],Reference_Tables!$A$5:$A$3048,Reference_Tables!$B$5:$B$3048,"N/A",0),"N/A")</f>
        <v>Dehradun</v>
      </c>
      <c r="M957" s="49" t="str">
        <f>IFERROR(_xlfn.XLOOKUP(Table1[[#This Row],[Investors Name]],Reference_Tables!$E$5:$E$3048,Reference_Tables!$F$5:$F$3048,"N/A",0),"N/A")</f>
        <v>VC</v>
      </c>
      <c r="N957" s="1">
        <f>YEAR(Table1[[#This Row],[Date]])</f>
        <v>2017</v>
      </c>
    </row>
    <row r="958" spans="1:14" x14ac:dyDescent="0.3">
      <c r="A958" s="8">
        <v>957</v>
      </c>
      <c r="B958" s="9">
        <v>42804</v>
      </c>
      <c r="C958" s="1" t="s">
        <v>2583</v>
      </c>
      <c r="D958" s="1" t="s">
        <v>53</v>
      </c>
      <c r="E958" s="49" t="s">
        <v>2584</v>
      </c>
      <c r="F958" s="1" t="s">
        <v>927</v>
      </c>
      <c r="G958" s="51" t="s">
        <v>2269</v>
      </c>
      <c r="H958" s="1" t="s">
        <v>126</v>
      </c>
      <c r="I958" s="56">
        <v>600000</v>
      </c>
      <c r="J958" s="8" t="s">
        <v>16</v>
      </c>
      <c r="K958" s="8" t="s">
        <v>106</v>
      </c>
      <c r="L958" s="1" t="str">
        <f>IFERROR(_xlfn.XLOOKUP(Table1[[#This Row],[Startup Name]],Reference_Tables!$A$5:$A$3048,Reference_Tables!$B$5:$B$3048,"N/A",0),"N/A")</f>
        <v>New Delhi</v>
      </c>
      <c r="M958" s="49" t="str">
        <f>IFERROR(_xlfn.XLOOKUP(Table1[[#This Row],[Investors Name]],Reference_Tables!$E$5:$E$3048,Reference_Tables!$F$5:$F$3048,"N/A",0),"N/A")</f>
        <v>VC</v>
      </c>
      <c r="N958" s="1">
        <f>YEAR(Table1[[#This Row],[Date]])</f>
        <v>2017</v>
      </c>
    </row>
    <row r="959" spans="1:14" x14ac:dyDescent="0.3">
      <c r="A959" s="8">
        <v>958</v>
      </c>
      <c r="B959" s="9">
        <v>42804</v>
      </c>
      <c r="C959" s="1" t="s">
        <v>2585</v>
      </c>
      <c r="D959" s="1" t="s">
        <v>551</v>
      </c>
      <c r="E959" s="49" t="s">
        <v>2586</v>
      </c>
      <c r="F959" s="1" t="s">
        <v>927</v>
      </c>
      <c r="G959" s="51" t="s">
        <v>2587</v>
      </c>
      <c r="H959" s="1" t="s">
        <v>126</v>
      </c>
      <c r="I959" s="56">
        <v>0</v>
      </c>
      <c r="J959" s="8" t="s">
        <v>16</v>
      </c>
      <c r="K959" s="8" t="s">
        <v>16</v>
      </c>
      <c r="L959" s="1" t="str">
        <f>IFERROR(_xlfn.XLOOKUP(Table1[[#This Row],[Startup Name]],Reference_Tables!$A$5:$A$3048,Reference_Tables!$B$5:$B$3048,"N/A",0),"N/A")</f>
        <v>Gurugram</v>
      </c>
      <c r="M959" s="49" t="str">
        <f>IFERROR(_xlfn.XLOOKUP(Table1[[#This Row],[Investors Name]],Reference_Tables!$E$5:$E$3048,Reference_Tables!$F$5:$F$3048,"N/A",0),"N/A")</f>
        <v>VC</v>
      </c>
      <c r="N959" s="1">
        <f>YEAR(Table1[[#This Row],[Date]])</f>
        <v>2017</v>
      </c>
    </row>
    <row r="960" spans="1:14" x14ac:dyDescent="0.3">
      <c r="A960" s="8">
        <v>959</v>
      </c>
      <c r="B960" s="9">
        <v>42808</v>
      </c>
      <c r="C960" s="1" t="s">
        <v>2588</v>
      </c>
      <c r="D960" s="1" t="s">
        <v>551</v>
      </c>
      <c r="E960" s="49" t="s">
        <v>2589</v>
      </c>
      <c r="F960" s="1" t="s">
        <v>139</v>
      </c>
      <c r="G960" s="51" t="s">
        <v>2590</v>
      </c>
      <c r="H960" s="1" t="s">
        <v>384</v>
      </c>
      <c r="I960" s="56">
        <v>0</v>
      </c>
      <c r="J960" s="8" t="s">
        <v>16</v>
      </c>
      <c r="K960" s="8" t="s">
        <v>16</v>
      </c>
      <c r="L960" s="1" t="str">
        <f>IFERROR(_xlfn.XLOOKUP(Table1[[#This Row],[Startup Name]],Reference_Tables!$A$5:$A$3048,Reference_Tables!$B$5:$B$3048,"N/A",0),"N/A")</f>
        <v>Dehradun</v>
      </c>
      <c r="M960" s="49" t="str">
        <f>IFERROR(_xlfn.XLOOKUP(Table1[[#This Row],[Investors Name]],Reference_Tables!$E$5:$E$3048,Reference_Tables!$F$5:$F$3048,"N/A",0),"N/A")</f>
        <v>Angel</v>
      </c>
      <c r="N960" s="1">
        <f>YEAR(Table1[[#This Row],[Date]])</f>
        <v>2017</v>
      </c>
    </row>
    <row r="961" spans="1:14" x14ac:dyDescent="0.3">
      <c r="A961" s="8">
        <v>960</v>
      </c>
      <c r="B961" s="9">
        <v>42809</v>
      </c>
      <c r="C961" s="1" t="s">
        <v>2591</v>
      </c>
      <c r="D961" s="1" t="s">
        <v>26</v>
      </c>
      <c r="E961" s="49" t="s">
        <v>2592</v>
      </c>
      <c r="F961" s="1" t="s">
        <v>183</v>
      </c>
      <c r="G961" s="51" t="s">
        <v>2593</v>
      </c>
      <c r="H961" s="1" t="s">
        <v>384</v>
      </c>
      <c r="I961" s="56">
        <v>3350000</v>
      </c>
      <c r="J961" s="8" t="s">
        <v>16</v>
      </c>
      <c r="K961" s="8" t="s">
        <v>24</v>
      </c>
      <c r="L961" s="1" t="str">
        <f>IFERROR(_xlfn.XLOOKUP(Table1[[#This Row],[Startup Name]],Reference_Tables!$A$5:$A$3048,Reference_Tables!$B$5:$B$3048,"N/A",0),"N/A")</f>
        <v>Mysuru</v>
      </c>
      <c r="M961" s="49" t="s">
        <v>16</v>
      </c>
      <c r="N961" s="1">
        <f>YEAR(Table1[[#This Row],[Date]])</f>
        <v>2017</v>
      </c>
    </row>
    <row r="962" spans="1:14" x14ac:dyDescent="0.3">
      <c r="A962" s="8">
        <v>961</v>
      </c>
      <c r="B962" s="9">
        <v>42809</v>
      </c>
      <c r="C962" s="1" t="s">
        <v>2594</v>
      </c>
      <c r="D962" s="1" t="s">
        <v>551</v>
      </c>
      <c r="E962" s="49" t="s">
        <v>2595</v>
      </c>
      <c r="F962" s="1" t="s">
        <v>881</v>
      </c>
      <c r="G962" s="51" t="s">
        <v>1608</v>
      </c>
      <c r="H962" s="1" t="s">
        <v>126</v>
      </c>
      <c r="I962" s="56">
        <v>100000</v>
      </c>
      <c r="J962" s="8" t="s">
        <v>16</v>
      </c>
      <c r="K962" s="8" t="s">
        <v>106</v>
      </c>
      <c r="L962" s="1" t="str">
        <f>IFERROR(_xlfn.XLOOKUP(Table1[[#This Row],[Startup Name]],Reference_Tables!$A$5:$A$3048,Reference_Tables!$B$5:$B$3048,"N/A",0),"N/A")</f>
        <v>Ranchi</v>
      </c>
      <c r="M962" s="49" t="str">
        <f>IFERROR(_xlfn.XLOOKUP(Table1[[#This Row],[Investors Name]],Reference_Tables!$E$5:$E$3048,Reference_Tables!$F$5:$F$3048,"N/A",0),"N/A")</f>
        <v>Angel</v>
      </c>
      <c r="N962" s="1">
        <f>YEAR(Table1[[#This Row],[Date]])</f>
        <v>2017</v>
      </c>
    </row>
    <row r="963" spans="1:14" x14ac:dyDescent="0.3">
      <c r="A963" s="8">
        <v>962</v>
      </c>
      <c r="B963" s="9">
        <v>42810</v>
      </c>
      <c r="C963" s="1" t="s">
        <v>2596</v>
      </c>
      <c r="D963" s="1" t="s">
        <v>551</v>
      </c>
      <c r="E963" s="49" t="s">
        <v>2597</v>
      </c>
      <c r="F963" s="1" t="s">
        <v>39</v>
      </c>
      <c r="G963" s="51" t="s">
        <v>2598</v>
      </c>
      <c r="H963" s="1" t="s">
        <v>384</v>
      </c>
      <c r="I963" s="56">
        <v>1350000</v>
      </c>
      <c r="J963" s="8" t="s">
        <v>16</v>
      </c>
      <c r="K963" s="8" t="s">
        <v>24</v>
      </c>
      <c r="L963" s="1" t="str">
        <f>IFERROR(_xlfn.XLOOKUP(Table1[[#This Row],[Startup Name]],Reference_Tables!$A$5:$A$3048,Reference_Tables!$B$5:$B$3048,"N/A",0),"N/A")</f>
        <v>Mysuru</v>
      </c>
      <c r="M963" s="49" t="str">
        <f>IFERROR(_xlfn.XLOOKUP(Table1[[#This Row],[Investors Name]],Reference_Tables!$E$5:$E$3048,Reference_Tables!$F$5:$F$3048,"N/A",0),"N/A")</f>
        <v>VC</v>
      </c>
      <c r="N963" s="1">
        <f>YEAR(Table1[[#This Row],[Date]])</f>
        <v>2017</v>
      </c>
    </row>
    <row r="964" spans="1:14" x14ac:dyDescent="0.3">
      <c r="A964" s="8">
        <v>963</v>
      </c>
      <c r="B964" s="9">
        <v>42810</v>
      </c>
      <c r="C964" s="1" t="s">
        <v>2599</v>
      </c>
      <c r="D964" s="1" t="s">
        <v>53</v>
      </c>
      <c r="E964" s="49" t="s">
        <v>2600</v>
      </c>
      <c r="F964" s="1" t="s">
        <v>1209</v>
      </c>
      <c r="G964" s="51" t="s">
        <v>2601</v>
      </c>
      <c r="H964" s="1" t="s">
        <v>126</v>
      </c>
      <c r="I964" s="56">
        <v>0</v>
      </c>
      <c r="J964" s="8" t="s">
        <v>16</v>
      </c>
      <c r="K964" s="8" t="s">
        <v>16</v>
      </c>
      <c r="L964" s="1" t="str">
        <f>IFERROR(_xlfn.XLOOKUP(Table1[[#This Row],[Startup Name]],Reference_Tables!$A$5:$A$3048,Reference_Tables!$B$5:$B$3048,"N/A",0),"N/A")</f>
        <v>Coimbatore</v>
      </c>
      <c r="M964" s="49" t="s">
        <v>16</v>
      </c>
      <c r="N964" s="1">
        <f>YEAR(Table1[[#This Row],[Date]])</f>
        <v>2017</v>
      </c>
    </row>
    <row r="965" spans="1:14" x14ac:dyDescent="0.3">
      <c r="A965" s="8">
        <v>964</v>
      </c>
      <c r="B965" s="9">
        <v>42810</v>
      </c>
      <c r="C965" s="1" t="s">
        <v>979</v>
      </c>
      <c r="D965" s="1" t="s">
        <v>551</v>
      </c>
      <c r="E965" s="49" t="s">
        <v>2602</v>
      </c>
      <c r="F965" s="1" t="s">
        <v>139</v>
      </c>
      <c r="G965" s="51" t="s">
        <v>2603</v>
      </c>
      <c r="H965" s="1" t="s">
        <v>384</v>
      </c>
      <c r="I965" s="56">
        <v>3100000</v>
      </c>
      <c r="J965" s="8" t="s">
        <v>16</v>
      </c>
      <c r="K965" s="8" t="s">
        <v>24</v>
      </c>
      <c r="L965" s="1" t="str">
        <f>IFERROR(_xlfn.XLOOKUP(Table1[[#This Row],[Startup Name]],Reference_Tables!$A$5:$A$3048,Reference_Tables!$B$5:$B$3048,"N/A",0),"N/A")</f>
        <v>Nagpur</v>
      </c>
      <c r="M965" s="49" t="str">
        <f>IFERROR(_xlfn.XLOOKUP(Table1[[#This Row],[Investors Name]],Reference_Tables!$E$5:$E$3048,Reference_Tables!$F$5:$F$3048,"N/A",0),"N/A")</f>
        <v>VC</v>
      </c>
      <c r="N965" s="1">
        <f>YEAR(Table1[[#This Row],[Date]])</f>
        <v>2017</v>
      </c>
    </row>
    <row r="966" spans="1:14" x14ac:dyDescent="0.3">
      <c r="A966" s="8">
        <v>965</v>
      </c>
      <c r="B966" s="9">
        <v>42810</v>
      </c>
      <c r="C966" s="1" t="s">
        <v>2604</v>
      </c>
      <c r="D966" s="1" t="s">
        <v>551</v>
      </c>
      <c r="E966" s="49" t="s">
        <v>2605</v>
      </c>
      <c r="F966" s="1" t="s">
        <v>227</v>
      </c>
      <c r="G966" s="51" t="s">
        <v>2606</v>
      </c>
      <c r="H966" s="1" t="s">
        <v>126</v>
      </c>
      <c r="I966" s="56">
        <v>200000</v>
      </c>
      <c r="J966" s="8" t="s">
        <v>16</v>
      </c>
      <c r="K966" s="8" t="s">
        <v>106</v>
      </c>
      <c r="L966" s="1" t="str">
        <f>IFERROR(_xlfn.XLOOKUP(Table1[[#This Row],[Startup Name]],Reference_Tables!$A$5:$A$3048,Reference_Tables!$B$5:$B$3048,"N/A",0),"N/A")</f>
        <v>Mysuru</v>
      </c>
      <c r="M966" s="49" t="s">
        <v>16</v>
      </c>
      <c r="N966" s="1">
        <f>YEAR(Table1[[#This Row],[Date]])</f>
        <v>2017</v>
      </c>
    </row>
    <row r="967" spans="1:14" x14ac:dyDescent="0.3">
      <c r="A967" s="8">
        <v>966</v>
      </c>
      <c r="B967" s="9">
        <v>42811</v>
      </c>
      <c r="C967" s="1" t="s">
        <v>2607</v>
      </c>
      <c r="D967" s="1" t="s">
        <v>53</v>
      </c>
      <c r="E967" s="49" t="s">
        <v>2608</v>
      </c>
      <c r="F967" s="1" t="s">
        <v>227</v>
      </c>
      <c r="G967" s="51" t="s">
        <v>1960</v>
      </c>
      <c r="H967" s="1" t="s">
        <v>126</v>
      </c>
      <c r="I967" s="56">
        <v>0</v>
      </c>
      <c r="J967" s="8" t="s">
        <v>16</v>
      </c>
      <c r="K967" s="8" t="s">
        <v>16</v>
      </c>
      <c r="L967" s="1" t="str">
        <f>IFERROR(_xlfn.XLOOKUP(Table1[[#This Row],[Startup Name]],Reference_Tables!$A$5:$A$3048,Reference_Tables!$B$5:$B$3048,"N/A",0),"N/A")</f>
        <v>Nagpur</v>
      </c>
      <c r="M967" s="49" t="str">
        <f>IFERROR(_xlfn.XLOOKUP(Table1[[#This Row],[Investors Name]],Reference_Tables!$E$5:$E$3048,Reference_Tables!$F$5:$F$3048,"N/A",0),"N/A")</f>
        <v>VC</v>
      </c>
      <c r="N967" s="1">
        <f>YEAR(Table1[[#This Row],[Date]])</f>
        <v>2017</v>
      </c>
    </row>
    <row r="968" spans="1:14" x14ac:dyDescent="0.3">
      <c r="A968" s="8">
        <v>967</v>
      </c>
      <c r="B968" s="9">
        <v>42815</v>
      </c>
      <c r="C968" s="1" t="s">
        <v>617</v>
      </c>
      <c r="D968" s="1" t="s">
        <v>26</v>
      </c>
      <c r="E968" s="49" t="s">
        <v>2537</v>
      </c>
      <c r="F968" s="1" t="s">
        <v>927</v>
      </c>
      <c r="G968" s="51" t="s">
        <v>2609</v>
      </c>
      <c r="H968" s="1" t="s">
        <v>384</v>
      </c>
      <c r="I968" s="56">
        <v>1400000000</v>
      </c>
      <c r="J968" s="8" t="s">
        <v>16</v>
      </c>
      <c r="K968" s="8" t="s">
        <v>17</v>
      </c>
      <c r="L968" s="1" t="str">
        <f>IFERROR(_xlfn.XLOOKUP(Table1[[#This Row],[Startup Name]],Reference_Tables!$A$5:$A$3048,Reference_Tables!$B$5:$B$3048,"N/A",0),"N/A")</f>
        <v>Kanpur</v>
      </c>
      <c r="M968" s="49" t="str">
        <f>IFERROR(_xlfn.XLOOKUP(Table1[[#This Row],[Investors Name]],Reference_Tables!$E$5:$E$3048,Reference_Tables!$F$5:$F$3048,"N/A",0),"N/A")</f>
        <v>VC</v>
      </c>
      <c r="N968" s="1">
        <f>YEAR(Table1[[#This Row],[Date]])</f>
        <v>2017</v>
      </c>
    </row>
    <row r="969" spans="1:14" x14ac:dyDescent="0.3">
      <c r="A969" s="8">
        <v>968</v>
      </c>
      <c r="B969" s="9">
        <v>42815</v>
      </c>
      <c r="C969" s="1" t="s">
        <v>2610</v>
      </c>
      <c r="D969" s="1" t="s">
        <v>53</v>
      </c>
      <c r="E969" s="49" t="s">
        <v>2275</v>
      </c>
      <c r="F969" s="1" t="s">
        <v>39</v>
      </c>
      <c r="G969" s="51" t="s">
        <v>2611</v>
      </c>
      <c r="H969" s="1" t="s">
        <v>384</v>
      </c>
      <c r="I969" s="56">
        <v>3670000</v>
      </c>
      <c r="J969" s="8" t="s">
        <v>16</v>
      </c>
      <c r="K969" s="8" t="s">
        <v>24</v>
      </c>
      <c r="L969" s="1" t="str">
        <f>IFERROR(_xlfn.XLOOKUP(Table1[[#This Row],[Startup Name]],Reference_Tables!$A$5:$A$3048,Reference_Tables!$B$5:$B$3048,"N/A",0),"N/A")</f>
        <v>Dehradun</v>
      </c>
      <c r="M969" s="49" t="str">
        <f>IFERROR(_xlfn.XLOOKUP(Table1[[#This Row],[Investors Name]],Reference_Tables!$E$5:$E$3048,Reference_Tables!$F$5:$F$3048,"N/A",0),"N/A")</f>
        <v>VC</v>
      </c>
      <c r="N969" s="1">
        <f>YEAR(Table1[[#This Row],[Date]])</f>
        <v>2017</v>
      </c>
    </row>
    <row r="970" spans="1:14" x14ac:dyDescent="0.3">
      <c r="A970" s="8">
        <v>969</v>
      </c>
      <c r="B970" s="9">
        <v>42815</v>
      </c>
      <c r="C970" s="1" t="s">
        <v>2612</v>
      </c>
      <c r="D970" s="1" t="s">
        <v>551</v>
      </c>
      <c r="E970" s="49" t="s">
        <v>2613</v>
      </c>
      <c r="F970" s="1" t="s">
        <v>39</v>
      </c>
      <c r="G970" s="51" t="s">
        <v>2614</v>
      </c>
      <c r="H970" s="1" t="s">
        <v>384</v>
      </c>
      <c r="I970" s="56">
        <v>5300000</v>
      </c>
      <c r="J970" s="8" t="s">
        <v>16</v>
      </c>
      <c r="K970" s="8" t="s">
        <v>24</v>
      </c>
      <c r="L970" s="1" t="str">
        <f>IFERROR(_xlfn.XLOOKUP(Table1[[#This Row],[Startup Name]],Reference_Tables!$A$5:$A$3048,Reference_Tables!$B$5:$B$3048,"N/A",0),"N/A")</f>
        <v>Kanpur</v>
      </c>
      <c r="M970" s="49" t="str">
        <f>IFERROR(_xlfn.XLOOKUP(Table1[[#This Row],[Investors Name]],Reference_Tables!$E$5:$E$3048,Reference_Tables!$F$5:$F$3048,"N/A",0),"N/A")</f>
        <v>Angel</v>
      </c>
      <c r="N970" s="1">
        <f>YEAR(Table1[[#This Row],[Date]])</f>
        <v>2017</v>
      </c>
    </row>
    <row r="971" spans="1:14" x14ac:dyDescent="0.3">
      <c r="A971" s="8">
        <v>970</v>
      </c>
      <c r="B971" s="9">
        <v>42816</v>
      </c>
      <c r="C971" s="1" t="s">
        <v>2615</v>
      </c>
      <c r="D971" s="1" t="s">
        <v>26</v>
      </c>
      <c r="E971" s="49" t="s">
        <v>7397</v>
      </c>
      <c r="F971" s="1" t="s">
        <v>139</v>
      </c>
      <c r="G971" s="51" t="s">
        <v>7398</v>
      </c>
      <c r="H971" s="1" t="s">
        <v>126</v>
      </c>
      <c r="I971" s="56">
        <v>0</v>
      </c>
      <c r="J971" s="8" t="s">
        <v>16</v>
      </c>
      <c r="K971" s="8" t="s">
        <v>16</v>
      </c>
      <c r="L971" s="1" t="str">
        <f>IFERROR(_xlfn.XLOOKUP(Table1[[#This Row],[Startup Name]],Reference_Tables!$A$5:$A$3048,Reference_Tables!$B$5:$B$3048,"N/A",0),"N/A")</f>
        <v>Thiruvananthapuram</v>
      </c>
      <c r="M971" s="49" t="str">
        <f>IFERROR(_xlfn.XLOOKUP(Table1[[#This Row],[Investors Name]],Reference_Tables!$E$5:$E$3048,Reference_Tables!$F$5:$F$3048,"N/A",0),"N/A")</f>
        <v>Angel</v>
      </c>
      <c r="N971" s="1">
        <f>YEAR(Table1[[#This Row],[Date]])</f>
        <v>2017</v>
      </c>
    </row>
    <row r="972" spans="1:14" x14ac:dyDescent="0.3">
      <c r="A972" s="8">
        <v>971</v>
      </c>
      <c r="B972" s="9">
        <v>42816</v>
      </c>
      <c r="C972" s="1" t="s">
        <v>2616</v>
      </c>
      <c r="D972" s="1" t="s">
        <v>551</v>
      </c>
      <c r="E972" s="49" t="s">
        <v>2617</v>
      </c>
      <c r="F972" s="1" t="s">
        <v>927</v>
      </c>
      <c r="G972" s="51" t="s">
        <v>2618</v>
      </c>
      <c r="H972" s="1" t="s">
        <v>126</v>
      </c>
      <c r="I972" s="56">
        <v>191000</v>
      </c>
      <c r="J972" s="8" t="s">
        <v>16</v>
      </c>
      <c r="K972" s="8" t="s">
        <v>106</v>
      </c>
      <c r="L972" s="1" t="str">
        <f>IFERROR(_xlfn.XLOOKUP(Table1[[#This Row],[Startup Name]],Reference_Tables!$A$5:$A$3048,Reference_Tables!$B$5:$B$3048,"N/A",0),"N/A")</f>
        <v>Kochi</v>
      </c>
      <c r="M972" s="49" t="str">
        <f>IFERROR(_xlfn.XLOOKUP(Table1[[#This Row],[Investors Name]],Reference_Tables!$E$5:$E$3048,Reference_Tables!$F$5:$F$3048,"N/A",0),"N/A")</f>
        <v>Angel</v>
      </c>
      <c r="N972" s="1">
        <f>YEAR(Table1[[#This Row],[Date]])</f>
        <v>2017</v>
      </c>
    </row>
    <row r="973" spans="1:14" x14ac:dyDescent="0.3">
      <c r="A973" s="8">
        <v>972</v>
      </c>
      <c r="B973" s="9">
        <v>42817</v>
      </c>
      <c r="C973" s="1" t="s">
        <v>2619</v>
      </c>
      <c r="D973" s="1" t="s">
        <v>551</v>
      </c>
      <c r="E973" s="49" t="s">
        <v>2620</v>
      </c>
      <c r="F973" s="1" t="s">
        <v>227</v>
      </c>
      <c r="G973" s="51" t="s">
        <v>2621</v>
      </c>
      <c r="H973" s="1" t="s">
        <v>384</v>
      </c>
      <c r="I973" s="56">
        <v>15000000</v>
      </c>
      <c r="J973" s="8" t="s">
        <v>16</v>
      </c>
      <c r="K973" s="8" t="s">
        <v>17</v>
      </c>
      <c r="L973" s="1" t="str">
        <f>IFERROR(_xlfn.XLOOKUP(Table1[[#This Row],[Startup Name]],Reference_Tables!$A$5:$A$3048,Reference_Tables!$B$5:$B$3048,"N/A",0),"N/A")</f>
        <v>Pune</v>
      </c>
      <c r="M973" s="49" t="str">
        <f>IFERROR(_xlfn.XLOOKUP(Table1[[#This Row],[Investors Name]],Reference_Tables!$E$5:$E$3048,Reference_Tables!$F$5:$F$3048,"N/A",0),"N/A")</f>
        <v>VC</v>
      </c>
      <c r="N973" s="1">
        <f>YEAR(Table1[[#This Row],[Date]])</f>
        <v>2017</v>
      </c>
    </row>
    <row r="974" spans="1:14" x14ac:dyDescent="0.3">
      <c r="A974" s="8">
        <v>973</v>
      </c>
      <c r="B974" s="9">
        <v>42817</v>
      </c>
      <c r="C974" s="1" t="s">
        <v>2622</v>
      </c>
      <c r="D974" s="1" t="s">
        <v>53</v>
      </c>
      <c r="E974" s="49" t="s">
        <v>2623</v>
      </c>
      <c r="F974" s="1" t="s">
        <v>55</v>
      </c>
      <c r="G974" s="51" t="s">
        <v>2624</v>
      </c>
      <c r="H974" s="1" t="s">
        <v>384</v>
      </c>
      <c r="I974" s="56">
        <v>56000000</v>
      </c>
      <c r="J974" s="8" t="s">
        <v>16</v>
      </c>
      <c r="K974" s="8" t="s">
        <v>17</v>
      </c>
      <c r="L974" s="1" t="str">
        <f>IFERROR(_xlfn.XLOOKUP(Table1[[#This Row],[Startup Name]],Reference_Tables!$A$5:$A$3048,Reference_Tables!$B$5:$B$3048,"N/A",0),"N/A")</f>
        <v>Ahmedabad</v>
      </c>
      <c r="M974" s="49" t="str">
        <f>IFERROR(_xlfn.XLOOKUP(Table1[[#This Row],[Investors Name]],Reference_Tables!$E$5:$E$3048,Reference_Tables!$F$5:$F$3048,"N/A",0),"N/A")</f>
        <v>VC</v>
      </c>
      <c r="N974" s="1">
        <f>YEAR(Table1[[#This Row],[Date]])</f>
        <v>2017</v>
      </c>
    </row>
    <row r="975" spans="1:14" x14ac:dyDescent="0.3">
      <c r="A975" s="8">
        <v>974</v>
      </c>
      <c r="B975" s="9">
        <v>42818</v>
      </c>
      <c r="C975" s="1" t="s">
        <v>2625</v>
      </c>
      <c r="D975" s="1" t="s">
        <v>53</v>
      </c>
      <c r="E975" s="49" t="s">
        <v>2626</v>
      </c>
      <c r="F975" s="1" t="s">
        <v>927</v>
      </c>
      <c r="G975" s="51" t="s">
        <v>2627</v>
      </c>
      <c r="H975" s="1" t="s">
        <v>126</v>
      </c>
      <c r="I975" s="56">
        <v>382000</v>
      </c>
      <c r="J975" s="8" t="s">
        <v>16</v>
      </c>
      <c r="K975" s="8" t="s">
        <v>106</v>
      </c>
      <c r="L975" s="1" t="str">
        <f>IFERROR(_xlfn.XLOOKUP(Table1[[#This Row],[Startup Name]],Reference_Tables!$A$5:$A$3048,Reference_Tables!$B$5:$B$3048,"N/A",0),"N/A")</f>
        <v>Thiruvananthapuram</v>
      </c>
      <c r="M975" s="49" t="str">
        <f>IFERROR(_xlfn.XLOOKUP(Table1[[#This Row],[Investors Name]],Reference_Tables!$E$5:$E$3048,Reference_Tables!$F$5:$F$3048,"N/A",0),"N/A")</f>
        <v>VC</v>
      </c>
      <c r="N975" s="1">
        <f>YEAR(Table1[[#This Row],[Date]])</f>
        <v>2017</v>
      </c>
    </row>
    <row r="976" spans="1:14" x14ac:dyDescent="0.3">
      <c r="A976" s="8">
        <v>975</v>
      </c>
      <c r="B976" s="9">
        <v>42818</v>
      </c>
      <c r="C976" s="1" t="s">
        <v>2628</v>
      </c>
      <c r="D976" s="1" t="s">
        <v>551</v>
      </c>
      <c r="E976" s="49" t="s">
        <v>2629</v>
      </c>
      <c r="F976" s="1" t="s">
        <v>927</v>
      </c>
      <c r="G976" s="51" t="s">
        <v>2630</v>
      </c>
      <c r="H976" s="1" t="s">
        <v>126</v>
      </c>
      <c r="I976" s="56">
        <v>0</v>
      </c>
      <c r="J976" s="8" t="s">
        <v>16</v>
      </c>
      <c r="K976" s="8" t="s">
        <v>16</v>
      </c>
      <c r="L976" s="1" t="str">
        <f>IFERROR(_xlfn.XLOOKUP(Table1[[#This Row],[Startup Name]],Reference_Tables!$A$5:$A$3048,Reference_Tables!$B$5:$B$3048,"N/A",0),"N/A")</f>
        <v>Nashik</v>
      </c>
      <c r="M976" s="49" t="s">
        <v>16</v>
      </c>
      <c r="N976" s="1">
        <f>YEAR(Table1[[#This Row],[Date]])</f>
        <v>2017</v>
      </c>
    </row>
    <row r="977" spans="1:14" x14ac:dyDescent="0.3">
      <c r="A977" s="8">
        <v>976</v>
      </c>
      <c r="B977" s="9">
        <v>42818</v>
      </c>
      <c r="C977" s="1" t="s">
        <v>2296</v>
      </c>
      <c r="D977" s="1" t="s">
        <v>53</v>
      </c>
      <c r="E977" s="49" t="s">
        <v>2631</v>
      </c>
      <c r="F977" s="1" t="s">
        <v>139</v>
      </c>
      <c r="G977" s="51" t="s">
        <v>2632</v>
      </c>
      <c r="H977" s="1" t="s">
        <v>384</v>
      </c>
      <c r="I977" s="56">
        <v>100000000</v>
      </c>
      <c r="J977" s="8" t="s">
        <v>16</v>
      </c>
      <c r="K977" s="8" t="s">
        <v>17</v>
      </c>
      <c r="L977" s="1" t="str">
        <f>IFERROR(_xlfn.XLOOKUP(Table1[[#This Row],[Startup Name]],Reference_Tables!$A$5:$A$3048,Reference_Tables!$B$5:$B$3048,"N/A",0),"N/A")</f>
        <v>Surat</v>
      </c>
      <c r="M977" s="49" t="str">
        <f>IFERROR(_xlfn.XLOOKUP(Table1[[#This Row],[Investors Name]],Reference_Tables!$E$5:$E$3048,Reference_Tables!$F$5:$F$3048,"N/A",0),"N/A")</f>
        <v>Corporate</v>
      </c>
      <c r="N977" s="1">
        <f>YEAR(Table1[[#This Row],[Date]])</f>
        <v>2017</v>
      </c>
    </row>
    <row r="978" spans="1:14" x14ac:dyDescent="0.3">
      <c r="A978" s="8">
        <v>977</v>
      </c>
      <c r="B978" s="9">
        <v>42821</v>
      </c>
      <c r="C978" s="1" t="s">
        <v>2633</v>
      </c>
      <c r="D978" s="1" t="s">
        <v>551</v>
      </c>
      <c r="E978" s="49" t="s">
        <v>2634</v>
      </c>
      <c r="F978" s="1" t="s">
        <v>139</v>
      </c>
      <c r="G978" s="51" t="s">
        <v>2635</v>
      </c>
      <c r="H978" s="1" t="s">
        <v>126</v>
      </c>
      <c r="I978" s="56">
        <v>0</v>
      </c>
      <c r="J978" s="8" t="s">
        <v>16</v>
      </c>
      <c r="K978" s="8" t="s">
        <v>16</v>
      </c>
      <c r="L978" s="1" t="str">
        <f>IFERROR(_xlfn.XLOOKUP(Table1[[#This Row],[Startup Name]],Reference_Tables!$A$5:$A$3048,Reference_Tables!$B$5:$B$3048,"N/A",0),"N/A")</f>
        <v>Thiruvananthapuram</v>
      </c>
      <c r="M978" s="49" t="str">
        <f>IFERROR(_xlfn.XLOOKUP(Table1[[#This Row],[Investors Name]],Reference_Tables!$E$5:$E$3048,Reference_Tables!$F$5:$F$3048,"N/A",0),"N/A")</f>
        <v>Angel</v>
      </c>
      <c r="N978" s="1">
        <f>YEAR(Table1[[#This Row],[Date]])</f>
        <v>2017</v>
      </c>
    </row>
    <row r="979" spans="1:14" x14ac:dyDescent="0.3">
      <c r="A979" s="8">
        <v>978</v>
      </c>
      <c r="B979" s="9">
        <v>42822</v>
      </c>
      <c r="C979" s="1" t="s">
        <v>1084</v>
      </c>
      <c r="D979" s="1" t="s">
        <v>26</v>
      </c>
      <c r="E979" s="49" t="s">
        <v>2479</v>
      </c>
      <c r="F979" s="1" t="s">
        <v>39</v>
      </c>
      <c r="G979" s="51" t="s">
        <v>495</v>
      </c>
      <c r="H979" s="1" t="s">
        <v>384</v>
      </c>
      <c r="I979" s="56">
        <v>500000</v>
      </c>
      <c r="J979" s="8" t="s">
        <v>16</v>
      </c>
      <c r="K979" s="8" t="s">
        <v>106</v>
      </c>
      <c r="L979" s="1" t="str">
        <f>IFERROR(_xlfn.XLOOKUP(Table1[[#This Row],[Startup Name]],Reference_Tables!$A$5:$A$3048,Reference_Tables!$B$5:$B$3048,"N/A",0),"N/A")</f>
        <v>Kochi</v>
      </c>
      <c r="M979" s="49" t="str">
        <f>IFERROR(_xlfn.XLOOKUP(Table1[[#This Row],[Investors Name]],Reference_Tables!$E$5:$E$3048,Reference_Tables!$F$5:$F$3048,"N/A",0),"N/A")</f>
        <v>VC</v>
      </c>
      <c r="N979" s="1">
        <f>YEAR(Table1[[#This Row],[Date]])</f>
        <v>2017</v>
      </c>
    </row>
    <row r="980" spans="1:14" x14ac:dyDescent="0.3">
      <c r="A980" s="8">
        <v>979</v>
      </c>
      <c r="B980" s="9">
        <v>42822</v>
      </c>
      <c r="C980" s="1" t="s">
        <v>2636</v>
      </c>
      <c r="D980" s="1" t="s">
        <v>53</v>
      </c>
      <c r="E980" s="49" t="s">
        <v>2637</v>
      </c>
      <c r="F980" s="1" t="s">
        <v>139</v>
      </c>
      <c r="G980" s="51" t="s">
        <v>2638</v>
      </c>
      <c r="H980" s="1" t="s">
        <v>384</v>
      </c>
      <c r="I980" s="56">
        <v>0</v>
      </c>
      <c r="J980" s="8" t="s">
        <v>16</v>
      </c>
      <c r="K980" s="8" t="s">
        <v>16</v>
      </c>
      <c r="L980" s="1" t="str">
        <f>IFERROR(_xlfn.XLOOKUP(Table1[[#This Row],[Startup Name]],Reference_Tables!$A$5:$A$3048,Reference_Tables!$B$5:$B$3048,"N/A",0),"N/A")</f>
        <v>Pune</v>
      </c>
      <c r="M980" s="49" t="str">
        <f>IFERROR(_xlfn.XLOOKUP(Table1[[#This Row],[Investors Name]],Reference_Tables!$E$5:$E$3048,Reference_Tables!$F$5:$F$3048,"N/A",0),"N/A")</f>
        <v>VC</v>
      </c>
      <c r="N980" s="1">
        <f>YEAR(Table1[[#This Row],[Date]])</f>
        <v>2017</v>
      </c>
    </row>
    <row r="981" spans="1:14" x14ac:dyDescent="0.3">
      <c r="A981" s="8">
        <v>980</v>
      </c>
      <c r="B981" s="9">
        <v>42822</v>
      </c>
      <c r="C981" s="1" t="s">
        <v>2639</v>
      </c>
      <c r="D981" s="1" t="s">
        <v>551</v>
      </c>
      <c r="E981" s="49" t="s">
        <v>2640</v>
      </c>
      <c r="F981" s="1" t="s">
        <v>227</v>
      </c>
      <c r="G981" s="51" t="s">
        <v>800</v>
      </c>
      <c r="H981" s="1" t="s">
        <v>384</v>
      </c>
      <c r="I981" s="56">
        <v>300000</v>
      </c>
      <c r="J981" s="8" t="s">
        <v>16</v>
      </c>
      <c r="K981" s="8" t="s">
        <v>106</v>
      </c>
      <c r="L981" s="1" t="str">
        <f>IFERROR(_xlfn.XLOOKUP(Table1[[#This Row],[Startup Name]],Reference_Tables!$A$5:$A$3048,Reference_Tables!$B$5:$B$3048,"N/A",0),"N/A")</f>
        <v>Indore</v>
      </c>
      <c r="M981" s="49" t="str">
        <f>IFERROR(_xlfn.XLOOKUP(Table1[[#This Row],[Investors Name]],Reference_Tables!$E$5:$E$3048,Reference_Tables!$F$5:$F$3048,"N/A",0),"N/A")</f>
        <v>VC</v>
      </c>
      <c r="N981" s="1">
        <f>YEAR(Table1[[#This Row],[Date]])</f>
        <v>2017</v>
      </c>
    </row>
    <row r="982" spans="1:14" x14ac:dyDescent="0.3">
      <c r="A982" s="8">
        <v>981</v>
      </c>
      <c r="B982" s="9">
        <v>42823</v>
      </c>
      <c r="C982" s="1" t="s">
        <v>2641</v>
      </c>
      <c r="D982" s="1" t="s">
        <v>26</v>
      </c>
      <c r="E982" s="49" t="s">
        <v>2642</v>
      </c>
      <c r="F982" s="1" t="s">
        <v>927</v>
      </c>
      <c r="G982" s="51" t="s">
        <v>1268</v>
      </c>
      <c r="H982" s="1" t="s">
        <v>126</v>
      </c>
      <c r="I982" s="56">
        <v>0</v>
      </c>
      <c r="J982" s="8" t="s">
        <v>16</v>
      </c>
      <c r="K982" s="8" t="s">
        <v>16</v>
      </c>
      <c r="L982" s="1" t="str">
        <f>IFERROR(_xlfn.XLOOKUP(Table1[[#This Row],[Startup Name]],Reference_Tables!$A$5:$A$3048,Reference_Tables!$B$5:$B$3048,"N/A",0),"N/A")</f>
        <v>Ahmedabad</v>
      </c>
      <c r="M982" s="49" t="str">
        <f>IFERROR(_xlfn.XLOOKUP(Table1[[#This Row],[Investors Name]],Reference_Tables!$E$5:$E$3048,Reference_Tables!$F$5:$F$3048,"N/A",0),"N/A")</f>
        <v>Angel</v>
      </c>
      <c r="N982" s="1">
        <f>YEAR(Table1[[#This Row],[Date]])</f>
        <v>2017</v>
      </c>
    </row>
    <row r="983" spans="1:14" x14ac:dyDescent="0.3">
      <c r="A983" s="8">
        <v>982</v>
      </c>
      <c r="B983" s="9">
        <v>42823</v>
      </c>
      <c r="C983" s="1" t="s">
        <v>2643</v>
      </c>
      <c r="D983" s="1" t="s">
        <v>551</v>
      </c>
      <c r="E983" s="49" t="s">
        <v>2644</v>
      </c>
      <c r="F983" s="1" t="s">
        <v>39</v>
      </c>
      <c r="G983" s="51" t="s">
        <v>2645</v>
      </c>
      <c r="H983" s="1" t="s">
        <v>126</v>
      </c>
      <c r="I983" s="56">
        <v>325000</v>
      </c>
      <c r="J983" s="8" t="s">
        <v>16</v>
      </c>
      <c r="K983" s="8" t="s">
        <v>106</v>
      </c>
      <c r="L983" s="1" t="str">
        <f>IFERROR(_xlfn.XLOOKUP(Table1[[#This Row],[Startup Name]],Reference_Tables!$A$5:$A$3048,Reference_Tables!$B$5:$B$3048,"N/A",0),"N/A")</f>
        <v>New Delhi</v>
      </c>
      <c r="M983" s="49" t="str">
        <f>IFERROR(_xlfn.XLOOKUP(Table1[[#This Row],[Investors Name]],Reference_Tables!$E$5:$E$3048,Reference_Tables!$F$5:$F$3048,"N/A",0),"N/A")</f>
        <v>Angel</v>
      </c>
      <c r="N983" s="1">
        <f>YEAR(Table1[[#This Row],[Date]])</f>
        <v>2017</v>
      </c>
    </row>
    <row r="984" spans="1:14" x14ac:dyDescent="0.3">
      <c r="A984" s="8">
        <v>983</v>
      </c>
      <c r="B984" s="9">
        <v>42823</v>
      </c>
      <c r="C984" s="1" t="s">
        <v>2646</v>
      </c>
      <c r="D984" s="1" t="s">
        <v>26</v>
      </c>
      <c r="E984" s="49" t="s">
        <v>2647</v>
      </c>
      <c r="F984" s="1" t="s">
        <v>927</v>
      </c>
      <c r="G984" s="51" t="s">
        <v>1584</v>
      </c>
      <c r="H984" s="1" t="s">
        <v>126</v>
      </c>
      <c r="I984" s="56">
        <v>650000</v>
      </c>
      <c r="J984" s="8" t="s">
        <v>16</v>
      </c>
      <c r="K984" s="8" t="s">
        <v>106</v>
      </c>
      <c r="L984" s="1" t="str">
        <f>IFERROR(_xlfn.XLOOKUP(Table1[[#This Row],[Startup Name]],Reference_Tables!$A$5:$A$3048,Reference_Tables!$B$5:$B$3048,"N/A",0),"N/A")</f>
        <v>New Delhi</v>
      </c>
      <c r="M984" s="49" t="str">
        <f>IFERROR(_xlfn.XLOOKUP(Table1[[#This Row],[Investors Name]],Reference_Tables!$E$5:$E$3048,Reference_Tables!$F$5:$F$3048,"N/A",0),"N/A")</f>
        <v>VC</v>
      </c>
      <c r="N984" s="1">
        <f>YEAR(Table1[[#This Row],[Date]])</f>
        <v>2017</v>
      </c>
    </row>
    <row r="985" spans="1:14" x14ac:dyDescent="0.3">
      <c r="A985" s="8">
        <v>984</v>
      </c>
      <c r="B985" s="9">
        <v>42823</v>
      </c>
      <c r="C985" s="1" t="s">
        <v>2006</v>
      </c>
      <c r="D985" s="1" t="s">
        <v>551</v>
      </c>
      <c r="E985" s="49" t="s">
        <v>843</v>
      </c>
      <c r="F985" s="1" t="s">
        <v>927</v>
      </c>
      <c r="G985" s="51" t="s">
        <v>2648</v>
      </c>
      <c r="H985" s="1" t="s">
        <v>384</v>
      </c>
      <c r="I985" s="56">
        <v>0</v>
      </c>
      <c r="J985" s="8" t="s">
        <v>16</v>
      </c>
      <c r="K985" s="8" t="s">
        <v>16</v>
      </c>
      <c r="L985" s="1" t="str">
        <f>IFERROR(_xlfn.XLOOKUP(Table1[[#This Row],[Startup Name]],Reference_Tables!$A$5:$A$3048,Reference_Tables!$B$5:$B$3048,"N/A",0),"N/A")</f>
        <v>Indore</v>
      </c>
      <c r="M985" s="49" t="str">
        <f>IFERROR(_xlfn.XLOOKUP(Table1[[#This Row],[Investors Name]],Reference_Tables!$E$5:$E$3048,Reference_Tables!$F$5:$F$3048,"N/A",0),"N/A")</f>
        <v>Angel</v>
      </c>
      <c r="N985" s="1">
        <f>YEAR(Table1[[#This Row],[Date]])</f>
        <v>2017</v>
      </c>
    </row>
    <row r="986" spans="1:14" x14ac:dyDescent="0.3">
      <c r="A986" s="8">
        <v>985</v>
      </c>
      <c r="B986" s="9">
        <v>42823</v>
      </c>
      <c r="C986" s="1" t="s">
        <v>74</v>
      </c>
      <c r="D986" s="1" t="s">
        <v>26</v>
      </c>
      <c r="E986" s="49" t="s">
        <v>2649</v>
      </c>
      <c r="F986" s="1" t="s">
        <v>927</v>
      </c>
      <c r="G986" s="51" t="s">
        <v>2650</v>
      </c>
      <c r="H986" s="1" t="s">
        <v>384</v>
      </c>
      <c r="I986" s="56">
        <v>10000000</v>
      </c>
      <c r="J986" s="8" t="s">
        <v>16</v>
      </c>
      <c r="K986" s="8" t="s">
        <v>24</v>
      </c>
      <c r="L986" s="1" t="str">
        <f>IFERROR(_xlfn.XLOOKUP(Table1[[#This Row],[Startup Name]],Reference_Tables!$A$5:$A$3048,Reference_Tables!$B$5:$B$3048,"N/A",0),"N/A")</f>
        <v>Mysuru</v>
      </c>
      <c r="M986" s="49" t="str">
        <f>IFERROR(_xlfn.XLOOKUP(Table1[[#This Row],[Investors Name]],Reference_Tables!$E$5:$E$3048,Reference_Tables!$F$5:$F$3048,"N/A",0),"N/A")</f>
        <v>VC</v>
      </c>
      <c r="N986" s="1">
        <f>YEAR(Table1[[#This Row],[Date]])</f>
        <v>2017</v>
      </c>
    </row>
    <row r="987" spans="1:14" x14ac:dyDescent="0.3">
      <c r="A987" s="8">
        <v>986</v>
      </c>
      <c r="B987" s="9">
        <v>42823</v>
      </c>
      <c r="C987" s="1" t="s">
        <v>1897</v>
      </c>
      <c r="D987" s="1" t="s">
        <v>551</v>
      </c>
      <c r="E987" s="49" t="s">
        <v>2651</v>
      </c>
      <c r="F987" s="1" t="s">
        <v>927</v>
      </c>
      <c r="G987" s="51" t="s">
        <v>2652</v>
      </c>
      <c r="H987" s="1" t="s">
        <v>126</v>
      </c>
      <c r="I987" s="56">
        <v>50000</v>
      </c>
      <c r="J987" s="8" t="s">
        <v>16</v>
      </c>
      <c r="K987" s="8" t="s">
        <v>106</v>
      </c>
      <c r="L987" s="1" t="str">
        <f>IFERROR(_xlfn.XLOOKUP(Table1[[#This Row],[Startup Name]],Reference_Tables!$A$5:$A$3048,Reference_Tables!$B$5:$B$3048,"N/A",0),"N/A")</f>
        <v>Bengaluru</v>
      </c>
      <c r="M987" s="49" t="s">
        <v>16</v>
      </c>
      <c r="N987" s="1">
        <f>YEAR(Table1[[#This Row],[Date]])</f>
        <v>2017</v>
      </c>
    </row>
    <row r="988" spans="1:14" x14ac:dyDescent="0.3">
      <c r="A988" s="8">
        <v>987</v>
      </c>
      <c r="B988" s="9">
        <v>42824</v>
      </c>
      <c r="C988" s="1" t="s">
        <v>294</v>
      </c>
      <c r="D988" s="1" t="s">
        <v>53</v>
      </c>
      <c r="E988" s="49" t="s">
        <v>2653</v>
      </c>
      <c r="F988" s="1" t="s">
        <v>39</v>
      </c>
      <c r="G988" s="51" t="s">
        <v>2654</v>
      </c>
      <c r="H988" s="1" t="s">
        <v>384</v>
      </c>
      <c r="I988" s="56">
        <v>0</v>
      </c>
      <c r="J988" s="8" t="s">
        <v>16</v>
      </c>
      <c r="K988" s="8" t="s">
        <v>16</v>
      </c>
      <c r="L988" s="1" t="str">
        <f>IFERROR(_xlfn.XLOOKUP(Table1[[#This Row],[Startup Name]],Reference_Tables!$A$5:$A$3048,Reference_Tables!$B$5:$B$3048,"N/A",0),"N/A")</f>
        <v>Bhubaneswar</v>
      </c>
      <c r="M988" s="49" t="str">
        <f>IFERROR(_xlfn.XLOOKUP(Table1[[#This Row],[Investors Name]],Reference_Tables!$E$5:$E$3048,Reference_Tables!$F$5:$F$3048,"N/A",0),"N/A")</f>
        <v>VC</v>
      </c>
      <c r="N988" s="1">
        <f>YEAR(Table1[[#This Row],[Date]])</f>
        <v>2017</v>
      </c>
    </row>
    <row r="989" spans="1:14" x14ac:dyDescent="0.3">
      <c r="A989" s="8">
        <v>988</v>
      </c>
      <c r="B989" s="9">
        <v>42824</v>
      </c>
      <c r="C989" s="1" t="s">
        <v>2655</v>
      </c>
      <c r="D989" s="1" t="s">
        <v>53</v>
      </c>
      <c r="E989" s="49" t="s">
        <v>2656</v>
      </c>
      <c r="F989" s="1" t="s">
        <v>927</v>
      </c>
      <c r="G989" s="51" t="s">
        <v>2657</v>
      </c>
      <c r="H989" s="1" t="s">
        <v>126</v>
      </c>
      <c r="I989" s="56">
        <v>0</v>
      </c>
      <c r="J989" s="8" t="s">
        <v>16</v>
      </c>
      <c r="K989" s="8" t="s">
        <v>16</v>
      </c>
      <c r="L989" s="1" t="str">
        <f>IFERROR(_xlfn.XLOOKUP(Table1[[#This Row],[Startup Name]],Reference_Tables!$A$5:$A$3048,Reference_Tables!$B$5:$B$3048,"N/A",0),"N/A")</f>
        <v>Lucknow</v>
      </c>
      <c r="M989" s="49" t="s">
        <v>16</v>
      </c>
      <c r="N989" s="1">
        <f>YEAR(Table1[[#This Row],[Date]])</f>
        <v>2017</v>
      </c>
    </row>
    <row r="990" spans="1:14" x14ac:dyDescent="0.3">
      <c r="A990" s="8">
        <v>989</v>
      </c>
      <c r="B990" s="9">
        <v>42824</v>
      </c>
      <c r="C990" s="1" t="s">
        <v>2658</v>
      </c>
      <c r="D990" s="1" t="s">
        <v>551</v>
      </c>
      <c r="E990" s="49" t="s">
        <v>2659</v>
      </c>
      <c r="F990" s="1" t="s">
        <v>227</v>
      </c>
      <c r="G990" s="51" t="s">
        <v>2660</v>
      </c>
      <c r="H990" s="1" t="s">
        <v>126</v>
      </c>
      <c r="I990" s="56">
        <v>0</v>
      </c>
      <c r="J990" s="8" t="s">
        <v>16</v>
      </c>
      <c r="K990" s="8" t="s">
        <v>16</v>
      </c>
      <c r="L990" s="1" t="str">
        <f>IFERROR(_xlfn.XLOOKUP(Table1[[#This Row],[Startup Name]],Reference_Tables!$A$5:$A$3048,Reference_Tables!$B$5:$B$3048,"N/A",0),"N/A")</f>
        <v>Pune</v>
      </c>
      <c r="M990" s="49" t="str">
        <f>IFERROR(_xlfn.XLOOKUP(Table1[[#This Row],[Investors Name]],Reference_Tables!$E$5:$E$3048,Reference_Tables!$F$5:$F$3048,"N/A",0),"N/A")</f>
        <v>Angel</v>
      </c>
      <c r="N990" s="1">
        <f>YEAR(Table1[[#This Row],[Date]])</f>
        <v>2017</v>
      </c>
    </row>
    <row r="991" spans="1:14" x14ac:dyDescent="0.3">
      <c r="A991" s="8">
        <v>990</v>
      </c>
      <c r="B991" s="9">
        <v>42825</v>
      </c>
      <c r="C991" s="1" t="s">
        <v>2018</v>
      </c>
      <c r="D991" s="1" t="s">
        <v>551</v>
      </c>
      <c r="E991" s="49" t="s">
        <v>2661</v>
      </c>
      <c r="F991" s="1" t="s">
        <v>39</v>
      </c>
      <c r="G991" s="51" t="s">
        <v>2662</v>
      </c>
      <c r="H991" s="1" t="s">
        <v>126</v>
      </c>
      <c r="I991" s="56">
        <v>155000</v>
      </c>
      <c r="J991" s="8" t="s">
        <v>16</v>
      </c>
      <c r="K991" s="8" t="s">
        <v>106</v>
      </c>
      <c r="L991" s="1" t="str">
        <f>IFERROR(_xlfn.XLOOKUP(Table1[[#This Row],[Startup Name]],Reference_Tables!$A$5:$A$3048,Reference_Tables!$B$5:$B$3048,"N/A",0),"N/A")</f>
        <v>Chandigarh</v>
      </c>
      <c r="M991" s="49" t="str">
        <f>IFERROR(_xlfn.XLOOKUP(Table1[[#This Row],[Investors Name]],Reference_Tables!$E$5:$E$3048,Reference_Tables!$F$5:$F$3048,"N/A",0),"N/A")</f>
        <v>Corporate</v>
      </c>
      <c r="N991" s="1">
        <f>YEAR(Table1[[#This Row],[Date]])</f>
        <v>2017</v>
      </c>
    </row>
    <row r="992" spans="1:14" x14ac:dyDescent="0.3">
      <c r="A992" s="8">
        <v>991</v>
      </c>
      <c r="B992" s="9">
        <v>42825</v>
      </c>
      <c r="C992" s="1" t="s">
        <v>2663</v>
      </c>
      <c r="D992" s="1" t="s">
        <v>53</v>
      </c>
      <c r="E992" s="49" t="s">
        <v>2664</v>
      </c>
      <c r="F992" s="1" t="s">
        <v>39</v>
      </c>
      <c r="G992" s="51" t="s">
        <v>2665</v>
      </c>
      <c r="H992" s="1" t="s">
        <v>384</v>
      </c>
      <c r="I992" s="56">
        <v>3000000</v>
      </c>
      <c r="J992" s="8" t="s">
        <v>16</v>
      </c>
      <c r="K992" s="8" t="s">
        <v>24</v>
      </c>
      <c r="L992" s="1" t="str">
        <f>IFERROR(_xlfn.XLOOKUP(Table1[[#This Row],[Startup Name]],Reference_Tables!$A$5:$A$3048,Reference_Tables!$B$5:$B$3048,"N/A",0),"N/A")</f>
        <v>Nashik</v>
      </c>
      <c r="M992" s="49" t="str">
        <f>IFERROR(_xlfn.XLOOKUP(Table1[[#This Row],[Investors Name]],Reference_Tables!$E$5:$E$3048,Reference_Tables!$F$5:$F$3048,"N/A",0),"N/A")</f>
        <v>VC</v>
      </c>
      <c r="N992" s="1">
        <f>YEAR(Table1[[#This Row],[Date]])</f>
        <v>2017</v>
      </c>
    </row>
    <row r="993" spans="1:14" x14ac:dyDescent="0.3">
      <c r="A993" s="8">
        <v>992</v>
      </c>
      <c r="B993" s="9">
        <v>42825</v>
      </c>
      <c r="C993" s="1" t="s">
        <v>1087</v>
      </c>
      <c r="D993" s="1" t="s">
        <v>26</v>
      </c>
      <c r="E993" s="49" t="s">
        <v>2666</v>
      </c>
      <c r="F993" s="1" t="s">
        <v>927</v>
      </c>
      <c r="G993" s="51" t="s">
        <v>1030</v>
      </c>
      <c r="H993" s="1" t="s">
        <v>384</v>
      </c>
      <c r="I993" s="56">
        <v>7000000</v>
      </c>
      <c r="J993" s="8" t="s">
        <v>16</v>
      </c>
      <c r="K993" s="8" t="s">
        <v>24</v>
      </c>
      <c r="L993" s="1" t="str">
        <f>IFERROR(_xlfn.XLOOKUP(Table1[[#This Row],[Startup Name]],Reference_Tables!$A$5:$A$3048,Reference_Tables!$B$5:$B$3048,"N/A",0),"N/A")</f>
        <v>Bengaluru</v>
      </c>
      <c r="M993" s="49" t="str">
        <f>IFERROR(_xlfn.XLOOKUP(Table1[[#This Row],[Investors Name]],Reference_Tables!$E$5:$E$3048,Reference_Tables!$F$5:$F$3048,"N/A",0),"N/A")</f>
        <v>VC</v>
      </c>
      <c r="N993" s="1">
        <f>YEAR(Table1[[#This Row],[Date]])</f>
        <v>2017</v>
      </c>
    </row>
    <row r="994" spans="1:14" x14ac:dyDescent="0.3">
      <c r="A994" s="8">
        <v>993</v>
      </c>
      <c r="B994" s="9">
        <v>42825</v>
      </c>
      <c r="C994" s="1" t="s">
        <v>2667</v>
      </c>
      <c r="D994" s="1" t="s">
        <v>551</v>
      </c>
      <c r="E994" s="49" t="s">
        <v>2668</v>
      </c>
      <c r="F994" s="1" t="s">
        <v>139</v>
      </c>
      <c r="G994" s="51" t="s">
        <v>2669</v>
      </c>
      <c r="H994" s="1" t="s">
        <v>384</v>
      </c>
      <c r="I994" s="56">
        <v>0</v>
      </c>
      <c r="J994" s="8" t="s">
        <v>16</v>
      </c>
      <c r="K994" s="8" t="s">
        <v>16</v>
      </c>
      <c r="L994" s="1" t="str">
        <f>IFERROR(_xlfn.XLOOKUP(Table1[[#This Row],[Startup Name]],Reference_Tables!$A$5:$A$3048,Reference_Tables!$B$5:$B$3048,"N/A",0),"N/A")</f>
        <v>Nashik</v>
      </c>
      <c r="M994" s="49" t="str">
        <f>IFERROR(_xlfn.XLOOKUP(Table1[[#This Row],[Investors Name]],Reference_Tables!$E$5:$E$3048,Reference_Tables!$F$5:$F$3048,"N/A",0),"N/A")</f>
        <v>Corporate</v>
      </c>
      <c r="N994" s="1">
        <f>YEAR(Table1[[#This Row],[Date]])</f>
        <v>2017</v>
      </c>
    </row>
    <row r="995" spans="1:14" x14ac:dyDescent="0.3">
      <c r="A995" s="8">
        <v>994</v>
      </c>
      <c r="B995" s="9">
        <v>42825</v>
      </c>
      <c r="C995" s="1" t="s">
        <v>2670</v>
      </c>
      <c r="D995" s="1" t="s">
        <v>53</v>
      </c>
      <c r="E995" s="49" t="s">
        <v>2671</v>
      </c>
      <c r="F995" s="1" t="s">
        <v>927</v>
      </c>
      <c r="G995" s="51" t="s">
        <v>2672</v>
      </c>
      <c r="H995" s="1" t="s">
        <v>126</v>
      </c>
      <c r="I995" s="56">
        <v>0</v>
      </c>
      <c r="J995" s="8" t="s">
        <v>16</v>
      </c>
      <c r="K995" s="8" t="s">
        <v>16</v>
      </c>
      <c r="L995" s="1" t="str">
        <f>IFERROR(_xlfn.XLOOKUP(Table1[[#This Row],[Startup Name]],Reference_Tables!$A$5:$A$3048,Reference_Tables!$B$5:$B$3048,"N/A",0),"N/A")</f>
        <v>Kanpur</v>
      </c>
      <c r="M995" s="49" t="str">
        <f>IFERROR(_xlfn.XLOOKUP(Table1[[#This Row],[Investors Name]],Reference_Tables!$E$5:$E$3048,Reference_Tables!$F$5:$F$3048,"N/A",0),"N/A")</f>
        <v>VC</v>
      </c>
      <c r="N995" s="1">
        <f>YEAR(Table1[[#This Row],[Date]])</f>
        <v>2017</v>
      </c>
    </row>
    <row r="996" spans="1:14" x14ac:dyDescent="0.3">
      <c r="A996" s="8">
        <v>995</v>
      </c>
      <c r="B996" s="9">
        <v>42825</v>
      </c>
      <c r="C996" s="1" t="s">
        <v>1110</v>
      </c>
      <c r="D996" s="1" t="s">
        <v>53</v>
      </c>
      <c r="E996" s="49" t="s">
        <v>2673</v>
      </c>
      <c r="F996" s="1" t="s">
        <v>55</v>
      </c>
      <c r="G996" s="51" t="s">
        <v>2674</v>
      </c>
      <c r="H996" s="1" t="s">
        <v>384</v>
      </c>
      <c r="I996" s="56">
        <v>25000000</v>
      </c>
      <c r="J996" s="8" t="s">
        <v>16</v>
      </c>
      <c r="K996" s="8" t="s">
        <v>17</v>
      </c>
      <c r="L996" s="1" t="str">
        <f>IFERROR(_xlfn.XLOOKUP(Table1[[#This Row],[Startup Name]],Reference_Tables!$A$5:$A$3048,Reference_Tables!$B$5:$B$3048,"N/A",0),"N/A")</f>
        <v>Bhubaneswar</v>
      </c>
      <c r="M996" s="49" t="str">
        <f>IFERROR(_xlfn.XLOOKUP(Table1[[#This Row],[Investors Name]],Reference_Tables!$E$5:$E$3048,Reference_Tables!$F$5:$F$3048,"N/A",0),"N/A")</f>
        <v>VC</v>
      </c>
      <c r="N996" s="1">
        <f>YEAR(Table1[[#This Row],[Date]])</f>
        <v>2017</v>
      </c>
    </row>
    <row r="997" spans="1:14" x14ac:dyDescent="0.3">
      <c r="A997" s="8">
        <v>996</v>
      </c>
      <c r="B997" s="9">
        <v>42768</v>
      </c>
      <c r="C997" s="1" t="s">
        <v>2675</v>
      </c>
      <c r="D997" s="1" t="s">
        <v>53</v>
      </c>
      <c r="E997" s="49" t="s">
        <v>2676</v>
      </c>
      <c r="F997" s="1" t="s">
        <v>55</v>
      </c>
      <c r="G997" s="51" t="s">
        <v>1268</v>
      </c>
      <c r="H997" s="1" t="s">
        <v>126</v>
      </c>
      <c r="I997" s="56">
        <v>0</v>
      </c>
      <c r="J997" s="8" t="s">
        <v>16</v>
      </c>
      <c r="K997" s="8" t="s">
        <v>16</v>
      </c>
      <c r="L997" s="1" t="str">
        <f>IFERROR(_xlfn.XLOOKUP(Table1[[#This Row],[Startup Name]],Reference_Tables!$A$5:$A$3048,Reference_Tables!$B$5:$B$3048,"N/A",0),"N/A")</f>
        <v>Surat</v>
      </c>
      <c r="M997" s="49" t="str">
        <f>IFERROR(_xlfn.XLOOKUP(Table1[[#This Row],[Investors Name]],Reference_Tables!$E$5:$E$3048,Reference_Tables!$F$5:$F$3048,"N/A",0),"N/A")</f>
        <v>Angel</v>
      </c>
      <c r="N997" s="1">
        <f>YEAR(Table1[[#This Row],[Date]])</f>
        <v>2017</v>
      </c>
    </row>
    <row r="998" spans="1:14" x14ac:dyDescent="0.3">
      <c r="A998" s="8">
        <v>997</v>
      </c>
      <c r="B998" s="9">
        <v>42769</v>
      </c>
      <c r="C998" s="1" t="s">
        <v>2677</v>
      </c>
      <c r="D998" s="1" t="s">
        <v>551</v>
      </c>
      <c r="E998" s="49" t="s">
        <v>2678</v>
      </c>
      <c r="F998" s="1" t="s">
        <v>183</v>
      </c>
      <c r="G998" s="51" t="s">
        <v>2679</v>
      </c>
      <c r="H998" s="1" t="s">
        <v>126</v>
      </c>
      <c r="I998" s="56">
        <v>0</v>
      </c>
      <c r="J998" s="8" t="s">
        <v>16</v>
      </c>
      <c r="K998" s="8" t="s">
        <v>16</v>
      </c>
      <c r="L998" s="1" t="str">
        <f>IFERROR(_xlfn.XLOOKUP(Table1[[#This Row],[Startup Name]],Reference_Tables!$A$5:$A$3048,Reference_Tables!$B$5:$B$3048,"N/A",0),"N/A")</f>
        <v>Visakhapatnam</v>
      </c>
      <c r="M998" s="49" t="s">
        <v>16</v>
      </c>
      <c r="N998" s="1">
        <f>YEAR(Table1[[#This Row],[Date]])</f>
        <v>2017</v>
      </c>
    </row>
    <row r="999" spans="1:14" x14ac:dyDescent="0.3">
      <c r="A999" s="8">
        <v>998</v>
      </c>
      <c r="B999" s="9">
        <v>42772</v>
      </c>
      <c r="C999" s="1" t="s">
        <v>975</v>
      </c>
      <c r="D999" s="1" t="s">
        <v>551</v>
      </c>
      <c r="E999" s="49" t="s">
        <v>348</v>
      </c>
      <c r="F999" s="1" t="s">
        <v>927</v>
      </c>
      <c r="G999" s="51" t="s">
        <v>7399</v>
      </c>
      <c r="H999" s="1" t="s">
        <v>384</v>
      </c>
      <c r="I999" s="56">
        <v>2500000</v>
      </c>
      <c r="J999" s="8" t="s">
        <v>16</v>
      </c>
      <c r="K999" s="8" t="s">
        <v>24</v>
      </c>
      <c r="L999" s="1" t="str">
        <f>IFERROR(_xlfn.XLOOKUP(Table1[[#This Row],[Startup Name]],Reference_Tables!$A$5:$A$3048,Reference_Tables!$B$5:$B$3048,"N/A",0),"N/A")</f>
        <v>Bhubaneswar</v>
      </c>
      <c r="M999" s="49" t="str">
        <f>IFERROR(_xlfn.XLOOKUP(Table1[[#This Row],[Investors Name]],Reference_Tables!$E$5:$E$3048,Reference_Tables!$F$5:$F$3048,"N/A",0),"N/A")</f>
        <v>VC</v>
      </c>
      <c r="N999" s="1">
        <f>YEAR(Table1[[#This Row],[Date]])</f>
        <v>2017</v>
      </c>
    </row>
    <row r="1000" spans="1:14" x14ac:dyDescent="0.3">
      <c r="A1000" s="8">
        <v>999</v>
      </c>
      <c r="B1000" s="9">
        <v>42772</v>
      </c>
      <c r="C1000" s="1" t="s">
        <v>2680</v>
      </c>
      <c r="D1000" s="1" t="s">
        <v>53</v>
      </c>
      <c r="E1000" s="49" t="s">
        <v>2681</v>
      </c>
      <c r="F1000" s="1" t="s">
        <v>881</v>
      </c>
      <c r="G1000" s="51" t="s">
        <v>2682</v>
      </c>
      <c r="H1000" s="1" t="s">
        <v>126</v>
      </c>
      <c r="I1000" s="56">
        <v>0</v>
      </c>
      <c r="J1000" s="8" t="s">
        <v>16</v>
      </c>
      <c r="K1000" s="8" t="s">
        <v>16</v>
      </c>
      <c r="L1000" s="1" t="str">
        <f>IFERROR(_xlfn.XLOOKUP(Table1[[#This Row],[Startup Name]],Reference_Tables!$A$5:$A$3048,Reference_Tables!$B$5:$B$3048,"N/A",0),"N/A")</f>
        <v>Bhopal</v>
      </c>
      <c r="M1000" s="49" t="str">
        <f>IFERROR(_xlfn.XLOOKUP(Table1[[#This Row],[Investors Name]],Reference_Tables!$E$5:$E$3048,Reference_Tables!$F$5:$F$3048,"N/A",0),"N/A")</f>
        <v>VC</v>
      </c>
      <c r="N1000" s="1">
        <f>YEAR(Table1[[#This Row],[Date]])</f>
        <v>2017</v>
      </c>
    </row>
    <row r="1001" spans="1:14" x14ac:dyDescent="0.3">
      <c r="A1001" s="8">
        <v>1000</v>
      </c>
      <c r="B1001" s="9">
        <v>42773</v>
      </c>
      <c r="C1001" s="1" t="s">
        <v>2683</v>
      </c>
      <c r="D1001" s="1" t="s">
        <v>551</v>
      </c>
      <c r="E1001" s="49" t="s">
        <v>2684</v>
      </c>
      <c r="F1001" s="1" t="s">
        <v>39</v>
      </c>
      <c r="G1001" s="51" t="s">
        <v>2685</v>
      </c>
      <c r="H1001" s="1" t="s">
        <v>126</v>
      </c>
      <c r="I1001" s="56">
        <v>450000</v>
      </c>
      <c r="J1001" s="8" t="s">
        <v>16</v>
      </c>
      <c r="K1001" s="8" t="s">
        <v>106</v>
      </c>
      <c r="L1001" s="1" t="str">
        <f>IFERROR(_xlfn.XLOOKUP(Table1[[#This Row],[Startup Name]],Reference_Tables!$A$5:$A$3048,Reference_Tables!$B$5:$B$3048,"N/A",0),"N/A")</f>
        <v>Guwahati</v>
      </c>
      <c r="M1001" s="49" t="str">
        <f>IFERROR(_xlfn.XLOOKUP(Table1[[#This Row],[Investors Name]],Reference_Tables!$E$5:$E$3048,Reference_Tables!$F$5:$F$3048,"N/A",0),"N/A")</f>
        <v>VC</v>
      </c>
      <c r="N1001" s="1">
        <f>YEAR(Table1[[#This Row],[Date]])</f>
        <v>2017</v>
      </c>
    </row>
    <row r="1002" spans="1:14" x14ac:dyDescent="0.3">
      <c r="A1002" s="8">
        <v>1001</v>
      </c>
      <c r="B1002" s="9">
        <v>42773</v>
      </c>
      <c r="C1002" s="1" t="s">
        <v>2686</v>
      </c>
      <c r="D1002" s="1" t="s">
        <v>551</v>
      </c>
      <c r="E1002" s="49" t="s">
        <v>2687</v>
      </c>
      <c r="F1002" s="1" t="s">
        <v>89</v>
      </c>
      <c r="G1002" s="51" t="s">
        <v>2688</v>
      </c>
      <c r="H1002" s="1" t="s">
        <v>384</v>
      </c>
      <c r="I1002" s="56">
        <v>10000000</v>
      </c>
      <c r="J1002" s="8" t="s">
        <v>16</v>
      </c>
      <c r="K1002" s="8" t="s">
        <v>24</v>
      </c>
      <c r="L1002" s="1" t="str">
        <f>IFERROR(_xlfn.XLOOKUP(Table1[[#This Row],[Startup Name]],Reference_Tables!$A$5:$A$3048,Reference_Tables!$B$5:$B$3048,"N/A",0),"N/A")</f>
        <v>Patna</v>
      </c>
      <c r="M1002" s="49" t="str">
        <f>IFERROR(_xlfn.XLOOKUP(Table1[[#This Row],[Investors Name]],Reference_Tables!$E$5:$E$3048,Reference_Tables!$F$5:$F$3048,"N/A",0),"N/A")</f>
        <v>VC</v>
      </c>
      <c r="N1002" s="1">
        <f>YEAR(Table1[[#This Row],[Date]])</f>
        <v>2017</v>
      </c>
    </row>
    <row r="1003" spans="1:14" x14ac:dyDescent="0.3">
      <c r="A1003" s="8">
        <v>1002</v>
      </c>
      <c r="B1003" s="9">
        <v>42774</v>
      </c>
      <c r="C1003" s="1" t="s">
        <v>2689</v>
      </c>
      <c r="D1003" s="1" t="s">
        <v>551</v>
      </c>
      <c r="E1003" s="49" t="s">
        <v>2690</v>
      </c>
      <c r="F1003" s="1" t="s">
        <v>927</v>
      </c>
      <c r="G1003" s="51" t="s">
        <v>2691</v>
      </c>
      <c r="H1003" s="1" t="s">
        <v>126</v>
      </c>
      <c r="I1003" s="56">
        <v>1000000</v>
      </c>
      <c r="J1003" s="8" t="s">
        <v>16</v>
      </c>
      <c r="K1003" s="8" t="s">
        <v>24</v>
      </c>
      <c r="L1003" s="1" t="str">
        <f>IFERROR(_xlfn.XLOOKUP(Table1[[#This Row],[Startup Name]],Reference_Tables!$A$5:$A$3048,Reference_Tables!$B$5:$B$3048,"N/A",0),"N/A")</f>
        <v>Gurugram</v>
      </c>
      <c r="M1003" s="49" t="str">
        <f>IFERROR(_xlfn.XLOOKUP(Table1[[#This Row],[Investors Name]],Reference_Tables!$E$5:$E$3048,Reference_Tables!$F$5:$F$3048,"N/A",0),"N/A")</f>
        <v>VC</v>
      </c>
      <c r="N1003" s="1">
        <f>YEAR(Table1[[#This Row],[Date]])</f>
        <v>2017</v>
      </c>
    </row>
    <row r="1004" spans="1:14" x14ac:dyDescent="0.3">
      <c r="A1004" s="8">
        <v>1003</v>
      </c>
      <c r="B1004" s="9">
        <v>42774</v>
      </c>
      <c r="C1004" s="1" t="s">
        <v>2692</v>
      </c>
      <c r="D1004" s="1" t="s">
        <v>53</v>
      </c>
      <c r="E1004" s="49" t="s">
        <v>2693</v>
      </c>
      <c r="F1004" s="1" t="s">
        <v>227</v>
      </c>
      <c r="G1004" s="51" t="s">
        <v>2694</v>
      </c>
      <c r="H1004" s="1" t="s">
        <v>384</v>
      </c>
      <c r="I1004" s="56">
        <v>1200000</v>
      </c>
      <c r="J1004" s="8" t="s">
        <v>16</v>
      </c>
      <c r="K1004" s="8" t="s">
        <v>24</v>
      </c>
      <c r="L1004" s="1" t="str">
        <f>IFERROR(_xlfn.XLOOKUP(Table1[[#This Row],[Startup Name]],Reference_Tables!$A$5:$A$3048,Reference_Tables!$B$5:$B$3048,"N/A",0),"N/A")</f>
        <v>Pune</v>
      </c>
      <c r="M1004" s="49" t="str">
        <f>IFERROR(_xlfn.XLOOKUP(Table1[[#This Row],[Investors Name]],Reference_Tables!$E$5:$E$3048,Reference_Tables!$F$5:$F$3048,"N/A",0),"N/A")</f>
        <v>VC</v>
      </c>
      <c r="N1004" s="1">
        <f>YEAR(Table1[[#This Row],[Date]])</f>
        <v>2017</v>
      </c>
    </row>
    <row r="1005" spans="1:14" x14ac:dyDescent="0.3">
      <c r="A1005" s="8">
        <v>1004</v>
      </c>
      <c r="B1005" s="9">
        <v>42774</v>
      </c>
      <c r="C1005" s="1" t="s">
        <v>2695</v>
      </c>
      <c r="D1005" s="1" t="s">
        <v>551</v>
      </c>
      <c r="E1005" s="49" t="s">
        <v>2696</v>
      </c>
      <c r="F1005" s="1" t="s">
        <v>39</v>
      </c>
      <c r="G1005" s="51" t="s">
        <v>2697</v>
      </c>
      <c r="H1005" s="1" t="s">
        <v>384</v>
      </c>
      <c r="I1005" s="56">
        <v>55000000</v>
      </c>
      <c r="J1005" s="8" t="s">
        <v>16</v>
      </c>
      <c r="K1005" s="8" t="s">
        <v>17</v>
      </c>
      <c r="L1005" s="1" t="str">
        <f>IFERROR(_xlfn.XLOOKUP(Table1[[#This Row],[Startup Name]],Reference_Tables!$A$5:$A$3048,Reference_Tables!$B$5:$B$3048,"N/A",0),"N/A")</f>
        <v>Coimbatore</v>
      </c>
      <c r="M1005" s="49" t="str">
        <f>IFERROR(_xlfn.XLOOKUP(Table1[[#This Row],[Investors Name]],Reference_Tables!$E$5:$E$3048,Reference_Tables!$F$5:$F$3048,"N/A",0),"N/A")</f>
        <v>VC</v>
      </c>
      <c r="N1005" s="1">
        <f>YEAR(Table1[[#This Row],[Date]])</f>
        <v>2017</v>
      </c>
    </row>
    <row r="1006" spans="1:14" x14ac:dyDescent="0.3">
      <c r="A1006" s="8">
        <v>1005</v>
      </c>
      <c r="B1006" s="9">
        <v>42774</v>
      </c>
      <c r="C1006" s="1" t="s">
        <v>2698</v>
      </c>
      <c r="D1006" s="1" t="s">
        <v>53</v>
      </c>
      <c r="E1006" s="49" t="s">
        <v>2699</v>
      </c>
      <c r="F1006" s="1" t="s">
        <v>89</v>
      </c>
      <c r="G1006" s="51" t="s">
        <v>2700</v>
      </c>
      <c r="H1006" s="1" t="s">
        <v>126</v>
      </c>
      <c r="I1006" s="56">
        <v>0</v>
      </c>
      <c r="J1006" s="8" t="s">
        <v>16</v>
      </c>
      <c r="K1006" s="8" t="s">
        <v>16</v>
      </c>
      <c r="L1006" s="1" t="str">
        <f>IFERROR(_xlfn.XLOOKUP(Table1[[#This Row],[Startup Name]],Reference_Tables!$A$5:$A$3048,Reference_Tables!$B$5:$B$3048,"N/A",0),"N/A")</f>
        <v>Nagpur</v>
      </c>
      <c r="M1006" s="49" t="str">
        <f>IFERROR(_xlfn.XLOOKUP(Table1[[#This Row],[Investors Name]],Reference_Tables!$E$5:$E$3048,Reference_Tables!$F$5:$F$3048,"N/A",0),"N/A")</f>
        <v>Angel</v>
      </c>
      <c r="N1006" s="1">
        <f>YEAR(Table1[[#This Row],[Date]])</f>
        <v>2017</v>
      </c>
    </row>
    <row r="1007" spans="1:14" x14ac:dyDescent="0.3">
      <c r="A1007" s="8">
        <v>1006</v>
      </c>
      <c r="B1007" s="9">
        <v>42774</v>
      </c>
      <c r="C1007" s="1" t="s">
        <v>2701</v>
      </c>
      <c r="D1007" s="1" t="s">
        <v>551</v>
      </c>
      <c r="E1007" s="49" t="s">
        <v>2702</v>
      </c>
      <c r="F1007" s="1" t="s">
        <v>227</v>
      </c>
      <c r="G1007" s="51" t="s">
        <v>2703</v>
      </c>
      <c r="H1007" s="1" t="s">
        <v>126</v>
      </c>
      <c r="I1007" s="56">
        <v>40000</v>
      </c>
      <c r="J1007" s="8" t="s">
        <v>16</v>
      </c>
      <c r="K1007" s="8" t="s">
        <v>106</v>
      </c>
      <c r="L1007" s="1" t="str">
        <f>IFERROR(_xlfn.XLOOKUP(Table1[[#This Row],[Startup Name]],Reference_Tables!$A$5:$A$3048,Reference_Tables!$B$5:$B$3048,"N/A",0),"N/A")</f>
        <v>Nagpur</v>
      </c>
      <c r="M1007" s="49" t="str">
        <f>IFERROR(_xlfn.XLOOKUP(Table1[[#This Row],[Investors Name]],Reference_Tables!$E$5:$E$3048,Reference_Tables!$F$5:$F$3048,"N/A",0),"N/A")</f>
        <v>Corporate</v>
      </c>
      <c r="N1007" s="1">
        <f>YEAR(Table1[[#This Row],[Date]])</f>
        <v>2017</v>
      </c>
    </row>
    <row r="1008" spans="1:14" x14ac:dyDescent="0.3">
      <c r="A1008" s="8">
        <v>1007</v>
      </c>
      <c r="B1008" s="9">
        <v>42775</v>
      </c>
      <c r="C1008" s="1" t="s">
        <v>2704</v>
      </c>
      <c r="D1008" s="1" t="s">
        <v>26</v>
      </c>
      <c r="E1008" s="49" t="s">
        <v>2705</v>
      </c>
      <c r="F1008" s="1" t="s">
        <v>927</v>
      </c>
      <c r="G1008" s="51" t="s">
        <v>2706</v>
      </c>
      <c r="H1008" s="1" t="s">
        <v>384</v>
      </c>
      <c r="I1008" s="56">
        <v>6000000</v>
      </c>
      <c r="J1008" s="8" t="s">
        <v>16</v>
      </c>
      <c r="K1008" s="8" t="s">
        <v>24</v>
      </c>
      <c r="L1008" s="1" t="str">
        <f>IFERROR(_xlfn.XLOOKUP(Table1[[#This Row],[Startup Name]],Reference_Tables!$A$5:$A$3048,Reference_Tables!$B$5:$B$3048,"N/A",0),"N/A")</f>
        <v>Patna</v>
      </c>
      <c r="M1008" s="49" t="str">
        <f>IFERROR(_xlfn.XLOOKUP(Table1[[#This Row],[Investors Name]],Reference_Tables!$E$5:$E$3048,Reference_Tables!$F$5:$F$3048,"N/A",0),"N/A")</f>
        <v>VC</v>
      </c>
      <c r="N1008" s="1">
        <f>YEAR(Table1[[#This Row],[Date]])</f>
        <v>2017</v>
      </c>
    </row>
    <row r="1009" spans="1:14" x14ac:dyDescent="0.3">
      <c r="A1009" s="8">
        <v>1008</v>
      </c>
      <c r="B1009" s="9">
        <v>42775</v>
      </c>
      <c r="C1009" s="1" t="s">
        <v>1480</v>
      </c>
      <c r="D1009" s="1" t="s">
        <v>79</v>
      </c>
      <c r="E1009" s="49" t="s">
        <v>2707</v>
      </c>
      <c r="F1009" s="1" t="s">
        <v>39</v>
      </c>
      <c r="G1009" s="51" t="s">
        <v>2708</v>
      </c>
      <c r="H1009" s="1" t="s">
        <v>126</v>
      </c>
      <c r="I1009" s="56">
        <v>0</v>
      </c>
      <c r="J1009" s="8" t="s">
        <v>16</v>
      </c>
      <c r="K1009" s="8" t="s">
        <v>16</v>
      </c>
      <c r="L1009" s="1" t="str">
        <f>IFERROR(_xlfn.XLOOKUP(Table1[[#This Row],[Startup Name]],Reference_Tables!$A$5:$A$3048,Reference_Tables!$B$5:$B$3048,"N/A",0),"N/A")</f>
        <v>Kolkata</v>
      </c>
      <c r="M1009" s="49" t="str">
        <f>IFERROR(_xlfn.XLOOKUP(Table1[[#This Row],[Investors Name]],Reference_Tables!$E$5:$E$3048,Reference_Tables!$F$5:$F$3048,"N/A",0),"N/A")</f>
        <v>Angel</v>
      </c>
      <c r="N1009" s="1">
        <f>YEAR(Table1[[#This Row],[Date]])</f>
        <v>2017</v>
      </c>
    </row>
    <row r="1010" spans="1:14" x14ac:dyDescent="0.3">
      <c r="A1010" s="8">
        <v>1009</v>
      </c>
      <c r="B1010" s="9">
        <v>42775</v>
      </c>
      <c r="C1010" s="1" t="s">
        <v>2449</v>
      </c>
      <c r="D1010" s="1" t="s">
        <v>26</v>
      </c>
      <c r="E1010" s="49" t="s">
        <v>2709</v>
      </c>
      <c r="F1010" s="1" t="s">
        <v>927</v>
      </c>
      <c r="G1010" s="51" t="s">
        <v>2710</v>
      </c>
      <c r="H1010" s="1" t="s">
        <v>384</v>
      </c>
      <c r="I1010" s="56">
        <v>8000000</v>
      </c>
      <c r="J1010" s="8" t="s">
        <v>16</v>
      </c>
      <c r="K1010" s="8" t="s">
        <v>24</v>
      </c>
      <c r="L1010" s="1" t="str">
        <f>IFERROR(_xlfn.XLOOKUP(Table1[[#This Row],[Startup Name]],Reference_Tables!$A$5:$A$3048,Reference_Tables!$B$5:$B$3048,"N/A",0),"N/A")</f>
        <v>Mumbai</v>
      </c>
      <c r="M1010" s="49" t="str">
        <f>IFERROR(_xlfn.XLOOKUP(Table1[[#This Row],[Investors Name]],Reference_Tables!$E$5:$E$3048,Reference_Tables!$F$5:$F$3048,"N/A",0),"N/A")</f>
        <v>VC</v>
      </c>
      <c r="N1010" s="1">
        <f>YEAR(Table1[[#This Row],[Date]])</f>
        <v>2017</v>
      </c>
    </row>
    <row r="1011" spans="1:14" x14ac:dyDescent="0.3">
      <c r="A1011" s="8">
        <v>1010</v>
      </c>
      <c r="B1011" s="9">
        <v>42776</v>
      </c>
      <c r="C1011" s="1" t="s">
        <v>2711</v>
      </c>
      <c r="D1011" s="1" t="s">
        <v>26</v>
      </c>
      <c r="E1011" s="49" t="s">
        <v>50</v>
      </c>
      <c r="F1011" s="1" t="s">
        <v>927</v>
      </c>
      <c r="G1011" s="51" t="s">
        <v>2712</v>
      </c>
      <c r="H1011" s="1" t="s">
        <v>384</v>
      </c>
      <c r="I1011" s="56">
        <v>500000</v>
      </c>
      <c r="J1011" s="8" t="s">
        <v>16</v>
      </c>
      <c r="K1011" s="8" t="s">
        <v>106</v>
      </c>
      <c r="L1011" s="1" t="str">
        <f>IFERROR(_xlfn.XLOOKUP(Table1[[#This Row],[Startup Name]],Reference_Tables!$A$5:$A$3048,Reference_Tables!$B$5:$B$3048,"N/A",0),"N/A")</f>
        <v>Indore</v>
      </c>
      <c r="M1011" s="49" t="str">
        <f>IFERROR(_xlfn.XLOOKUP(Table1[[#This Row],[Investors Name]],Reference_Tables!$E$5:$E$3048,Reference_Tables!$F$5:$F$3048,"N/A",0),"N/A")</f>
        <v>Angel</v>
      </c>
      <c r="N1011" s="1">
        <f>YEAR(Table1[[#This Row],[Date]])</f>
        <v>2017</v>
      </c>
    </row>
    <row r="1012" spans="1:14" x14ac:dyDescent="0.3">
      <c r="A1012" s="8">
        <v>1011</v>
      </c>
      <c r="B1012" s="9">
        <v>42776</v>
      </c>
      <c r="C1012" s="1" t="s">
        <v>2713</v>
      </c>
      <c r="D1012" s="1" t="s">
        <v>551</v>
      </c>
      <c r="E1012" s="49" t="s">
        <v>2714</v>
      </c>
      <c r="F1012" s="1" t="s">
        <v>39</v>
      </c>
      <c r="G1012" s="51" t="s">
        <v>2715</v>
      </c>
      <c r="H1012" s="1" t="s">
        <v>126</v>
      </c>
      <c r="I1012" s="56">
        <v>0</v>
      </c>
      <c r="J1012" s="8" t="s">
        <v>16</v>
      </c>
      <c r="K1012" s="8" t="s">
        <v>16</v>
      </c>
      <c r="L1012" s="1" t="str">
        <f>IFERROR(_xlfn.XLOOKUP(Table1[[#This Row],[Startup Name]],Reference_Tables!$A$5:$A$3048,Reference_Tables!$B$5:$B$3048,"N/A",0),"N/A")</f>
        <v>Chandigarh</v>
      </c>
      <c r="M1012" s="49" t="str">
        <f>IFERROR(_xlfn.XLOOKUP(Table1[[#This Row],[Investors Name]],Reference_Tables!$E$5:$E$3048,Reference_Tables!$F$5:$F$3048,"N/A",0),"N/A")</f>
        <v>Angel</v>
      </c>
      <c r="N1012" s="1">
        <f>YEAR(Table1[[#This Row],[Date]])</f>
        <v>2017</v>
      </c>
    </row>
    <row r="1013" spans="1:14" x14ac:dyDescent="0.3">
      <c r="A1013" s="8">
        <v>1012</v>
      </c>
      <c r="B1013" s="9">
        <v>42779</v>
      </c>
      <c r="C1013" s="1" t="s">
        <v>833</v>
      </c>
      <c r="D1013" s="1" t="s">
        <v>53</v>
      </c>
      <c r="E1013" s="49" t="s">
        <v>2716</v>
      </c>
      <c r="F1013" s="1" t="s">
        <v>927</v>
      </c>
      <c r="G1013" s="51" t="s">
        <v>2717</v>
      </c>
      <c r="H1013" s="1" t="s">
        <v>384</v>
      </c>
      <c r="I1013" s="56">
        <v>5800000</v>
      </c>
      <c r="J1013" s="8" t="s">
        <v>16</v>
      </c>
      <c r="K1013" s="8" t="s">
        <v>24</v>
      </c>
      <c r="L1013" s="1" t="str">
        <f>IFERROR(_xlfn.XLOOKUP(Table1[[#This Row],[Startup Name]],Reference_Tables!$A$5:$A$3048,Reference_Tables!$B$5:$B$3048,"N/A",0),"N/A")</f>
        <v>Kochi</v>
      </c>
      <c r="M1013" s="49" t="str">
        <f>IFERROR(_xlfn.XLOOKUP(Table1[[#This Row],[Investors Name]],Reference_Tables!$E$5:$E$3048,Reference_Tables!$F$5:$F$3048,"N/A",0),"N/A")</f>
        <v>VC</v>
      </c>
      <c r="N1013" s="1">
        <f>YEAR(Table1[[#This Row],[Date]])</f>
        <v>2017</v>
      </c>
    </row>
    <row r="1014" spans="1:14" x14ac:dyDescent="0.3">
      <c r="A1014" s="8">
        <v>1013</v>
      </c>
      <c r="B1014" s="9">
        <v>42779</v>
      </c>
      <c r="C1014" s="1" t="s">
        <v>2718</v>
      </c>
      <c r="D1014" s="1" t="s">
        <v>53</v>
      </c>
      <c r="E1014" s="49" t="s">
        <v>2719</v>
      </c>
      <c r="F1014" s="1" t="s">
        <v>927</v>
      </c>
      <c r="G1014" s="51" t="s">
        <v>2720</v>
      </c>
      <c r="H1014" s="1" t="s">
        <v>384</v>
      </c>
      <c r="I1014" s="56">
        <v>7500000</v>
      </c>
      <c r="J1014" s="8" t="s">
        <v>16</v>
      </c>
      <c r="K1014" s="8" t="s">
        <v>24</v>
      </c>
      <c r="L1014" s="1" t="str">
        <f>IFERROR(_xlfn.XLOOKUP(Table1[[#This Row],[Startup Name]],Reference_Tables!$A$5:$A$3048,Reference_Tables!$B$5:$B$3048,"N/A",0),"N/A")</f>
        <v>Noida</v>
      </c>
      <c r="M1014" s="49" t="str">
        <f>IFERROR(_xlfn.XLOOKUP(Table1[[#This Row],[Investors Name]],Reference_Tables!$E$5:$E$3048,Reference_Tables!$F$5:$F$3048,"N/A",0),"N/A")</f>
        <v>VC</v>
      </c>
      <c r="N1014" s="1">
        <f>YEAR(Table1[[#This Row],[Date]])</f>
        <v>2017</v>
      </c>
    </row>
    <row r="1015" spans="1:14" x14ac:dyDescent="0.3">
      <c r="A1015" s="8">
        <v>1014</v>
      </c>
      <c r="B1015" s="9">
        <v>42779</v>
      </c>
      <c r="C1015" s="1" t="s">
        <v>2721</v>
      </c>
      <c r="D1015" s="1" t="s">
        <v>551</v>
      </c>
      <c r="E1015" s="49" t="s">
        <v>2722</v>
      </c>
      <c r="F1015" s="1" t="s">
        <v>45</v>
      </c>
      <c r="G1015" s="51" t="s">
        <v>2723</v>
      </c>
      <c r="H1015" s="1" t="s">
        <v>384</v>
      </c>
      <c r="I1015" s="56">
        <v>3200000</v>
      </c>
      <c r="J1015" s="8" t="s">
        <v>16</v>
      </c>
      <c r="K1015" s="8" t="s">
        <v>24</v>
      </c>
      <c r="L1015" s="1" t="str">
        <f>IFERROR(_xlfn.XLOOKUP(Table1[[#This Row],[Startup Name]],Reference_Tables!$A$5:$A$3048,Reference_Tables!$B$5:$B$3048,"N/A",0),"N/A")</f>
        <v>Kochi</v>
      </c>
      <c r="M1015" s="49" t="s">
        <v>16</v>
      </c>
      <c r="N1015" s="1">
        <f>YEAR(Table1[[#This Row],[Date]])</f>
        <v>2017</v>
      </c>
    </row>
    <row r="1016" spans="1:14" x14ac:dyDescent="0.3">
      <c r="A1016" s="8">
        <v>1015</v>
      </c>
      <c r="B1016" s="9">
        <v>42779</v>
      </c>
      <c r="C1016" s="1" t="s">
        <v>2724</v>
      </c>
      <c r="D1016" s="1" t="s">
        <v>551</v>
      </c>
      <c r="E1016" s="49" t="s">
        <v>2725</v>
      </c>
      <c r="F1016" s="1" t="s">
        <v>227</v>
      </c>
      <c r="G1016" s="51" t="s">
        <v>2726</v>
      </c>
      <c r="H1016" s="1" t="s">
        <v>384</v>
      </c>
      <c r="I1016" s="56">
        <v>15000000</v>
      </c>
      <c r="J1016" s="8" t="s">
        <v>16</v>
      </c>
      <c r="K1016" s="8" t="s">
        <v>17</v>
      </c>
      <c r="L1016" s="1" t="str">
        <f>IFERROR(_xlfn.XLOOKUP(Table1[[#This Row],[Startup Name]],Reference_Tables!$A$5:$A$3048,Reference_Tables!$B$5:$B$3048,"N/A",0),"N/A")</f>
        <v>Bengaluru</v>
      </c>
      <c r="M1016" s="49" t="s">
        <v>16</v>
      </c>
      <c r="N1016" s="1">
        <f>YEAR(Table1[[#This Row],[Date]])</f>
        <v>2017</v>
      </c>
    </row>
    <row r="1017" spans="1:14" x14ac:dyDescent="0.3">
      <c r="A1017" s="8">
        <v>1016</v>
      </c>
      <c r="B1017" s="9">
        <v>42779</v>
      </c>
      <c r="C1017" s="1" t="s">
        <v>2727</v>
      </c>
      <c r="D1017" s="1" t="s">
        <v>551</v>
      </c>
      <c r="E1017" s="49" t="s">
        <v>2629</v>
      </c>
      <c r="F1017" s="1" t="s">
        <v>139</v>
      </c>
      <c r="G1017" s="51" t="s">
        <v>2728</v>
      </c>
      <c r="H1017" s="1" t="s">
        <v>126</v>
      </c>
      <c r="I1017" s="56">
        <v>330000</v>
      </c>
      <c r="J1017" s="8" t="s">
        <v>16</v>
      </c>
      <c r="K1017" s="8" t="s">
        <v>106</v>
      </c>
      <c r="L1017" s="1" t="str">
        <f>IFERROR(_xlfn.XLOOKUP(Table1[[#This Row],[Startup Name]],Reference_Tables!$A$5:$A$3048,Reference_Tables!$B$5:$B$3048,"N/A",0),"N/A")</f>
        <v>Noida</v>
      </c>
      <c r="M1017" s="49" t="s">
        <v>16</v>
      </c>
      <c r="N1017" s="1">
        <f>YEAR(Table1[[#This Row],[Date]])</f>
        <v>2017</v>
      </c>
    </row>
    <row r="1018" spans="1:14" x14ac:dyDescent="0.3">
      <c r="A1018" s="8">
        <v>1017</v>
      </c>
      <c r="B1018" s="9">
        <v>42779</v>
      </c>
      <c r="C1018" s="1" t="s">
        <v>2729</v>
      </c>
      <c r="D1018" s="1" t="s">
        <v>53</v>
      </c>
      <c r="E1018" s="49" t="s">
        <v>2730</v>
      </c>
      <c r="F1018" s="1" t="s">
        <v>927</v>
      </c>
      <c r="G1018" s="51" t="s">
        <v>1251</v>
      </c>
      <c r="H1018" s="1" t="s">
        <v>126</v>
      </c>
      <c r="I1018" s="56">
        <v>400000</v>
      </c>
      <c r="J1018" s="8" t="s">
        <v>16</v>
      </c>
      <c r="K1018" s="8" t="s">
        <v>106</v>
      </c>
      <c r="L1018" s="1" t="str">
        <f>IFERROR(_xlfn.XLOOKUP(Table1[[#This Row],[Startup Name]],Reference_Tables!$A$5:$A$3048,Reference_Tables!$B$5:$B$3048,"N/A",0),"N/A")</f>
        <v>Nashik</v>
      </c>
      <c r="M1018" s="49" t="str">
        <f>IFERROR(_xlfn.XLOOKUP(Table1[[#This Row],[Investors Name]],Reference_Tables!$E$5:$E$3048,Reference_Tables!$F$5:$F$3048,"N/A",0),"N/A")</f>
        <v>VC</v>
      </c>
      <c r="N1018" s="1">
        <f>YEAR(Table1[[#This Row],[Date]])</f>
        <v>2017</v>
      </c>
    </row>
    <row r="1019" spans="1:14" x14ac:dyDescent="0.3">
      <c r="A1019" s="8">
        <v>1018</v>
      </c>
      <c r="B1019" s="9">
        <v>42780</v>
      </c>
      <c r="C1019" s="1" t="s">
        <v>2731</v>
      </c>
      <c r="D1019" s="1" t="s">
        <v>551</v>
      </c>
      <c r="E1019" s="49" t="s">
        <v>2732</v>
      </c>
      <c r="F1019" s="1" t="s">
        <v>45</v>
      </c>
      <c r="G1019" s="51" t="s">
        <v>2733</v>
      </c>
      <c r="H1019" s="1" t="s">
        <v>126</v>
      </c>
      <c r="I1019" s="56">
        <v>300000</v>
      </c>
      <c r="J1019" s="8" t="s">
        <v>16</v>
      </c>
      <c r="K1019" s="8" t="s">
        <v>106</v>
      </c>
      <c r="L1019" s="1" t="str">
        <f>IFERROR(_xlfn.XLOOKUP(Table1[[#This Row],[Startup Name]],Reference_Tables!$A$5:$A$3048,Reference_Tables!$B$5:$B$3048,"N/A",0),"N/A")</f>
        <v>Kochi</v>
      </c>
      <c r="M1019" s="49" t="str">
        <f>IFERROR(_xlfn.XLOOKUP(Table1[[#This Row],[Investors Name]],Reference_Tables!$E$5:$E$3048,Reference_Tables!$F$5:$F$3048,"N/A",0),"N/A")</f>
        <v>Angel</v>
      </c>
      <c r="N1019" s="1">
        <f>YEAR(Table1[[#This Row],[Date]])</f>
        <v>2017</v>
      </c>
    </row>
    <row r="1020" spans="1:14" x14ac:dyDescent="0.3">
      <c r="A1020" s="8">
        <v>1019</v>
      </c>
      <c r="B1020" s="9">
        <v>42780</v>
      </c>
      <c r="C1020" s="1" t="s">
        <v>2734</v>
      </c>
      <c r="D1020" s="1" t="s">
        <v>551</v>
      </c>
      <c r="E1020" s="49" t="s">
        <v>2275</v>
      </c>
      <c r="F1020" s="1" t="s">
        <v>39</v>
      </c>
      <c r="G1020" s="51" t="s">
        <v>1150</v>
      </c>
      <c r="H1020" s="1" t="s">
        <v>384</v>
      </c>
      <c r="I1020" s="56">
        <v>22400000</v>
      </c>
      <c r="J1020" s="8" t="s">
        <v>16</v>
      </c>
      <c r="K1020" s="8" t="s">
        <v>17</v>
      </c>
      <c r="L1020" s="1" t="str">
        <f>IFERROR(_xlfn.XLOOKUP(Table1[[#This Row],[Startup Name]],Reference_Tables!$A$5:$A$3048,Reference_Tables!$B$5:$B$3048,"N/A",0),"N/A")</f>
        <v>Dehradun</v>
      </c>
      <c r="M1020" s="49" t="str">
        <f>IFERROR(_xlfn.XLOOKUP(Table1[[#This Row],[Investors Name]],Reference_Tables!$E$5:$E$3048,Reference_Tables!$F$5:$F$3048,"N/A",0),"N/A")</f>
        <v>Angel</v>
      </c>
      <c r="N1020" s="1">
        <f>YEAR(Table1[[#This Row],[Date]])</f>
        <v>2017</v>
      </c>
    </row>
    <row r="1021" spans="1:14" x14ac:dyDescent="0.3">
      <c r="A1021" s="8">
        <v>1020</v>
      </c>
      <c r="B1021" s="9">
        <v>42780</v>
      </c>
      <c r="C1021" s="1" t="s">
        <v>2735</v>
      </c>
      <c r="D1021" s="1" t="s">
        <v>53</v>
      </c>
      <c r="E1021" s="49" t="s">
        <v>2736</v>
      </c>
      <c r="F1021" s="1" t="s">
        <v>139</v>
      </c>
      <c r="G1021" s="51" t="s">
        <v>2737</v>
      </c>
      <c r="H1021" s="1" t="s">
        <v>126</v>
      </c>
      <c r="I1021" s="56">
        <v>0</v>
      </c>
      <c r="J1021" s="8" t="s">
        <v>16</v>
      </c>
      <c r="K1021" s="8" t="s">
        <v>16</v>
      </c>
      <c r="L1021" s="1" t="str">
        <f>IFERROR(_xlfn.XLOOKUP(Table1[[#This Row],[Startup Name]],Reference_Tables!$A$5:$A$3048,Reference_Tables!$B$5:$B$3048,"N/A",0),"N/A")</f>
        <v>Jaipur</v>
      </c>
      <c r="M1021" s="49" t="str">
        <f>IFERROR(_xlfn.XLOOKUP(Table1[[#This Row],[Investors Name]],Reference_Tables!$E$5:$E$3048,Reference_Tables!$F$5:$F$3048,"N/A",0),"N/A")</f>
        <v>Angel</v>
      </c>
      <c r="N1021" s="1">
        <f>YEAR(Table1[[#This Row],[Date]])</f>
        <v>2017</v>
      </c>
    </row>
    <row r="1022" spans="1:14" x14ac:dyDescent="0.3">
      <c r="A1022" s="8">
        <v>1021</v>
      </c>
      <c r="B1022" s="9">
        <v>42781</v>
      </c>
      <c r="C1022" s="1" t="s">
        <v>541</v>
      </c>
      <c r="D1022" s="1" t="s">
        <v>551</v>
      </c>
      <c r="E1022" s="49" t="s">
        <v>2738</v>
      </c>
      <c r="F1022" s="1" t="s">
        <v>139</v>
      </c>
      <c r="G1022" s="51" t="s">
        <v>7400</v>
      </c>
      <c r="H1022" s="1" t="s">
        <v>126</v>
      </c>
      <c r="I1022" s="56">
        <v>0</v>
      </c>
      <c r="J1022" s="8" t="s">
        <v>16</v>
      </c>
      <c r="K1022" s="8" t="s">
        <v>16</v>
      </c>
      <c r="L1022" s="1" t="str">
        <f>IFERROR(_xlfn.XLOOKUP(Table1[[#This Row],[Startup Name]],Reference_Tables!$A$5:$A$3048,Reference_Tables!$B$5:$B$3048,"N/A",0),"N/A")</f>
        <v>Chandigarh</v>
      </c>
      <c r="M1022" s="49" t="s">
        <v>16</v>
      </c>
      <c r="N1022" s="1">
        <f>YEAR(Table1[[#This Row],[Date]])</f>
        <v>2017</v>
      </c>
    </row>
    <row r="1023" spans="1:14" x14ac:dyDescent="0.3">
      <c r="A1023" s="8">
        <v>1022</v>
      </c>
      <c r="B1023" s="9">
        <v>42781</v>
      </c>
      <c r="C1023" s="1" t="s">
        <v>645</v>
      </c>
      <c r="D1023" s="1" t="s">
        <v>551</v>
      </c>
      <c r="E1023" s="49" t="s">
        <v>717</v>
      </c>
      <c r="F1023" s="1" t="s">
        <v>927</v>
      </c>
      <c r="G1023" s="51" t="s">
        <v>2739</v>
      </c>
      <c r="H1023" s="1" t="s">
        <v>384</v>
      </c>
      <c r="I1023" s="56">
        <v>6500000</v>
      </c>
      <c r="J1023" s="8" t="s">
        <v>16</v>
      </c>
      <c r="K1023" s="8" t="s">
        <v>24</v>
      </c>
      <c r="L1023" s="1" t="str">
        <f>IFERROR(_xlfn.XLOOKUP(Table1[[#This Row],[Startup Name]],Reference_Tables!$A$5:$A$3048,Reference_Tables!$B$5:$B$3048,"N/A",0),"N/A")</f>
        <v>Thiruvananthapuram</v>
      </c>
      <c r="M1023" s="49" t="str">
        <f>IFERROR(_xlfn.XLOOKUP(Table1[[#This Row],[Investors Name]],Reference_Tables!$E$5:$E$3048,Reference_Tables!$F$5:$F$3048,"N/A",0),"N/A")</f>
        <v>VC</v>
      </c>
      <c r="N1023" s="1">
        <f>YEAR(Table1[[#This Row],[Date]])</f>
        <v>2017</v>
      </c>
    </row>
    <row r="1024" spans="1:14" x14ac:dyDescent="0.3">
      <c r="A1024" s="8">
        <v>1023</v>
      </c>
      <c r="B1024" s="9">
        <v>42781</v>
      </c>
      <c r="C1024" s="1" t="s">
        <v>2740</v>
      </c>
      <c r="D1024" s="1" t="s">
        <v>53</v>
      </c>
      <c r="E1024" s="49" t="s">
        <v>2741</v>
      </c>
      <c r="F1024" s="1" t="s">
        <v>2742</v>
      </c>
      <c r="G1024" s="51" t="s">
        <v>2743</v>
      </c>
      <c r="H1024" s="1" t="s">
        <v>126</v>
      </c>
      <c r="I1024" s="56">
        <v>350000</v>
      </c>
      <c r="J1024" s="8" t="s">
        <v>16</v>
      </c>
      <c r="K1024" s="8" t="s">
        <v>106</v>
      </c>
      <c r="L1024" s="1" t="str">
        <f>IFERROR(_xlfn.XLOOKUP(Table1[[#This Row],[Startup Name]],Reference_Tables!$A$5:$A$3048,Reference_Tables!$B$5:$B$3048,"N/A",0),"N/A")</f>
        <v>Nashik</v>
      </c>
      <c r="M1024" s="49" t="str">
        <f>IFERROR(_xlfn.XLOOKUP(Table1[[#This Row],[Investors Name]],Reference_Tables!$E$5:$E$3048,Reference_Tables!$F$5:$F$3048,"N/A",0),"N/A")</f>
        <v>VC</v>
      </c>
      <c r="N1024" s="1">
        <f>YEAR(Table1[[#This Row],[Date]])</f>
        <v>2017</v>
      </c>
    </row>
    <row r="1025" spans="1:14" x14ac:dyDescent="0.3">
      <c r="A1025" s="8">
        <v>1024</v>
      </c>
      <c r="B1025" s="9">
        <v>42782</v>
      </c>
      <c r="C1025" s="1" t="s">
        <v>2744</v>
      </c>
      <c r="D1025" s="1" t="s">
        <v>551</v>
      </c>
      <c r="E1025" s="49" t="s">
        <v>2745</v>
      </c>
      <c r="F1025" s="1" t="s">
        <v>39</v>
      </c>
      <c r="G1025" s="51" t="s">
        <v>2746</v>
      </c>
      <c r="H1025" s="1" t="s">
        <v>384</v>
      </c>
      <c r="I1025" s="56">
        <v>3000000</v>
      </c>
      <c r="J1025" s="8" t="s">
        <v>16</v>
      </c>
      <c r="K1025" s="8" t="s">
        <v>24</v>
      </c>
      <c r="L1025" s="1" t="str">
        <f>IFERROR(_xlfn.XLOOKUP(Table1[[#This Row],[Startup Name]],Reference_Tables!$A$5:$A$3048,Reference_Tables!$B$5:$B$3048,"N/A",0),"N/A")</f>
        <v>Guwahati</v>
      </c>
      <c r="M1025" s="49" t="str">
        <f>IFERROR(_xlfn.XLOOKUP(Table1[[#This Row],[Investors Name]],Reference_Tables!$E$5:$E$3048,Reference_Tables!$F$5:$F$3048,"N/A",0),"N/A")</f>
        <v>VC</v>
      </c>
      <c r="N1025" s="1">
        <f>YEAR(Table1[[#This Row],[Date]])</f>
        <v>2017</v>
      </c>
    </row>
    <row r="1026" spans="1:14" x14ac:dyDescent="0.3">
      <c r="A1026" s="8">
        <v>1025</v>
      </c>
      <c r="B1026" s="9">
        <v>42782</v>
      </c>
      <c r="C1026" s="1" t="s">
        <v>2747</v>
      </c>
      <c r="D1026" s="1" t="s">
        <v>551</v>
      </c>
      <c r="E1026" s="49" t="s">
        <v>2748</v>
      </c>
      <c r="F1026" s="1" t="s">
        <v>927</v>
      </c>
      <c r="G1026" s="51" t="s">
        <v>2749</v>
      </c>
      <c r="H1026" s="1" t="s">
        <v>384</v>
      </c>
      <c r="I1026" s="56">
        <v>3000000</v>
      </c>
      <c r="J1026" s="8" t="s">
        <v>16</v>
      </c>
      <c r="K1026" s="8" t="s">
        <v>24</v>
      </c>
      <c r="L1026" s="1" t="str">
        <f>IFERROR(_xlfn.XLOOKUP(Table1[[#This Row],[Startup Name]],Reference_Tables!$A$5:$A$3048,Reference_Tables!$B$5:$B$3048,"N/A",0),"N/A")</f>
        <v>Chandigarh</v>
      </c>
      <c r="M1026" s="49" t="str">
        <f>IFERROR(_xlfn.XLOOKUP(Table1[[#This Row],[Investors Name]],Reference_Tables!$E$5:$E$3048,Reference_Tables!$F$5:$F$3048,"N/A",0),"N/A")</f>
        <v>VC</v>
      </c>
      <c r="N1026" s="1">
        <f>YEAR(Table1[[#This Row],[Date]])</f>
        <v>2017</v>
      </c>
    </row>
    <row r="1027" spans="1:14" x14ac:dyDescent="0.3">
      <c r="A1027" s="8">
        <v>1026</v>
      </c>
      <c r="B1027" s="9">
        <v>42783</v>
      </c>
      <c r="C1027" s="1" t="s">
        <v>2750</v>
      </c>
      <c r="D1027" s="1" t="s">
        <v>53</v>
      </c>
      <c r="E1027" s="49" t="s">
        <v>2751</v>
      </c>
      <c r="F1027" s="1" t="s">
        <v>183</v>
      </c>
      <c r="G1027" s="51" t="s">
        <v>2752</v>
      </c>
      <c r="H1027" s="1" t="s">
        <v>126</v>
      </c>
      <c r="I1027" s="56">
        <v>500000</v>
      </c>
      <c r="J1027" s="8" t="s">
        <v>16</v>
      </c>
      <c r="K1027" s="8" t="s">
        <v>106</v>
      </c>
      <c r="L1027" s="1" t="str">
        <f>IFERROR(_xlfn.XLOOKUP(Table1[[#This Row],[Startup Name]],Reference_Tables!$A$5:$A$3048,Reference_Tables!$B$5:$B$3048,"N/A",0),"N/A")</f>
        <v>Dehradun</v>
      </c>
      <c r="M1027" s="49" t="str">
        <f>IFERROR(_xlfn.XLOOKUP(Table1[[#This Row],[Investors Name]],Reference_Tables!$E$5:$E$3048,Reference_Tables!$F$5:$F$3048,"N/A",0),"N/A")</f>
        <v>VC</v>
      </c>
      <c r="N1027" s="1">
        <f>YEAR(Table1[[#This Row],[Date]])</f>
        <v>2017</v>
      </c>
    </row>
    <row r="1028" spans="1:14" x14ac:dyDescent="0.3">
      <c r="A1028" s="8">
        <v>1027</v>
      </c>
      <c r="B1028" s="9">
        <v>42783</v>
      </c>
      <c r="C1028" s="1" t="s">
        <v>708</v>
      </c>
      <c r="D1028" s="1" t="s">
        <v>551</v>
      </c>
      <c r="E1028" s="49" t="s">
        <v>2753</v>
      </c>
      <c r="F1028" s="1" t="s">
        <v>927</v>
      </c>
      <c r="G1028" s="51" t="s">
        <v>2754</v>
      </c>
      <c r="H1028" s="1" t="s">
        <v>126</v>
      </c>
      <c r="I1028" s="56">
        <v>400000</v>
      </c>
      <c r="J1028" s="8" t="s">
        <v>16</v>
      </c>
      <c r="K1028" s="8" t="s">
        <v>106</v>
      </c>
      <c r="L1028" s="1" t="str">
        <f>IFERROR(_xlfn.XLOOKUP(Table1[[#This Row],[Startup Name]],Reference_Tables!$A$5:$A$3048,Reference_Tables!$B$5:$B$3048,"N/A",0),"N/A")</f>
        <v>Ranchi</v>
      </c>
      <c r="M1028" s="49" t="s">
        <v>16</v>
      </c>
      <c r="N1028" s="1">
        <f>YEAR(Table1[[#This Row],[Date]])</f>
        <v>2017</v>
      </c>
    </row>
    <row r="1029" spans="1:14" x14ac:dyDescent="0.3">
      <c r="A1029" s="8">
        <v>1028</v>
      </c>
      <c r="B1029" s="9">
        <v>42783</v>
      </c>
      <c r="C1029" s="1" t="s">
        <v>1001</v>
      </c>
      <c r="D1029" s="1" t="s">
        <v>26</v>
      </c>
      <c r="E1029" s="49" t="s">
        <v>1002</v>
      </c>
      <c r="F1029" s="1" t="s">
        <v>927</v>
      </c>
      <c r="G1029" s="51" t="s">
        <v>2755</v>
      </c>
      <c r="H1029" s="1" t="s">
        <v>384</v>
      </c>
      <c r="I1029" s="56">
        <v>15200000</v>
      </c>
      <c r="J1029" s="8" t="s">
        <v>16</v>
      </c>
      <c r="K1029" s="8" t="s">
        <v>17</v>
      </c>
      <c r="L1029" s="1" t="str">
        <f>IFERROR(_xlfn.XLOOKUP(Table1[[#This Row],[Startup Name]],Reference_Tables!$A$5:$A$3048,Reference_Tables!$B$5:$B$3048,"N/A",0),"N/A")</f>
        <v>Surat</v>
      </c>
      <c r="M1029" s="49" t="str">
        <f>IFERROR(_xlfn.XLOOKUP(Table1[[#This Row],[Investors Name]],Reference_Tables!$E$5:$E$3048,Reference_Tables!$F$5:$F$3048,"N/A",0),"N/A")</f>
        <v>VC</v>
      </c>
      <c r="N1029" s="1">
        <f>YEAR(Table1[[#This Row],[Date]])</f>
        <v>2017</v>
      </c>
    </row>
    <row r="1030" spans="1:14" x14ac:dyDescent="0.3">
      <c r="A1030" s="8">
        <v>1029</v>
      </c>
      <c r="B1030" s="9">
        <v>42783</v>
      </c>
      <c r="C1030" s="1" t="s">
        <v>2756</v>
      </c>
      <c r="D1030" s="1" t="s">
        <v>551</v>
      </c>
      <c r="E1030" s="49" t="s">
        <v>2757</v>
      </c>
      <c r="F1030" s="1" t="s">
        <v>927</v>
      </c>
      <c r="G1030" s="51" t="s">
        <v>2758</v>
      </c>
      <c r="H1030" s="1" t="s">
        <v>126</v>
      </c>
      <c r="I1030" s="56">
        <v>0</v>
      </c>
      <c r="J1030" s="8" t="s">
        <v>16</v>
      </c>
      <c r="K1030" s="8" t="s">
        <v>16</v>
      </c>
      <c r="L1030" s="1" t="str">
        <f>IFERROR(_xlfn.XLOOKUP(Table1[[#This Row],[Startup Name]],Reference_Tables!$A$5:$A$3048,Reference_Tables!$B$5:$B$3048,"N/A",0),"N/A")</f>
        <v>Nagpur</v>
      </c>
      <c r="M1030" s="49" t="str">
        <f>IFERROR(_xlfn.XLOOKUP(Table1[[#This Row],[Investors Name]],Reference_Tables!$E$5:$E$3048,Reference_Tables!$F$5:$F$3048,"N/A",0),"N/A")</f>
        <v>VC</v>
      </c>
      <c r="N1030" s="1">
        <f>YEAR(Table1[[#This Row],[Date]])</f>
        <v>2017</v>
      </c>
    </row>
    <row r="1031" spans="1:14" x14ac:dyDescent="0.3">
      <c r="A1031" s="8">
        <v>1030</v>
      </c>
      <c r="B1031" s="9">
        <v>42783</v>
      </c>
      <c r="C1031" s="1" t="s">
        <v>2759</v>
      </c>
      <c r="D1031" s="1" t="s">
        <v>551</v>
      </c>
      <c r="E1031" s="49" t="s">
        <v>2760</v>
      </c>
      <c r="F1031" s="1" t="s">
        <v>55</v>
      </c>
      <c r="G1031" s="51" t="s">
        <v>2761</v>
      </c>
      <c r="H1031" s="1" t="s">
        <v>384</v>
      </c>
      <c r="I1031" s="56">
        <v>0</v>
      </c>
      <c r="J1031" s="8" t="s">
        <v>16</v>
      </c>
      <c r="K1031" s="8" t="s">
        <v>16</v>
      </c>
      <c r="L1031" s="1" t="str">
        <f>IFERROR(_xlfn.XLOOKUP(Table1[[#This Row],[Startup Name]],Reference_Tables!$A$5:$A$3048,Reference_Tables!$B$5:$B$3048,"N/A",0),"N/A")</f>
        <v>Chandigarh</v>
      </c>
      <c r="M1031" s="49" t="str">
        <f>IFERROR(_xlfn.XLOOKUP(Table1[[#This Row],[Investors Name]],Reference_Tables!$E$5:$E$3048,Reference_Tables!$F$5:$F$3048,"N/A",0),"N/A")</f>
        <v>Angel</v>
      </c>
      <c r="N1031" s="1">
        <f>YEAR(Table1[[#This Row],[Date]])</f>
        <v>2017</v>
      </c>
    </row>
    <row r="1032" spans="1:14" x14ac:dyDescent="0.3">
      <c r="A1032" s="8">
        <v>1031</v>
      </c>
      <c r="B1032" s="9">
        <v>42783</v>
      </c>
      <c r="C1032" s="1" t="s">
        <v>2762</v>
      </c>
      <c r="D1032" s="1" t="s">
        <v>26</v>
      </c>
      <c r="E1032" s="49" t="s">
        <v>2763</v>
      </c>
      <c r="F1032" s="1" t="s">
        <v>39</v>
      </c>
      <c r="G1032" s="51" t="s">
        <v>2764</v>
      </c>
      <c r="H1032" s="1" t="s">
        <v>126</v>
      </c>
      <c r="I1032" s="56">
        <v>40000</v>
      </c>
      <c r="J1032" s="8" t="s">
        <v>16</v>
      </c>
      <c r="K1032" s="8" t="s">
        <v>106</v>
      </c>
      <c r="L1032" s="1" t="str">
        <f>IFERROR(_xlfn.XLOOKUP(Table1[[#This Row],[Startup Name]],Reference_Tables!$A$5:$A$3048,Reference_Tables!$B$5:$B$3048,"N/A",0),"N/A")</f>
        <v>Chandigarh</v>
      </c>
      <c r="M1032" s="49" t="str">
        <f>IFERROR(_xlfn.XLOOKUP(Table1[[#This Row],[Investors Name]],Reference_Tables!$E$5:$E$3048,Reference_Tables!$F$5:$F$3048,"N/A",0),"N/A")</f>
        <v>Corporate</v>
      </c>
      <c r="N1032" s="1">
        <f>YEAR(Table1[[#This Row],[Date]])</f>
        <v>2017</v>
      </c>
    </row>
    <row r="1033" spans="1:14" x14ac:dyDescent="0.3">
      <c r="A1033" s="8">
        <v>1032</v>
      </c>
      <c r="B1033" s="9">
        <v>42784</v>
      </c>
      <c r="C1033" s="1" t="s">
        <v>2765</v>
      </c>
      <c r="D1033" s="1" t="s">
        <v>551</v>
      </c>
      <c r="E1033" s="49" t="s">
        <v>2766</v>
      </c>
      <c r="F1033" s="1" t="s">
        <v>227</v>
      </c>
      <c r="G1033" s="51" t="s">
        <v>2764</v>
      </c>
      <c r="H1033" s="1" t="s">
        <v>126</v>
      </c>
      <c r="I1033" s="56">
        <v>40000</v>
      </c>
      <c r="J1033" s="8" t="s">
        <v>16</v>
      </c>
      <c r="K1033" s="8" t="s">
        <v>106</v>
      </c>
      <c r="L1033" s="1" t="str">
        <f>IFERROR(_xlfn.XLOOKUP(Table1[[#This Row],[Startup Name]],Reference_Tables!$A$5:$A$3048,Reference_Tables!$B$5:$B$3048,"N/A",0),"N/A")</f>
        <v>Chennai</v>
      </c>
      <c r="M1033" s="49" t="str">
        <f>IFERROR(_xlfn.XLOOKUP(Table1[[#This Row],[Investors Name]],Reference_Tables!$E$5:$E$3048,Reference_Tables!$F$5:$F$3048,"N/A",0),"N/A")</f>
        <v>Corporate</v>
      </c>
      <c r="N1033" s="1">
        <f>YEAR(Table1[[#This Row],[Date]])</f>
        <v>2017</v>
      </c>
    </row>
    <row r="1034" spans="1:14" x14ac:dyDescent="0.3">
      <c r="A1034" s="8">
        <v>1033</v>
      </c>
      <c r="B1034" s="9">
        <v>42786</v>
      </c>
      <c r="C1034" s="1" t="s">
        <v>617</v>
      </c>
      <c r="D1034" s="1" t="s">
        <v>26</v>
      </c>
      <c r="E1034" s="49" t="s">
        <v>437</v>
      </c>
      <c r="F1034" s="1" t="s">
        <v>927</v>
      </c>
      <c r="G1034" s="51" t="s">
        <v>2767</v>
      </c>
      <c r="H1034" s="1" t="s">
        <v>384</v>
      </c>
      <c r="I1034" s="56">
        <v>38700000</v>
      </c>
      <c r="J1034" s="8" t="s">
        <v>16</v>
      </c>
      <c r="K1034" s="8" t="s">
        <v>17</v>
      </c>
      <c r="L1034" s="1" t="str">
        <f>IFERROR(_xlfn.XLOOKUP(Table1[[#This Row],[Startup Name]],Reference_Tables!$A$5:$A$3048,Reference_Tables!$B$5:$B$3048,"N/A",0),"N/A")</f>
        <v>Kanpur</v>
      </c>
      <c r="M1034" s="49" t="str">
        <f>IFERROR(_xlfn.XLOOKUP(Table1[[#This Row],[Investors Name]],Reference_Tables!$E$5:$E$3048,Reference_Tables!$F$5:$F$3048,"N/A",0),"N/A")</f>
        <v>Corporate</v>
      </c>
      <c r="N1034" s="1">
        <f>YEAR(Table1[[#This Row],[Date]])</f>
        <v>2017</v>
      </c>
    </row>
    <row r="1035" spans="1:14" x14ac:dyDescent="0.3">
      <c r="A1035" s="8">
        <v>1034</v>
      </c>
      <c r="B1035" s="9">
        <v>42787</v>
      </c>
      <c r="C1035" s="1" t="s">
        <v>964</v>
      </c>
      <c r="D1035" s="1" t="s">
        <v>551</v>
      </c>
      <c r="E1035" s="49" t="s">
        <v>965</v>
      </c>
      <c r="F1035" s="1" t="s">
        <v>227</v>
      </c>
      <c r="G1035" s="51" t="s">
        <v>2768</v>
      </c>
      <c r="H1035" s="1" t="s">
        <v>384</v>
      </c>
      <c r="I1035" s="56">
        <v>15000000</v>
      </c>
      <c r="J1035" s="8" t="s">
        <v>16</v>
      </c>
      <c r="K1035" s="8" t="s">
        <v>17</v>
      </c>
      <c r="L1035" s="1" t="str">
        <f>IFERROR(_xlfn.XLOOKUP(Table1[[#This Row],[Startup Name]],Reference_Tables!$A$5:$A$3048,Reference_Tables!$B$5:$B$3048,"N/A",0),"N/A")</f>
        <v>Nashik</v>
      </c>
      <c r="M1035" s="49" t="str">
        <f>IFERROR(_xlfn.XLOOKUP(Table1[[#This Row],[Investors Name]],Reference_Tables!$E$5:$E$3048,Reference_Tables!$F$5:$F$3048,"N/A",0),"N/A")</f>
        <v>VC</v>
      </c>
      <c r="N1035" s="1">
        <f>YEAR(Table1[[#This Row],[Date]])</f>
        <v>2017</v>
      </c>
    </row>
    <row r="1036" spans="1:14" x14ac:dyDescent="0.3">
      <c r="A1036" s="8">
        <v>1035</v>
      </c>
      <c r="B1036" s="9">
        <v>42788</v>
      </c>
      <c r="C1036" s="1" t="s">
        <v>2769</v>
      </c>
      <c r="D1036" s="1" t="s">
        <v>551</v>
      </c>
      <c r="E1036" s="49" t="s">
        <v>2770</v>
      </c>
      <c r="F1036" s="1" t="s">
        <v>927</v>
      </c>
      <c r="G1036" s="51" t="s">
        <v>2764</v>
      </c>
      <c r="H1036" s="1" t="s">
        <v>126</v>
      </c>
      <c r="I1036" s="56">
        <v>40000</v>
      </c>
      <c r="J1036" s="8" t="s">
        <v>16</v>
      </c>
      <c r="K1036" s="8" t="s">
        <v>106</v>
      </c>
      <c r="L1036" s="1" t="str">
        <f>IFERROR(_xlfn.XLOOKUP(Table1[[#This Row],[Startup Name]],Reference_Tables!$A$5:$A$3048,Reference_Tables!$B$5:$B$3048,"N/A",0),"N/A")</f>
        <v>Visakhapatnam</v>
      </c>
      <c r="M1036" s="49" t="str">
        <f>IFERROR(_xlfn.XLOOKUP(Table1[[#This Row],[Investors Name]],Reference_Tables!$E$5:$E$3048,Reference_Tables!$F$5:$F$3048,"N/A",0),"N/A")</f>
        <v>Corporate</v>
      </c>
      <c r="N1036" s="1">
        <f>YEAR(Table1[[#This Row],[Date]])</f>
        <v>2017</v>
      </c>
    </row>
    <row r="1037" spans="1:14" x14ac:dyDescent="0.3">
      <c r="A1037" s="8">
        <v>1036</v>
      </c>
      <c r="B1037" s="9">
        <v>42789</v>
      </c>
      <c r="C1037" s="1" t="s">
        <v>1710</v>
      </c>
      <c r="D1037" s="1" t="s">
        <v>551</v>
      </c>
      <c r="E1037" s="49" t="s">
        <v>2771</v>
      </c>
      <c r="F1037" s="1" t="s">
        <v>139</v>
      </c>
      <c r="G1037" s="51" t="s">
        <v>2772</v>
      </c>
      <c r="H1037" s="1" t="s">
        <v>384</v>
      </c>
      <c r="I1037" s="56">
        <v>1100000</v>
      </c>
      <c r="J1037" s="8" t="s">
        <v>16</v>
      </c>
      <c r="K1037" s="8" t="s">
        <v>24</v>
      </c>
      <c r="L1037" s="1" t="str">
        <f>IFERROR(_xlfn.XLOOKUP(Table1[[#This Row],[Startup Name]],Reference_Tables!$A$5:$A$3048,Reference_Tables!$B$5:$B$3048,"N/A",0),"N/A")</f>
        <v>Ranchi</v>
      </c>
      <c r="M1037" s="49" t="str">
        <f>IFERROR(_xlfn.XLOOKUP(Table1[[#This Row],[Investors Name]],Reference_Tables!$E$5:$E$3048,Reference_Tables!$F$5:$F$3048,"N/A",0),"N/A")</f>
        <v>VC</v>
      </c>
      <c r="N1037" s="1">
        <f>YEAR(Table1[[#This Row],[Date]])</f>
        <v>2017</v>
      </c>
    </row>
    <row r="1038" spans="1:14" x14ac:dyDescent="0.3">
      <c r="A1038" s="8">
        <v>1037</v>
      </c>
      <c r="B1038" s="9">
        <v>42789</v>
      </c>
      <c r="C1038" s="1" t="s">
        <v>2773</v>
      </c>
      <c r="D1038" s="1" t="s">
        <v>551</v>
      </c>
      <c r="E1038" s="49" t="s">
        <v>2774</v>
      </c>
      <c r="F1038" s="1" t="s">
        <v>39</v>
      </c>
      <c r="G1038" s="51" t="s">
        <v>2775</v>
      </c>
      <c r="H1038" s="1" t="s">
        <v>126</v>
      </c>
      <c r="I1038" s="56">
        <v>0</v>
      </c>
      <c r="J1038" s="8" t="s">
        <v>16</v>
      </c>
      <c r="K1038" s="8" t="s">
        <v>16</v>
      </c>
      <c r="L1038" s="1" t="str">
        <f>IFERROR(_xlfn.XLOOKUP(Table1[[#This Row],[Startup Name]],Reference_Tables!$A$5:$A$3048,Reference_Tables!$B$5:$B$3048,"N/A",0),"N/A")</f>
        <v>Gurugram</v>
      </c>
      <c r="M1038" s="49" t="s">
        <v>16</v>
      </c>
      <c r="N1038" s="1">
        <f>YEAR(Table1[[#This Row],[Date]])</f>
        <v>2017</v>
      </c>
    </row>
    <row r="1039" spans="1:14" x14ac:dyDescent="0.3">
      <c r="A1039" s="8">
        <v>1038</v>
      </c>
      <c r="B1039" s="9">
        <v>42790</v>
      </c>
      <c r="C1039" s="1" t="s">
        <v>2776</v>
      </c>
      <c r="D1039" s="1" t="s">
        <v>551</v>
      </c>
      <c r="E1039" s="49" t="s">
        <v>2777</v>
      </c>
      <c r="F1039" s="1" t="s">
        <v>89</v>
      </c>
      <c r="G1039" s="51" t="s">
        <v>2778</v>
      </c>
      <c r="H1039" s="1" t="s">
        <v>126</v>
      </c>
      <c r="I1039" s="56">
        <v>0</v>
      </c>
      <c r="J1039" s="8" t="s">
        <v>16</v>
      </c>
      <c r="K1039" s="8" t="s">
        <v>16</v>
      </c>
      <c r="L1039" s="1" t="str">
        <f>IFERROR(_xlfn.XLOOKUP(Table1[[#This Row],[Startup Name]],Reference_Tables!$A$5:$A$3048,Reference_Tables!$B$5:$B$3048,"N/A",0),"N/A")</f>
        <v>Pune</v>
      </c>
      <c r="M1039" s="49" t="str">
        <f>IFERROR(_xlfn.XLOOKUP(Table1[[#This Row],[Investors Name]],Reference_Tables!$E$5:$E$3048,Reference_Tables!$F$5:$F$3048,"N/A",0),"N/A")</f>
        <v>Angel</v>
      </c>
      <c r="N1039" s="1">
        <f>YEAR(Table1[[#This Row],[Date]])</f>
        <v>2017</v>
      </c>
    </row>
    <row r="1040" spans="1:14" x14ac:dyDescent="0.3">
      <c r="A1040" s="8">
        <v>1039</v>
      </c>
      <c r="B1040" s="9">
        <v>42793</v>
      </c>
      <c r="C1040" s="1" t="s">
        <v>2779</v>
      </c>
      <c r="D1040" s="1" t="s">
        <v>551</v>
      </c>
      <c r="E1040" s="49" t="s">
        <v>2780</v>
      </c>
      <c r="F1040" s="1" t="s">
        <v>927</v>
      </c>
      <c r="G1040" s="51" t="s">
        <v>2781</v>
      </c>
      <c r="H1040" s="1" t="s">
        <v>126</v>
      </c>
      <c r="I1040" s="56">
        <v>0</v>
      </c>
      <c r="J1040" s="8" t="s">
        <v>16</v>
      </c>
      <c r="K1040" s="8" t="s">
        <v>16</v>
      </c>
      <c r="L1040" s="1" t="str">
        <f>IFERROR(_xlfn.XLOOKUP(Table1[[#This Row],[Startup Name]],Reference_Tables!$A$5:$A$3048,Reference_Tables!$B$5:$B$3048,"N/A",0),"N/A")</f>
        <v>Chennai</v>
      </c>
      <c r="M1040" s="49" t="str">
        <f>IFERROR(_xlfn.XLOOKUP(Table1[[#This Row],[Investors Name]],Reference_Tables!$E$5:$E$3048,Reference_Tables!$F$5:$F$3048,"N/A",0),"N/A")</f>
        <v>Angel</v>
      </c>
      <c r="N1040" s="1">
        <f>YEAR(Table1[[#This Row],[Date]])</f>
        <v>2017</v>
      </c>
    </row>
    <row r="1041" spans="1:14" x14ac:dyDescent="0.3">
      <c r="A1041" s="8">
        <v>1040</v>
      </c>
      <c r="B1041" s="9">
        <v>42793</v>
      </c>
      <c r="C1041" s="1" t="s">
        <v>661</v>
      </c>
      <c r="D1041" s="1" t="s">
        <v>551</v>
      </c>
      <c r="E1041" s="49" t="s">
        <v>2782</v>
      </c>
      <c r="F1041" s="1" t="s">
        <v>227</v>
      </c>
      <c r="G1041" s="51" t="s">
        <v>2783</v>
      </c>
      <c r="H1041" s="1" t="s">
        <v>126</v>
      </c>
      <c r="I1041" s="56">
        <v>375000</v>
      </c>
      <c r="J1041" s="8" t="s">
        <v>16</v>
      </c>
      <c r="K1041" s="8" t="s">
        <v>106</v>
      </c>
      <c r="L1041" s="1" t="str">
        <f>IFERROR(_xlfn.XLOOKUP(Table1[[#This Row],[Startup Name]],Reference_Tables!$A$5:$A$3048,Reference_Tables!$B$5:$B$3048,"N/A",0),"N/A")</f>
        <v>Visakhapatnam</v>
      </c>
      <c r="M1041" s="49" t="s">
        <v>16</v>
      </c>
      <c r="N1041" s="1">
        <f>YEAR(Table1[[#This Row],[Date]])</f>
        <v>2017</v>
      </c>
    </row>
    <row r="1042" spans="1:14" x14ac:dyDescent="0.3">
      <c r="A1042" s="8">
        <v>1041</v>
      </c>
      <c r="B1042" s="9">
        <v>42793</v>
      </c>
      <c r="C1042" s="1" t="s">
        <v>2784</v>
      </c>
      <c r="D1042" s="1" t="s">
        <v>26</v>
      </c>
      <c r="E1042" s="49" t="s">
        <v>2785</v>
      </c>
      <c r="F1042" s="1" t="s">
        <v>927</v>
      </c>
      <c r="G1042" s="51" t="s">
        <v>1268</v>
      </c>
      <c r="H1042" s="1" t="s">
        <v>126</v>
      </c>
      <c r="I1042" s="56">
        <v>94000</v>
      </c>
      <c r="J1042" s="8" t="s">
        <v>16</v>
      </c>
      <c r="K1042" s="8" t="s">
        <v>106</v>
      </c>
      <c r="L1042" s="1" t="str">
        <f>IFERROR(_xlfn.XLOOKUP(Table1[[#This Row],[Startup Name]],Reference_Tables!$A$5:$A$3048,Reference_Tables!$B$5:$B$3048,"N/A",0),"N/A")</f>
        <v>Nagpur</v>
      </c>
      <c r="M1042" s="49" t="str">
        <f>IFERROR(_xlfn.XLOOKUP(Table1[[#This Row],[Investors Name]],Reference_Tables!$E$5:$E$3048,Reference_Tables!$F$5:$F$3048,"N/A",0),"N/A")</f>
        <v>Angel</v>
      </c>
      <c r="N1042" s="1">
        <f>YEAR(Table1[[#This Row],[Date]])</f>
        <v>2017</v>
      </c>
    </row>
    <row r="1043" spans="1:14" x14ac:dyDescent="0.3">
      <c r="A1043" s="8">
        <v>1042</v>
      </c>
      <c r="B1043" s="9">
        <v>42794</v>
      </c>
      <c r="C1043" s="1" t="s">
        <v>2786</v>
      </c>
      <c r="D1043" s="1" t="s">
        <v>551</v>
      </c>
      <c r="E1043" s="49" t="s">
        <v>2787</v>
      </c>
      <c r="F1043" s="1" t="s">
        <v>139</v>
      </c>
      <c r="G1043" s="51" t="s">
        <v>2788</v>
      </c>
      <c r="H1043" s="1" t="s">
        <v>384</v>
      </c>
      <c r="I1043" s="56">
        <v>1000000</v>
      </c>
      <c r="J1043" s="8" t="s">
        <v>16</v>
      </c>
      <c r="K1043" s="8" t="s">
        <v>24</v>
      </c>
      <c r="L1043" s="1" t="str">
        <f>IFERROR(_xlfn.XLOOKUP(Table1[[#This Row],[Startup Name]],Reference_Tables!$A$5:$A$3048,Reference_Tables!$B$5:$B$3048,"N/A",0),"N/A")</f>
        <v>Bhopal</v>
      </c>
      <c r="M1043" s="49" t="str">
        <f>IFERROR(_xlfn.XLOOKUP(Table1[[#This Row],[Investors Name]],Reference_Tables!$E$5:$E$3048,Reference_Tables!$F$5:$F$3048,"N/A",0),"N/A")</f>
        <v>VC</v>
      </c>
      <c r="N1043" s="1">
        <f>YEAR(Table1[[#This Row],[Date]])</f>
        <v>2017</v>
      </c>
    </row>
    <row r="1044" spans="1:14" x14ac:dyDescent="0.3">
      <c r="A1044" s="8">
        <v>1043</v>
      </c>
      <c r="B1044" s="9">
        <v>42794</v>
      </c>
      <c r="C1044" s="1" t="s">
        <v>366</v>
      </c>
      <c r="D1044" s="1" t="s">
        <v>43</v>
      </c>
      <c r="E1044" s="49" t="s">
        <v>2789</v>
      </c>
      <c r="F1044" s="1" t="s">
        <v>927</v>
      </c>
      <c r="G1044" s="51" t="s">
        <v>2790</v>
      </c>
      <c r="H1044" s="1" t="s">
        <v>384</v>
      </c>
      <c r="I1044" s="56">
        <v>70000000</v>
      </c>
      <c r="J1044" s="8" t="s">
        <v>16</v>
      </c>
      <c r="K1044" s="8" t="s">
        <v>17</v>
      </c>
      <c r="L1044" s="1" t="str">
        <f>IFERROR(_xlfn.XLOOKUP(Table1[[#This Row],[Startup Name]],Reference_Tables!$A$5:$A$3048,Reference_Tables!$B$5:$B$3048,"N/A",0),"N/A")</f>
        <v>Noida</v>
      </c>
      <c r="M1044" s="49" t="str">
        <f>IFERROR(_xlfn.XLOOKUP(Table1[[#This Row],[Investors Name]],Reference_Tables!$E$5:$E$3048,Reference_Tables!$F$5:$F$3048,"N/A",0),"N/A")</f>
        <v>VC</v>
      </c>
      <c r="N1044" s="1">
        <f>YEAR(Table1[[#This Row],[Date]])</f>
        <v>2017</v>
      </c>
    </row>
    <row r="1045" spans="1:14" x14ac:dyDescent="0.3">
      <c r="A1045" s="8">
        <v>1044</v>
      </c>
      <c r="B1045" s="9">
        <v>42737</v>
      </c>
      <c r="C1045" s="1" t="s">
        <v>2791</v>
      </c>
      <c r="D1045" s="1" t="s">
        <v>551</v>
      </c>
      <c r="E1045" s="49" t="s">
        <v>2792</v>
      </c>
      <c r="F1045" s="1" t="s">
        <v>55</v>
      </c>
      <c r="G1045" s="51" t="s">
        <v>7401</v>
      </c>
      <c r="H1045" s="1" t="s">
        <v>126</v>
      </c>
      <c r="I1045" s="56">
        <v>366000</v>
      </c>
      <c r="J1045" s="8" t="s">
        <v>16</v>
      </c>
      <c r="K1045" s="8" t="s">
        <v>106</v>
      </c>
      <c r="L1045" s="1" t="str">
        <f>IFERROR(_xlfn.XLOOKUP(Table1[[#This Row],[Startup Name]],Reference_Tables!$A$5:$A$3048,Reference_Tables!$B$5:$B$3048,"N/A",0),"N/A")</f>
        <v>Kochi</v>
      </c>
      <c r="M1045" s="49" t="s">
        <v>16</v>
      </c>
      <c r="N1045" s="1">
        <f>YEAR(Table1[[#This Row],[Date]])</f>
        <v>2017</v>
      </c>
    </row>
    <row r="1046" spans="1:14" x14ac:dyDescent="0.3">
      <c r="A1046" s="8">
        <v>1045</v>
      </c>
      <c r="B1046" s="9">
        <v>42738</v>
      </c>
      <c r="C1046" s="1" t="s">
        <v>2793</v>
      </c>
      <c r="D1046" s="1" t="s">
        <v>53</v>
      </c>
      <c r="E1046" s="49" t="s">
        <v>2794</v>
      </c>
      <c r="F1046" s="1" t="s">
        <v>2795</v>
      </c>
      <c r="G1046" s="51" t="s">
        <v>2796</v>
      </c>
      <c r="H1046" s="1" t="s">
        <v>126</v>
      </c>
      <c r="I1046" s="56">
        <v>825000</v>
      </c>
      <c r="J1046" s="8" t="s">
        <v>16</v>
      </c>
      <c r="K1046" s="8" t="s">
        <v>106</v>
      </c>
      <c r="L1046" s="1" t="str">
        <f>IFERROR(_xlfn.XLOOKUP(Table1[[#This Row],[Startup Name]],Reference_Tables!$A$5:$A$3048,Reference_Tables!$B$5:$B$3048,"N/A",0),"N/A")</f>
        <v>Lucknow</v>
      </c>
      <c r="M1046" s="49" t="str">
        <f>IFERROR(_xlfn.XLOOKUP(Table1[[#This Row],[Investors Name]],Reference_Tables!$E$5:$E$3048,Reference_Tables!$F$5:$F$3048,"N/A",0),"N/A")</f>
        <v>VC</v>
      </c>
      <c r="N1046" s="1">
        <f>YEAR(Table1[[#This Row],[Date]])</f>
        <v>2017</v>
      </c>
    </row>
    <row r="1047" spans="1:14" x14ac:dyDescent="0.3">
      <c r="A1047" s="8">
        <v>1046</v>
      </c>
      <c r="B1047" s="9">
        <v>42738</v>
      </c>
      <c r="C1047" s="1" t="s">
        <v>2797</v>
      </c>
      <c r="D1047" s="1" t="s">
        <v>26</v>
      </c>
      <c r="E1047" s="49" t="s">
        <v>2277</v>
      </c>
      <c r="F1047" s="1" t="s">
        <v>39</v>
      </c>
      <c r="G1047" s="51" t="s">
        <v>7402</v>
      </c>
      <c r="H1047" s="1" t="s">
        <v>126</v>
      </c>
      <c r="I1047" s="56">
        <v>0</v>
      </c>
      <c r="J1047" s="8" t="s">
        <v>16</v>
      </c>
      <c r="K1047" s="8" t="s">
        <v>16</v>
      </c>
      <c r="L1047" s="1" t="str">
        <f>IFERROR(_xlfn.XLOOKUP(Table1[[#This Row],[Startup Name]],Reference_Tables!$A$5:$A$3048,Reference_Tables!$B$5:$B$3048,"N/A",0),"N/A")</f>
        <v>Bengaluru</v>
      </c>
      <c r="M1047" s="49" t="s">
        <v>16</v>
      </c>
      <c r="N1047" s="1">
        <f>YEAR(Table1[[#This Row],[Date]])</f>
        <v>2017</v>
      </c>
    </row>
    <row r="1048" spans="1:14" x14ac:dyDescent="0.3">
      <c r="A1048" s="8">
        <v>1047</v>
      </c>
      <c r="B1048" s="9">
        <v>42738</v>
      </c>
      <c r="C1048" s="1" t="s">
        <v>2798</v>
      </c>
      <c r="D1048" s="1" t="s">
        <v>551</v>
      </c>
      <c r="E1048" s="49" t="s">
        <v>2799</v>
      </c>
      <c r="F1048" s="1" t="s">
        <v>227</v>
      </c>
      <c r="G1048" s="51" t="s">
        <v>2800</v>
      </c>
      <c r="H1048" s="1" t="s">
        <v>126</v>
      </c>
      <c r="I1048" s="56">
        <v>0</v>
      </c>
      <c r="J1048" s="8" t="s">
        <v>16</v>
      </c>
      <c r="K1048" s="8" t="s">
        <v>16</v>
      </c>
      <c r="L1048" s="1" t="str">
        <f>IFERROR(_xlfn.XLOOKUP(Table1[[#This Row],[Startup Name]],Reference_Tables!$A$5:$A$3048,Reference_Tables!$B$5:$B$3048,"N/A",0),"N/A")</f>
        <v>Kolkata</v>
      </c>
      <c r="M1048" s="49" t="str">
        <f>IFERROR(_xlfn.XLOOKUP(Table1[[#This Row],[Investors Name]],Reference_Tables!$E$5:$E$3048,Reference_Tables!$F$5:$F$3048,"N/A",0),"N/A")</f>
        <v>Angel</v>
      </c>
      <c r="N1048" s="1">
        <f>YEAR(Table1[[#This Row],[Date]])</f>
        <v>2017</v>
      </c>
    </row>
    <row r="1049" spans="1:14" x14ac:dyDescent="0.3">
      <c r="A1049" s="8">
        <v>1048</v>
      </c>
      <c r="B1049" s="9">
        <v>42739</v>
      </c>
      <c r="C1049" s="1" t="s">
        <v>2801</v>
      </c>
      <c r="D1049" s="1" t="s">
        <v>53</v>
      </c>
      <c r="E1049" s="49" t="s">
        <v>2802</v>
      </c>
      <c r="F1049" s="1" t="s">
        <v>45</v>
      </c>
      <c r="G1049" s="51" t="s">
        <v>1777</v>
      </c>
      <c r="H1049" s="1" t="s">
        <v>126</v>
      </c>
      <c r="I1049" s="56">
        <v>0</v>
      </c>
      <c r="J1049" s="8" t="s">
        <v>16</v>
      </c>
      <c r="K1049" s="8" t="s">
        <v>16</v>
      </c>
      <c r="L1049" s="1" t="str">
        <f>IFERROR(_xlfn.XLOOKUP(Table1[[#This Row],[Startup Name]],Reference_Tables!$A$5:$A$3048,Reference_Tables!$B$5:$B$3048,"N/A",0),"N/A")</f>
        <v>Indore</v>
      </c>
      <c r="M1049" s="49" t="str">
        <f>IFERROR(_xlfn.XLOOKUP(Table1[[#This Row],[Investors Name]],Reference_Tables!$E$5:$E$3048,Reference_Tables!$F$5:$F$3048,"N/A",0),"N/A")</f>
        <v>VC</v>
      </c>
      <c r="N1049" s="1">
        <f>YEAR(Table1[[#This Row],[Date]])</f>
        <v>2017</v>
      </c>
    </row>
    <row r="1050" spans="1:14" x14ac:dyDescent="0.3">
      <c r="A1050" s="8">
        <v>1049</v>
      </c>
      <c r="B1050" s="9">
        <v>42740</v>
      </c>
      <c r="C1050" s="1" t="s">
        <v>2803</v>
      </c>
      <c r="D1050" s="1" t="s">
        <v>551</v>
      </c>
      <c r="E1050" s="49" t="s">
        <v>2804</v>
      </c>
      <c r="F1050" s="1" t="s">
        <v>927</v>
      </c>
      <c r="G1050" s="51" t="s">
        <v>2805</v>
      </c>
      <c r="H1050" s="1" t="s">
        <v>384</v>
      </c>
      <c r="I1050" s="56">
        <v>0</v>
      </c>
      <c r="J1050" s="8" t="s">
        <v>16</v>
      </c>
      <c r="K1050" s="8" t="s">
        <v>16</v>
      </c>
      <c r="L1050" s="1" t="str">
        <f>IFERROR(_xlfn.XLOOKUP(Table1[[#This Row],[Startup Name]],Reference_Tables!$A$5:$A$3048,Reference_Tables!$B$5:$B$3048,"N/A",0),"N/A")</f>
        <v>New Delhi</v>
      </c>
      <c r="M1050" s="49" t="str">
        <f>IFERROR(_xlfn.XLOOKUP(Table1[[#This Row],[Investors Name]],Reference_Tables!$E$5:$E$3048,Reference_Tables!$F$5:$F$3048,"N/A",0),"N/A")</f>
        <v>VC</v>
      </c>
      <c r="N1050" s="1">
        <f>YEAR(Table1[[#This Row],[Date]])</f>
        <v>2017</v>
      </c>
    </row>
    <row r="1051" spans="1:14" x14ac:dyDescent="0.3">
      <c r="A1051" s="8">
        <v>1050</v>
      </c>
      <c r="B1051" s="9">
        <v>42740</v>
      </c>
      <c r="C1051" s="1" t="s">
        <v>2806</v>
      </c>
      <c r="D1051" s="1" t="s">
        <v>53</v>
      </c>
      <c r="E1051" s="49" t="s">
        <v>2807</v>
      </c>
      <c r="F1051" s="1" t="s">
        <v>927</v>
      </c>
      <c r="G1051" s="51" t="s">
        <v>2808</v>
      </c>
      <c r="H1051" s="1" t="s">
        <v>384</v>
      </c>
      <c r="I1051" s="56">
        <v>0</v>
      </c>
      <c r="J1051" s="8" t="s">
        <v>16</v>
      </c>
      <c r="K1051" s="8" t="s">
        <v>16</v>
      </c>
      <c r="L1051" s="1" t="str">
        <f>IFERROR(_xlfn.XLOOKUP(Table1[[#This Row],[Startup Name]],Reference_Tables!$A$5:$A$3048,Reference_Tables!$B$5:$B$3048,"N/A",0),"N/A")</f>
        <v>Pune</v>
      </c>
      <c r="M1051" s="49" t="s">
        <v>16</v>
      </c>
      <c r="N1051" s="1">
        <f>YEAR(Table1[[#This Row],[Date]])</f>
        <v>2017</v>
      </c>
    </row>
    <row r="1052" spans="1:14" x14ac:dyDescent="0.3">
      <c r="A1052" s="8">
        <v>1051</v>
      </c>
      <c r="B1052" s="9">
        <v>42741</v>
      </c>
      <c r="C1052" s="1" t="s">
        <v>2809</v>
      </c>
      <c r="D1052" s="1" t="s">
        <v>43</v>
      </c>
      <c r="E1052" s="49" t="s">
        <v>2810</v>
      </c>
      <c r="F1052" s="1" t="s">
        <v>39</v>
      </c>
      <c r="G1052" s="51" t="s">
        <v>2811</v>
      </c>
      <c r="H1052" s="1" t="s">
        <v>384</v>
      </c>
      <c r="I1052" s="56">
        <v>13000000</v>
      </c>
      <c r="J1052" s="8" t="s">
        <v>16</v>
      </c>
      <c r="K1052" s="8" t="s">
        <v>17</v>
      </c>
      <c r="L1052" s="1" t="str">
        <f>IFERROR(_xlfn.XLOOKUP(Table1[[#This Row],[Startup Name]],Reference_Tables!$A$5:$A$3048,Reference_Tables!$B$5:$B$3048,"N/A",0),"N/A")</f>
        <v>Kanpur</v>
      </c>
      <c r="M1052" s="49" t="str">
        <f>IFERROR(_xlfn.XLOOKUP(Table1[[#This Row],[Investors Name]],Reference_Tables!$E$5:$E$3048,Reference_Tables!$F$5:$F$3048,"N/A",0),"N/A")</f>
        <v>VC</v>
      </c>
      <c r="N1052" s="1">
        <f>YEAR(Table1[[#This Row],[Date]])</f>
        <v>2017</v>
      </c>
    </row>
    <row r="1053" spans="1:14" x14ac:dyDescent="0.3">
      <c r="A1053" s="8">
        <v>1052</v>
      </c>
      <c r="B1053" s="9">
        <v>42742</v>
      </c>
      <c r="C1053" s="1" t="s">
        <v>2812</v>
      </c>
      <c r="D1053" s="1" t="s">
        <v>551</v>
      </c>
      <c r="E1053" s="49" t="s">
        <v>154</v>
      </c>
      <c r="F1053" s="1" t="s">
        <v>39</v>
      </c>
      <c r="G1053" s="51" t="s">
        <v>2813</v>
      </c>
      <c r="H1053" s="1" t="s">
        <v>384</v>
      </c>
      <c r="I1053" s="56">
        <v>57000000</v>
      </c>
      <c r="J1053" s="8" t="s">
        <v>16</v>
      </c>
      <c r="K1053" s="8" t="s">
        <v>17</v>
      </c>
      <c r="L1053" s="1" t="str">
        <f>IFERROR(_xlfn.XLOOKUP(Table1[[#This Row],[Startup Name]],Reference_Tables!$A$5:$A$3048,Reference_Tables!$B$5:$B$3048,"N/A",0),"N/A")</f>
        <v>Bengaluru</v>
      </c>
      <c r="M1053" s="49" t="str">
        <f>IFERROR(_xlfn.XLOOKUP(Table1[[#This Row],[Investors Name]],Reference_Tables!$E$5:$E$3048,Reference_Tables!$F$5:$F$3048,"N/A",0),"N/A")</f>
        <v>Corporate</v>
      </c>
      <c r="N1053" s="1">
        <f>YEAR(Table1[[#This Row],[Date]])</f>
        <v>2017</v>
      </c>
    </row>
    <row r="1054" spans="1:14" x14ac:dyDescent="0.3">
      <c r="A1054" s="8">
        <v>1053</v>
      </c>
      <c r="B1054" s="9">
        <v>42744</v>
      </c>
      <c r="C1054" s="1" t="s">
        <v>2814</v>
      </c>
      <c r="D1054" s="1" t="s">
        <v>551</v>
      </c>
      <c r="E1054" s="49" t="s">
        <v>2815</v>
      </c>
      <c r="F1054" s="1" t="s">
        <v>45</v>
      </c>
      <c r="G1054" s="51" t="s">
        <v>2816</v>
      </c>
      <c r="H1054" s="1" t="s">
        <v>384</v>
      </c>
      <c r="I1054" s="56">
        <v>35000000</v>
      </c>
      <c r="J1054" s="8" t="s">
        <v>16</v>
      </c>
      <c r="K1054" s="8" t="s">
        <v>17</v>
      </c>
      <c r="L1054" s="1" t="str">
        <f>IFERROR(_xlfn.XLOOKUP(Table1[[#This Row],[Startup Name]],Reference_Tables!$A$5:$A$3048,Reference_Tables!$B$5:$B$3048,"N/A",0),"N/A")</f>
        <v>Mysuru</v>
      </c>
      <c r="M1054" s="49" t="str">
        <f>IFERROR(_xlfn.XLOOKUP(Table1[[#This Row],[Investors Name]],Reference_Tables!$E$5:$E$3048,Reference_Tables!$F$5:$F$3048,"N/A",0),"N/A")</f>
        <v>Angel</v>
      </c>
      <c r="N1054" s="1">
        <f>YEAR(Table1[[#This Row],[Date]])</f>
        <v>2017</v>
      </c>
    </row>
    <row r="1055" spans="1:14" x14ac:dyDescent="0.3">
      <c r="A1055" s="8">
        <v>1054</v>
      </c>
      <c r="B1055" s="9">
        <v>42745</v>
      </c>
      <c r="C1055" s="1" t="s">
        <v>2817</v>
      </c>
      <c r="D1055" s="1" t="s">
        <v>53</v>
      </c>
      <c r="E1055" s="49" t="s">
        <v>2818</v>
      </c>
      <c r="F1055" s="1" t="s">
        <v>39</v>
      </c>
      <c r="G1055" s="51" t="s">
        <v>2819</v>
      </c>
      <c r="H1055" s="1" t="s">
        <v>384</v>
      </c>
      <c r="I1055" s="56">
        <v>800000</v>
      </c>
      <c r="J1055" s="8" t="s">
        <v>16</v>
      </c>
      <c r="K1055" s="8" t="s">
        <v>106</v>
      </c>
      <c r="L1055" s="1" t="str">
        <f>IFERROR(_xlfn.XLOOKUP(Table1[[#This Row],[Startup Name]],Reference_Tables!$A$5:$A$3048,Reference_Tables!$B$5:$B$3048,"N/A",0),"N/A")</f>
        <v>Jaipur</v>
      </c>
      <c r="M1055" s="49" t="str">
        <f>IFERROR(_xlfn.XLOOKUP(Table1[[#This Row],[Investors Name]],Reference_Tables!$E$5:$E$3048,Reference_Tables!$F$5:$F$3048,"N/A",0),"N/A")</f>
        <v>VC</v>
      </c>
      <c r="N1055" s="1">
        <f>YEAR(Table1[[#This Row],[Date]])</f>
        <v>2017</v>
      </c>
    </row>
    <row r="1056" spans="1:14" x14ac:dyDescent="0.3">
      <c r="A1056" s="8">
        <v>1055</v>
      </c>
      <c r="B1056" s="9">
        <v>42745</v>
      </c>
      <c r="C1056" s="1" t="s">
        <v>2820</v>
      </c>
      <c r="D1056" s="1" t="s">
        <v>53</v>
      </c>
      <c r="E1056" s="49" t="s">
        <v>2821</v>
      </c>
      <c r="F1056" s="1" t="s">
        <v>39</v>
      </c>
      <c r="G1056" s="51" t="s">
        <v>2822</v>
      </c>
      <c r="H1056" s="1" t="s">
        <v>384</v>
      </c>
      <c r="I1056" s="56">
        <v>5000000</v>
      </c>
      <c r="J1056" s="8" t="s">
        <v>16</v>
      </c>
      <c r="K1056" s="8" t="s">
        <v>24</v>
      </c>
      <c r="L1056" s="1" t="str">
        <f>IFERROR(_xlfn.XLOOKUP(Table1[[#This Row],[Startup Name]],Reference_Tables!$A$5:$A$3048,Reference_Tables!$B$5:$B$3048,"N/A",0),"N/A")</f>
        <v>Noida</v>
      </c>
      <c r="M1056" s="49" t="str">
        <f>IFERROR(_xlfn.XLOOKUP(Table1[[#This Row],[Investors Name]],Reference_Tables!$E$5:$E$3048,Reference_Tables!$F$5:$F$3048,"N/A",0),"N/A")</f>
        <v>VC</v>
      </c>
      <c r="N1056" s="1">
        <f>YEAR(Table1[[#This Row],[Date]])</f>
        <v>2017</v>
      </c>
    </row>
    <row r="1057" spans="1:14" x14ac:dyDescent="0.3">
      <c r="A1057" s="8">
        <v>1056</v>
      </c>
      <c r="B1057" s="9">
        <v>42745</v>
      </c>
      <c r="C1057" s="1" t="s">
        <v>2823</v>
      </c>
      <c r="D1057" s="1" t="s">
        <v>551</v>
      </c>
      <c r="E1057" s="49" t="s">
        <v>2824</v>
      </c>
      <c r="F1057" s="1" t="s">
        <v>227</v>
      </c>
      <c r="G1057" s="51" t="s">
        <v>2825</v>
      </c>
      <c r="H1057" s="1" t="s">
        <v>384</v>
      </c>
      <c r="I1057" s="56">
        <v>2250000</v>
      </c>
      <c r="J1057" s="8" t="s">
        <v>16</v>
      </c>
      <c r="K1057" s="8" t="s">
        <v>24</v>
      </c>
      <c r="L1057" s="1" t="str">
        <f>IFERROR(_xlfn.XLOOKUP(Table1[[#This Row],[Startup Name]],Reference_Tables!$A$5:$A$3048,Reference_Tables!$B$5:$B$3048,"N/A",0),"N/A")</f>
        <v>Kanpur</v>
      </c>
      <c r="M1057" s="49" t="str">
        <f>IFERROR(_xlfn.XLOOKUP(Table1[[#This Row],[Investors Name]],Reference_Tables!$E$5:$E$3048,Reference_Tables!$F$5:$F$3048,"N/A",0),"N/A")</f>
        <v>VC</v>
      </c>
      <c r="N1057" s="1">
        <f>YEAR(Table1[[#This Row],[Date]])</f>
        <v>2017</v>
      </c>
    </row>
    <row r="1058" spans="1:14" x14ac:dyDescent="0.3">
      <c r="A1058" s="8">
        <v>1057</v>
      </c>
      <c r="B1058" s="9">
        <v>42745</v>
      </c>
      <c r="C1058" s="1" t="s">
        <v>2826</v>
      </c>
      <c r="D1058" s="1" t="s">
        <v>551</v>
      </c>
      <c r="E1058" s="49" t="s">
        <v>2827</v>
      </c>
      <c r="F1058" s="1" t="s">
        <v>927</v>
      </c>
      <c r="G1058" s="51" t="s">
        <v>2828</v>
      </c>
      <c r="H1058" s="1" t="s">
        <v>126</v>
      </c>
      <c r="I1058" s="56">
        <v>0</v>
      </c>
      <c r="J1058" s="8" t="s">
        <v>16</v>
      </c>
      <c r="K1058" s="8" t="s">
        <v>16</v>
      </c>
      <c r="L1058" s="1" t="str">
        <f>IFERROR(_xlfn.XLOOKUP(Table1[[#This Row],[Startup Name]],Reference_Tables!$A$5:$A$3048,Reference_Tables!$B$5:$B$3048,"N/A",0),"N/A")</f>
        <v>New Delhi</v>
      </c>
      <c r="M1058" s="49" t="str">
        <f>IFERROR(_xlfn.XLOOKUP(Table1[[#This Row],[Investors Name]],Reference_Tables!$E$5:$E$3048,Reference_Tables!$F$5:$F$3048,"N/A",0),"N/A")</f>
        <v>VC</v>
      </c>
      <c r="N1058" s="1">
        <f>YEAR(Table1[[#This Row],[Date]])</f>
        <v>2017</v>
      </c>
    </row>
    <row r="1059" spans="1:14" x14ac:dyDescent="0.3">
      <c r="A1059" s="8">
        <v>1058</v>
      </c>
      <c r="B1059" s="9">
        <v>42745</v>
      </c>
      <c r="C1059" s="1" t="s">
        <v>1897</v>
      </c>
      <c r="D1059" s="1" t="s">
        <v>551</v>
      </c>
      <c r="E1059" s="49" t="s">
        <v>2829</v>
      </c>
      <c r="F1059" s="1" t="s">
        <v>927</v>
      </c>
      <c r="G1059" s="51" t="s">
        <v>2830</v>
      </c>
      <c r="H1059" s="1" t="s">
        <v>126</v>
      </c>
      <c r="I1059" s="56">
        <v>100000</v>
      </c>
      <c r="J1059" s="8" t="s">
        <v>16</v>
      </c>
      <c r="K1059" s="8" t="s">
        <v>106</v>
      </c>
      <c r="L1059" s="1" t="str">
        <f>IFERROR(_xlfn.XLOOKUP(Table1[[#This Row],[Startup Name]],Reference_Tables!$A$5:$A$3048,Reference_Tables!$B$5:$B$3048,"N/A",0),"N/A")</f>
        <v>Bengaluru</v>
      </c>
      <c r="M1059" s="49" t="s">
        <v>16</v>
      </c>
      <c r="N1059" s="1">
        <f>YEAR(Table1[[#This Row],[Date]])</f>
        <v>2017</v>
      </c>
    </row>
    <row r="1060" spans="1:14" x14ac:dyDescent="0.3">
      <c r="A1060" s="8">
        <v>1059</v>
      </c>
      <c r="B1060" s="9">
        <v>42745</v>
      </c>
      <c r="C1060" s="1" t="s">
        <v>956</v>
      </c>
      <c r="D1060" s="1" t="s">
        <v>26</v>
      </c>
      <c r="E1060" s="49" t="s">
        <v>957</v>
      </c>
      <c r="F1060" s="1" t="s">
        <v>927</v>
      </c>
      <c r="G1060" s="51" t="s">
        <v>2831</v>
      </c>
      <c r="H1060" s="1" t="s">
        <v>384</v>
      </c>
      <c r="I1060" s="56">
        <v>3500000</v>
      </c>
      <c r="J1060" s="8" t="s">
        <v>16</v>
      </c>
      <c r="K1060" s="8" t="s">
        <v>24</v>
      </c>
      <c r="L1060" s="1" t="str">
        <f>IFERROR(_xlfn.XLOOKUP(Table1[[#This Row],[Startup Name]],Reference_Tables!$A$5:$A$3048,Reference_Tables!$B$5:$B$3048,"N/A",0),"N/A")</f>
        <v>New Delhi</v>
      </c>
      <c r="M1060" s="49" t="str">
        <f>IFERROR(_xlfn.XLOOKUP(Table1[[#This Row],[Investors Name]],Reference_Tables!$E$5:$E$3048,Reference_Tables!$F$5:$F$3048,"N/A",0),"N/A")</f>
        <v>Angel</v>
      </c>
      <c r="N1060" s="1">
        <f>YEAR(Table1[[#This Row],[Date]])</f>
        <v>2017</v>
      </c>
    </row>
    <row r="1061" spans="1:14" x14ac:dyDescent="0.3">
      <c r="A1061" s="8">
        <v>1060</v>
      </c>
      <c r="B1061" s="9">
        <v>42746</v>
      </c>
      <c r="C1061" s="1" t="s">
        <v>2832</v>
      </c>
      <c r="D1061" s="1" t="s">
        <v>551</v>
      </c>
      <c r="E1061" s="49" t="s">
        <v>2466</v>
      </c>
      <c r="F1061" s="1" t="s">
        <v>227</v>
      </c>
      <c r="G1061" s="51" t="s">
        <v>2833</v>
      </c>
      <c r="H1061" s="1" t="s">
        <v>126</v>
      </c>
      <c r="I1061" s="56">
        <v>0</v>
      </c>
      <c r="J1061" s="8" t="s">
        <v>16</v>
      </c>
      <c r="K1061" s="8" t="s">
        <v>16</v>
      </c>
      <c r="L1061" s="1" t="str">
        <f>IFERROR(_xlfn.XLOOKUP(Table1[[#This Row],[Startup Name]],Reference_Tables!$A$5:$A$3048,Reference_Tables!$B$5:$B$3048,"N/A",0),"N/A")</f>
        <v>Jaipur</v>
      </c>
      <c r="M1061" s="49" t="s">
        <v>16</v>
      </c>
      <c r="N1061" s="1">
        <f>YEAR(Table1[[#This Row],[Date]])</f>
        <v>2017</v>
      </c>
    </row>
    <row r="1062" spans="1:14" x14ac:dyDescent="0.3">
      <c r="A1062" s="8">
        <v>1061</v>
      </c>
      <c r="B1062" s="9">
        <v>42747</v>
      </c>
      <c r="C1062" s="1" t="s">
        <v>2834</v>
      </c>
      <c r="D1062" s="1" t="s">
        <v>551</v>
      </c>
      <c r="E1062" s="49" t="s">
        <v>2835</v>
      </c>
      <c r="F1062" s="1" t="s">
        <v>927</v>
      </c>
      <c r="G1062" s="51" t="s">
        <v>2836</v>
      </c>
      <c r="H1062" s="1" t="s">
        <v>384</v>
      </c>
      <c r="I1062" s="56">
        <v>1350000</v>
      </c>
      <c r="J1062" s="8" t="s">
        <v>16</v>
      </c>
      <c r="K1062" s="8" t="s">
        <v>24</v>
      </c>
      <c r="L1062" s="1" t="str">
        <f>IFERROR(_xlfn.XLOOKUP(Table1[[#This Row],[Startup Name]],Reference_Tables!$A$5:$A$3048,Reference_Tables!$B$5:$B$3048,"N/A",0),"N/A")</f>
        <v>Gurugram</v>
      </c>
      <c r="M1062" s="49" t="str">
        <f>IFERROR(_xlfn.XLOOKUP(Table1[[#This Row],[Investors Name]],Reference_Tables!$E$5:$E$3048,Reference_Tables!$F$5:$F$3048,"N/A",0),"N/A")</f>
        <v>VC</v>
      </c>
      <c r="N1062" s="1">
        <f>YEAR(Table1[[#This Row],[Date]])</f>
        <v>2017</v>
      </c>
    </row>
    <row r="1063" spans="1:14" x14ac:dyDescent="0.3">
      <c r="A1063" s="8">
        <v>1062</v>
      </c>
      <c r="B1063" s="9">
        <v>42747</v>
      </c>
      <c r="C1063" s="1" t="s">
        <v>2837</v>
      </c>
      <c r="D1063" s="1" t="s">
        <v>551</v>
      </c>
      <c r="E1063" s="49" t="s">
        <v>2838</v>
      </c>
      <c r="F1063" s="1" t="s">
        <v>227</v>
      </c>
      <c r="G1063" s="51" t="s">
        <v>2839</v>
      </c>
      <c r="H1063" s="1" t="s">
        <v>384</v>
      </c>
      <c r="I1063" s="56">
        <v>10000000</v>
      </c>
      <c r="J1063" s="8" t="s">
        <v>16</v>
      </c>
      <c r="K1063" s="8" t="s">
        <v>24</v>
      </c>
      <c r="L1063" s="1" t="str">
        <f>IFERROR(_xlfn.XLOOKUP(Table1[[#This Row],[Startup Name]],Reference_Tables!$A$5:$A$3048,Reference_Tables!$B$5:$B$3048,"N/A",0),"N/A")</f>
        <v>Dehradun</v>
      </c>
      <c r="M1063" s="49" t="str">
        <f>IFERROR(_xlfn.XLOOKUP(Table1[[#This Row],[Investors Name]],Reference_Tables!$E$5:$E$3048,Reference_Tables!$F$5:$F$3048,"N/A",0),"N/A")</f>
        <v>Corporate</v>
      </c>
      <c r="N1063" s="1">
        <f>YEAR(Table1[[#This Row],[Date]])</f>
        <v>2017</v>
      </c>
    </row>
    <row r="1064" spans="1:14" x14ac:dyDescent="0.3">
      <c r="A1064" s="8">
        <v>1063</v>
      </c>
      <c r="B1064" s="9">
        <v>42748</v>
      </c>
      <c r="C1064" s="1" t="s">
        <v>2840</v>
      </c>
      <c r="D1064" s="1" t="s">
        <v>53</v>
      </c>
      <c r="E1064" s="49" t="s">
        <v>2841</v>
      </c>
      <c r="F1064" s="1" t="s">
        <v>39</v>
      </c>
      <c r="G1064" s="51" t="s">
        <v>2842</v>
      </c>
      <c r="H1064" s="1" t="s">
        <v>384</v>
      </c>
      <c r="I1064" s="56">
        <v>4100000</v>
      </c>
      <c r="J1064" s="8" t="s">
        <v>16</v>
      </c>
      <c r="K1064" s="8" t="s">
        <v>24</v>
      </c>
      <c r="L1064" s="1" t="str">
        <f>IFERROR(_xlfn.XLOOKUP(Table1[[#This Row],[Startup Name]],Reference_Tables!$A$5:$A$3048,Reference_Tables!$B$5:$B$3048,"N/A",0),"N/A")</f>
        <v>New Delhi</v>
      </c>
      <c r="M1064" s="49" t="str">
        <f>IFERROR(_xlfn.XLOOKUP(Table1[[#This Row],[Investors Name]],Reference_Tables!$E$5:$E$3048,Reference_Tables!$F$5:$F$3048,"N/A",0),"N/A")</f>
        <v>VC</v>
      </c>
      <c r="N1064" s="1">
        <f>YEAR(Table1[[#This Row],[Date]])</f>
        <v>2017</v>
      </c>
    </row>
    <row r="1065" spans="1:14" x14ac:dyDescent="0.3">
      <c r="A1065" s="8">
        <v>1064</v>
      </c>
      <c r="B1065" s="9">
        <v>42748</v>
      </c>
      <c r="C1065" s="1" t="s">
        <v>2843</v>
      </c>
      <c r="D1065" s="1" t="s">
        <v>551</v>
      </c>
      <c r="E1065" s="49" t="s">
        <v>2844</v>
      </c>
      <c r="F1065" s="1" t="s">
        <v>927</v>
      </c>
      <c r="G1065" s="51" t="s">
        <v>2845</v>
      </c>
      <c r="H1065" s="1" t="s">
        <v>126</v>
      </c>
      <c r="I1065" s="56">
        <v>0</v>
      </c>
      <c r="J1065" s="8" t="s">
        <v>16</v>
      </c>
      <c r="K1065" s="8" t="s">
        <v>16</v>
      </c>
      <c r="L1065" s="1" t="str">
        <f>IFERROR(_xlfn.XLOOKUP(Table1[[#This Row],[Startup Name]],Reference_Tables!$A$5:$A$3048,Reference_Tables!$B$5:$B$3048,"N/A",0),"N/A")</f>
        <v>Hyderabad</v>
      </c>
      <c r="M1065" s="49" t="str">
        <f>IFERROR(_xlfn.XLOOKUP(Table1[[#This Row],[Investors Name]],Reference_Tables!$E$5:$E$3048,Reference_Tables!$F$5:$F$3048,"N/A",0),"N/A")</f>
        <v>VC</v>
      </c>
      <c r="N1065" s="1">
        <f>YEAR(Table1[[#This Row],[Date]])</f>
        <v>2017</v>
      </c>
    </row>
    <row r="1066" spans="1:14" x14ac:dyDescent="0.3">
      <c r="A1066" s="8">
        <v>1065</v>
      </c>
      <c r="B1066" s="9">
        <v>42748</v>
      </c>
      <c r="C1066" s="1" t="s">
        <v>2846</v>
      </c>
      <c r="D1066" s="1" t="s">
        <v>551</v>
      </c>
      <c r="E1066" s="49" t="s">
        <v>2847</v>
      </c>
      <c r="F1066" s="1" t="s">
        <v>927</v>
      </c>
      <c r="G1066" s="51" t="s">
        <v>2848</v>
      </c>
      <c r="H1066" s="1" t="s">
        <v>126</v>
      </c>
      <c r="I1066" s="56">
        <v>440000</v>
      </c>
      <c r="J1066" s="8" t="s">
        <v>16</v>
      </c>
      <c r="K1066" s="8" t="s">
        <v>106</v>
      </c>
      <c r="L1066" s="1" t="str">
        <f>IFERROR(_xlfn.XLOOKUP(Table1[[#This Row],[Startup Name]],Reference_Tables!$A$5:$A$3048,Reference_Tables!$B$5:$B$3048,"N/A",0),"N/A")</f>
        <v>Hyderabad</v>
      </c>
      <c r="M1066" s="49" t="str">
        <f>IFERROR(_xlfn.XLOOKUP(Table1[[#This Row],[Investors Name]],Reference_Tables!$E$5:$E$3048,Reference_Tables!$F$5:$F$3048,"N/A",0),"N/A")</f>
        <v>VC</v>
      </c>
      <c r="N1066" s="1">
        <f>YEAR(Table1[[#This Row],[Date]])</f>
        <v>2017</v>
      </c>
    </row>
    <row r="1067" spans="1:14" x14ac:dyDescent="0.3">
      <c r="A1067" s="8">
        <v>1066</v>
      </c>
      <c r="B1067" s="9">
        <v>42749</v>
      </c>
      <c r="C1067" s="1" t="s">
        <v>405</v>
      </c>
      <c r="D1067" s="1" t="s">
        <v>551</v>
      </c>
      <c r="E1067" s="49" t="s">
        <v>1629</v>
      </c>
      <c r="F1067" s="1" t="s">
        <v>927</v>
      </c>
      <c r="G1067" s="51" t="s">
        <v>2849</v>
      </c>
      <c r="H1067" s="1" t="s">
        <v>384</v>
      </c>
      <c r="I1067" s="56">
        <v>4500000</v>
      </c>
      <c r="J1067" s="8" t="s">
        <v>16</v>
      </c>
      <c r="K1067" s="8" t="s">
        <v>24</v>
      </c>
      <c r="L1067" s="1" t="str">
        <f>IFERROR(_xlfn.XLOOKUP(Table1[[#This Row],[Startup Name]],Reference_Tables!$A$5:$A$3048,Reference_Tables!$B$5:$B$3048,"N/A",0),"N/A")</f>
        <v>Hyderabad</v>
      </c>
      <c r="M1067" s="49" t="str">
        <f>IFERROR(_xlfn.XLOOKUP(Table1[[#This Row],[Investors Name]],Reference_Tables!$E$5:$E$3048,Reference_Tables!$F$5:$F$3048,"N/A",0),"N/A")</f>
        <v>VC</v>
      </c>
      <c r="N1067" s="1">
        <f>YEAR(Table1[[#This Row],[Date]])</f>
        <v>2017</v>
      </c>
    </row>
    <row r="1068" spans="1:14" x14ac:dyDescent="0.3">
      <c r="A1068" s="8">
        <v>1067</v>
      </c>
      <c r="B1068" s="9">
        <v>42749</v>
      </c>
      <c r="C1068" s="1" t="s">
        <v>2850</v>
      </c>
      <c r="D1068" s="1" t="s">
        <v>53</v>
      </c>
      <c r="E1068" s="49" t="s">
        <v>2851</v>
      </c>
      <c r="F1068" s="1" t="s">
        <v>927</v>
      </c>
      <c r="G1068" s="51" t="s">
        <v>2852</v>
      </c>
      <c r="H1068" s="1" t="s">
        <v>384</v>
      </c>
      <c r="I1068" s="56">
        <v>0</v>
      </c>
      <c r="J1068" s="8" t="s">
        <v>16</v>
      </c>
      <c r="K1068" s="8" t="s">
        <v>16</v>
      </c>
      <c r="L1068" s="1" t="str">
        <f>IFERROR(_xlfn.XLOOKUP(Table1[[#This Row],[Startup Name]],Reference_Tables!$A$5:$A$3048,Reference_Tables!$B$5:$B$3048,"N/A",0),"N/A")</f>
        <v>Lucknow</v>
      </c>
      <c r="M1068" s="49" t="str">
        <f>IFERROR(_xlfn.XLOOKUP(Table1[[#This Row],[Investors Name]],Reference_Tables!$E$5:$E$3048,Reference_Tables!$F$5:$F$3048,"N/A",0),"N/A")</f>
        <v>VC</v>
      </c>
      <c r="N1068" s="1">
        <f>YEAR(Table1[[#This Row],[Date]])</f>
        <v>2017</v>
      </c>
    </row>
    <row r="1069" spans="1:14" x14ac:dyDescent="0.3">
      <c r="A1069" s="8">
        <v>1068</v>
      </c>
      <c r="B1069" s="9">
        <v>42751</v>
      </c>
      <c r="C1069" s="1" t="s">
        <v>2853</v>
      </c>
      <c r="D1069" s="1" t="s">
        <v>551</v>
      </c>
      <c r="E1069" s="49" t="s">
        <v>2854</v>
      </c>
      <c r="F1069" s="1" t="s">
        <v>927</v>
      </c>
      <c r="G1069" s="51" t="s">
        <v>2855</v>
      </c>
      <c r="H1069" s="1" t="s">
        <v>126</v>
      </c>
      <c r="I1069" s="56">
        <v>0</v>
      </c>
      <c r="J1069" s="8" t="s">
        <v>16</v>
      </c>
      <c r="K1069" s="8" t="s">
        <v>16</v>
      </c>
      <c r="L1069" s="1" t="str">
        <f>IFERROR(_xlfn.XLOOKUP(Table1[[#This Row],[Startup Name]],Reference_Tables!$A$5:$A$3048,Reference_Tables!$B$5:$B$3048,"N/A",0),"N/A")</f>
        <v>Indore</v>
      </c>
      <c r="M1069" s="49" t="s">
        <v>16</v>
      </c>
      <c r="N1069" s="1">
        <f>YEAR(Table1[[#This Row],[Date]])</f>
        <v>2017</v>
      </c>
    </row>
    <row r="1070" spans="1:14" x14ac:dyDescent="0.3">
      <c r="A1070" s="8">
        <v>1069</v>
      </c>
      <c r="B1070" s="9">
        <v>42751</v>
      </c>
      <c r="C1070" s="1" t="s">
        <v>2856</v>
      </c>
      <c r="D1070" s="1" t="s">
        <v>551</v>
      </c>
      <c r="E1070" s="49" t="s">
        <v>2857</v>
      </c>
      <c r="F1070" s="1" t="s">
        <v>927</v>
      </c>
      <c r="G1070" s="51" t="s">
        <v>2858</v>
      </c>
      <c r="H1070" s="1" t="s">
        <v>384</v>
      </c>
      <c r="I1070" s="56">
        <v>5000000</v>
      </c>
      <c r="J1070" s="8" t="s">
        <v>16</v>
      </c>
      <c r="K1070" s="8" t="s">
        <v>24</v>
      </c>
      <c r="L1070" s="1" t="str">
        <f>IFERROR(_xlfn.XLOOKUP(Table1[[#This Row],[Startup Name]],Reference_Tables!$A$5:$A$3048,Reference_Tables!$B$5:$B$3048,"N/A",0),"N/A")</f>
        <v>Coimbatore</v>
      </c>
      <c r="M1070" s="49" t="str">
        <f>IFERROR(_xlfn.XLOOKUP(Table1[[#This Row],[Investors Name]],Reference_Tables!$E$5:$E$3048,Reference_Tables!$F$5:$F$3048,"N/A",0),"N/A")</f>
        <v>VC</v>
      </c>
      <c r="N1070" s="1">
        <f>YEAR(Table1[[#This Row],[Date]])</f>
        <v>2017</v>
      </c>
    </row>
    <row r="1071" spans="1:14" x14ac:dyDescent="0.3">
      <c r="A1071" s="8">
        <v>1070</v>
      </c>
      <c r="B1071" s="9">
        <v>42751</v>
      </c>
      <c r="C1071" s="1" t="s">
        <v>2859</v>
      </c>
      <c r="D1071" s="1" t="s">
        <v>53</v>
      </c>
      <c r="E1071" s="49" t="s">
        <v>2860</v>
      </c>
      <c r="F1071" s="1" t="s">
        <v>139</v>
      </c>
      <c r="G1071" s="51" t="s">
        <v>2861</v>
      </c>
      <c r="H1071" s="1" t="s">
        <v>126</v>
      </c>
      <c r="I1071" s="56">
        <v>0</v>
      </c>
      <c r="J1071" s="8" t="s">
        <v>16</v>
      </c>
      <c r="K1071" s="8" t="s">
        <v>16</v>
      </c>
      <c r="L1071" s="1" t="str">
        <f>IFERROR(_xlfn.XLOOKUP(Table1[[#This Row],[Startup Name]],Reference_Tables!$A$5:$A$3048,Reference_Tables!$B$5:$B$3048,"N/A",0),"N/A")</f>
        <v>Lucknow</v>
      </c>
      <c r="M1071" s="49" t="str">
        <f>IFERROR(_xlfn.XLOOKUP(Table1[[#This Row],[Investors Name]],Reference_Tables!$E$5:$E$3048,Reference_Tables!$F$5:$F$3048,"N/A",0),"N/A")</f>
        <v>Angel</v>
      </c>
      <c r="N1071" s="1">
        <f>YEAR(Table1[[#This Row],[Date]])</f>
        <v>2017</v>
      </c>
    </row>
    <row r="1072" spans="1:14" x14ac:dyDescent="0.3">
      <c r="A1072" s="8">
        <v>1071</v>
      </c>
      <c r="B1072" s="9">
        <v>42751</v>
      </c>
      <c r="C1072" s="1" t="s">
        <v>2862</v>
      </c>
      <c r="D1072" s="1" t="s">
        <v>551</v>
      </c>
      <c r="E1072" s="49" t="s">
        <v>2863</v>
      </c>
      <c r="F1072" s="1" t="s">
        <v>39</v>
      </c>
      <c r="G1072" s="51" t="s">
        <v>1268</v>
      </c>
      <c r="H1072" s="1" t="s">
        <v>126</v>
      </c>
      <c r="I1072" s="56">
        <v>700000</v>
      </c>
      <c r="J1072" s="8" t="s">
        <v>16</v>
      </c>
      <c r="K1072" s="8" t="s">
        <v>106</v>
      </c>
      <c r="L1072" s="1" t="str">
        <f>IFERROR(_xlfn.XLOOKUP(Table1[[#This Row],[Startup Name]],Reference_Tables!$A$5:$A$3048,Reference_Tables!$B$5:$B$3048,"N/A",0),"N/A")</f>
        <v>Lucknow</v>
      </c>
      <c r="M1072" s="49" t="str">
        <f>IFERROR(_xlfn.XLOOKUP(Table1[[#This Row],[Investors Name]],Reference_Tables!$E$5:$E$3048,Reference_Tables!$F$5:$F$3048,"N/A",0),"N/A")</f>
        <v>Angel</v>
      </c>
      <c r="N1072" s="1">
        <f>YEAR(Table1[[#This Row],[Date]])</f>
        <v>2017</v>
      </c>
    </row>
    <row r="1073" spans="1:14" x14ac:dyDescent="0.3">
      <c r="A1073" s="8">
        <v>1072</v>
      </c>
      <c r="B1073" s="9">
        <v>42752</v>
      </c>
      <c r="C1073" s="1" t="s">
        <v>2864</v>
      </c>
      <c r="D1073" s="1" t="s">
        <v>551</v>
      </c>
      <c r="E1073" s="49" t="s">
        <v>1629</v>
      </c>
      <c r="F1073" s="1" t="s">
        <v>927</v>
      </c>
      <c r="G1073" s="51" t="s">
        <v>2865</v>
      </c>
      <c r="H1073" s="1" t="s">
        <v>384</v>
      </c>
      <c r="I1073" s="56">
        <v>800000</v>
      </c>
      <c r="J1073" s="8" t="s">
        <v>16</v>
      </c>
      <c r="K1073" s="8" t="s">
        <v>106</v>
      </c>
      <c r="L1073" s="1" t="str">
        <f>IFERROR(_xlfn.XLOOKUP(Table1[[#This Row],[Startup Name]],Reference_Tables!$A$5:$A$3048,Reference_Tables!$B$5:$B$3048,"N/A",0),"N/A")</f>
        <v>Coimbatore</v>
      </c>
      <c r="M1073" s="49" t="str">
        <f>IFERROR(_xlfn.XLOOKUP(Table1[[#This Row],[Investors Name]],Reference_Tables!$E$5:$E$3048,Reference_Tables!$F$5:$F$3048,"N/A",0),"N/A")</f>
        <v>VC</v>
      </c>
      <c r="N1073" s="1">
        <f>YEAR(Table1[[#This Row],[Date]])</f>
        <v>2017</v>
      </c>
    </row>
    <row r="1074" spans="1:14" x14ac:dyDescent="0.3">
      <c r="A1074" s="8">
        <v>1073</v>
      </c>
      <c r="B1074" s="9">
        <v>42752</v>
      </c>
      <c r="C1074" s="1" t="s">
        <v>2866</v>
      </c>
      <c r="D1074" s="1" t="s">
        <v>551</v>
      </c>
      <c r="E1074" s="49" t="s">
        <v>2867</v>
      </c>
      <c r="F1074" s="1" t="s">
        <v>927</v>
      </c>
      <c r="G1074" s="51" t="s">
        <v>617</v>
      </c>
      <c r="H1074" s="1" t="s">
        <v>384</v>
      </c>
      <c r="I1074" s="56">
        <v>2000000</v>
      </c>
      <c r="J1074" s="8" t="s">
        <v>16</v>
      </c>
      <c r="K1074" s="8" t="s">
        <v>24</v>
      </c>
      <c r="L1074" s="1" t="str">
        <f>IFERROR(_xlfn.XLOOKUP(Table1[[#This Row],[Startup Name]],Reference_Tables!$A$5:$A$3048,Reference_Tables!$B$5:$B$3048,"N/A",0),"N/A")</f>
        <v>Kanpur</v>
      </c>
      <c r="M1074" s="49" t="str">
        <f>IFERROR(_xlfn.XLOOKUP(Table1[[#This Row],[Investors Name]],Reference_Tables!$E$5:$E$3048,Reference_Tables!$F$5:$F$3048,"N/A",0),"N/A")</f>
        <v>Angel</v>
      </c>
      <c r="N1074" s="1">
        <f>YEAR(Table1[[#This Row],[Date]])</f>
        <v>2017</v>
      </c>
    </row>
    <row r="1075" spans="1:14" x14ac:dyDescent="0.3">
      <c r="A1075" s="8">
        <v>1074</v>
      </c>
      <c r="B1075" s="9">
        <v>42752</v>
      </c>
      <c r="C1075" s="1" t="s">
        <v>2868</v>
      </c>
      <c r="D1075" s="1" t="s">
        <v>551</v>
      </c>
      <c r="E1075" s="49" t="s">
        <v>2869</v>
      </c>
      <c r="F1075" s="1" t="s">
        <v>927</v>
      </c>
      <c r="G1075" s="51" t="s">
        <v>2870</v>
      </c>
      <c r="H1075" s="1" t="s">
        <v>384</v>
      </c>
      <c r="I1075" s="56">
        <v>55000000</v>
      </c>
      <c r="J1075" s="8" t="s">
        <v>16</v>
      </c>
      <c r="K1075" s="8" t="s">
        <v>17</v>
      </c>
      <c r="L1075" s="1" t="str">
        <f>IFERROR(_xlfn.XLOOKUP(Table1[[#This Row],[Startup Name]],Reference_Tables!$A$5:$A$3048,Reference_Tables!$B$5:$B$3048,"N/A",0),"N/A")</f>
        <v>Kochi</v>
      </c>
      <c r="M1075" s="49" t="str">
        <f>IFERROR(_xlfn.XLOOKUP(Table1[[#This Row],[Investors Name]],Reference_Tables!$E$5:$E$3048,Reference_Tables!$F$5:$F$3048,"N/A",0),"N/A")</f>
        <v>VC</v>
      </c>
      <c r="N1075" s="1">
        <f>YEAR(Table1[[#This Row],[Date]])</f>
        <v>2017</v>
      </c>
    </row>
    <row r="1076" spans="1:14" x14ac:dyDescent="0.3">
      <c r="A1076" s="8">
        <v>1075</v>
      </c>
      <c r="B1076" s="9">
        <v>42752</v>
      </c>
      <c r="C1076" s="1" t="s">
        <v>2871</v>
      </c>
      <c r="D1076" s="1" t="s">
        <v>551</v>
      </c>
      <c r="E1076" s="49" t="s">
        <v>2872</v>
      </c>
      <c r="F1076" s="1" t="s">
        <v>139</v>
      </c>
      <c r="G1076" s="51" t="s">
        <v>2873</v>
      </c>
      <c r="H1076" s="1" t="s">
        <v>126</v>
      </c>
      <c r="I1076" s="56">
        <v>441000</v>
      </c>
      <c r="J1076" s="8" t="s">
        <v>16</v>
      </c>
      <c r="K1076" s="8" t="s">
        <v>106</v>
      </c>
      <c r="L1076" s="1" t="str">
        <f>IFERROR(_xlfn.XLOOKUP(Table1[[#This Row],[Startup Name]],Reference_Tables!$A$5:$A$3048,Reference_Tables!$B$5:$B$3048,"N/A",0),"N/A")</f>
        <v>Bhopal</v>
      </c>
      <c r="M1076" s="49" t="str">
        <f>IFERROR(_xlfn.XLOOKUP(Table1[[#This Row],[Investors Name]],Reference_Tables!$E$5:$E$3048,Reference_Tables!$F$5:$F$3048,"N/A",0),"N/A")</f>
        <v>Angel</v>
      </c>
      <c r="N1076" s="1">
        <f>YEAR(Table1[[#This Row],[Date]])</f>
        <v>2017</v>
      </c>
    </row>
    <row r="1077" spans="1:14" x14ac:dyDescent="0.3">
      <c r="A1077" s="8">
        <v>1076</v>
      </c>
      <c r="B1077" s="9">
        <v>42752</v>
      </c>
      <c r="C1077" s="1" t="s">
        <v>2874</v>
      </c>
      <c r="D1077" s="1" t="s">
        <v>551</v>
      </c>
      <c r="E1077" s="49" t="s">
        <v>2875</v>
      </c>
      <c r="F1077" s="1" t="s">
        <v>2876</v>
      </c>
      <c r="G1077" s="51" t="s">
        <v>1268</v>
      </c>
      <c r="H1077" s="1" t="s">
        <v>126</v>
      </c>
      <c r="I1077" s="56">
        <v>500000</v>
      </c>
      <c r="J1077" s="8" t="s">
        <v>16</v>
      </c>
      <c r="K1077" s="8" t="s">
        <v>106</v>
      </c>
      <c r="L1077" s="1" t="str">
        <f>IFERROR(_xlfn.XLOOKUP(Table1[[#This Row],[Startup Name]],Reference_Tables!$A$5:$A$3048,Reference_Tables!$B$5:$B$3048,"N/A",0),"N/A")</f>
        <v>Thiruvananthapuram</v>
      </c>
      <c r="M1077" s="49" t="str">
        <f>IFERROR(_xlfn.XLOOKUP(Table1[[#This Row],[Investors Name]],Reference_Tables!$E$5:$E$3048,Reference_Tables!$F$5:$F$3048,"N/A",0),"N/A")</f>
        <v>Angel</v>
      </c>
      <c r="N1077" s="1">
        <f>YEAR(Table1[[#This Row],[Date]])</f>
        <v>2017</v>
      </c>
    </row>
    <row r="1078" spans="1:14" x14ac:dyDescent="0.3">
      <c r="A1078" s="8">
        <v>1077</v>
      </c>
      <c r="B1078" s="9">
        <v>42752</v>
      </c>
      <c r="C1078" s="1" t="s">
        <v>2877</v>
      </c>
      <c r="D1078" s="1" t="s">
        <v>551</v>
      </c>
      <c r="E1078" s="49" t="s">
        <v>2878</v>
      </c>
      <c r="F1078" s="1" t="s">
        <v>927</v>
      </c>
      <c r="G1078" s="51" t="s">
        <v>2879</v>
      </c>
      <c r="H1078" s="1" t="s">
        <v>126</v>
      </c>
      <c r="I1078" s="56">
        <v>147000</v>
      </c>
      <c r="J1078" s="8" t="s">
        <v>16</v>
      </c>
      <c r="K1078" s="8" t="s">
        <v>106</v>
      </c>
      <c r="L1078" s="1" t="str">
        <f>IFERROR(_xlfn.XLOOKUP(Table1[[#This Row],[Startup Name]],Reference_Tables!$A$5:$A$3048,Reference_Tables!$B$5:$B$3048,"N/A",0),"N/A")</f>
        <v>Thiruvananthapuram</v>
      </c>
      <c r="M1078" s="49" t="str">
        <f>IFERROR(_xlfn.XLOOKUP(Table1[[#This Row],[Investors Name]],Reference_Tables!$E$5:$E$3048,Reference_Tables!$F$5:$F$3048,"N/A",0),"N/A")</f>
        <v>Angel</v>
      </c>
      <c r="N1078" s="1">
        <f>YEAR(Table1[[#This Row],[Date]])</f>
        <v>2017</v>
      </c>
    </row>
    <row r="1079" spans="1:14" x14ac:dyDescent="0.3">
      <c r="A1079" s="8">
        <v>1078</v>
      </c>
      <c r="B1079" s="9">
        <v>42753</v>
      </c>
      <c r="C1079" s="1" t="s">
        <v>2880</v>
      </c>
      <c r="D1079" s="1" t="s">
        <v>53</v>
      </c>
      <c r="E1079" s="49" t="s">
        <v>2881</v>
      </c>
      <c r="F1079" s="1" t="s">
        <v>139</v>
      </c>
      <c r="G1079" s="51" t="s">
        <v>2882</v>
      </c>
      <c r="H1079" s="1" t="s">
        <v>126</v>
      </c>
      <c r="I1079" s="56">
        <v>0</v>
      </c>
      <c r="J1079" s="8" t="s">
        <v>16</v>
      </c>
      <c r="K1079" s="8" t="s">
        <v>16</v>
      </c>
      <c r="L1079" s="1" t="str">
        <f>IFERROR(_xlfn.XLOOKUP(Table1[[#This Row],[Startup Name]],Reference_Tables!$A$5:$A$3048,Reference_Tables!$B$5:$B$3048,"N/A",0),"N/A")</f>
        <v>Mysuru</v>
      </c>
      <c r="M1079" s="49" t="s">
        <v>16</v>
      </c>
      <c r="N1079" s="1">
        <f>YEAR(Table1[[#This Row],[Date]])</f>
        <v>2017</v>
      </c>
    </row>
    <row r="1080" spans="1:14" x14ac:dyDescent="0.3">
      <c r="A1080" s="8">
        <v>1079</v>
      </c>
      <c r="B1080" s="9">
        <v>42753</v>
      </c>
      <c r="C1080" s="1" t="s">
        <v>2883</v>
      </c>
      <c r="D1080" s="1" t="s">
        <v>26</v>
      </c>
      <c r="E1080" s="49" t="s">
        <v>2884</v>
      </c>
      <c r="F1080" s="1" t="s">
        <v>227</v>
      </c>
      <c r="G1080" s="51" t="s">
        <v>2885</v>
      </c>
      <c r="H1080" s="1" t="s">
        <v>126</v>
      </c>
      <c r="I1080" s="56">
        <v>0</v>
      </c>
      <c r="J1080" s="8" t="s">
        <v>16</v>
      </c>
      <c r="K1080" s="8" t="s">
        <v>16</v>
      </c>
      <c r="L1080" s="1" t="str">
        <f>IFERROR(_xlfn.XLOOKUP(Table1[[#This Row],[Startup Name]],Reference_Tables!$A$5:$A$3048,Reference_Tables!$B$5:$B$3048,"N/A",0),"N/A")</f>
        <v>Kochi</v>
      </c>
      <c r="M1080" s="49" t="str">
        <f>IFERROR(_xlfn.XLOOKUP(Table1[[#This Row],[Investors Name]],Reference_Tables!$E$5:$E$3048,Reference_Tables!$F$5:$F$3048,"N/A",0),"N/A")</f>
        <v>VC</v>
      </c>
      <c r="N1080" s="1">
        <f>YEAR(Table1[[#This Row],[Date]])</f>
        <v>2017</v>
      </c>
    </row>
    <row r="1081" spans="1:14" x14ac:dyDescent="0.3">
      <c r="A1081" s="8">
        <v>1080</v>
      </c>
      <c r="B1081" s="9">
        <v>42753</v>
      </c>
      <c r="C1081" s="1" t="s">
        <v>2886</v>
      </c>
      <c r="D1081" s="1" t="s">
        <v>26</v>
      </c>
      <c r="E1081" s="49" t="s">
        <v>2887</v>
      </c>
      <c r="F1081" s="1" t="s">
        <v>139</v>
      </c>
      <c r="G1081" s="51" t="s">
        <v>2888</v>
      </c>
      <c r="H1081" s="1" t="s">
        <v>126</v>
      </c>
      <c r="I1081" s="56">
        <v>650000</v>
      </c>
      <c r="J1081" s="8" t="s">
        <v>16</v>
      </c>
      <c r="K1081" s="8" t="s">
        <v>106</v>
      </c>
      <c r="L1081" s="1" t="str">
        <f>IFERROR(_xlfn.XLOOKUP(Table1[[#This Row],[Startup Name]],Reference_Tables!$A$5:$A$3048,Reference_Tables!$B$5:$B$3048,"N/A",0),"N/A")</f>
        <v>Bhubaneswar</v>
      </c>
      <c r="M1081" s="49" t="str">
        <f>IFERROR(_xlfn.XLOOKUP(Table1[[#This Row],[Investors Name]],Reference_Tables!$E$5:$E$3048,Reference_Tables!$F$5:$F$3048,"N/A",0),"N/A")</f>
        <v>VC</v>
      </c>
      <c r="N1081" s="1">
        <f>YEAR(Table1[[#This Row],[Date]])</f>
        <v>2017</v>
      </c>
    </row>
    <row r="1082" spans="1:14" x14ac:dyDescent="0.3">
      <c r="A1082" s="8">
        <v>1081</v>
      </c>
      <c r="B1082" s="9">
        <v>42753</v>
      </c>
      <c r="C1082" s="1" t="s">
        <v>1961</v>
      </c>
      <c r="D1082" s="1" t="s">
        <v>53</v>
      </c>
      <c r="E1082" s="49" t="s">
        <v>2889</v>
      </c>
      <c r="F1082" s="1" t="s">
        <v>927</v>
      </c>
      <c r="G1082" s="51" t="s">
        <v>1268</v>
      </c>
      <c r="H1082" s="1" t="s">
        <v>126</v>
      </c>
      <c r="I1082" s="56">
        <v>300000</v>
      </c>
      <c r="J1082" s="8" t="s">
        <v>16</v>
      </c>
      <c r="K1082" s="8" t="s">
        <v>106</v>
      </c>
      <c r="L1082" s="1" t="str">
        <f>IFERROR(_xlfn.XLOOKUP(Table1[[#This Row],[Startup Name]],Reference_Tables!$A$5:$A$3048,Reference_Tables!$B$5:$B$3048,"N/A",0),"N/A")</f>
        <v>New Delhi</v>
      </c>
      <c r="M1082" s="49" t="str">
        <f>IFERROR(_xlfn.XLOOKUP(Table1[[#This Row],[Investors Name]],Reference_Tables!$E$5:$E$3048,Reference_Tables!$F$5:$F$3048,"N/A",0),"N/A")</f>
        <v>Angel</v>
      </c>
      <c r="N1082" s="1">
        <f>YEAR(Table1[[#This Row],[Date]])</f>
        <v>2017</v>
      </c>
    </row>
    <row r="1083" spans="1:14" x14ac:dyDescent="0.3">
      <c r="A1083" s="8">
        <v>1082</v>
      </c>
      <c r="B1083" s="9">
        <v>42754</v>
      </c>
      <c r="C1083" s="1" t="s">
        <v>2890</v>
      </c>
      <c r="D1083" s="1" t="s">
        <v>551</v>
      </c>
      <c r="E1083" s="49" t="s">
        <v>2891</v>
      </c>
      <c r="F1083" s="1" t="s">
        <v>927</v>
      </c>
      <c r="G1083" s="51" t="s">
        <v>2892</v>
      </c>
      <c r="H1083" s="1" t="s">
        <v>126</v>
      </c>
      <c r="I1083" s="56">
        <v>0</v>
      </c>
      <c r="J1083" s="8" t="s">
        <v>16</v>
      </c>
      <c r="K1083" s="8" t="s">
        <v>16</v>
      </c>
      <c r="L1083" s="1" t="str">
        <f>IFERROR(_xlfn.XLOOKUP(Table1[[#This Row],[Startup Name]],Reference_Tables!$A$5:$A$3048,Reference_Tables!$B$5:$B$3048,"N/A",0),"N/A")</f>
        <v>Coimbatore</v>
      </c>
      <c r="M1083" s="49" t="str">
        <f>IFERROR(_xlfn.XLOOKUP(Table1[[#This Row],[Investors Name]],Reference_Tables!$E$5:$E$3048,Reference_Tables!$F$5:$F$3048,"N/A",0),"N/A")</f>
        <v>VC</v>
      </c>
      <c r="N1083" s="1">
        <f>YEAR(Table1[[#This Row],[Date]])</f>
        <v>2017</v>
      </c>
    </row>
    <row r="1084" spans="1:14" x14ac:dyDescent="0.3">
      <c r="A1084" s="8">
        <v>1083</v>
      </c>
      <c r="B1084" s="9">
        <v>42754</v>
      </c>
      <c r="C1084" s="1" t="s">
        <v>2893</v>
      </c>
      <c r="D1084" s="1" t="s">
        <v>551</v>
      </c>
      <c r="E1084" s="49" t="s">
        <v>2894</v>
      </c>
      <c r="F1084" s="1" t="s">
        <v>39</v>
      </c>
      <c r="G1084" s="51" t="s">
        <v>2895</v>
      </c>
      <c r="H1084" s="1" t="s">
        <v>384</v>
      </c>
      <c r="I1084" s="56">
        <v>1000000</v>
      </c>
      <c r="J1084" s="8" t="s">
        <v>16</v>
      </c>
      <c r="K1084" s="8" t="s">
        <v>24</v>
      </c>
      <c r="L1084" s="1" t="str">
        <f>IFERROR(_xlfn.XLOOKUP(Table1[[#This Row],[Startup Name]],Reference_Tables!$A$5:$A$3048,Reference_Tables!$B$5:$B$3048,"N/A",0),"N/A")</f>
        <v>Thiruvananthapuram</v>
      </c>
      <c r="M1084" s="49" t="str">
        <f>IFERROR(_xlfn.XLOOKUP(Table1[[#This Row],[Investors Name]],Reference_Tables!$E$5:$E$3048,Reference_Tables!$F$5:$F$3048,"N/A",0),"N/A")</f>
        <v>VC</v>
      </c>
      <c r="N1084" s="1">
        <f>YEAR(Table1[[#This Row],[Date]])</f>
        <v>2017</v>
      </c>
    </row>
    <row r="1085" spans="1:14" x14ac:dyDescent="0.3">
      <c r="A1085" s="8">
        <v>1084</v>
      </c>
      <c r="B1085" s="9">
        <v>42754</v>
      </c>
      <c r="C1085" s="1" t="s">
        <v>2896</v>
      </c>
      <c r="D1085" s="1" t="s">
        <v>26</v>
      </c>
      <c r="E1085" s="49" t="s">
        <v>2897</v>
      </c>
      <c r="F1085" s="1" t="s">
        <v>2898</v>
      </c>
      <c r="G1085" s="51" t="s">
        <v>2899</v>
      </c>
      <c r="H1085" s="1" t="s">
        <v>126</v>
      </c>
      <c r="I1085" s="56">
        <v>0</v>
      </c>
      <c r="J1085" s="8" t="s">
        <v>16</v>
      </c>
      <c r="K1085" s="8" t="s">
        <v>16</v>
      </c>
      <c r="L1085" s="1" t="str">
        <f>IFERROR(_xlfn.XLOOKUP(Table1[[#This Row],[Startup Name]],Reference_Tables!$A$5:$A$3048,Reference_Tables!$B$5:$B$3048,"N/A",0),"N/A")</f>
        <v>Dehradun</v>
      </c>
      <c r="M1085" s="49" t="str">
        <f>IFERROR(_xlfn.XLOOKUP(Table1[[#This Row],[Investors Name]],Reference_Tables!$E$5:$E$3048,Reference_Tables!$F$5:$F$3048,"N/A",0),"N/A")</f>
        <v>VC</v>
      </c>
      <c r="N1085" s="1">
        <f>YEAR(Table1[[#This Row],[Date]])</f>
        <v>2017</v>
      </c>
    </row>
    <row r="1086" spans="1:14" x14ac:dyDescent="0.3">
      <c r="A1086" s="8">
        <v>1085</v>
      </c>
      <c r="B1086" s="9">
        <v>42754</v>
      </c>
      <c r="C1086" s="1" t="s">
        <v>2900</v>
      </c>
      <c r="D1086" s="1" t="s">
        <v>551</v>
      </c>
      <c r="E1086" s="49" t="s">
        <v>2605</v>
      </c>
      <c r="F1086" s="1" t="s">
        <v>89</v>
      </c>
      <c r="G1086" s="51" t="s">
        <v>2901</v>
      </c>
      <c r="H1086" s="1" t="s">
        <v>384</v>
      </c>
      <c r="I1086" s="56">
        <v>0</v>
      </c>
      <c r="J1086" s="8" t="s">
        <v>16</v>
      </c>
      <c r="K1086" s="8" t="s">
        <v>16</v>
      </c>
      <c r="L1086" s="1" t="str">
        <f>IFERROR(_xlfn.XLOOKUP(Table1[[#This Row],[Startup Name]],Reference_Tables!$A$5:$A$3048,Reference_Tables!$B$5:$B$3048,"N/A",0),"N/A")</f>
        <v>Surat</v>
      </c>
      <c r="M1086" s="49" t="str">
        <f>IFERROR(_xlfn.XLOOKUP(Table1[[#This Row],[Investors Name]],Reference_Tables!$E$5:$E$3048,Reference_Tables!$F$5:$F$3048,"N/A",0),"N/A")</f>
        <v>Corporate</v>
      </c>
      <c r="N1086" s="1">
        <f>YEAR(Table1[[#This Row],[Date]])</f>
        <v>2017</v>
      </c>
    </row>
    <row r="1087" spans="1:14" x14ac:dyDescent="0.3">
      <c r="A1087" s="8">
        <v>1086</v>
      </c>
      <c r="B1087" s="9">
        <v>42755</v>
      </c>
      <c r="C1087" s="1" t="s">
        <v>2902</v>
      </c>
      <c r="D1087" s="1" t="s">
        <v>53</v>
      </c>
      <c r="E1087" s="49" t="s">
        <v>2903</v>
      </c>
      <c r="F1087" s="1" t="s">
        <v>55</v>
      </c>
      <c r="G1087" s="51" t="s">
        <v>2223</v>
      </c>
      <c r="H1087" s="1" t="s">
        <v>126</v>
      </c>
      <c r="I1087" s="56">
        <v>0</v>
      </c>
      <c r="J1087" s="8" t="s">
        <v>16</v>
      </c>
      <c r="K1087" s="8" t="s">
        <v>16</v>
      </c>
      <c r="L1087" s="1" t="str">
        <f>IFERROR(_xlfn.XLOOKUP(Table1[[#This Row],[Startup Name]],Reference_Tables!$A$5:$A$3048,Reference_Tables!$B$5:$B$3048,"N/A",0),"N/A")</f>
        <v>Coimbatore</v>
      </c>
      <c r="M1087" s="49" t="str">
        <f>IFERROR(_xlfn.XLOOKUP(Table1[[#This Row],[Investors Name]],Reference_Tables!$E$5:$E$3048,Reference_Tables!$F$5:$F$3048,"N/A",0),"N/A")</f>
        <v>Angel</v>
      </c>
      <c r="N1087" s="1">
        <f>YEAR(Table1[[#This Row],[Date]])</f>
        <v>2017</v>
      </c>
    </row>
    <row r="1088" spans="1:14" x14ac:dyDescent="0.3">
      <c r="A1088" s="8">
        <v>1087</v>
      </c>
      <c r="B1088" s="9">
        <v>42755</v>
      </c>
      <c r="C1088" s="1" t="s">
        <v>1125</v>
      </c>
      <c r="D1088" s="1" t="s">
        <v>26</v>
      </c>
      <c r="E1088" s="49" t="s">
        <v>2904</v>
      </c>
      <c r="F1088" s="1" t="s">
        <v>227</v>
      </c>
      <c r="G1088" s="51" t="s">
        <v>2905</v>
      </c>
      <c r="H1088" s="1" t="s">
        <v>384</v>
      </c>
      <c r="I1088" s="56">
        <v>0</v>
      </c>
      <c r="J1088" s="8" t="s">
        <v>16</v>
      </c>
      <c r="K1088" s="8" t="s">
        <v>16</v>
      </c>
      <c r="L1088" s="1" t="str">
        <f>IFERROR(_xlfn.XLOOKUP(Table1[[#This Row],[Startup Name]],Reference_Tables!$A$5:$A$3048,Reference_Tables!$B$5:$B$3048,"N/A",0),"N/A")</f>
        <v>Nashik</v>
      </c>
      <c r="M1088" s="49" t="str">
        <f>IFERROR(_xlfn.XLOOKUP(Table1[[#This Row],[Investors Name]],Reference_Tables!$E$5:$E$3048,Reference_Tables!$F$5:$F$3048,"N/A",0),"N/A")</f>
        <v>VC</v>
      </c>
      <c r="N1088" s="1">
        <f>YEAR(Table1[[#This Row],[Date]])</f>
        <v>2017</v>
      </c>
    </row>
    <row r="1089" spans="1:14" x14ac:dyDescent="0.3">
      <c r="A1089" s="8">
        <v>1088</v>
      </c>
      <c r="B1089" s="9">
        <v>42755</v>
      </c>
      <c r="C1089" s="1" t="s">
        <v>2343</v>
      </c>
      <c r="D1089" s="1" t="s">
        <v>53</v>
      </c>
      <c r="E1089" s="49" t="s">
        <v>2906</v>
      </c>
      <c r="F1089" s="1" t="s">
        <v>39</v>
      </c>
      <c r="G1089" s="51" t="s">
        <v>2907</v>
      </c>
      <c r="H1089" s="1" t="s">
        <v>126</v>
      </c>
      <c r="I1089" s="56">
        <v>0</v>
      </c>
      <c r="J1089" s="8" t="s">
        <v>16</v>
      </c>
      <c r="K1089" s="8" t="s">
        <v>16</v>
      </c>
      <c r="L1089" s="1" t="str">
        <f>IFERROR(_xlfn.XLOOKUP(Table1[[#This Row],[Startup Name]],Reference_Tables!$A$5:$A$3048,Reference_Tables!$B$5:$B$3048,"N/A",0),"N/A")</f>
        <v>Coimbatore</v>
      </c>
      <c r="M1089" s="49" t="str">
        <f>IFERROR(_xlfn.XLOOKUP(Table1[[#This Row],[Investors Name]],Reference_Tables!$E$5:$E$3048,Reference_Tables!$F$5:$F$3048,"N/A",0),"N/A")</f>
        <v>VC</v>
      </c>
      <c r="N1089" s="1">
        <f>YEAR(Table1[[#This Row],[Date]])</f>
        <v>2017</v>
      </c>
    </row>
    <row r="1090" spans="1:14" x14ac:dyDescent="0.3">
      <c r="A1090" s="8">
        <v>1089</v>
      </c>
      <c r="B1090" s="9">
        <v>42755</v>
      </c>
      <c r="C1090" s="1" t="s">
        <v>2735</v>
      </c>
      <c r="D1090" s="1" t="s">
        <v>53</v>
      </c>
      <c r="E1090" s="49" t="s">
        <v>2736</v>
      </c>
      <c r="F1090" s="1" t="s">
        <v>139</v>
      </c>
      <c r="G1090" s="51" t="s">
        <v>2908</v>
      </c>
      <c r="H1090" s="1" t="s">
        <v>126</v>
      </c>
      <c r="I1090" s="56">
        <v>0</v>
      </c>
      <c r="J1090" s="8" t="s">
        <v>16</v>
      </c>
      <c r="K1090" s="8" t="s">
        <v>16</v>
      </c>
      <c r="L1090" s="1" t="str">
        <f>IFERROR(_xlfn.XLOOKUP(Table1[[#This Row],[Startup Name]],Reference_Tables!$A$5:$A$3048,Reference_Tables!$B$5:$B$3048,"N/A",0),"N/A")</f>
        <v>Jaipur</v>
      </c>
      <c r="M1090" s="49" t="str">
        <f>IFERROR(_xlfn.XLOOKUP(Table1[[#This Row],[Investors Name]],Reference_Tables!$E$5:$E$3048,Reference_Tables!$F$5:$F$3048,"N/A",0),"N/A")</f>
        <v>Angel</v>
      </c>
      <c r="N1090" s="1">
        <f>YEAR(Table1[[#This Row],[Date]])</f>
        <v>2017</v>
      </c>
    </row>
    <row r="1091" spans="1:14" x14ac:dyDescent="0.3">
      <c r="A1091" s="8">
        <v>1090</v>
      </c>
      <c r="B1091" s="9">
        <v>42757</v>
      </c>
      <c r="C1091" s="1" t="s">
        <v>2909</v>
      </c>
      <c r="D1091" s="1" t="s">
        <v>551</v>
      </c>
      <c r="E1091" s="49" t="s">
        <v>2910</v>
      </c>
      <c r="F1091" s="1" t="s">
        <v>139</v>
      </c>
      <c r="G1091" s="51" t="s">
        <v>1608</v>
      </c>
      <c r="H1091" s="1" t="s">
        <v>126</v>
      </c>
      <c r="I1091" s="56">
        <v>50000</v>
      </c>
      <c r="J1091" s="8" t="s">
        <v>16</v>
      </c>
      <c r="K1091" s="8" t="s">
        <v>106</v>
      </c>
      <c r="L1091" s="1" t="str">
        <f>IFERROR(_xlfn.XLOOKUP(Table1[[#This Row],[Startup Name]],Reference_Tables!$A$5:$A$3048,Reference_Tables!$B$5:$B$3048,"N/A",0),"N/A")</f>
        <v>Lucknow</v>
      </c>
      <c r="M1091" s="49" t="str">
        <f>IFERROR(_xlfn.XLOOKUP(Table1[[#This Row],[Investors Name]],Reference_Tables!$E$5:$E$3048,Reference_Tables!$F$5:$F$3048,"N/A",0),"N/A")</f>
        <v>Angel</v>
      </c>
      <c r="N1091" s="1">
        <f>YEAR(Table1[[#This Row],[Date]])</f>
        <v>2017</v>
      </c>
    </row>
    <row r="1092" spans="1:14" x14ac:dyDescent="0.3">
      <c r="A1092" s="8">
        <v>1091</v>
      </c>
      <c r="B1092" s="9">
        <v>42758</v>
      </c>
      <c r="C1092" s="1" t="s">
        <v>2911</v>
      </c>
      <c r="D1092" s="1" t="s">
        <v>53</v>
      </c>
      <c r="E1092" s="49" t="s">
        <v>2912</v>
      </c>
      <c r="F1092" s="1" t="s">
        <v>55</v>
      </c>
      <c r="G1092" s="51" t="s">
        <v>2913</v>
      </c>
      <c r="H1092" s="1" t="s">
        <v>126</v>
      </c>
      <c r="I1092" s="56">
        <v>0</v>
      </c>
      <c r="J1092" s="8" t="s">
        <v>16</v>
      </c>
      <c r="K1092" s="8" t="s">
        <v>16</v>
      </c>
      <c r="L1092" s="1" t="str">
        <f>IFERROR(_xlfn.XLOOKUP(Table1[[#This Row],[Startup Name]],Reference_Tables!$A$5:$A$3048,Reference_Tables!$B$5:$B$3048,"N/A",0),"N/A")</f>
        <v>Visakhapatnam</v>
      </c>
      <c r="M1092" s="49" t="str">
        <f>IFERROR(_xlfn.XLOOKUP(Table1[[#This Row],[Investors Name]],Reference_Tables!$E$5:$E$3048,Reference_Tables!$F$5:$F$3048,"N/A",0),"N/A")</f>
        <v>Angel</v>
      </c>
      <c r="N1092" s="1">
        <f>YEAR(Table1[[#This Row],[Date]])</f>
        <v>2017</v>
      </c>
    </row>
    <row r="1093" spans="1:14" x14ac:dyDescent="0.3">
      <c r="A1093" s="8">
        <v>1092</v>
      </c>
      <c r="B1093" s="9">
        <v>42758</v>
      </c>
      <c r="C1093" s="1" t="s">
        <v>2914</v>
      </c>
      <c r="D1093" s="1" t="s">
        <v>53</v>
      </c>
      <c r="E1093" s="49" t="s">
        <v>2915</v>
      </c>
      <c r="F1093" s="1" t="s">
        <v>139</v>
      </c>
      <c r="G1093" s="51" t="s">
        <v>2916</v>
      </c>
      <c r="H1093" s="1" t="s">
        <v>126</v>
      </c>
      <c r="I1093" s="56">
        <v>0</v>
      </c>
      <c r="J1093" s="8" t="s">
        <v>16</v>
      </c>
      <c r="K1093" s="8" t="s">
        <v>16</v>
      </c>
      <c r="L1093" s="1" t="str">
        <f>IFERROR(_xlfn.XLOOKUP(Table1[[#This Row],[Startup Name]],Reference_Tables!$A$5:$A$3048,Reference_Tables!$B$5:$B$3048,"N/A",0),"N/A")</f>
        <v>Guwahati</v>
      </c>
      <c r="M1093" s="49" t="str">
        <f>IFERROR(_xlfn.XLOOKUP(Table1[[#This Row],[Investors Name]],Reference_Tables!$E$5:$E$3048,Reference_Tables!$F$5:$F$3048,"N/A",0),"N/A")</f>
        <v>VC</v>
      </c>
      <c r="N1093" s="1">
        <f>YEAR(Table1[[#This Row],[Date]])</f>
        <v>2017</v>
      </c>
    </row>
    <row r="1094" spans="1:14" x14ac:dyDescent="0.3">
      <c r="A1094" s="8">
        <v>1093</v>
      </c>
      <c r="B1094" s="9">
        <v>42758</v>
      </c>
      <c r="C1094" s="1" t="s">
        <v>2917</v>
      </c>
      <c r="D1094" s="1" t="s">
        <v>53</v>
      </c>
      <c r="E1094" s="49" t="s">
        <v>2918</v>
      </c>
      <c r="F1094" s="1" t="s">
        <v>139</v>
      </c>
      <c r="G1094" s="51" t="s">
        <v>2919</v>
      </c>
      <c r="H1094" s="1" t="s">
        <v>384</v>
      </c>
      <c r="I1094" s="56">
        <v>15000000</v>
      </c>
      <c r="J1094" s="8" t="s">
        <v>16</v>
      </c>
      <c r="K1094" s="8" t="s">
        <v>17</v>
      </c>
      <c r="L1094" s="1" t="str">
        <f>IFERROR(_xlfn.XLOOKUP(Table1[[#This Row],[Startup Name]],Reference_Tables!$A$5:$A$3048,Reference_Tables!$B$5:$B$3048,"N/A",0),"N/A")</f>
        <v>Mumbai</v>
      </c>
      <c r="M1094" s="49" t="str">
        <f>IFERROR(_xlfn.XLOOKUP(Table1[[#This Row],[Investors Name]],Reference_Tables!$E$5:$E$3048,Reference_Tables!$F$5:$F$3048,"N/A",0),"N/A")</f>
        <v>VC</v>
      </c>
      <c r="N1094" s="1">
        <f>YEAR(Table1[[#This Row],[Date]])</f>
        <v>2017</v>
      </c>
    </row>
    <row r="1095" spans="1:14" x14ac:dyDescent="0.3">
      <c r="A1095" s="8">
        <v>1094</v>
      </c>
      <c r="B1095" s="9">
        <v>42758</v>
      </c>
      <c r="C1095" s="1" t="s">
        <v>2920</v>
      </c>
      <c r="D1095" s="1" t="s">
        <v>53</v>
      </c>
      <c r="E1095" s="49" t="s">
        <v>1629</v>
      </c>
      <c r="F1095" s="1" t="s">
        <v>927</v>
      </c>
      <c r="G1095" s="51" t="s">
        <v>2921</v>
      </c>
      <c r="H1095" s="1" t="s">
        <v>126</v>
      </c>
      <c r="I1095" s="56">
        <v>0</v>
      </c>
      <c r="J1095" s="8" t="s">
        <v>16</v>
      </c>
      <c r="K1095" s="8" t="s">
        <v>16</v>
      </c>
      <c r="L1095" s="1" t="str">
        <f>IFERROR(_xlfn.XLOOKUP(Table1[[#This Row],[Startup Name]],Reference_Tables!$A$5:$A$3048,Reference_Tables!$B$5:$B$3048,"N/A",0),"N/A")</f>
        <v>Pune</v>
      </c>
      <c r="M1095" s="49" t="str">
        <f>IFERROR(_xlfn.XLOOKUP(Table1[[#This Row],[Investors Name]],Reference_Tables!$E$5:$E$3048,Reference_Tables!$F$5:$F$3048,"N/A",0),"N/A")</f>
        <v>VC</v>
      </c>
      <c r="N1095" s="1">
        <f>YEAR(Table1[[#This Row],[Date]])</f>
        <v>2017</v>
      </c>
    </row>
    <row r="1096" spans="1:14" x14ac:dyDescent="0.3">
      <c r="A1096" s="8">
        <v>1095</v>
      </c>
      <c r="B1096" s="9">
        <v>42759</v>
      </c>
      <c r="C1096" s="1" t="s">
        <v>2922</v>
      </c>
      <c r="D1096" s="1" t="s">
        <v>551</v>
      </c>
      <c r="E1096" s="49" t="s">
        <v>2923</v>
      </c>
      <c r="F1096" s="1" t="s">
        <v>39</v>
      </c>
      <c r="G1096" s="51" t="s">
        <v>2921</v>
      </c>
      <c r="H1096" s="1" t="s">
        <v>126</v>
      </c>
      <c r="I1096" s="56">
        <v>0</v>
      </c>
      <c r="J1096" s="8" t="s">
        <v>16</v>
      </c>
      <c r="K1096" s="8" t="s">
        <v>16</v>
      </c>
      <c r="L1096" s="1" t="str">
        <f>IFERROR(_xlfn.XLOOKUP(Table1[[#This Row],[Startup Name]],Reference_Tables!$A$5:$A$3048,Reference_Tables!$B$5:$B$3048,"N/A",0),"N/A")</f>
        <v>Patna</v>
      </c>
      <c r="M1096" s="49" t="str">
        <f>IFERROR(_xlfn.XLOOKUP(Table1[[#This Row],[Investors Name]],Reference_Tables!$E$5:$E$3048,Reference_Tables!$F$5:$F$3048,"N/A",0),"N/A")</f>
        <v>VC</v>
      </c>
      <c r="N1096" s="1">
        <f>YEAR(Table1[[#This Row],[Date]])</f>
        <v>2017</v>
      </c>
    </row>
    <row r="1097" spans="1:14" x14ac:dyDescent="0.3">
      <c r="A1097" s="8">
        <v>1096</v>
      </c>
      <c r="B1097" s="9">
        <v>42759</v>
      </c>
      <c r="C1097" s="1" t="s">
        <v>2924</v>
      </c>
      <c r="D1097" s="1" t="s">
        <v>551</v>
      </c>
      <c r="E1097" s="49" t="s">
        <v>2925</v>
      </c>
      <c r="F1097" s="1" t="s">
        <v>927</v>
      </c>
      <c r="G1097" s="51" t="s">
        <v>2926</v>
      </c>
      <c r="H1097" s="1" t="s">
        <v>384</v>
      </c>
      <c r="I1097" s="56">
        <v>500000</v>
      </c>
      <c r="J1097" s="8" t="s">
        <v>16</v>
      </c>
      <c r="K1097" s="8" t="s">
        <v>106</v>
      </c>
      <c r="L1097" s="1" t="str">
        <f>IFERROR(_xlfn.XLOOKUP(Table1[[#This Row],[Startup Name]],Reference_Tables!$A$5:$A$3048,Reference_Tables!$B$5:$B$3048,"N/A",0),"N/A")</f>
        <v>Kanpur</v>
      </c>
      <c r="M1097" s="49" t="str">
        <f>IFERROR(_xlfn.XLOOKUP(Table1[[#This Row],[Investors Name]],Reference_Tables!$E$5:$E$3048,Reference_Tables!$F$5:$F$3048,"N/A",0),"N/A")</f>
        <v>Angel</v>
      </c>
      <c r="N1097" s="1">
        <f>YEAR(Table1[[#This Row],[Date]])</f>
        <v>2017</v>
      </c>
    </row>
    <row r="1098" spans="1:14" x14ac:dyDescent="0.3">
      <c r="A1098" s="8">
        <v>1097</v>
      </c>
      <c r="B1098" s="9">
        <v>42759</v>
      </c>
      <c r="C1098" s="1" t="s">
        <v>2927</v>
      </c>
      <c r="D1098" s="1" t="s">
        <v>551</v>
      </c>
      <c r="E1098" s="49" t="s">
        <v>2928</v>
      </c>
      <c r="F1098" s="1" t="s">
        <v>183</v>
      </c>
      <c r="G1098" s="51" t="s">
        <v>2929</v>
      </c>
      <c r="H1098" s="1" t="s">
        <v>384</v>
      </c>
      <c r="I1098" s="56">
        <v>10000000</v>
      </c>
      <c r="J1098" s="8" t="s">
        <v>16</v>
      </c>
      <c r="K1098" s="8" t="s">
        <v>24</v>
      </c>
      <c r="L1098" s="1" t="str">
        <f>IFERROR(_xlfn.XLOOKUP(Table1[[#This Row],[Startup Name]],Reference_Tables!$A$5:$A$3048,Reference_Tables!$B$5:$B$3048,"N/A",0),"N/A")</f>
        <v>Nashik</v>
      </c>
      <c r="M1098" s="49" t="str">
        <f>IFERROR(_xlfn.XLOOKUP(Table1[[#This Row],[Investors Name]],Reference_Tables!$E$5:$E$3048,Reference_Tables!$F$5:$F$3048,"N/A",0),"N/A")</f>
        <v>VC</v>
      </c>
      <c r="N1098" s="1">
        <f>YEAR(Table1[[#This Row],[Date]])</f>
        <v>2017</v>
      </c>
    </row>
    <row r="1099" spans="1:14" x14ac:dyDescent="0.3">
      <c r="A1099" s="8">
        <v>1098</v>
      </c>
      <c r="B1099" s="9">
        <v>42759</v>
      </c>
      <c r="C1099" s="1" t="s">
        <v>2930</v>
      </c>
      <c r="D1099" s="1" t="s">
        <v>551</v>
      </c>
      <c r="E1099" s="49" t="s">
        <v>2931</v>
      </c>
      <c r="F1099" s="1" t="s">
        <v>927</v>
      </c>
      <c r="G1099" s="51" t="s">
        <v>2932</v>
      </c>
      <c r="H1099" s="1" t="s">
        <v>384</v>
      </c>
      <c r="I1099" s="56">
        <v>4000000</v>
      </c>
      <c r="J1099" s="8" t="s">
        <v>16</v>
      </c>
      <c r="K1099" s="8" t="s">
        <v>24</v>
      </c>
      <c r="L1099" s="1" t="str">
        <f>IFERROR(_xlfn.XLOOKUP(Table1[[#This Row],[Startup Name]],Reference_Tables!$A$5:$A$3048,Reference_Tables!$B$5:$B$3048,"N/A",0),"N/A")</f>
        <v>Vadodara</v>
      </c>
      <c r="M1099" s="49" t="str">
        <f>IFERROR(_xlfn.XLOOKUP(Table1[[#This Row],[Investors Name]],Reference_Tables!$E$5:$E$3048,Reference_Tables!$F$5:$F$3048,"N/A",0),"N/A")</f>
        <v>Angel</v>
      </c>
      <c r="N1099" s="1">
        <f>YEAR(Table1[[#This Row],[Date]])</f>
        <v>2017</v>
      </c>
    </row>
    <row r="1100" spans="1:14" x14ac:dyDescent="0.3">
      <c r="A1100" s="8">
        <v>1099</v>
      </c>
      <c r="B1100" s="9">
        <v>42759</v>
      </c>
      <c r="C1100" s="1" t="s">
        <v>2933</v>
      </c>
      <c r="D1100" s="1" t="s">
        <v>53</v>
      </c>
      <c r="E1100" s="49" t="s">
        <v>2934</v>
      </c>
      <c r="F1100" s="1" t="s">
        <v>89</v>
      </c>
      <c r="G1100" s="51" t="s">
        <v>2935</v>
      </c>
      <c r="H1100" s="1" t="s">
        <v>384</v>
      </c>
      <c r="I1100" s="56">
        <v>0</v>
      </c>
      <c r="J1100" s="8" t="s">
        <v>16</v>
      </c>
      <c r="K1100" s="8" t="s">
        <v>16</v>
      </c>
      <c r="L1100" s="1" t="str">
        <f>IFERROR(_xlfn.XLOOKUP(Table1[[#This Row],[Startup Name]],Reference_Tables!$A$5:$A$3048,Reference_Tables!$B$5:$B$3048,"N/A",0),"N/A")</f>
        <v>Lucknow</v>
      </c>
      <c r="M1100" s="49" t="str">
        <f>IFERROR(_xlfn.XLOOKUP(Table1[[#This Row],[Investors Name]],Reference_Tables!$E$5:$E$3048,Reference_Tables!$F$5:$F$3048,"N/A",0),"N/A")</f>
        <v>VC</v>
      </c>
      <c r="N1100" s="1">
        <f>YEAR(Table1[[#This Row],[Date]])</f>
        <v>2017</v>
      </c>
    </row>
    <row r="1101" spans="1:14" x14ac:dyDescent="0.3">
      <c r="A1101" s="8">
        <v>1100</v>
      </c>
      <c r="B1101" s="9">
        <v>42760</v>
      </c>
      <c r="C1101" s="1" t="s">
        <v>2936</v>
      </c>
      <c r="D1101" s="1" t="s">
        <v>551</v>
      </c>
      <c r="E1101" s="49" t="s">
        <v>2937</v>
      </c>
      <c r="F1101" s="1" t="s">
        <v>39</v>
      </c>
      <c r="G1101" s="51" t="s">
        <v>7403</v>
      </c>
      <c r="H1101" s="1" t="s">
        <v>126</v>
      </c>
      <c r="I1101" s="56">
        <v>0</v>
      </c>
      <c r="J1101" s="8" t="s">
        <v>16</v>
      </c>
      <c r="K1101" s="8" t="s">
        <v>16</v>
      </c>
      <c r="L1101" s="1" t="str">
        <f>IFERROR(_xlfn.XLOOKUP(Table1[[#This Row],[Startup Name]],Reference_Tables!$A$5:$A$3048,Reference_Tables!$B$5:$B$3048,"N/A",0),"N/A")</f>
        <v>Nashik</v>
      </c>
      <c r="M1101" s="49" t="s">
        <v>16</v>
      </c>
      <c r="N1101" s="1">
        <f>YEAR(Table1[[#This Row],[Date]])</f>
        <v>2017</v>
      </c>
    </row>
    <row r="1102" spans="1:14" x14ac:dyDescent="0.3">
      <c r="A1102" s="8">
        <v>1101</v>
      </c>
      <c r="B1102" s="9">
        <v>42760</v>
      </c>
      <c r="C1102" s="1" t="s">
        <v>2938</v>
      </c>
      <c r="D1102" s="1" t="s">
        <v>53</v>
      </c>
      <c r="E1102" s="49" t="s">
        <v>2939</v>
      </c>
      <c r="F1102" s="1" t="s">
        <v>55</v>
      </c>
      <c r="G1102" s="51" t="s">
        <v>2940</v>
      </c>
      <c r="H1102" s="1" t="s">
        <v>384</v>
      </c>
      <c r="I1102" s="56">
        <v>4000000</v>
      </c>
      <c r="J1102" s="8" t="s">
        <v>16</v>
      </c>
      <c r="K1102" s="8" t="s">
        <v>24</v>
      </c>
      <c r="L1102" s="1" t="str">
        <f>IFERROR(_xlfn.XLOOKUP(Table1[[#This Row],[Startup Name]],Reference_Tables!$A$5:$A$3048,Reference_Tables!$B$5:$B$3048,"N/A",0),"N/A")</f>
        <v>New Delhi</v>
      </c>
      <c r="M1102" s="49" t="str">
        <f>IFERROR(_xlfn.XLOOKUP(Table1[[#This Row],[Investors Name]],Reference_Tables!$E$5:$E$3048,Reference_Tables!$F$5:$F$3048,"N/A",0),"N/A")</f>
        <v>VC</v>
      </c>
      <c r="N1102" s="1">
        <f>YEAR(Table1[[#This Row],[Date]])</f>
        <v>2017</v>
      </c>
    </row>
    <row r="1103" spans="1:14" x14ac:dyDescent="0.3">
      <c r="A1103" s="8">
        <v>1102</v>
      </c>
      <c r="B1103" s="9">
        <v>42760</v>
      </c>
      <c r="C1103" s="1" t="s">
        <v>2941</v>
      </c>
      <c r="D1103" s="1" t="s">
        <v>53</v>
      </c>
      <c r="E1103" s="49" t="s">
        <v>2942</v>
      </c>
      <c r="F1103" s="1" t="s">
        <v>139</v>
      </c>
      <c r="G1103" s="51" t="s">
        <v>2943</v>
      </c>
      <c r="H1103" s="1" t="s">
        <v>384</v>
      </c>
      <c r="I1103" s="56">
        <v>0</v>
      </c>
      <c r="J1103" s="8" t="s">
        <v>16</v>
      </c>
      <c r="K1103" s="8" t="s">
        <v>16</v>
      </c>
      <c r="L1103" s="1" t="str">
        <f>IFERROR(_xlfn.XLOOKUP(Table1[[#This Row],[Startup Name]],Reference_Tables!$A$5:$A$3048,Reference_Tables!$B$5:$B$3048,"N/A",0),"N/A")</f>
        <v>Noida</v>
      </c>
      <c r="M1103" s="49" t="str">
        <f>IFERROR(_xlfn.XLOOKUP(Table1[[#This Row],[Investors Name]],Reference_Tables!$E$5:$E$3048,Reference_Tables!$F$5:$F$3048,"N/A",0),"N/A")</f>
        <v>VC</v>
      </c>
      <c r="N1103" s="1">
        <f>YEAR(Table1[[#This Row],[Date]])</f>
        <v>2017</v>
      </c>
    </row>
    <row r="1104" spans="1:14" x14ac:dyDescent="0.3">
      <c r="A1104" s="8">
        <v>1103</v>
      </c>
      <c r="B1104" s="9">
        <v>42760</v>
      </c>
      <c r="C1104" s="1" t="s">
        <v>2944</v>
      </c>
      <c r="D1104" s="1" t="s">
        <v>53</v>
      </c>
      <c r="E1104" s="49" t="s">
        <v>2945</v>
      </c>
      <c r="F1104" s="1" t="s">
        <v>927</v>
      </c>
      <c r="G1104" s="51" t="s">
        <v>2946</v>
      </c>
      <c r="H1104" s="1" t="s">
        <v>384</v>
      </c>
      <c r="I1104" s="56">
        <v>2200000</v>
      </c>
      <c r="J1104" s="8" t="s">
        <v>16</v>
      </c>
      <c r="K1104" s="8" t="s">
        <v>24</v>
      </c>
      <c r="L1104" s="1" t="str">
        <f>IFERROR(_xlfn.XLOOKUP(Table1[[#This Row],[Startup Name]],Reference_Tables!$A$5:$A$3048,Reference_Tables!$B$5:$B$3048,"N/A",0),"N/A")</f>
        <v>Vadodara</v>
      </c>
      <c r="M1104" s="49" t="str">
        <f>IFERROR(_xlfn.XLOOKUP(Table1[[#This Row],[Investors Name]],Reference_Tables!$E$5:$E$3048,Reference_Tables!$F$5:$F$3048,"N/A",0),"N/A")</f>
        <v>Angel</v>
      </c>
      <c r="N1104" s="1">
        <f>YEAR(Table1[[#This Row],[Date]])</f>
        <v>2017</v>
      </c>
    </row>
    <row r="1105" spans="1:14" x14ac:dyDescent="0.3">
      <c r="A1105" s="8">
        <v>1104</v>
      </c>
      <c r="B1105" s="9">
        <v>42760</v>
      </c>
      <c r="C1105" s="1" t="s">
        <v>1150</v>
      </c>
      <c r="D1105" s="1" t="s">
        <v>26</v>
      </c>
      <c r="E1105" s="49" t="s">
        <v>2537</v>
      </c>
      <c r="F1105" s="1" t="s">
        <v>631</v>
      </c>
      <c r="G1105" s="51" t="s">
        <v>2532</v>
      </c>
      <c r="H1105" s="1" t="s">
        <v>384</v>
      </c>
      <c r="I1105" s="56">
        <v>8800000</v>
      </c>
      <c r="J1105" s="8" t="s">
        <v>16</v>
      </c>
      <c r="K1105" s="8" t="s">
        <v>24</v>
      </c>
      <c r="L1105" s="1" t="str">
        <f>IFERROR(_xlfn.XLOOKUP(Table1[[#This Row],[Startup Name]],Reference_Tables!$A$5:$A$3048,Reference_Tables!$B$5:$B$3048,"N/A",0),"N/A")</f>
        <v>Kanpur</v>
      </c>
      <c r="M1105" s="49" t="str">
        <f>IFERROR(_xlfn.XLOOKUP(Table1[[#This Row],[Investors Name]],Reference_Tables!$E$5:$E$3048,Reference_Tables!$F$5:$F$3048,"N/A",0),"N/A")</f>
        <v>Corporate</v>
      </c>
      <c r="N1105" s="1">
        <f>YEAR(Table1[[#This Row],[Date]])</f>
        <v>2017</v>
      </c>
    </row>
    <row r="1106" spans="1:14" x14ac:dyDescent="0.3">
      <c r="A1106" s="8">
        <v>1105</v>
      </c>
      <c r="B1106" s="9">
        <v>42737</v>
      </c>
      <c r="C1106" s="1" t="s">
        <v>2947</v>
      </c>
      <c r="D1106" s="1" t="s">
        <v>53</v>
      </c>
      <c r="E1106" s="49" t="s">
        <v>2948</v>
      </c>
      <c r="F1106" s="1" t="s">
        <v>2949</v>
      </c>
      <c r="G1106" s="51" t="s">
        <v>125</v>
      </c>
      <c r="H1106" s="1" t="s">
        <v>126</v>
      </c>
      <c r="I1106" s="56">
        <v>0</v>
      </c>
      <c r="J1106" s="8" t="s">
        <v>16</v>
      </c>
      <c r="K1106" s="8" t="s">
        <v>16</v>
      </c>
      <c r="L1106" s="1" t="str">
        <f>IFERROR(_xlfn.XLOOKUP(Table1[[#This Row],[Startup Name]],Reference_Tables!$A$5:$A$3048,Reference_Tables!$B$5:$B$3048,"N/A",0),"N/A")</f>
        <v>Patna</v>
      </c>
      <c r="M1106" s="49" t="str">
        <f>IFERROR(_xlfn.XLOOKUP(Table1[[#This Row],[Investors Name]],Reference_Tables!$E$5:$E$3048,Reference_Tables!$F$5:$F$3048,"N/A",0),"N/A")</f>
        <v>Angel</v>
      </c>
      <c r="N1106" s="1">
        <f>YEAR(Table1[[#This Row],[Date]])</f>
        <v>2017</v>
      </c>
    </row>
    <row r="1107" spans="1:14" x14ac:dyDescent="0.3">
      <c r="A1107" s="8">
        <v>1106</v>
      </c>
      <c r="B1107" s="9">
        <v>42761</v>
      </c>
      <c r="C1107" s="1" t="s">
        <v>2950</v>
      </c>
      <c r="D1107" s="1" t="s">
        <v>551</v>
      </c>
      <c r="E1107" s="49" t="s">
        <v>2951</v>
      </c>
      <c r="F1107" s="1" t="s">
        <v>631</v>
      </c>
      <c r="G1107" s="51" t="s">
        <v>800</v>
      </c>
      <c r="H1107" s="1" t="s">
        <v>384</v>
      </c>
      <c r="I1107" s="56">
        <v>1400000</v>
      </c>
      <c r="J1107" s="8" t="s">
        <v>16</v>
      </c>
      <c r="K1107" s="8" t="s">
        <v>24</v>
      </c>
      <c r="L1107" s="1" t="str">
        <f>IFERROR(_xlfn.XLOOKUP(Table1[[#This Row],[Startup Name]],Reference_Tables!$A$5:$A$3048,Reference_Tables!$B$5:$B$3048,"N/A",0),"N/A")</f>
        <v>Kochi</v>
      </c>
      <c r="M1107" s="49" t="str">
        <f>IFERROR(_xlfn.XLOOKUP(Table1[[#This Row],[Investors Name]],Reference_Tables!$E$5:$E$3048,Reference_Tables!$F$5:$F$3048,"N/A",0),"N/A")</f>
        <v>VC</v>
      </c>
      <c r="N1107" s="1">
        <f>YEAR(Table1[[#This Row],[Date]])</f>
        <v>2017</v>
      </c>
    </row>
    <row r="1108" spans="1:14" x14ac:dyDescent="0.3">
      <c r="A1108" s="8">
        <v>1107</v>
      </c>
      <c r="B1108" s="9">
        <v>42761</v>
      </c>
      <c r="C1108" s="1" t="s">
        <v>2952</v>
      </c>
      <c r="D1108" s="1" t="s">
        <v>551</v>
      </c>
      <c r="E1108" s="49" t="s">
        <v>2953</v>
      </c>
      <c r="F1108" s="1" t="s">
        <v>45</v>
      </c>
      <c r="G1108" s="51" t="s">
        <v>7404</v>
      </c>
      <c r="H1108" s="1" t="s">
        <v>126</v>
      </c>
      <c r="I1108" s="56">
        <v>300000</v>
      </c>
      <c r="J1108" s="8" t="s">
        <v>16</v>
      </c>
      <c r="K1108" s="8" t="s">
        <v>106</v>
      </c>
      <c r="L1108" s="1" t="str">
        <f>IFERROR(_xlfn.XLOOKUP(Table1[[#This Row],[Startup Name]],Reference_Tables!$A$5:$A$3048,Reference_Tables!$B$5:$B$3048,"N/A",0),"N/A")</f>
        <v>Coimbatore</v>
      </c>
      <c r="M1108" s="49" t="str">
        <f>IFERROR(_xlfn.XLOOKUP(Table1[[#This Row],[Investors Name]],Reference_Tables!$E$5:$E$3048,Reference_Tables!$F$5:$F$3048,"N/A",0),"N/A")</f>
        <v>Angel</v>
      </c>
      <c r="N1108" s="1">
        <f>YEAR(Table1[[#This Row],[Date]])</f>
        <v>2017</v>
      </c>
    </row>
    <row r="1109" spans="1:14" x14ac:dyDescent="0.3">
      <c r="A1109" s="8">
        <v>1108</v>
      </c>
      <c r="B1109" s="9">
        <v>42761</v>
      </c>
      <c r="C1109" s="1" t="s">
        <v>2954</v>
      </c>
      <c r="D1109" s="1" t="s">
        <v>551</v>
      </c>
      <c r="E1109" s="49" t="s">
        <v>2955</v>
      </c>
      <c r="F1109" s="1" t="s">
        <v>2956</v>
      </c>
      <c r="G1109" s="51" t="s">
        <v>7405</v>
      </c>
      <c r="H1109" s="1" t="s">
        <v>126</v>
      </c>
      <c r="I1109" s="56">
        <v>0</v>
      </c>
      <c r="J1109" s="8" t="s">
        <v>16</v>
      </c>
      <c r="K1109" s="8" t="s">
        <v>16</v>
      </c>
      <c r="L1109" s="1" t="str">
        <f>IFERROR(_xlfn.XLOOKUP(Table1[[#This Row],[Startup Name]],Reference_Tables!$A$5:$A$3048,Reference_Tables!$B$5:$B$3048,"N/A",0),"N/A")</f>
        <v>Chennai</v>
      </c>
      <c r="M1109" s="49" t="s">
        <v>16</v>
      </c>
      <c r="N1109" s="1">
        <f>YEAR(Table1[[#This Row],[Date]])</f>
        <v>2017</v>
      </c>
    </row>
    <row r="1110" spans="1:14" x14ac:dyDescent="0.3">
      <c r="A1110" s="8">
        <v>1109</v>
      </c>
      <c r="B1110" s="9">
        <v>42765</v>
      </c>
      <c r="C1110" s="1" t="s">
        <v>2957</v>
      </c>
      <c r="D1110" s="1" t="s">
        <v>53</v>
      </c>
      <c r="E1110" s="49" t="s">
        <v>2958</v>
      </c>
      <c r="F1110" s="1" t="s">
        <v>39</v>
      </c>
      <c r="G1110" s="51" t="s">
        <v>2959</v>
      </c>
      <c r="H1110" s="1" t="s">
        <v>126</v>
      </c>
      <c r="I1110" s="56">
        <v>106000</v>
      </c>
      <c r="J1110" s="8" t="s">
        <v>16</v>
      </c>
      <c r="K1110" s="8" t="s">
        <v>106</v>
      </c>
      <c r="L1110" s="1" t="str">
        <f>IFERROR(_xlfn.XLOOKUP(Table1[[#This Row],[Startup Name]],Reference_Tables!$A$5:$A$3048,Reference_Tables!$B$5:$B$3048,"N/A",0),"N/A")</f>
        <v>Coimbatore</v>
      </c>
      <c r="M1110" s="49" t="s">
        <v>16</v>
      </c>
      <c r="N1110" s="1">
        <f>YEAR(Table1[[#This Row],[Date]])</f>
        <v>2017</v>
      </c>
    </row>
    <row r="1111" spans="1:14" x14ac:dyDescent="0.3">
      <c r="A1111" s="8">
        <v>1110</v>
      </c>
      <c r="B1111" s="9">
        <v>42765</v>
      </c>
      <c r="C1111" s="1" t="s">
        <v>2960</v>
      </c>
      <c r="D1111" s="1" t="s">
        <v>53</v>
      </c>
      <c r="E1111" s="49" t="s">
        <v>2961</v>
      </c>
      <c r="F1111" s="1" t="s">
        <v>139</v>
      </c>
      <c r="G1111" s="51" t="s">
        <v>2962</v>
      </c>
      <c r="H1111" s="1" t="s">
        <v>126</v>
      </c>
      <c r="I1111" s="56">
        <v>22500</v>
      </c>
      <c r="J1111" s="8" t="s">
        <v>16</v>
      </c>
      <c r="K1111" s="8" t="s">
        <v>106</v>
      </c>
      <c r="L1111" s="1" t="str">
        <f>IFERROR(_xlfn.XLOOKUP(Table1[[#This Row],[Startup Name]],Reference_Tables!$A$5:$A$3048,Reference_Tables!$B$5:$B$3048,"N/A",0),"N/A")</f>
        <v>Patna</v>
      </c>
      <c r="M1111" s="49" t="str">
        <f>IFERROR(_xlfn.XLOOKUP(Table1[[#This Row],[Investors Name]],Reference_Tables!$E$5:$E$3048,Reference_Tables!$F$5:$F$3048,"N/A",0),"N/A")</f>
        <v>Angel</v>
      </c>
      <c r="N1111" s="1">
        <f>YEAR(Table1[[#This Row],[Date]])</f>
        <v>2017</v>
      </c>
    </row>
    <row r="1112" spans="1:14" x14ac:dyDescent="0.3">
      <c r="A1112" s="8">
        <v>1111</v>
      </c>
      <c r="B1112" s="9">
        <v>42765</v>
      </c>
      <c r="C1112" s="1" t="s">
        <v>2963</v>
      </c>
      <c r="D1112" s="1" t="s">
        <v>26</v>
      </c>
      <c r="E1112" s="49" t="s">
        <v>2964</v>
      </c>
      <c r="F1112" s="1" t="s">
        <v>39</v>
      </c>
      <c r="G1112" s="51" t="s">
        <v>2962</v>
      </c>
      <c r="H1112" s="1" t="s">
        <v>126</v>
      </c>
      <c r="I1112" s="56">
        <v>68000</v>
      </c>
      <c r="J1112" s="8" t="s">
        <v>16</v>
      </c>
      <c r="K1112" s="8" t="s">
        <v>106</v>
      </c>
      <c r="L1112" s="1" t="str">
        <f>IFERROR(_xlfn.XLOOKUP(Table1[[#This Row],[Startup Name]],Reference_Tables!$A$5:$A$3048,Reference_Tables!$B$5:$B$3048,"N/A",0),"N/A")</f>
        <v>Kochi</v>
      </c>
      <c r="M1112" s="49" t="str">
        <f>IFERROR(_xlfn.XLOOKUP(Table1[[#This Row],[Investors Name]],Reference_Tables!$E$5:$E$3048,Reference_Tables!$F$5:$F$3048,"N/A",0),"N/A")</f>
        <v>Angel</v>
      </c>
      <c r="N1112" s="1">
        <f>YEAR(Table1[[#This Row],[Date]])</f>
        <v>2017</v>
      </c>
    </row>
    <row r="1113" spans="1:14" x14ac:dyDescent="0.3">
      <c r="A1113" s="8">
        <v>1112</v>
      </c>
      <c r="B1113" s="9">
        <v>42765</v>
      </c>
      <c r="C1113" s="1" t="s">
        <v>2965</v>
      </c>
      <c r="D1113" s="1" t="s">
        <v>551</v>
      </c>
      <c r="E1113" s="49" t="s">
        <v>2966</v>
      </c>
      <c r="F1113" s="1" t="s">
        <v>927</v>
      </c>
      <c r="G1113" s="51" t="s">
        <v>2962</v>
      </c>
      <c r="H1113" s="1" t="s">
        <v>126</v>
      </c>
      <c r="I1113" s="56">
        <v>18000</v>
      </c>
      <c r="J1113" s="8" t="s">
        <v>16</v>
      </c>
      <c r="K1113" s="8" t="s">
        <v>106</v>
      </c>
      <c r="L1113" s="1" t="str">
        <f>IFERROR(_xlfn.XLOOKUP(Table1[[#This Row],[Startup Name]],Reference_Tables!$A$5:$A$3048,Reference_Tables!$B$5:$B$3048,"N/A",0),"N/A")</f>
        <v>Vadodara</v>
      </c>
      <c r="M1113" s="49" t="str">
        <f>IFERROR(_xlfn.XLOOKUP(Table1[[#This Row],[Investors Name]],Reference_Tables!$E$5:$E$3048,Reference_Tables!$F$5:$F$3048,"N/A",0),"N/A")</f>
        <v>Angel</v>
      </c>
      <c r="N1113" s="1">
        <f>YEAR(Table1[[#This Row],[Date]])</f>
        <v>2017</v>
      </c>
    </row>
    <row r="1114" spans="1:14" x14ac:dyDescent="0.3">
      <c r="A1114" s="8">
        <v>1113</v>
      </c>
      <c r="B1114" s="9">
        <v>42765</v>
      </c>
      <c r="C1114" s="1" t="s">
        <v>2967</v>
      </c>
      <c r="D1114" s="1" t="s">
        <v>551</v>
      </c>
      <c r="E1114" s="49" t="s">
        <v>2869</v>
      </c>
      <c r="F1114" s="1" t="s">
        <v>39</v>
      </c>
      <c r="G1114" s="51" t="s">
        <v>2968</v>
      </c>
      <c r="H1114" s="1" t="s">
        <v>126</v>
      </c>
      <c r="I1114" s="56">
        <v>0</v>
      </c>
      <c r="J1114" s="8" t="s">
        <v>16</v>
      </c>
      <c r="K1114" s="8" t="s">
        <v>16</v>
      </c>
      <c r="L1114" s="1" t="str">
        <f>IFERROR(_xlfn.XLOOKUP(Table1[[#This Row],[Startup Name]],Reference_Tables!$A$5:$A$3048,Reference_Tables!$B$5:$B$3048,"N/A",0),"N/A")</f>
        <v>Dehradun</v>
      </c>
      <c r="M1114" s="49" t="s">
        <v>16</v>
      </c>
      <c r="N1114" s="1">
        <f>YEAR(Table1[[#This Row],[Date]])</f>
        <v>2017</v>
      </c>
    </row>
    <row r="1115" spans="1:14" x14ac:dyDescent="0.3">
      <c r="A1115" s="8">
        <v>1114</v>
      </c>
      <c r="B1115" s="9">
        <v>42766</v>
      </c>
      <c r="C1115" s="1" t="s">
        <v>2969</v>
      </c>
      <c r="D1115" s="1" t="s">
        <v>26</v>
      </c>
      <c r="E1115" s="49" t="s">
        <v>2970</v>
      </c>
      <c r="F1115" s="1" t="s">
        <v>139</v>
      </c>
      <c r="G1115" s="51" t="s">
        <v>1268</v>
      </c>
      <c r="H1115" s="1" t="s">
        <v>384</v>
      </c>
      <c r="I1115" s="56">
        <v>2000000</v>
      </c>
      <c r="J1115" s="8" t="s">
        <v>16</v>
      </c>
      <c r="K1115" s="8" t="s">
        <v>24</v>
      </c>
      <c r="L1115" s="1" t="str">
        <f>IFERROR(_xlfn.XLOOKUP(Table1[[#This Row],[Startup Name]],Reference_Tables!$A$5:$A$3048,Reference_Tables!$B$5:$B$3048,"N/A",0),"N/A")</f>
        <v>Noida</v>
      </c>
      <c r="M1115" s="49" t="str">
        <f>IFERROR(_xlfn.XLOOKUP(Table1[[#This Row],[Investors Name]],Reference_Tables!$E$5:$E$3048,Reference_Tables!$F$5:$F$3048,"N/A",0),"N/A")</f>
        <v>Angel</v>
      </c>
      <c r="N1115" s="1">
        <f>YEAR(Table1[[#This Row],[Date]])</f>
        <v>2017</v>
      </c>
    </row>
    <row r="1116" spans="1:14" x14ac:dyDescent="0.3">
      <c r="A1116" s="8">
        <v>1115</v>
      </c>
      <c r="B1116" s="9">
        <v>42766</v>
      </c>
      <c r="C1116" s="1" t="s">
        <v>2971</v>
      </c>
      <c r="D1116" s="1" t="s">
        <v>551</v>
      </c>
      <c r="E1116" s="49" t="s">
        <v>2972</v>
      </c>
      <c r="F1116" s="1" t="s">
        <v>139</v>
      </c>
      <c r="G1116" s="51" t="s">
        <v>356</v>
      </c>
      <c r="H1116" s="1" t="s">
        <v>126</v>
      </c>
      <c r="I1116" s="56">
        <v>0</v>
      </c>
      <c r="J1116" s="8" t="s">
        <v>16</v>
      </c>
      <c r="K1116" s="8" t="s">
        <v>16</v>
      </c>
      <c r="L1116" s="1" t="str">
        <f>IFERROR(_xlfn.XLOOKUP(Table1[[#This Row],[Startup Name]],Reference_Tables!$A$5:$A$3048,Reference_Tables!$B$5:$B$3048,"N/A",0),"N/A")</f>
        <v>Patna</v>
      </c>
      <c r="M1116" s="49" t="str">
        <f>IFERROR(_xlfn.XLOOKUP(Table1[[#This Row],[Investors Name]],Reference_Tables!$E$5:$E$3048,Reference_Tables!$F$5:$F$3048,"N/A",0),"N/A")</f>
        <v>Angel</v>
      </c>
      <c r="N1116" s="1">
        <f>YEAR(Table1[[#This Row],[Date]])</f>
        <v>2017</v>
      </c>
    </row>
    <row r="1117" spans="1:14" x14ac:dyDescent="0.3">
      <c r="A1117" s="8">
        <v>1116</v>
      </c>
      <c r="B1117" s="9">
        <v>42705</v>
      </c>
      <c r="C1117" s="1" t="s">
        <v>2973</v>
      </c>
      <c r="D1117" s="1" t="s">
        <v>53</v>
      </c>
      <c r="E1117" s="49" t="s">
        <v>2974</v>
      </c>
      <c r="F1117" s="1" t="s">
        <v>89</v>
      </c>
      <c r="G1117" s="51" t="s">
        <v>2975</v>
      </c>
      <c r="H1117" s="1" t="s">
        <v>384</v>
      </c>
      <c r="I1117" s="56">
        <v>1200000</v>
      </c>
      <c r="J1117" s="8" t="s">
        <v>16</v>
      </c>
      <c r="K1117" s="8" t="s">
        <v>24</v>
      </c>
      <c r="L1117" s="1" t="str">
        <f>IFERROR(_xlfn.XLOOKUP(Table1[[#This Row],[Startup Name]],Reference_Tables!$A$5:$A$3048,Reference_Tables!$B$5:$B$3048,"N/A",0),"N/A")</f>
        <v>Patna</v>
      </c>
      <c r="M1117" s="49" t="str">
        <f>IFERROR(_xlfn.XLOOKUP(Table1[[#This Row],[Investors Name]],Reference_Tables!$E$5:$E$3048,Reference_Tables!$F$5:$F$3048,"N/A",0),"N/A")</f>
        <v>VC</v>
      </c>
      <c r="N1117" s="1">
        <f>YEAR(Table1[[#This Row],[Date]])</f>
        <v>2016</v>
      </c>
    </row>
    <row r="1118" spans="1:14" x14ac:dyDescent="0.3">
      <c r="A1118" s="8">
        <v>1117</v>
      </c>
      <c r="B1118" s="9">
        <v>42705</v>
      </c>
      <c r="C1118" s="1" t="s">
        <v>2976</v>
      </c>
      <c r="D1118" s="1" t="s">
        <v>551</v>
      </c>
      <c r="E1118" s="49" t="s">
        <v>2977</v>
      </c>
      <c r="F1118" s="1" t="s">
        <v>139</v>
      </c>
      <c r="G1118" s="51" t="s">
        <v>2978</v>
      </c>
      <c r="H1118" s="1" t="s">
        <v>384</v>
      </c>
      <c r="I1118" s="56">
        <v>4000000</v>
      </c>
      <c r="J1118" s="8" t="s">
        <v>16</v>
      </c>
      <c r="K1118" s="8" t="s">
        <v>24</v>
      </c>
      <c r="L1118" s="1" t="str">
        <f>IFERROR(_xlfn.XLOOKUP(Table1[[#This Row],[Startup Name]],Reference_Tables!$A$5:$A$3048,Reference_Tables!$B$5:$B$3048,"N/A",0),"N/A")</f>
        <v>New Delhi</v>
      </c>
      <c r="M1118" s="49" t="str">
        <f>IFERROR(_xlfn.XLOOKUP(Table1[[#This Row],[Investors Name]],Reference_Tables!$E$5:$E$3048,Reference_Tables!$F$5:$F$3048,"N/A",0),"N/A")</f>
        <v>VC</v>
      </c>
      <c r="N1118" s="1">
        <f>YEAR(Table1[[#This Row],[Date]])</f>
        <v>2016</v>
      </c>
    </row>
    <row r="1119" spans="1:14" x14ac:dyDescent="0.3">
      <c r="A1119" s="8">
        <v>1118</v>
      </c>
      <c r="B1119" s="9">
        <v>42705</v>
      </c>
      <c r="C1119" s="1" t="s">
        <v>2979</v>
      </c>
      <c r="D1119" s="1" t="s">
        <v>551</v>
      </c>
      <c r="E1119" s="49" t="s">
        <v>2980</v>
      </c>
      <c r="F1119" s="1" t="s">
        <v>139</v>
      </c>
      <c r="G1119" s="51" t="s">
        <v>2981</v>
      </c>
      <c r="H1119" s="1" t="s">
        <v>384</v>
      </c>
      <c r="I1119" s="56">
        <v>3600000</v>
      </c>
      <c r="J1119" s="8" t="s">
        <v>16</v>
      </c>
      <c r="K1119" s="8" t="s">
        <v>24</v>
      </c>
      <c r="L1119" s="1" t="str">
        <f>IFERROR(_xlfn.XLOOKUP(Table1[[#This Row],[Startup Name]],Reference_Tables!$A$5:$A$3048,Reference_Tables!$B$5:$B$3048,"N/A",0),"N/A")</f>
        <v>Hyderabad</v>
      </c>
      <c r="M1119" s="49" t="str">
        <f>IFERROR(_xlfn.XLOOKUP(Table1[[#This Row],[Investors Name]],Reference_Tables!$E$5:$E$3048,Reference_Tables!$F$5:$F$3048,"N/A",0),"N/A")</f>
        <v>VC</v>
      </c>
      <c r="N1119" s="1">
        <f>YEAR(Table1[[#This Row],[Date]])</f>
        <v>2016</v>
      </c>
    </row>
    <row r="1120" spans="1:14" x14ac:dyDescent="0.3">
      <c r="A1120" s="8">
        <v>1119</v>
      </c>
      <c r="B1120" s="9">
        <v>42706</v>
      </c>
      <c r="C1120" s="1" t="s">
        <v>2982</v>
      </c>
      <c r="D1120" s="1" t="s">
        <v>551</v>
      </c>
      <c r="E1120" s="49" t="s">
        <v>2983</v>
      </c>
      <c r="F1120" s="1" t="s">
        <v>139</v>
      </c>
      <c r="G1120" s="51" t="s">
        <v>293</v>
      </c>
      <c r="H1120" s="1" t="s">
        <v>126</v>
      </c>
      <c r="I1120" s="56">
        <v>100000</v>
      </c>
      <c r="J1120" s="8" t="s">
        <v>16</v>
      </c>
      <c r="K1120" s="8" t="s">
        <v>106</v>
      </c>
      <c r="L1120" s="1" t="str">
        <f>IFERROR(_xlfn.XLOOKUP(Table1[[#This Row],[Startup Name]],Reference_Tables!$A$5:$A$3048,Reference_Tables!$B$5:$B$3048,"N/A",0),"N/A")</f>
        <v>Indore</v>
      </c>
      <c r="M1120" s="49" t="str">
        <f>IFERROR(_xlfn.XLOOKUP(Table1[[#This Row],[Investors Name]],Reference_Tables!$E$5:$E$3048,Reference_Tables!$F$5:$F$3048,"N/A",0),"N/A")</f>
        <v>Angel</v>
      </c>
      <c r="N1120" s="1">
        <f>YEAR(Table1[[#This Row],[Date]])</f>
        <v>2016</v>
      </c>
    </row>
    <row r="1121" spans="1:14" x14ac:dyDescent="0.3">
      <c r="A1121" s="8">
        <v>1120</v>
      </c>
      <c r="B1121" s="9">
        <v>42706</v>
      </c>
      <c r="C1121" s="1" t="s">
        <v>2984</v>
      </c>
      <c r="D1121" s="1" t="s">
        <v>551</v>
      </c>
      <c r="E1121" s="49" t="s">
        <v>2985</v>
      </c>
      <c r="F1121" s="1" t="s">
        <v>927</v>
      </c>
      <c r="G1121" s="51" t="s">
        <v>2986</v>
      </c>
      <c r="H1121" s="1" t="s">
        <v>126</v>
      </c>
      <c r="I1121" s="56">
        <v>0</v>
      </c>
      <c r="J1121" s="8" t="s">
        <v>16</v>
      </c>
      <c r="K1121" s="8" t="s">
        <v>16</v>
      </c>
      <c r="L1121" s="1" t="str">
        <f>IFERROR(_xlfn.XLOOKUP(Table1[[#This Row],[Startup Name]],Reference_Tables!$A$5:$A$3048,Reference_Tables!$B$5:$B$3048,"N/A",0),"N/A")</f>
        <v>Hyderabad</v>
      </c>
      <c r="M1121" s="49" t="str">
        <f>IFERROR(_xlfn.XLOOKUP(Table1[[#This Row],[Investors Name]],Reference_Tables!$E$5:$E$3048,Reference_Tables!$F$5:$F$3048,"N/A",0),"N/A")</f>
        <v>Angel</v>
      </c>
      <c r="N1121" s="1">
        <f>YEAR(Table1[[#This Row],[Date]])</f>
        <v>2016</v>
      </c>
    </row>
    <row r="1122" spans="1:14" x14ac:dyDescent="0.3">
      <c r="A1122" s="8">
        <v>1121</v>
      </c>
      <c r="B1122" s="9">
        <v>42706</v>
      </c>
      <c r="C1122" s="1" t="s">
        <v>2987</v>
      </c>
      <c r="D1122" s="1" t="s">
        <v>53</v>
      </c>
      <c r="E1122" s="49" t="s">
        <v>2988</v>
      </c>
      <c r="F1122" s="1" t="s">
        <v>39</v>
      </c>
      <c r="G1122" s="51" t="s">
        <v>2989</v>
      </c>
      <c r="H1122" s="1" t="s">
        <v>384</v>
      </c>
      <c r="I1122" s="56">
        <v>3000000</v>
      </c>
      <c r="J1122" s="8" t="s">
        <v>16</v>
      </c>
      <c r="K1122" s="8" t="s">
        <v>24</v>
      </c>
      <c r="L1122" s="1" t="str">
        <f>IFERROR(_xlfn.XLOOKUP(Table1[[#This Row],[Startup Name]],Reference_Tables!$A$5:$A$3048,Reference_Tables!$B$5:$B$3048,"N/A",0),"N/A")</f>
        <v>Bhubaneswar</v>
      </c>
      <c r="M1122" s="49" t="str">
        <f>IFERROR(_xlfn.XLOOKUP(Table1[[#This Row],[Investors Name]],Reference_Tables!$E$5:$E$3048,Reference_Tables!$F$5:$F$3048,"N/A",0),"N/A")</f>
        <v>Angel</v>
      </c>
      <c r="N1122" s="1">
        <f>YEAR(Table1[[#This Row],[Date]])</f>
        <v>2016</v>
      </c>
    </row>
    <row r="1123" spans="1:14" x14ac:dyDescent="0.3">
      <c r="A1123" s="8">
        <v>1122</v>
      </c>
      <c r="B1123" s="9">
        <v>42709</v>
      </c>
      <c r="C1123" s="1" t="s">
        <v>2990</v>
      </c>
      <c r="D1123" s="1" t="s">
        <v>551</v>
      </c>
      <c r="E1123" s="49" t="s">
        <v>2782</v>
      </c>
      <c r="F1123" s="1" t="s">
        <v>464</v>
      </c>
      <c r="G1123" s="51" t="s">
        <v>2907</v>
      </c>
      <c r="H1123" s="1" t="s">
        <v>126</v>
      </c>
      <c r="I1123" s="56">
        <v>0</v>
      </c>
      <c r="J1123" s="8" t="s">
        <v>16</v>
      </c>
      <c r="K1123" s="8" t="s">
        <v>16</v>
      </c>
      <c r="L1123" s="1" t="str">
        <f>IFERROR(_xlfn.XLOOKUP(Table1[[#This Row],[Startup Name]],Reference_Tables!$A$5:$A$3048,Reference_Tables!$B$5:$B$3048,"N/A",0),"N/A")</f>
        <v>Indore</v>
      </c>
      <c r="M1123" s="49" t="str">
        <f>IFERROR(_xlfn.XLOOKUP(Table1[[#This Row],[Investors Name]],Reference_Tables!$E$5:$E$3048,Reference_Tables!$F$5:$F$3048,"N/A",0),"N/A")</f>
        <v>VC</v>
      </c>
      <c r="N1123" s="1">
        <f>YEAR(Table1[[#This Row],[Date]])</f>
        <v>2016</v>
      </c>
    </row>
    <row r="1124" spans="1:14" x14ac:dyDescent="0.3">
      <c r="A1124" s="8">
        <v>1123</v>
      </c>
      <c r="B1124" s="9">
        <v>42709</v>
      </c>
      <c r="C1124" s="1" t="s">
        <v>2991</v>
      </c>
      <c r="D1124" s="1" t="s">
        <v>26</v>
      </c>
      <c r="E1124" s="49" t="s">
        <v>1394</v>
      </c>
      <c r="F1124" s="1" t="s">
        <v>927</v>
      </c>
      <c r="G1124" s="51" t="s">
        <v>2992</v>
      </c>
      <c r="H1124" s="1" t="s">
        <v>384</v>
      </c>
      <c r="I1124" s="56">
        <v>1400000</v>
      </c>
      <c r="J1124" s="8" t="s">
        <v>16</v>
      </c>
      <c r="K1124" s="8" t="s">
        <v>24</v>
      </c>
      <c r="L1124" s="1" t="str">
        <f>IFERROR(_xlfn.XLOOKUP(Table1[[#This Row],[Startup Name]],Reference_Tables!$A$5:$A$3048,Reference_Tables!$B$5:$B$3048,"N/A",0),"N/A")</f>
        <v>Vadodara</v>
      </c>
      <c r="M1124" s="49" t="str">
        <f>IFERROR(_xlfn.XLOOKUP(Table1[[#This Row],[Investors Name]],Reference_Tables!$E$5:$E$3048,Reference_Tables!$F$5:$F$3048,"N/A",0),"N/A")</f>
        <v>Corporate</v>
      </c>
      <c r="N1124" s="1">
        <f>YEAR(Table1[[#This Row],[Date]])</f>
        <v>2016</v>
      </c>
    </row>
    <row r="1125" spans="1:14" x14ac:dyDescent="0.3">
      <c r="A1125" s="8">
        <v>1124</v>
      </c>
      <c r="B1125" s="9">
        <v>42709</v>
      </c>
      <c r="C1125" s="1" t="s">
        <v>1469</v>
      </c>
      <c r="D1125" s="1" t="s">
        <v>26</v>
      </c>
      <c r="E1125" s="49" t="s">
        <v>2993</v>
      </c>
      <c r="F1125" s="1" t="s">
        <v>39</v>
      </c>
      <c r="G1125" s="51" t="s">
        <v>2994</v>
      </c>
      <c r="H1125" s="1" t="s">
        <v>126</v>
      </c>
      <c r="I1125" s="56">
        <v>0</v>
      </c>
      <c r="J1125" s="8" t="s">
        <v>16</v>
      </c>
      <c r="K1125" s="8" t="s">
        <v>16</v>
      </c>
      <c r="L1125" s="1" t="str">
        <f>IFERROR(_xlfn.XLOOKUP(Table1[[#This Row],[Startup Name]],Reference_Tables!$A$5:$A$3048,Reference_Tables!$B$5:$B$3048,"N/A",0),"N/A")</f>
        <v>Vadodara</v>
      </c>
      <c r="M1125" s="49" t="str">
        <f>IFERROR(_xlfn.XLOOKUP(Table1[[#This Row],[Investors Name]],Reference_Tables!$E$5:$E$3048,Reference_Tables!$F$5:$F$3048,"N/A",0),"N/A")</f>
        <v>VC</v>
      </c>
      <c r="N1125" s="1">
        <f>YEAR(Table1[[#This Row],[Date]])</f>
        <v>2016</v>
      </c>
    </row>
    <row r="1126" spans="1:14" x14ac:dyDescent="0.3">
      <c r="A1126" s="8">
        <v>1125</v>
      </c>
      <c r="B1126" s="9">
        <v>42710</v>
      </c>
      <c r="C1126" s="1" t="s">
        <v>2995</v>
      </c>
      <c r="D1126" s="1" t="s">
        <v>551</v>
      </c>
      <c r="E1126" s="49" t="s">
        <v>2996</v>
      </c>
      <c r="F1126" s="1" t="s">
        <v>139</v>
      </c>
      <c r="G1126" s="51" t="s">
        <v>2997</v>
      </c>
      <c r="H1126" s="1" t="s">
        <v>126</v>
      </c>
      <c r="I1126" s="56">
        <v>147000</v>
      </c>
      <c r="J1126" s="8" t="s">
        <v>16</v>
      </c>
      <c r="K1126" s="8" t="s">
        <v>106</v>
      </c>
      <c r="L1126" s="1" t="str">
        <f>IFERROR(_xlfn.XLOOKUP(Table1[[#This Row],[Startup Name]],Reference_Tables!$A$5:$A$3048,Reference_Tables!$B$5:$B$3048,"N/A",0),"N/A")</f>
        <v>Mysuru</v>
      </c>
      <c r="M1126" s="49" t="s">
        <v>16</v>
      </c>
      <c r="N1126" s="1">
        <f>YEAR(Table1[[#This Row],[Date]])</f>
        <v>2016</v>
      </c>
    </row>
    <row r="1127" spans="1:14" x14ac:dyDescent="0.3">
      <c r="A1127" s="8">
        <v>1126</v>
      </c>
      <c r="B1127" s="9">
        <v>42710</v>
      </c>
      <c r="C1127" s="1" t="s">
        <v>2998</v>
      </c>
      <c r="D1127" s="1" t="s">
        <v>53</v>
      </c>
      <c r="E1127" s="49" t="s">
        <v>2999</v>
      </c>
      <c r="F1127" s="1" t="s">
        <v>227</v>
      </c>
      <c r="G1127" s="51" t="s">
        <v>3000</v>
      </c>
      <c r="H1127" s="1" t="s">
        <v>126</v>
      </c>
      <c r="I1127" s="56">
        <v>0</v>
      </c>
      <c r="J1127" s="8" t="s">
        <v>16</v>
      </c>
      <c r="K1127" s="8" t="s">
        <v>16</v>
      </c>
      <c r="L1127" s="1" t="str">
        <f>IFERROR(_xlfn.XLOOKUP(Table1[[#This Row],[Startup Name]],Reference_Tables!$A$5:$A$3048,Reference_Tables!$B$5:$B$3048,"N/A",0),"N/A")</f>
        <v>Nagpur</v>
      </c>
      <c r="M1127" s="49" t="str">
        <f>IFERROR(_xlfn.XLOOKUP(Table1[[#This Row],[Investors Name]],Reference_Tables!$E$5:$E$3048,Reference_Tables!$F$5:$F$3048,"N/A",0),"N/A")</f>
        <v>VC</v>
      </c>
      <c r="N1127" s="1">
        <f>YEAR(Table1[[#This Row],[Date]])</f>
        <v>2016</v>
      </c>
    </row>
    <row r="1128" spans="1:14" x14ac:dyDescent="0.3">
      <c r="A1128" s="8">
        <v>1127</v>
      </c>
      <c r="B1128" s="9">
        <v>42711</v>
      </c>
      <c r="C1128" s="1" t="s">
        <v>3001</v>
      </c>
      <c r="D1128" s="1" t="s">
        <v>551</v>
      </c>
      <c r="E1128" s="49" t="s">
        <v>3002</v>
      </c>
      <c r="F1128" s="1" t="s">
        <v>268</v>
      </c>
      <c r="G1128" s="51" t="s">
        <v>3003</v>
      </c>
      <c r="H1128" s="1" t="s">
        <v>126</v>
      </c>
      <c r="I1128" s="56">
        <v>0</v>
      </c>
      <c r="J1128" s="8" t="s">
        <v>16</v>
      </c>
      <c r="K1128" s="8" t="s">
        <v>16</v>
      </c>
      <c r="L1128" s="1" t="str">
        <f>IFERROR(_xlfn.XLOOKUP(Table1[[#This Row],[Startup Name]],Reference_Tables!$A$5:$A$3048,Reference_Tables!$B$5:$B$3048,"N/A",0),"N/A")</f>
        <v>Chennai</v>
      </c>
      <c r="M1128" s="49" t="str">
        <f>IFERROR(_xlfn.XLOOKUP(Table1[[#This Row],[Investors Name]],Reference_Tables!$E$5:$E$3048,Reference_Tables!$F$5:$F$3048,"N/A",0),"N/A")</f>
        <v>Corporate</v>
      </c>
      <c r="N1128" s="1">
        <f>YEAR(Table1[[#This Row],[Date]])</f>
        <v>2016</v>
      </c>
    </row>
    <row r="1129" spans="1:14" x14ac:dyDescent="0.3">
      <c r="A1129" s="8">
        <v>1128</v>
      </c>
      <c r="B1129" s="9">
        <v>42711</v>
      </c>
      <c r="C1129" s="1" t="s">
        <v>3004</v>
      </c>
      <c r="D1129" s="1" t="s">
        <v>26</v>
      </c>
      <c r="E1129" s="49" t="s">
        <v>3005</v>
      </c>
      <c r="F1129" s="1" t="s">
        <v>139</v>
      </c>
      <c r="G1129" s="51" t="s">
        <v>3006</v>
      </c>
      <c r="H1129" s="1" t="s">
        <v>126</v>
      </c>
      <c r="I1129" s="56">
        <v>0</v>
      </c>
      <c r="J1129" s="8" t="s">
        <v>16</v>
      </c>
      <c r="K1129" s="8" t="s">
        <v>16</v>
      </c>
      <c r="L1129" s="1" t="str">
        <f>IFERROR(_xlfn.XLOOKUP(Table1[[#This Row],[Startup Name]],Reference_Tables!$A$5:$A$3048,Reference_Tables!$B$5:$B$3048,"N/A",0),"N/A")</f>
        <v>Chennai</v>
      </c>
      <c r="M1129" s="49" t="str">
        <f>IFERROR(_xlfn.XLOOKUP(Table1[[#This Row],[Investors Name]],Reference_Tables!$E$5:$E$3048,Reference_Tables!$F$5:$F$3048,"N/A",0),"N/A")</f>
        <v>VC</v>
      </c>
      <c r="N1129" s="1">
        <f>YEAR(Table1[[#This Row],[Date]])</f>
        <v>2016</v>
      </c>
    </row>
    <row r="1130" spans="1:14" x14ac:dyDescent="0.3">
      <c r="A1130" s="8">
        <v>1129</v>
      </c>
      <c r="B1130" s="9">
        <v>42711</v>
      </c>
      <c r="C1130" s="1" t="s">
        <v>3007</v>
      </c>
      <c r="D1130" s="1" t="s">
        <v>551</v>
      </c>
      <c r="E1130" s="49" t="s">
        <v>3008</v>
      </c>
      <c r="F1130" s="1" t="s">
        <v>39</v>
      </c>
      <c r="G1130" s="51" t="s">
        <v>3009</v>
      </c>
      <c r="H1130" s="1" t="s">
        <v>126</v>
      </c>
      <c r="I1130" s="56">
        <v>0</v>
      </c>
      <c r="J1130" s="8" t="s">
        <v>16</v>
      </c>
      <c r="K1130" s="8" t="s">
        <v>16</v>
      </c>
      <c r="L1130" s="1" t="str">
        <f>IFERROR(_xlfn.XLOOKUP(Table1[[#This Row],[Startup Name]],Reference_Tables!$A$5:$A$3048,Reference_Tables!$B$5:$B$3048,"N/A",0),"N/A")</f>
        <v>Thiruvananthapuram</v>
      </c>
      <c r="M1130" s="49" t="str">
        <f>IFERROR(_xlfn.XLOOKUP(Table1[[#This Row],[Investors Name]],Reference_Tables!$E$5:$E$3048,Reference_Tables!$F$5:$F$3048,"N/A",0),"N/A")</f>
        <v>VC</v>
      </c>
      <c r="N1130" s="1">
        <f>YEAR(Table1[[#This Row],[Date]])</f>
        <v>2016</v>
      </c>
    </row>
    <row r="1131" spans="1:14" x14ac:dyDescent="0.3">
      <c r="A1131" s="8">
        <v>1130</v>
      </c>
      <c r="B1131" s="9">
        <v>42711</v>
      </c>
      <c r="C1131" s="1" t="s">
        <v>3010</v>
      </c>
      <c r="D1131" s="1" t="s">
        <v>551</v>
      </c>
      <c r="E1131" s="49" t="s">
        <v>3011</v>
      </c>
      <c r="F1131" s="1" t="s">
        <v>927</v>
      </c>
      <c r="G1131" s="51" t="s">
        <v>7406</v>
      </c>
      <c r="H1131" s="1" t="s">
        <v>126</v>
      </c>
      <c r="I1131" s="56">
        <v>0</v>
      </c>
      <c r="J1131" s="8" t="s">
        <v>16</v>
      </c>
      <c r="K1131" s="8" t="s">
        <v>16</v>
      </c>
      <c r="L1131" s="1" t="str">
        <f>IFERROR(_xlfn.XLOOKUP(Table1[[#This Row],[Startup Name]],Reference_Tables!$A$5:$A$3048,Reference_Tables!$B$5:$B$3048,"N/A",0),"N/A")</f>
        <v>Bhubaneswar</v>
      </c>
      <c r="M1131" s="49" t="str">
        <f>IFERROR(_xlfn.XLOOKUP(Table1[[#This Row],[Investors Name]],Reference_Tables!$E$5:$E$3048,Reference_Tables!$F$5:$F$3048,"N/A",0),"N/A")</f>
        <v>Angel</v>
      </c>
      <c r="N1131" s="1">
        <f>YEAR(Table1[[#This Row],[Date]])</f>
        <v>2016</v>
      </c>
    </row>
    <row r="1132" spans="1:14" x14ac:dyDescent="0.3">
      <c r="A1132" s="8">
        <v>1131</v>
      </c>
      <c r="B1132" s="9">
        <v>42711</v>
      </c>
      <c r="C1132" s="1" t="s">
        <v>642</v>
      </c>
      <c r="D1132" s="1" t="s">
        <v>551</v>
      </c>
      <c r="E1132" s="49" t="s">
        <v>3012</v>
      </c>
      <c r="F1132" s="1" t="s">
        <v>139</v>
      </c>
      <c r="G1132" s="51" t="s">
        <v>3013</v>
      </c>
      <c r="H1132" s="1" t="s">
        <v>384</v>
      </c>
      <c r="I1132" s="56">
        <v>9000000</v>
      </c>
      <c r="J1132" s="8" t="s">
        <v>16</v>
      </c>
      <c r="K1132" s="8" t="s">
        <v>24</v>
      </c>
      <c r="L1132" s="1" t="str">
        <f>IFERROR(_xlfn.XLOOKUP(Table1[[#This Row],[Startup Name]],Reference_Tables!$A$5:$A$3048,Reference_Tables!$B$5:$B$3048,"N/A",0),"N/A")</f>
        <v>Noida</v>
      </c>
      <c r="M1132" s="49" t="str">
        <f>IFERROR(_xlfn.XLOOKUP(Table1[[#This Row],[Investors Name]],Reference_Tables!$E$5:$E$3048,Reference_Tables!$F$5:$F$3048,"N/A",0),"N/A")</f>
        <v>VC</v>
      </c>
      <c r="N1132" s="1">
        <f>YEAR(Table1[[#This Row],[Date]])</f>
        <v>2016</v>
      </c>
    </row>
    <row r="1133" spans="1:14" x14ac:dyDescent="0.3">
      <c r="A1133" s="8">
        <v>1132</v>
      </c>
      <c r="B1133" s="9">
        <v>42711</v>
      </c>
      <c r="C1133" s="1" t="s">
        <v>3014</v>
      </c>
      <c r="D1133" s="1" t="s">
        <v>551</v>
      </c>
      <c r="E1133" s="49" t="s">
        <v>3015</v>
      </c>
      <c r="F1133" s="1" t="s">
        <v>927</v>
      </c>
      <c r="G1133" s="51" t="s">
        <v>7407</v>
      </c>
      <c r="H1133" s="1" t="s">
        <v>126</v>
      </c>
      <c r="I1133" s="56">
        <v>440000</v>
      </c>
      <c r="J1133" s="8" t="s">
        <v>16</v>
      </c>
      <c r="K1133" s="8" t="s">
        <v>106</v>
      </c>
      <c r="L1133" s="1" t="str">
        <f>IFERROR(_xlfn.XLOOKUP(Table1[[#This Row],[Startup Name]],Reference_Tables!$A$5:$A$3048,Reference_Tables!$B$5:$B$3048,"N/A",0),"N/A")</f>
        <v>Gurugram</v>
      </c>
      <c r="M1133" s="49" t="s">
        <v>16</v>
      </c>
      <c r="N1133" s="1">
        <f>YEAR(Table1[[#This Row],[Date]])</f>
        <v>2016</v>
      </c>
    </row>
    <row r="1134" spans="1:14" x14ac:dyDescent="0.3">
      <c r="A1134" s="8">
        <v>1133</v>
      </c>
      <c r="B1134" s="9">
        <v>42711</v>
      </c>
      <c r="C1134" s="1" t="s">
        <v>3016</v>
      </c>
      <c r="D1134" s="1" t="s">
        <v>53</v>
      </c>
      <c r="E1134" s="49" t="s">
        <v>3017</v>
      </c>
      <c r="F1134" s="1" t="s">
        <v>927</v>
      </c>
      <c r="G1134" s="51" t="s">
        <v>3018</v>
      </c>
      <c r="H1134" s="1" t="s">
        <v>126</v>
      </c>
      <c r="I1134" s="56">
        <v>0</v>
      </c>
      <c r="J1134" s="8" t="s">
        <v>16</v>
      </c>
      <c r="K1134" s="8" t="s">
        <v>16</v>
      </c>
      <c r="L1134" s="1" t="str">
        <f>IFERROR(_xlfn.XLOOKUP(Table1[[#This Row],[Startup Name]],Reference_Tables!$A$5:$A$3048,Reference_Tables!$B$5:$B$3048,"N/A",0),"N/A")</f>
        <v>Mumbai</v>
      </c>
      <c r="M1134" s="49" t="str">
        <f>IFERROR(_xlfn.XLOOKUP(Table1[[#This Row],[Investors Name]],Reference_Tables!$E$5:$E$3048,Reference_Tables!$F$5:$F$3048,"N/A",0),"N/A")</f>
        <v>VC</v>
      </c>
      <c r="N1134" s="1">
        <f>YEAR(Table1[[#This Row],[Date]])</f>
        <v>2016</v>
      </c>
    </row>
    <row r="1135" spans="1:14" x14ac:dyDescent="0.3">
      <c r="A1135" s="8">
        <v>1134</v>
      </c>
      <c r="B1135" s="9">
        <v>42712</v>
      </c>
      <c r="C1135" s="1" t="s">
        <v>3019</v>
      </c>
      <c r="D1135" s="1" t="s">
        <v>551</v>
      </c>
      <c r="E1135" s="49" t="s">
        <v>717</v>
      </c>
      <c r="F1135" s="1" t="s">
        <v>39</v>
      </c>
      <c r="G1135" s="51" t="s">
        <v>3020</v>
      </c>
      <c r="H1135" s="1" t="s">
        <v>384</v>
      </c>
      <c r="I1135" s="56">
        <v>6500000</v>
      </c>
      <c r="J1135" s="8" t="s">
        <v>16</v>
      </c>
      <c r="K1135" s="8" t="s">
        <v>24</v>
      </c>
      <c r="L1135" s="1" t="str">
        <f>IFERROR(_xlfn.XLOOKUP(Table1[[#This Row],[Startup Name]],Reference_Tables!$A$5:$A$3048,Reference_Tables!$B$5:$B$3048,"N/A",0),"N/A")</f>
        <v>Nagpur</v>
      </c>
      <c r="M1135" s="49" t="str">
        <f>IFERROR(_xlfn.XLOOKUP(Table1[[#This Row],[Investors Name]],Reference_Tables!$E$5:$E$3048,Reference_Tables!$F$5:$F$3048,"N/A",0),"N/A")</f>
        <v>Angel</v>
      </c>
      <c r="N1135" s="1">
        <f>YEAR(Table1[[#This Row],[Date]])</f>
        <v>2016</v>
      </c>
    </row>
    <row r="1136" spans="1:14" x14ac:dyDescent="0.3">
      <c r="A1136" s="8">
        <v>1135</v>
      </c>
      <c r="B1136" s="9">
        <v>42712</v>
      </c>
      <c r="C1136" s="1" t="s">
        <v>3021</v>
      </c>
      <c r="D1136" s="1" t="s">
        <v>551</v>
      </c>
      <c r="E1136" s="49" t="s">
        <v>3022</v>
      </c>
      <c r="F1136" s="1" t="s">
        <v>227</v>
      </c>
      <c r="G1136" s="51" t="s">
        <v>495</v>
      </c>
      <c r="H1136" s="1" t="s">
        <v>126</v>
      </c>
      <c r="I1136" s="56">
        <v>250000</v>
      </c>
      <c r="J1136" s="8" t="s">
        <v>16</v>
      </c>
      <c r="K1136" s="8" t="s">
        <v>106</v>
      </c>
      <c r="L1136" s="1" t="str">
        <f>IFERROR(_xlfn.XLOOKUP(Table1[[#This Row],[Startup Name]],Reference_Tables!$A$5:$A$3048,Reference_Tables!$B$5:$B$3048,"N/A",0),"N/A")</f>
        <v>Chandigarh</v>
      </c>
      <c r="M1136" s="49" t="str">
        <f>IFERROR(_xlfn.XLOOKUP(Table1[[#This Row],[Investors Name]],Reference_Tables!$E$5:$E$3048,Reference_Tables!$F$5:$F$3048,"N/A",0),"N/A")</f>
        <v>VC</v>
      </c>
      <c r="N1136" s="1">
        <f>YEAR(Table1[[#This Row],[Date]])</f>
        <v>2016</v>
      </c>
    </row>
    <row r="1137" spans="1:14" x14ac:dyDescent="0.3">
      <c r="A1137" s="8">
        <v>1136</v>
      </c>
      <c r="B1137" s="9">
        <v>42713</v>
      </c>
      <c r="C1137" s="1" t="s">
        <v>3023</v>
      </c>
      <c r="D1137" s="1" t="s">
        <v>26</v>
      </c>
      <c r="E1137" s="49" t="s">
        <v>3024</v>
      </c>
      <c r="F1137" s="1" t="s">
        <v>139</v>
      </c>
      <c r="G1137" s="51" t="s">
        <v>3025</v>
      </c>
      <c r="H1137" s="1" t="s">
        <v>384</v>
      </c>
      <c r="I1137" s="56">
        <v>6000000</v>
      </c>
      <c r="J1137" s="8" t="s">
        <v>16</v>
      </c>
      <c r="K1137" s="8" t="s">
        <v>24</v>
      </c>
      <c r="L1137" s="1" t="str">
        <f>IFERROR(_xlfn.XLOOKUP(Table1[[#This Row],[Startup Name]],Reference_Tables!$A$5:$A$3048,Reference_Tables!$B$5:$B$3048,"N/A",0),"N/A")</f>
        <v>Thiruvananthapuram</v>
      </c>
      <c r="M1137" s="49" t="str">
        <f>IFERROR(_xlfn.XLOOKUP(Table1[[#This Row],[Investors Name]],Reference_Tables!$E$5:$E$3048,Reference_Tables!$F$5:$F$3048,"N/A",0),"N/A")</f>
        <v>VC</v>
      </c>
      <c r="N1137" s="1">
        <f>YEAR(Table1[[#This Row],[Date]])</f>
        <v>2016</v>
      </c>
    </row>
    <row r="1138" spans="1:14" x14ac:dyDescent="0.3">
      <c r="A1138" s="8">
        <v>1137</v>
      </c>
      <c r="B1138" s="9">
        <v>42713</v>
      </c>
      <c r="C1138" s="1" t="s">
        <v>565</v>
      </c>
      <c r="D1138" s="1" t="s">
        <v>26</v>
      </c>
      <c r="E1138" s="49" t="s">
        <v>3026</v>
      </c>
      <c r="F1138" s="1" t="s">
        <v>39</v>
      </c>
      <c r="G1138" s="51" t="s">
        <v>3027</v>
      </c>
      <c r="H1138" s="1" t="s">
        <v>384</v>
      </c>
      <c r="I1138" s="56">
        <v>0</v>
      </c>
      <c r="J1138" s="8" t="s">
        <v>16</v>
      </c>
      <c r="K1138" s="8" t="s">
        <v>16</v>
      </c>
      <c r="L1138" s="1" t="str">
        <f>IFERROR(_xlfn.XLOOKUP(Table1[[#This Row],[Startup Name]],Reference_Tables!$A$5:$A$3048,Reference_Tables!$B$5:$B$3048,"N/A",0),"N/A")</f>
        <v>Coimbatore</v>
      </c>
      <c r="M1138" s="49" t="str">
        <f>IFERROR(_xlfn.XLOOKUP(Table1[[#This Row],[Investors Name]],Reference_Tables!$E$5:$E$3048,Reference_Tables!$F$5:$F$3048,"N/A",0),"N/A")</f>
        <v>VC</v>
      </c>
      <c r="N1138" s="1">
        <f>YEAR(Table1[[#This Row],[Date]])</f>
        <v>2016</v>
      </c>
    </row>
    <row r="1139" spans="1:14" x14ac:dyDescent="0.3">
      <c r="A1139" s="8">
        <v>1138</v>
      </c>
      <c r="B1139" s="9">
        <v>42713</v>
      </c>
      <c r="C1139" s="1" t="s">
        <v>3028</v>
      </c>
      <c r="D1139" s="1" t="s">
        <v>53</v>
      </c>
      <c r="E1139" s="49" t="s">
        <v>3029</v>
      </c>
      <c r="F1139" s="1" t="s">
        <v>927</v>
      </c>
      <c r="G1139" s="51" t="s">
        <v>356</v>
      </c>
      <c r="H1139" s="1" t="s">
        <v>126</v>
      </c>
      <c r="I1139" s="56">
        <v>450000</v>
      </c>
      <c r="J1139" s="8" t="s">
        <v>16</v>
      </c>
      <c r="K1139" s="8" t="s">
        <v>106</v>
      </c>
      <c r="L1139" s="1" t="str">
        <f>IFERROR(_xlfn.XLOOKUP(Table1[[#This Row],[Startup Name]],Reference_Tables!$A$5:$A$3048,Reference_Tables!$B$5:$B$3048,"N/A",0),"N/A")</f>
        <v>New Delhi</v>
      </c>
      <c r="M1139" s="49" t="str">
        <f>IFERROR(_xlfn.XLOOKUP(Table1[[#This Row],[Investors Name]],Reference_Tables!$E$5:$E$3048,Reference_Tables!$F$5:$F$3048,"N/A",0),"N/A")</f>
        <v>Angel</v>
      </c>
      <c r="N1139" s="1">
        <f>YEAR(Table1[[#This Row],[Date]])</f>
        <v>2016</v>
      </c>
    </row>
    <row r="1140" spans="1:14" x14ac:dyDescent="0.3">
      <c r="A1140" s="8">
        <v>1139</v>
      </c>
      <c r="B1140" s="9">
        <v>42713</v>
      </c>
      <c r="C1140" s="1" t="s">
        <v>3030</v>
      </c>
      <c r="D1140" s="1" t="s">
        <v>53</v>
      </c>
      <c r="E1140" s="49" t="s">
        <v>2131</v>
      </c>
      <c r="F1140" s="1" t="s">
        <v>438</v>
      </c>
      <c r="G1140" s="51" t="s">
        <v>3031</v>
      </c>
      <c r="H1140" s="1" t="s">
        <v>126</v>
      </c>
      <c r="I1140" s="56">
        <v>250000</v>
      </c>
      <c r="J1140" s="8" t="s">
        <v>16</v>
      </c>
      <c r="K1140" s="8" t="s">
        <v>106</v>
      </c>
      <c r="L1140" s="1" t="str">
        <f>IFERROR(_xlfn.XLOOKUP(Table1[[#This Row],[Startup Name]],Reference_Tables!$A$5:$A$3048,Reference_Tables!$B$5:$B$3048,"N/A",0),"N/A")</f>
        <v>Nashik</v>
      </c>
      <c r="M1140" s="49" t="str">
        <f>IFERROR(_xlfn.XLOOKUP(Table1[[#This Row],[Investors Name]],Reference_Tables!$E$5:$E$3048,Reference_Tables!$F$5:$F$3048,"N/A",0),"N/A")</f>
        <v>VC</v>
      </c>
      <c r="N1140" s="1">
        <f>YEAR(Table1[[#This Row],[Date]])</f>
        <v>2016</v>
      </c>
    </row>
    <row r="1141" spans="1:14" x14ac:dyDescent="0.3">
      <c r="A1141" s="8">
        <v>1140</v>
      </c>
      <c r="B1141" s="9">
        <v>42716</v>
      </c>
      <c r="C1141" s="1" t="s">
        <v>3032</v>
      </c>
      <c r="D1141" s="1" t="s">
        <v>53</v>
      </c>
      <c r="E1141" s="49" t="s">
        <v>3033</v>
      </c>
      <c r="F1141" s="1" t="s">
        <v>927</v>
      </c>
      <c r="G1141" s="51" t="s">
        <v>3034</v>
      </c>
      <c r="H1141" s="1" t="s">
        <v>384</v>
      </c>
      <c r="I1141" s="56">
        <v>10000000</v>
      </c>
      <c r="J1141" s="8" t="s">
        <v>16</v>
      </c>
      <c r="K1141" s="8" t="s">
        <v>24</v>
      </c>
      <c r="L1141" s="1" t="str">
        <f>IFERROR(_xlfn.XLOOKUP(Table1[[#This Row],[Startup Name]],Reference_Tables!$A$5:$A$3048,Reference_Tables!$B$5:$B$3048,"N/A",0),"N/A")</f>
        <v>Coimbatore</v>
      </c>
      <c r="M1141" s="49" t="str">
        <f>IFERROR(_xlfn.XLOOKUP(Table1[[#This Row],[Investors Name]],Reference_Tables!$E$5:$E$3048,Reference_Tables!$F$5:$F$3048,"N/A",0),"N/A")</f>
        <v>Angel</v>
      </c>
      <c r="N1141" s="1">
        <f>YEAR(Table1[[#This Row],[Date]])</f>
        <v>2016</v>
      </c>
    </row>
    <row r="1142" spans="1:14" x14ac:dyDescent="0.3">
      <c r="A1142" s="8">
        <v>1141</v>
      </c>
      <c r="B1142" s="9">
        <v>42716</v>
      </c>
      <c r="C1142" s="1" t="s">
        <v>3035</v>
      </c>
      <c r="D1142" s="1" t="s">
        <v>551</v>
      </c>
      <c r="E1142" s="49" t="s">
        <v>856</v>
      </c>
      <c r="F1142" s="1" t="s">
        <v>139</v>
      </c>
      <c r="G1142" s="51" t="s">
        <v>1268</v>
      </c>
      <c r="H1142" s="1" t="s">
        <v>126</v>
      </c>
      <c r="I1142" s="56">
        <v>200000</v>
      </c>
      <c r="J1142" s="8" t="s">
        <v>16</v>
      </c>
      <c r="K1142" s="8" t="s">
        <v>106</v>
      </c>
      <c r="L1142" s="1" t="str">
        <f>IFERROR(_xlfn.XLOOKUP(Table1[[#This Row],[Startup Name]],Reference_Tables!$A$5:$A$3048,Reference_Tables!$B$5:$B$3048,"N/A",0),"N/A")</f>
        <v>Kanpur</v>
      </c>
      <c r="M1142" s="49" t="str">
        <f>IFERROR(_xlfn.XLOOKUP(Table1[[#This Row],[Investors Name]],Reference_Tables!$E$5:$E$3048,Reference_Tables!$F$5:$F$3048,"N/A",0),"N/A")</f>
        <v>Angel</v>
      </c>
      <c r="N1142" s="1">
        <f>YEAR(Table1[[#This Row],[Date]])</f>
        <v>2016</v>
      </c>
    </row>
    <row r="1143" spans="1:14" x14ac:dyDescent="0.3">
      <c r="A1143" s="8">
        <v>1142</v>
      </c>
      <c r="B1143" s="9">
        <v>42716</v>
      </c>
      <c r="C1143" s="1" t="s">
        <v>3036</v>
      </c>
      <c r="D1143" s="1" t="s">
        <v>551</v>
      </c>
      <c r="E1143" s="49" t="s">
        <v>3037</v>
      </c>
      <c r="F1143" s="1" t="s">
        <v>227</v>
      </c>
      <c r="G1143" s="51" t="s">
        <v>2025</v>
      </c>
      <c r="H1143" s="1" t="s">
        <v>384</v>
      </c>
      <c r="I1143" s="56">
        <v>2000000</v>
      </c>
      <c r="J1143" s="8" t="s">
        <v>16</v>
      </c>
      <c r="K1143" s="8" t="s">
        <v>24</v>
      </c>
      <c r="L1143" s="1" t="str">
        <f>IFERROR(_xlfn.XLOOKUP(Table1[[#This Row],[Startup Name]],Reference_Tables!$A$5:$A$3048,Reference_Tables!$B$5:$B$3048,"N/A",0),"N/A")</f>
        <v>Surat</v>
      </c>
      <c r="M1143" s="49" t="str">
        <f>IFERROR(_xlfn.XLOOKUP(Table1[[#This Row],[Investors Name]],Reference_Tables!$E$5:$E$3048,Reference_Tables!$F$5:$F$3048,"N/A",0),"N/A")</f>
        <v>VC</v>
      </c>
      <c r="N1143" s="1">
        <f>YEAR(Table1[[#This Row],[Date]])</f>
        <v>2016</v>
      </c>
    </row>
    <row r="1144" spans="1:14" x14ac:dyDescent="0.3">
      <c r="A1144" s="8">
        <v>1143</v>
      </c>
      <c r="B1144" s="9">
        <v>42716</v>
      </c>
      <c r="C1144" s="1" t="s">
        <v>1068</v>
      </c>
      <c r="D1144" s="1" t="s">
        <v>551</v>
      </c>
      <c r="E1144" s="49" t="s">
        <v>3038</v>
      </c>
      <c r="F1144" s="1" t="s">
        <v>927</v>
      </c>
      <c r="G1144" s="51" t="s">
        <v>3039</v>
      </c>
      <c r="H1144" s="1" t="s">
        <v>126</v>
      </c>
      <c r="I1144" s="56">
        <v>0</v>
      </c>
      <c r="J1144" s="8" t="s">
        <v>16</v>
      </c>
      <c r="K1144" s="8" t="s">
        <v>16</v>
      </c>
      <c r="L1144" s="1" t="str">
        <f>IFERROR(_xlfn.XLOOKUP(Table1[[#This Row],[Startup Name]],Reference_Tables!$A$5:$A$3048,Reference_Tables!$B$5:$B$3048,"N/A",0),"N/A")</f>
        <v>Kolkata</v>
      </c>
      <c r="M1144" s="49" t="str">
        <f>IFERROR(_xlfn.XLOOKUP(Table1[[#This Row],[Investors Name]],Reference_Tables!$E$5:$E$3048,Reference_Tables!$F$5:$F$3048,"N/A",0),"N/A")</f>
        <v>Angel</v>
      </c>
      <c r="N1144" s="1">
        <f>YEAR(Table1[[#This Row],[Date]])</f>
        <v>2016</v>
      </c>
    </row>
    <row r="1145" spans="1:14" x14ac:dyDescent="0.3">
      <c r="A1145" s="8">
        <v>1144</v>
      </c>
      <c r="B1145" s="9">
        <v>42716</v>
      </c>
      <c r="C1145" s="1" t="s">
        <v>3040</v>
      </c>
      <c r="D1145" s="1" t="s">
        <v>1612</v>
      </c>
      <c r="E1145" s="49" t="s">
        <v>3041</v>
      </c>
      <c r="F1145" s="1" t="s">
        <v>139</v>
      </c>
      <c r="G1145" s="51" t="s">
        <v>3042</v>
      </c>
      <c r="H1145" s="1" t="s">
        <v>126</v>
      </c>
      <c r="I1145" s="56">
        <v>2000000</v>
      </c>
      <c r="J1145" s="8" t="s">
        <v>16</v>
      </c>
      <c r="K1145" s="8" t="s">
        <v>24</v>
      </c>
      <c r="L1145" s="1" t="str">
        <f>IFERROR(_xlfn.XLOOKUP(Table1[[#This Row],[Startup Name]],Reference_Tables!$A$5:$A$3048,Reference_Tables!$B$5:$B$3048,"N/A",0),"N/A")</f>
        <v>Ranchi</v>
      </c>
      <c r="M1145" s="49" t="str">
        <f>IFERROR(_xlfn.XLOOKUP(Table1[[#This Row],[Investors Name]],Reference_Tables!$E$5:$E$3048,Reference_Tables!$F$5:$F$3048,"N/A",0),"N/A")</f>
        <v>Angel</v>
      </c>
      <c r="N1145" s="1">
        <f>YEAR(Table1[[#This Row],[Date]])</f>
        <v>2016</v>
      </c>
    </row>
    <row r="1146" spans="1:14" x14ac:dyDescent="0.3">
      <c r="A1146" s="8">
        <v>1145</v>
      </c>
      <c r="B1146" s="9">
        <v>42717</v>
      </c>
      <c r="C1146" s="1" t="s">
        <v>3043</v>
      </c>
      <c r="D1146" s="1" t="s">
        <v>551</v>
      </c>
      <c r="E1146" s="49" t="s">
        <v>348</v>
      </c>
      <c r="F1146" s="1" t="s">
        <v>227</v>
      </c>
      <c r="G1146" s="51" t="s">
        <v>1094</v>
      </c>
      <c r="H1146" s="1" t="s">
        <v>384</v>
      </c>
      <c r="I1146" s="56">
        <v>10000000</v>
      </c>
      <c r="J1146" s="8" t="s">
        <v>16</v>
      </c>
      <c r="K1146" s="8" t="s">
        <v>24</v>
      </c>
      <c r="L1146" s="1" t="str">
        <f>IFERROR(_xlfn.XLOOKUP(Table1[[#This Row],[Startup Name]],Reference_Tables!$A$5:$A$3048,Reference_Tables!$B$5:$B$3048,"N/A",0),"N/A")</f>
        <v>Pune</v>
      </c>
      <c r="M1146" s="49" t="str">
        <f>IFERROR(_xlfn.XLOOKUP(Table1[[#This Row],[Investors Name]],Reference_Tables!$E$5:$E$3048,Reference_Tables!$F$5:$F$3048,"N/A",0),"N/A")</f>
        <v>Angel</v>
      </c>
      <c r="N1146" s="1">
        <f>YEAR(Table1[[#This Row],[Date]])</f>
        <v>2016</v>
      </c>
    </row>
    <row r="1147" spans="1:14" x14ac:dyDescent="0.3">
      <c r="A1147" s="8">
        <v>1146</v>
      </c>
      <c r="B1147" s="9">
        <v>42717</v>
      </c>
      <c r="C1147" s="1" t="s">
        <v>3044</v>
      </c>
      <c r="D1147" s="1" t="s">
        <v>43</v>
      </c>
      <c r="E1147" s="49" t="s">
        <v>3045</v>
      </c>
      <c r="F1147" s="1" t="s">
        <v>39</v>
      </c>
      <c r="G1147" s="51" t="s">
        <v>3046</v>
      </c>
      <c r="H1147" s="1" t="s">
        <v>126</v>
      </c>
      <c r="I1147" s="56">
        <v>0</v>
      </c>
      <c r="J1147" s="8" t="s">
        <v>16</v>
      </c>
      <c r="K1147" s="8" t="s">
        <v>16</v>
      </c>
      <c r="L1147" s="1" t="str">
        <f>IFERROR(_xlfn.XLOOKUP(Table1[[#This Row],[Startup Name]],Reference_Tables!$A$5:$A$3048,Reference_Tables!$B$5:$B$3048,"N/A",0),"N/A")</f>
        <v>Guwahati</v>
      </c>
      <c r="M1147" s="49" t="str">
        <f>IFERROR(_xlfn.XLOOKUP(Table1[[#This Row],[Investors Name]],Reference_Tables!$E$5:$E$3048,Reference_Tables!$F$5:$F$3048,"N/A",0),"N/A")</f>
        <v>VC</v>
      </c>
      <c r="N1147" s="1">
        <f>YEAR(Table1[[#This Row],[Date]])</f>
        <v>2016</v>
      </c>
    </row>
    <row r="1148" spans="1:14" x14ac:dyDescent="0.3">
      <c r="A1148" s="8">
        <v>1147</v>
      </c>
      <c r="B1148" s="9">
        <v>42717</v>
      </c>
      <c r="C1148" s="1" t="s">
        <v>703</v>
      </c>
      <c r="D1148" s="1" t="s">
        <v>26</v>
      </c>
      <c r="E1148" s="49" t="s">
        <v>3047</v>
      </c>
      <c r="F1148" s="1" t="s">
        <v>227</v>
      </c>
      <c r="G1148" s="51" t="s">
        <v>3048</v>
      </c>
      <c r="H1148" s="1" t="s">
        <v>384</v>
      </c>
      <c r="I1148" s="56">
        <v>11100000</v>
      </c>
      <c r="J1148" s="8" t="s">
        <v>16</v>
      </c>
      <c r="K1148" s="8" t="s">
        <v>17</v>
      </c>
      <c r="L1148" s="1" t="str">
        <f>IFERROR(_xlfn.XLOOKUP(Table1[[#This Row],[Startup Name]],Reference_Tables!$A$5:$A$3048,Reference_Tables!$B$5:$B$3048,"N/A",0),"N/A")</f>
        <v>Thiruvananthapuram</v>
      </c>
      <c r="M1148" s="49" t="str">
        <f>IFERROR(_xlfn.XLOOKUP(Table1[[#This Row],[Investors Name]],Reference_Tables!$E$5:$E$3048,Reference_Tables!$F$5:$F$3048,"N/A",0),"N/A")</f>
        <v>VC</v>
      </c>
      <c r="N1148" s="1">
        <f>YEAR(Table1[[#This Row],[Date]])</f>
        <v>2016</v>
      </c>
    </row>
    <row r="1149" spans="1:14" x14ac:dyDescent="0.3">
      <c r="A1149" s="8">
        <v>1148</v>
      </c>
      <c r="B1149" s="9">
        <v>42718</v>
      </c>
      <c r="C1149" s="1" t="s">
        <v>3049</v>
      </c>
      <c r="D1149" s="1" t="s">
        <v>551</v>
      </c>
      <c r="E1149" s="49" t="s">
        <v>3050</v>
      </c>
      <c r="F1149" s="1" t="s">
        <v>139</v>
      </c>
      <c r="G1149" s="51" t="s">
        <v>3051</v>
      </c>
      <c r="H1149" s="1" t="s">
        <v>126</v>
      </c>
      <c r="I1149" s="56">
        <v>0</v>
      </c>
      <c r="J1149" s="8" t="s">
        <v>16</v>
      </c>
      <c r="K1149" s="8" t="s">
        <v>16</v>
      </c>
      <c r="L1149" s="1" t="str">
        <f>IFERROR(_xlfn.XLOOKUP(Table1[[#This Row],[Startup Name]],Reference_Tables!$A$5:$A$3048,Reference_Tables!$B$5:$B$3048,"N/A",0),"N/A")</f>
        <v>Kolkata</v>
      </c>
      <c r="M1149" s="49" t="str">
        <f>IFERROR(_xlfn.XLOOKUP(Table1[[#This Row],[Investors Name]],Reference_Tables!$E$5:$E$3048,Reference_Tables!$F$5:$F$3048,"N/A",0),"N/A")</f>
        <v>Angel</v>
      </c>
      <c r="N1149" s="1">
        <f>YEAR(Table1[[#This Row],[Date]])</f>
        <v>2016</v>
      </c>
    </row>
    <row r="1150" spans="1:14" x14ac:dyDescent="0.3">
      <c r="A1150" s="8">
        <v>1149</v>
      </c>
      <c r="B1150" s="9">
        <v>42718</v>
      </c>
      <c r="C1150" s="1" t="s">
        <v>3052</v>
      </c>
      <c r="D1150" s="1" t="s">
        <v>551</v>
      </c>
      <c r="E1150" s="49" t="s">
        <v>3053</v>
      </c>
      <c r="F1150" s="1" t="s">
        <v>227</v>
      </c>
      <c r="G1150" s="51" t="s">
        <v>3054</v>
      </c>
      <c r="H1150" s="1" t="s">
        <v>126</v>
      </c>
      <c r="I1150" s="56">
        <v>150000</v>
      </c>
      <c r="J1150" s="8" t="s">
        <v>16</v>
      </c>
      <c r="K1150" s="8" t="s">
        <v>106</v>
      </c>
      <c r="L1150" s="1" t="str">
        <f>IFERROR(_xlfn.XLOOKUP(Table1[[#This Row],[Startup Name]],Reference_Tables!$A$5:$A$3048,Reference_Tables!$B$5:$B$3048,"N/A",0),"N/A")</f>
        <v>Ranchi</v>
      </c>
      <c r="M1150" s="49" t="s">
        <v>16</v>
      </c>
      <c r="N1150" s="1">
        <f>YEAR(Table1[[#This Row],[Date]])</f>
        <v>2016</v>
      </c>
    </row>
    <row r="1151" spans="1:14" x14ac:dyDescent="0.3">
      <c r="A1151" s="8">
        <v>1150</v>
      </c>
      <c r="B1151" s="9">
        <v>42718</v>
      </c>
      <c r="C1151" s="1" t="s">
        <v>2173</v>
      </c>
      <c r="D1151" s="1" t="s">
        <v>551</v>
      </c>
      <c r="E1151" s="49" t="s">
        <v>3055</v>
      </c>
      <c r="F1151" s="1" t="s">
        <v>139</v>
      </c>
      <c r="G1151" s="51" t="s">
        <v>356</v>
      </c>
      <c r="H1151" s="1" t="s">
        <v>126</v>
      </c>
      <c r="I1151" s="56">
        <v>1000000</v>
      </c>
      <c r="J1151" s="8" t="s">
        <v>16</v>
      </c>
      <c r="K1151" s="8" t="s">
        <v>24</v>
      </c>
      <c r="L1151" s="1" t="str">
        <f>IFERROR(_xlfn.XLOOKUP(Table1[[#This Row],[Startup Name]],Reference_Tables!$A$5:$A$3048,Reference_Tables!$B$5:$B$3048,"N/A",0),"N/A")</f>
        <v>Thiruvananthapuram</v>
      </c>
      <c r="M1151" s="49" t="str">
        <f>IFERROR(_xlfn.XLOOKUP(Table1[[#This Row],[Investors Name]],Reference_Tables!$E$5:$E$3048,Reference_Tables!$F$5:$F$3048,"N/A",0),"N/A")</f>
        <v>Angel</v>
      </c>
      <c r="N1151" s="1">
        <f>YEAR(Table1[[#This Row],[Date]])</f>
        <v>2016</v>
      </c>
    </row>
    <row r="1152" spans="1:14" x14ac:dyDescent="0.3">
      <c r="A1152" s="8">
        <v>1151</v>
      </c>
      <c r="B1152" s="9">
        <v>42718</v>
      </c>
      <c r="C1152" s="1" t="s">
        <v>3056</v>
      </c>
      <c r="D1152" s="1" t="s">
        <v>53</v>
      </c>
      <c r="E1152" s="49" t="s">
        <v>3057</v>
      </c>
      <c r="F1152" s="1" t="s">
        <v>927</v>
      </c>
      <c r="G1152" s="51" t="s">
        <v>7383</v>
      </c>
      <c r="H1152" s="1" t="s">
        <v>126</v>
      </c>
      <c r="I1152" s="56">
        <v>0</v>
      </c>
      <c r="J1152" s="8" t="s">
        <v>16</v>
      </c>
      <c r="K1152" s="8" t="s">
        <v>16</v>
      </c>
      <c r="L1152" s="1" t="str">
        <f>IFERROR(_xlfn.XLOOKUP(Table1[[#This Row],[Startup Name]],Reference_Tables!$A$5:$A$3048,Reference_Tables!$B$5:$B$3048,"N/A",0),"N/A")</f>
        <v>Mysuru</v>
      </c>
      <c r="M1152" s="49" t="str">
        <f>IFERROR(_xlfn.XLOOKUP(Table1[[#This Row],[Investors Name]],Reference_Tables!$E$5:$E$3048,Reference_Tables!$F$5:$F$3048,"N/A",0),"N/A")</f>
        <v>Angel</v>
      </c>
      <c r="N1152" s="1">
        <f>YEAR(Table1[[#This Row],[Date]])</f>
        <v>2016</v>
      </c>
    </row>
    <row r="1153" spans="1:14" x14ac:dyDescent="0.3">
      <c r="A1153" s="8">
        <v>1152</v>
      </c>
      <c r="B1153" s="9">
        <v>42718</v>
      </c>
      <c r="C1153" s="1" t="s">
        <v>3058</v>
      </c>
      <c r="D1153" s="1" t="s">
        <v>53</v>
      </c>
      <c r="E1153" s="49" t="s">
        <v>3059</v>
      </c>
      <c r="F1153" s="1" t="s">
        <v>927</v>
      </c>
      <c r="G1153" s="51" t="s">
        <v>3060</v>
      </c>
      <c r="H1153" s="1" t="s">
        <v>126</v>
      </c>
      <c r="I1153" s="56">
        <v>0</v>
      </c>
      <c r="J1153" s="8" t="s">
        <v>16</v>
      </c>
      <c r="K1153" s="8" t="s">
        <v>16</v>
      </c>
      <c r="L1153" s="1" t="str">
        <f>IFERROR(_xlfn.XLOOKUP(Table1[[#This Row],[Startup Name]],Reference_Tables!$A$5:$A$3048,Reference_Tables!$B$5:$B$3048,"N/A",0),"N/A")</f>
        <v>Chandigarh</v>
      </c>
      <c r="M1153" s="49" t="s">
        <v>16</v>
      </c>
      <c r="N1153" s="1">
        <f>YEAR(Table1[[#This Row],[Date]])</f>
        <v>2016</v>
      </c>
    </row>
    <row r="1154" spans="1:14" x14ac:dyDescent="0.3">
      <c r="A1154" s="8">
        <v>1153</v>
      </c>
      <c r="B1154" s="9">
        <v>42718</v>
      </c>
      <c r="C1154" s="1" t="s">
        <v>3061</v>
      </c>
      <c r="D1154" s="1" t="s">
        <v>551</v>
      </c>
      <c r="E1154" s="49" t="s">
        <v>3062</v>
      </c>
      <c r="F1154" s="1" t="s">
        <v>464</v>
      </c>
      <c r="G1154" s="51" t="s">
        <v>3063</v>
      </c>
      <c r="H1154" s="1" t="s">
        <v>126</v>
      </c>
      <c r="I1154" s="56">
        <v>297000</v>
      </c>
      <c r="J1154" s="8" t="s">
        <v>16</v>
      </c>
      <c r="K1154" s="8" t="s">
        <v>106</v>
      </c>
      <c r="L1154" s="1" t="str">
        <f>IFERROR(_xlfn.XLOOKUP(Table1[[#This Row],[Startup Name]],Reference_Tables!$A$5:$A$3048,Reference_Tables!$B$5:$B$3048,"N/A",0),"N/A")</f>
        <v>Indore</v>
      </c>
      <c r="M1154" s="49" t="str">
        <f>IFERROR(_xlfn.XLOOKUP(Table1[[#This Row],[Investors Name]],Reference_Tables!$E$5:$E$3048,Reference_Tables!$F$5:$F$3048,"N/A",0),"N/A")</f>
        <v>Corporate</v>
      </c>
      <c r="N1154" s="1">
        <f>YEAR(Table1[[#This Row],[Date]])</f>
        <v>2016</v>
      </c>
    </row>
    <row r="1155" spans="1:14" x14ac:dyDescent="0.3">
      <c r="A1155" s="8">
        <v>1154</v>
      </c>
      <c r="B1155" s="9">
        <v>42719</v>
      </c>
      <c r="C1155" s="1" t="s">
        <v>3064</v>
      </c>
      <c r="D1155" s="1" t="s">
        <v>551</v>
      </c>
      <c r="E1155" s="49" t="s">
        <v>3065</v>
      </c>
      <c r="F1155" s="1" t="s">
        <v>55</v>
      </c>
      <c r="G1155" s="51" t="s">
        <v>7408</v>
      </c>
      <c r="H1155" s="1" t="s">
        <v>126</v>
      </c>
      <c r="I1155" s="56">
        <v>100000</v>
      </c>
      <c r="J1155" s="8" t="s">
        <v>16</v>
      </c>
      <c r="K1155" s="8" t="s">
        <v>106</v>
      </c>
      <c r="L1155" s="1" t="str">
        <f>IFERROR(_xlfn.XLOOKUP(Table1[[#This Row],[Startup Name]],Reference_Tables!$A$5:$A$3048,Reference_Tables!$B$5:$B$3048,"N/A",0),"N/A")</f>
        <v>Pune</v>
      </c>
      <c r="M1155" s="49" t="str">
        <f>IFERROR(_xlfn.XLOOKUP(Table1[[#This Row],[Investors Name]],Reference_Tables!$E$5:$E$3048,Reference_Tables!$F$5:$F$3048,"N/A",0),"N/A")</f>
        <v>Angel</v>
      </c>
      <c r="N1155" s="1">
        <f>YEAR(Table1[[#This Row],[Date]])</f>
        <v>2016</v>
      </c>
    </row>
    <row r="1156" spans="1:14" x14ac:dyDescent="0.3">
      <c r="A1156" s="8">
        <v>1155</v>
      </c>
      <c r="B1156" s="9">
        <v>42719</v>
      </c>
      <c r="C1156" s="1" t="s">
        <v>3066</v>
      </c>
      <c r="D1156" s="1" t="s">
        <v>53</v>
      </c>
      <c r="E1156" s="49" t="s">
        <v>3067</v>
      </c>
      <c r="F1156" s="1" t="s">
        <v>39</v>
      </c>
      <c r="G1156" s="51" t="s">
        <v>3068</v>
      </c>
      <c r="H1156" s="1" t="s">
        <v>384</v>
      </c>
      <c r="I1156" s="56">
        <v>10000000</v>
      </c>
      <c r="J1156" s="8" t="s">
        <v>16</v>
      </c>
      <c r="K1156" s="8" t="s">
        <v>24</v>
      </c>
      <c r="L1156" s="1" t="str">
        <f>IFERROR(_xlfn.XLOOKUP(Table1[[#This Row],[Startup Name]],Reference_Tables!$A$5:$A$3048,Reference_Tables!$B$5:$B$3048,"N/A",0),"N/A")</f>
        <v>Coimbatore</v>
      </c>
      <c r="M1156" s="49" t="str">
        <f>IFERROR(_xlfn.XLOOKUP(Table1[[#This Row],[Investors Name]],Reference_Tables!$E$5:$E$3048,Reference_Tables!$F$5:$F$3048,"N/A",0),"N/A")</f>
        <v>VC</v>
      </c>
      <c r="N1156" s="1">
        <f>YEAR(Table1[[#This Row],[Date]])</f>
        <v>2016</v>
      </c>
    </row>
    <row r="1157" spans="1:14" x14ac:dyDescent="0.3">
      <c r="A1157" s="8">
        <v>1156</v>
      </c>
      <c r="B1157" s="9">
        <v>42719</v>
      </c>
      <c r="C1157" s="1" t="s">
        <v>3069</v>
      </c>
      <c r="D1157" s="1" t="s">
        <v>53</v>
      </c>
      <c r="E1157" s="49" t="s">
        <v>3070</v>
      </c>
      <c r="F1157" s="1" t="s">
        <v>39</v>
      </c>
      <c r="G1157" s="51" t="s">
        <v>3071</v>
      </c>
      <c r="H1157" s="1" t="s">
        <v>384</v>
      </c>
      <c r="I1157" s="56">
        <v>35000000</v>
      </c>
      <c r="J1157" s="8" t="s">
        <v>16</v>
      </c>
      <c r="K1157" s="8" t="s">
        <v>17</v>
      </c>
      <c r="L1157" s="1" t="str">
        <f>IFERROR(_xlfn.XLOOKUP(Table1[[#This Row],[Startup Name]],Reference_Tables!$A$5:$A$3048,Reference_Tables!$B$5:$B$3048,"N/A",0),"N/A")</f>
        <v>Nashik</v>
      </c>
      <c r="M1157" s="49" t="str">
        <f>IFERROR(_xlfn.XLOOKUP(Table1[[#This Row],[Investors Name]],Reference_Tables!$E$5:$E$3048,Reference_Tables!$F$5:$F$3048,"N/A",0),"N/A")</f>
        <v>Corporate</v>
      </c>
      <c r="N1157" s="1">
        <f>YEAR(Table1[[#This Row],[Date]])</f>
        <v>2016</v>
      </c>
    </row>
    <row r="1158" spans="1:14" x14ac:dyDescent="0.3">
      <c r="A1158" s="8">
        <v>1157</v>
      </c>
      <c r="B1158" s="9">
        <v>42719</v>
      </c>
      <c r="C1158" s="1" t="s">
        <v>3072</v>
      </c>
      <c r="D1158" s="1" t="s">
        <v>53</v>
      </c>
      <c r="E1158" s="49" t="s">
        <v>3073</v>
      </c>
      <c r="F1158" s="1" t="s">
        <v>39</v>
      </c>
      <c r="G1158" s="51" t="s">
        <v>3074</v>
      </c>
      <c r="H1158" s="1" t="s">
        <v>384</v>
      </c>
      <c r="I1158" s="56">
        <v>3000000</v>
      </c>
      <c r="J1158" s="8" t="s">
        <v>16</v>
      </c>
      <c r="K1158" s="8" t="s">
        <v>24</v>
      </c>
      <c r="L1158" s="1" t="str">
        <f>IFERROR(_xlfn.XLOOKUP(Table1[[#This Row],[Startup Name]],Reference_Tables!$A$5:$A$3048,Reference_Tables!$B$5:$B$3048,"N/A",0),"N/A")</f>
        <v>Indore</v>
      </c>
      <c r="M1158" s="49" t="str">
        <f>IFERROR(_xlfn.XLOOKUP(Table1[[#This Row],[Investors Name]],Reference_Tables!$E$5:$E$3048,Reference_Tables!$F$5:$F$3048,"N/A",0),"N/A")</f>
        <v>VC</v>
      </c>
      <c r="N1158" s="1">
        <f>YEAR(Table1[[#This Row],[Date]])</f>
        <v>2016</v>
      </c>
    </row>
    <row r="1159" spans="1:14" x14ac:dyDescent="0.3">
      <c r="A1159" s="8">
        <v>1158</v>
      </c>
      <c r="B1159" s="9">
        <v>42720</v>
      </c>
      <c r="C1159" s="1" t="s">
        <v>3075</v>
      </c>
      <c r="D1159" s="1" t="s">
        <v>53</v>
      </c>
      <c r="E1159" s="49" t="s">
        <v>3076</v>
      </c>
      <c r="F1159" s="1" t="s">
        <v>183</v>
      </c>
      <c r="G1159" s="51" t="s">
        <v>3077</v>
      </c>
      <c r="H1159" s="1" t="s">
        <v>384</v>
      </c>
      <c r="I1159" s="56">
        <v>23000000</v>
      </c>
      <c r="J1159" s="8" t="s">
        <v>16</v>
      </c>
      <c r="K1159" s="8" t="s">
        <v>17</v>
      </c>
      <c r="L1159" s="1" t="str">
        <f>IFERROR(_xlfn.XLOOKUP(Table1[[#This Row],[Startup Name]],Reference_Tables!$A$5:$A$3048,Reference_Tables!$B$5:$B$3048,"N/A",0),"N/A")</f>
        <v>Guwahati</v>
      </c>
      <c r="M1159" s="49" t="str">
        <f>IFERROR(_xlfn.XLOOKUP(Table1[[#This Row],[Investors Name]],Reference_Tables!$E$5:$E$3048,Reference_Tables!$F$5:$F$3048,"N/A",0),"N/A")</f>
        <v>VC</v>
      </c>
      <c r="N1159" s="1">
        <f>YEAR(Table1[[#This Row],[Date]])</f>
        <v>2016</v>
      </c>
    </row>
    <row r="1160" spans="1:14" x14ac:dyDescent="0.3">
      <c r="A1160" s="8">
        <v>1159</v>
      </c>
      <c r="B1160" s="9">
        <v>42720</v>
      </c>
      <c r="C1160" s="1" t="s">
        <v>3078</v>
      </c>
      <c r="D1160" s="1" t="s">
        <v>551</v>
      </c>
      <c r="E1160" s="49" t="s">
        <v>3079</v>
      </c>
      <c r="F1160" s="1" t="s">
        <v>139</v>
      </c>
      <c r="G1160" s="51" t="s">
        <v>2986</v>
      </c>
      <c r="H1160" s="1" t="s">
        <v>126</v>
      </c>
      <c r="I1160" s="56">
        <v>123000</v>
      </c>
      <c r="J1160" s="8" t="s">
        <v>16</v>
      </c>
      <c r="K1160" s="8" t="s">
        <v>106</v>
      </c>
      <c r="L1160" s="1" t="str">
        <f>IFERROR(_xlfn.XLOOKUP(Table1[[#This Row],[Startup Name]],Reference_Tables!$A$5:$A$3048,Reference_Tables!$B$5:$B$3048,"N/A",0),"N/A")</f>
        <v>Jaipur</v>
      </c>
      <c r="M1160" s="49" t="str">
        <f>IFERROR(_xlfn.XLOOKUP(Table1[[#This Row],[Investors Name]],Reference_Tables!$E$5:$E$3048,Reference_Tables!$F$5:$F$3048,"N/A",0),"N/A")</f>
        <v>Angel</v>
      </c>
      <c r="N1160" s="1">
        <f>YEAR(Table1[[#This Row],[Date]])</f>
        <v>2016</v>
      </c>
    </row>
    <row r="1161" spans="1:14" x14ac:dyDescent="0.3">
      <c r="A1161" s="8">
        <v>1160</v>
      </c>
      <c r="B1161" s="9">
        <v>42723</v>
      </c>
      <c r="C1161" s="1" t="s">
        <v>901</v>
      </c>
      <c r="D1161" s="1" t="s">
        <v>551</v>
      </c>
      <c r="E1161" s="49" t="s">
        <v>3080</v>
      </c>
      <c r="F1161" s="1" t="s">
        <v>927</v>
      </c>
      <c r="G1161" s="51" t="s">
        <v>1494</v>
      </c>
      <c r="H1161" s="1" t="s">
        <v>384</v>
      </c>
      <c r="I1161" s="56">
        <v>0</v>
      </c>
      <c r="J1161" s="8" t="s">
        <v>16</v>
      </c>
      <c r="K1161" s="8" t="s">
        <v>16</v>
      </c>
      <c r="L1161" s="1" t="str">
        <f>IFERROR(_xlfn.XLOOKUP(Table1[[#This Row],[Startup Name]],Reference_Tables!$A$5:$A$3048,Reference_Tables!$B$5:$B$3048,"N/A",0),"N/A")</f>
        <v>Kochi</v>
      </c>
      <c r="M1161" s="49" t="str">
        <f>IFERROR(_xlfn.XLOOKUP(Table1[[#This Row],[Investors Name]],Reference_Tables!$E$5:$E$3048,Reference_Tables!$F$5:$F$3048,"N/A",0),"N/A")</f>
        <v>VC</v>
      </c>
      <c r="N1161" s="1">
        <f>YEAR(Table1[[#This Row],[Date]])</f>
        <v>2016</v>
      </c>
    </row>
    <row r="1162" spans="1:14" x14ac:dyDescent="0.3">
      <c r="A1162" s="8">
        <v>1161</v>
      </c>
      <c r="B1162" s="9">
        <v>42723</v>
      </c>
      <c r="C1162" s="1" t="s">
        <v>311</v>
      </c>
      <c r="D1162" s="1" t="s">
        <v>551</v>
      </c>
      <c r="E1162" s="49" t="s">
        <v>3081</v>
      </c>
      <c r="F1162" s="1" t="s">
        <v>927</v>
      </c>
      <c r="G1162" s="51" t="s">
        <v>3082</v>
      </c>
      <c r="H1162" s="1" t="s">
        <v>384</v>
      </c>
      <c r="I1162" s="56">
        <v>7400000</v>
      </c>
      <c r="J1162" s="8" t="s">
        <v>16</v>
      </c>
      <c r="K1162" s="8" t="s">
        <v>24</v>
      </c>
      <c r="L1162" s="1" t="str">
        <f>IFERROR(_xlfn.XLOOKUP(Table1[[#This Row],[Startup Name]],Reference_Tables!$A$5:$A$3048,Reference_Tables!$B$5:$B$3048,"N/A",0),"N/A")</f>
        <v>Bhubaneswar</v>
      </c>
      <c r="M1162" s="49" t="str">
        <f>IFERROR(_xlfn.XLOOKUP(Table1[[#This Row],[Investors Name]],Reference_Tables!$E$5:$E$3048,Reference_Tables!$F$5:$F$3048,"N/A",0),"N/A")</f>
        <v>VC</v>
      </c>
      <c r="N1162" s="1">
        <f>YEAR(Table1[[#This Row],[Date]])</f>
        <v>2016</v>
      </c>
    </row>
    <row r="1163" spans="1:14" x14ac:dyDescent="0.3">
      <c r="A1163" s="8">
        <v>1162</v>
      </c>
      <c r="B1163" s="9">
        <v>42724</v>
      </c>
      <c r="C1163" s="1" t="s">
        <v>3083</v>
      </c>
      <c r="D1163" s="1" t="s">
        <v>26</v>
      </c>
      <c r="E1163" s="49" t="s">
        <v>3084</v>
      </c>
      <c r="F1163" s="1" t="s">
        <v>39</v>
      </c>
      <c r="G1163" s="51" t="s">
        <v>1268</v>
      </c>
      <c r="H1163" s="1" t="s">
        <v>126</v>
      </c>
      <c r="I1163" s="56">
        <v>50000</v>
      </c>
      <c r="J1163" s="8" t="s">
        <v>16</v>
      </c>
      <c r="K1163" s="8" t="s">
        <v>106</v>
      </c>
      <c r="L1163" s="1" t="str">
        <f>IFERROR(_xlfn.XLOOKUP(Table1[[#This Row],[Startup Name]],Reference_Tables!$A$5:$A$3048,Reference_Tables!$B$5:$B$3048,"N/A",0),"N/A")</f>
        <v>Kochi</v>
      </c>
      <c r="M1163" s="49" t="str">
        <f>IFERROR(_xlfn.XLOOKUP(Table1[[#This Row],[Investors Name]],Reference_Tables!$E$5:$E$3048,Reference_Tables!$F$5:$F$3048,"N/A",0),"N/A")</f>
        <v>Angel</v>
      </c>
      <c r="N1163" s="1">
        <f>YEAR(Table1[[#This Row],[Date]])</f>
        <v>2016</v>
      </c>
    </row>
    <row r="1164" spans="1:14" x14ac:dyDescent="0.3">
      <c r="A1164" s="8">
        <v>1163</v>
      </c>
      <c r="B1164" s="9">
        <v>42724</v>
      </c>
      <c r="C1164" s="1" t="s">
        <v>3085</v>
      </c>
      <c r="D1164" s="1" t="s">
        <v>551</v>
      </c>
      <c r="E1164" s="49" t="s">
        <v>3086</v>
      </c>
      <c r="F1164" s="1" t="s">
        <v>881</v>
      </c>
      <c r="G1164" s="51" t="s">
        <v>3087</v>
      </c>
      <c r="H1164" s="1" t="s">
        <v>126</v>
      </c>
      <c r="I1164" s="56">
        <v>0</v>
      </c>
      <c r="J1164" s="8" t="s">
        <v>16</v>
      </c>
      <c r="K1164" s="8" t="s">
        <v>16</v>
      </c>
      <c r="L1164" s="1" t="str">
        <f>IFERROR(_xlfn.XLOOKUP(Table1[[#This Row],[Startup Name]],Reference_Tables!$A$5:$A$3048,Reference_Tables!$B$5:$B$3048,"N/A",0),"N/A")</f>
        <v>Noida</v>
      </c>
      <c r="M1164" s="49" t="str">
        <f>IFERROR(_xlfn.XLOOKUP(Table1[[#This Row],[Investors Name]],Reference_Tables!$E$5:$E$3048,Reference_Tables!$F$5:$F$3048,"N/A",0),"N/A")</f>
        <v>Angel</v>
      </c>
      <c r="N1164" s="1">
        <f>YEAR(Table1[[#This Row],[Date]])</f>
        <v>2016</v>
      </c>
    </row>
    <row r="1165" spans="1:14" x14ac:dyDescent="0.3">
      <c r="A1165" s="8">
        <v>1164</v>
      </c>
      <c r="B1165" s="9">
        <v>42724</v>
      </c>
      <c r="C1165" s="1" t="s">
        <v>3088</v>
      </c>
      <c r="D1165" s="1" t="s">
        <v>551</v>
      </c>
      <c r="E1165" s="49" t="s">
        <v>3089</v>
      </c>
      <c r="F1165" s="1" t="s">
        <v>927</v>
      </c>
      <c r="G1165" s="51" t="s">
        <v>3090</v>
      </c>
      <c r="H1165" s="1" t="s">
        <v>384</v>
      </c>
      <c r="I1165" s="56">
        <v>0</v>
      </c>
      <c r="J1165" s="8" t="s">
        <v>16</v>
      </c>
      <c r="K1165" s="8" t="s">
        <v>16</v>
      </c>
      <c r="L1165" s="1" t="str">
        <f>IFERROR(_xlfn.XLOOKUP(Table1[[#This Row],[Startup Name]],Reference_Tables!$A$5:$A$3048,Reference_Tables!$B$5:$B$3048,"N/A",0),"N/A")</f>
        <v>Indore</v>
      </c>
      <c r="M1165" s="49" t="str">
        <f>IFERROR(_xlfn.XLOOKUP(Table1[[#This Row],[Investors Name]],Reference_Tables!$E$5:$E$3048,Reference_Tables!$F$5:$F$3048,"N/A",0),"N/A")</f>
        <v>Angel</v>
      </c>
      <c r="N1165" s="1">
        <f>YEAR(Table1[[#This Row],[Date]])</f>
        <v>2016</v>
      </c>
    </row>
    <row r="1166" spans="1:14" x14ac:dyDescent="0.3">
      <c r="A1166" s="8">
        <v>1165</v>
      </c>
      <c r="B1166" s="9">
        <v>42724</v>
      </c>
      <c r="C1166" s="1" t="s">
        <v>2006</v>
      </c>
      <c r="D1166" s="1" t="s">
        <v>551</v>
      </c>
      <c r="E1166" s="49" t="s">
        <v>1629</v>
      </c>
      <c r="F1166" s="1" t="s">
        <v>927</v>
      </c>
      <c r="G1166" s="51" t="s">
        <v>7409</v>
      </c>
      <c r="H1166" s="1" t="s">
        <v>384</v>
      </c>
      <c r="I1166" s="56">
        <v>15000000</v>
      </c>
      <c r="J1166" s="8" t="s">
        <v>16</v>
      </c>
      <c r="K1166" s="8" t="s">
        <v>17</v>
      </c>
      <c r="L1166" s="1" t="str">
        <f>IFERROR(_xlfn.XLOOKUP(Table1[[#This Row],[Startup Name]],Reference_Tables!$A$5:$A$3048,Reference_Tables!$B$5:$B$3048,"N/A",0),"N/A")</f>
        <v>Indore</v>
      </c>
      <c r="M1166" s="49" t="str">
        <f>IFERROR(_xlfn.XLOOKUP(Table1[[#This Row],[Investors Name]],Reference_Tables!$E$5:$E$3048,Reference_Tables!$F$5:$F$3048,"N/A",0),"N/A")</f>
        <v>Corporate</v>
      </c>
      <c r="N1166" s="1">
        <f>YEAR(Table1[[#This Row],[Date]])</f>
        <v>2016</v>
      </c>
    </row>
    <row r="1167" spans="1:14" x14ac:dyDescent="0.3">
      <c r="A1167" s="8">
        <v>1166</v>
      </c>
      <c r="B1167" s="9">
        <v>42725</v>
      </c>
      <c r="C1167" s="1" t="s">
        <v>2324</v>
      </c>
      <c r="D1167" s="1" t="s">
        <v>551</v>
      </c>
      <c r="E1167" s="49" t="s">
        <v>3091</v>
      </c>
      <c r="F1167" s="1" t="s">
        <v>39</v>
      </c>
      <c r="G1167" s="51" t="s">
        <v>3092</v>
      </c>
      <c r="H1167" s="1" t="s">
        <v>126</v>
      </c>
      <c r="I1167" s="56">
        <v>0</v>
      </c>
      <c r="J1167" s="8" t="s">
        <v>16</v>
      </c>
      <c r="K1167" s="8" t="s">
        <v>16</v>
      </c>
      <c r="L1167" s="1" t="str">
        <f>IFERROR(_xlfn.XLOOKUP(Table1[[#This Row],[Startup Name]],Reference_Tables!$A$5:$A$3048,Reference_Tables!$B$5:$B$3048,"N/A",0),"N/A")</f>
        <v>Hyderabad</v>
      </c>
      <c r="M1167" s="49" t="s">
        <v>16</v>
      </c>
      <c r="N1167" s="1">
        <f>YEAR(Table1[[#This Row],[Date]])</f>
        <v>2016</v>
      </c>
    </row>
    <row r="1168" spans="1:14" x14ac:dyDescent="0.3">
      <c r="A1168" s="8">
        <v>1167</v>
      </c>
      <c r="B1168" s="9">
        <v>42725</v>
      </c>
      <c r="C1168" s="1" t="s">
        <v>3093</v>
      </c>
      <c r="D1168" s="1" t="s">
        <v>551</v>
      </c>
      <c r="E1168" s="49" t="s">
        <v>3094</v>
      </c>
      <c r="F1168" s="1" t="s">
        <v>927</v>
      </c>
      <c r="G1168" s="51" t="s">
        <v>3095</v>
      </c>
      <c r="H1168" s="1" t="s">
        <v>126</v>
      </c>
      <c r="I1168" s="56">
        <v>500000</v>
      </c>
      <c r="J1168" s="8" t="s">
        <v>16</v>
      </c>
      <c r="K1168" s="8" t="s">
        <v>106</v>
      </c>
      <c r="L1168" s="1" t="str">
        <f>IFERROR(_xlfn.XLOOKUP(Table1[[#This Row],[Startup Name]],Reference_Tables!$A$5:$A$3048,Reference_Tables!$B$5:$B$3048,"N/A",0),"N/A")</f>
        <v>Mumbai</v>
      </c>
      <c r="M1168" s="49" t="str">
        <f>IFERROR(_xlfn.XLOOKUP(Table1[[#This Row],[Investors Name]],Reference_Tables!$E$5:$E$3048,Reference_Tables!$F$5:$F$3048,"N/A",0),"N/A")</f>
        <v>VC</v>
      </c>
      <c r="N1168" s="1">
        <f>YEAR(Table1[[#This Row],[Date]])</f>
        <v>2016</v>
      </c>
    </row>
    <row r="1169" spans="1:14" x14ac:dyDescent="0.3">
      <c r="A1169" s="8">
        <v>1168</v>
      </c>
      <c r="B1169" s="9">
        <v>42725</v>
      </c>
      <c r="C1169" s="1" t="s">
        <v>25</v>
      </c>
      <c r="D1169" s="1" t="s">
        <v>26</v>
      </c>
      <c r="E1169" s="49" t="s">
        <v>3096</v>
      </c>
      <c r="F1169" s="1" t="s">
        <v>139</v>
      </c>
      <c r="G1169" s="51" t="s">
        <v>3097</v>
      </c>
      <c r="H1169" s="1" t="s">
        <v>126</v>
      </c>
      <c r="I1169" s="56">
        <v>0</v>
      </c>
      <c r="J1169" s="8" t="s">
        <v>16</v>
      </c>
      <c r="K1169" s="8" t="s">
        <v>16</v>
      </c>
      <c r="L1169" s="1" t="str">
        <f>IFERROR(_xlfn.XLOOKUP(Table1[[#This Row],[Startup Name]],Reference_Tables!$A$5:$A$3048,Reference_Tables!$B$5:$B$3048,"N/A",0),"N/A")</f>
        <v>Chennai</v>
      </c>
      <c r="M1169" s="49" t="str">
        <f>IFERROR(_xlfn.XLOOKUP(Table1[[#This Row],[Investors Name]],Reference_Tables!$E$5:$E$3048,Reference_Tables!$F$5:$F$3048,"N/A",0),"N/A")</f>
        <v>VC</v>
      </c>
      <c r="N1169" s="1">
        <f>YEAR(Table1[[#This Row],[Date]])</f>
        <v>2016</v>
      </c>
    </row>
    <row r="1170" spans="1:14" x14ac:dyDescent="0.3">
      <c r="A1170" s="8">
        <v>1169</v>
      </c>
      <c r="B1170" s="9">
        <v>42725</v>
      </c>
      <c r="C1170" s="1" t="s">
        <v>3098</v>
      </c>
      <c r="D1170" s="1" t="s">
        <v>26</v>
      </c>
      <c r="E1170" s="49" t="s">
        <v>3099</v>
      </c>
      <c r="F1170" s="1" t="s">
        <v>45</v>
      </c>
      <c r="G1170" s="51" t="s">
        <v>1228</v>
      </c>
      <c r="H1170" s="1" t="s">
        <v>126</v>
      </c>
      <c r="I1170" s="56">
        <v>162000</v>
      </c>
      <c r="J1170" s="8" t="s">
        <v>16</v>
      </c>
      <c r="K1170" s="8" t="s">
        <v>106</v>
      </c>
      <c r="L1170" s="1" t="str">
        <f>IFERROR(_xlfn.XLOOKUP(Table1[[#This Row],[Startup Name]],Reference_Tables!$A$5:$A$3048,Reference_Tables!$B$5:$B$3048,"N/A",0),"N/A")</f>
        <v>Indore</v>
      </c>
      <c r="M1170" s="49" t="str">
        <f>IFERROR(_xlfn.XLOOKUP(Table1[[#This Row],[Investors Name]],Reference_Tables!$E$5:$E$3048,Reference_Tables!$F$5:$F$3048,"N/A",0),"N/A")</f>
        <v>Angel</v>
      </c>
      <c r="N1170" s="1">
        <f>YEAR(Table1[[#This Row],[Date]])</f>
        <v>2016</v>
      </c>
    </row>
    <row r="1171" spans="1:14" x14ac:dyDescent="0.3">
      <c r="A1171" s="8">
        <v>1170</v>
      </c>
      <c r="B1171" s="9">
        <v>42726</v>
      </c>
      <c r="C1171" s="1" t="s">
        <v>3100</v>
      </c>
      <c r="D1171" s="1" t="s">
        <v>53</v>
      </c>
      <c r="E1171" s="49" t="s">
        <v>3101</v>
      </c>
      <c r="F1171" s="1" t="s">
        <v>55</v>
      </c>
      <c r="G1171" s="51" t="s">
        <v>3102</v>
      </c>
      <c r="H1171" s="1" t="s">
        <v>384</v>
      </c>
      <c r="I1171" s="56">
        <v>0</v>
      </c>
      <c r="J1171" s="8" t="s">
        <v>16</v>
      </c>
      <c r="K1171" s="8" t="s">
        <v>16</v>
      </c>
      <c r="L1171" s="1" t="str">
        <f>IFERROR(_xlfn.XLOOKUP(Table1[[#This Row],[Startup Name]],Reference_Tables!$A$5:$A$3048,Reference_Tables!$B$5:$B$3048,"N/A",0),"N/A")</f>
        <v>Chennai</v>
      </c>
      <c r="M1171" s="49" t="str">
        <f>IFERROR(_xlfn.XLOOKUP(Table1[[#This Row],[Investors Name]],Reference_Tables!$E$5:$E$3048,Reference_Tables!$F$5:$F$3048,"N/A",0),"N/A")</f>
        <v>VC</v>
      </c>
      <c r="N1171" s="1">
        <f>YEAR(Table1[[#This Row],[Date]])</f>
        <v>2016</v>
      </c>
    </row>
    <row r="1172" spans="1:14" x14ac:dyDescent="0.3">
      <c r="A1172" s="8">
        <v>1171</v>
      </c>
      <c r="B1172" s="9">
        <v>42726</v>
      </c>
      <c r="C1172" s="1" t="s">
        <v>3103</v>
      </c>
      <c r="D1172" s="1" t="s">
        <v>551</v>
      </c>
      <c r="E1172" s="49" t="s">
        <v>3104</v>
      </c>
      <c r="F1172" s="1" t="s">
        <v>139</v>
      </c>
      <c r="G1172" s="51" t="s">
        <v>3105</v>
      </c>
      <c r="H1172" s="1" t="s">
        <v>126</v>
      </c>
      <c r="I1172" s="56">
        <v>324000</v>
      </c>
      <c r="J1172" s="8" t="s">
        <v>16</v>
      </c>
      <c r="K1172" s="8" t="s">
        <v>106</v>
      </c>
      <c r="L1172" s="1" t="str">
        <f>IFERROR(_xlfn.XLOOKUP(Table1[[#This Row],[Startup Name]],Reference_Tables!$A$5:$A$3048,Reference_Tables!$B$5:$B$3048,"N/A",0),"N/A")</f>
        <v>Kochi</v>
      </c>
      <c r="M1172" s="49" t="str">
        <f>IFERROR(_xlfn.XLOOKUP(Table1[[#This Row],[Investors Name]],Reference_Tables!$E$5:$E$3048,Reference_Tables!$F$5:$F$3048,"N/A",0),"N/A")</f>
        <v>Angel</v>
      </c>
      <c r="N1172" s="1">
        <f>YEAR(Table1[[#This Row],[Date]])</f>
        <v>2016</v>
      </c>
    </row>
    <row r="1173" spans="1:14" x14ac:dyDescent="0.3">
      <c r="A1173" s="8">
        <v>1172</v>
      </c>
      <c r="B1173" s="9">
        <v>42726</v>
      </c>
      <c r="C1173" s="1" t="s">
        <v>3106</v>
      </c>
      <c r="D1173" s="1" t="s">
        <v>26</v>
      </c>
      <c r="E1173" s="49" t="s">
        <v>3107</v>
      </c>
      <c r="F1173" s="1" t="s">
        <v>927</v>
      </c>
      <c r="G1173" s="51" t="s">
        <v>3108</v>
      </c>
      <c r="H1173" s="1" t="s">
        <v>126</v>
      </c>
      <c r="I1173" s="56">
        <v>300000</v>
      </c>
      <c r="J1173" s="8" t="s">
        <v>16</v>
      </c>
      <c r="K1173" s="8" t="s">
        <v>106</v>
      </c>
      <c r="L1173" s="1" t="str">
        <f>IFERROR(_xlfn.XLOOKUP(Table1[[#This Row],[Startup Name]],Reference_Tables!$A$5:$A$3048,Reference_Tables!$B$5:$B$3048,"N/A",0),"N/A")</f>
        <v>Guwahati</v>
      </c>
      <c r="M1173" s="49" t="s">
        <v>16</v>
      </c>
      <c r="N1173" s="1">
        <f>YEAR(Table1[[#This Row],[Date]])</f>
        <v>2016</v>
      </c>
    </row>
    <row r="1174" spans="1:14" x14ac:dyDescent="0.3">
      <c r="A1174" s="8">
        <v>1173</v>
      </c>
      <c r="B1174" s="9">
        <v>42727</v>
      </c>
      <c r="C1174" s="1" t="s">
        <v>3109</v>
      </c>
      <c r="D1174" s="1" t="s">
        <v>53</v>
      </c>
      <c r="E1174" s="49" t="s">
        <v>3110</v>
      </c>
      <c r="F1174" s="1" t="s">
        <v>927</v>
      </c>
      <c r="G1174" s="51" t="s">
        <v>3111</v>
      </c>
      <c r="H1174" s="1" t="s">
        <v>384</v>
      </c>
      <c r="I1174" s="56">
        <v>2000000</v>
      </c>
      <c r="J1174" s="8" t="s">
        <v>16</v>
      </c>
      <c r="K1174" s="8" t="s">
        <v>24</v>
      </c>
      <c r="L1174" s="1" t="str">
        <f>IFERROR(_xlfn.XLOOKUP(Table1[[#This Row],[Startup Name]],Reference_Tables!$A$5:$A$3048,Reference_Tables!$B$5:$B$3048,"N/A",0),"N/A")</f>
        <v>Ranchi</v>
      </c>
      <c r="M1174" s="49" t="str">
        <f>IFERROR(_xlfn.XLOOKUP(Table1[[#This Row],[Investors Name]],Reference_Tables!$E$5:$E$3048,Reference_Tables!$F$5:$F$3048,"N/A",0),"N/A")</f>
        <v>VC</v>
      </c>
      <c r="N1174" s="1">
        <f>YEAR(Table1[[#This Row],[Date]])</f>
        <v>2016</v>
      </c>
    </row>
    <row r="1175" spans="1:14" x14ac:dyDescent="0.3">
      <c r="A1175" s="8">
        <v>1174</v>
      </c>
      <c r="B1175" s="9">
        <v>42727</v>
      </c>
      <c r="C1175" s="1" t="s">
        <v>463</v>
      </c>
      <c r="D1175" s="1" t="s">
        <v>26</v>
      </c>
      <c r="E1175" s="49" t="s">
        <v>3112</v>
      </c>
      <c r="F1175" s="1" t="s">
        <v>464</v>
      </c>
      <c r="G1175" s="51" t="s">
        <v>3113</v>
      </c>
      <c r="H1175" s="1" t="s">
        <v>384</v>
      </c>
      <c r="I1175" s="56">
        <v>0</v>
      </c>
      <c r="J1175" s="8" t="s">
        <v>16</v>
      </c>
      <c r="K1175" s="8" t="s">
        <v>16</v>
      </c>
      <c r="L1175" s="1" t="str">
        <f>IFERROR(_xlfn.XLOOKUP(Table1[[#This Row],[Startup Name]],Reference_Tables!$A$5:$A$3048,Reference_Tables!$B$5:$B$3048,"N/A",0),"N/A")</f>
        <v>Thiruvananthapuram</v>
      </c>
      <c r="M1175" s="49" t="str">
        <f>IFERROR(_xlfn.XLOOKUP(Table1[[#This Row],[Investors Name]],Reference_Tables!$E$5:$E$3048,Reference_Tables!$F$5:$F$3048,"N/A",0),"N/A")</f>
        <v>VC</v>
      </c>
      <c r="N1175" s="1">
        <f>YEAR(Table1[[#This Row],[Date]])</f>
        <v>2016</v>
      </c>
    </row>
    <row r="1176" spans="1:14" x14ac:dyDescent="0.3">
      <c r="A1176" s="8">
        <v>1175</v>
      </c>
      <c r="B1176" s="9">
        <v>42727</v>
      </c>
      <c r="C1176" s="1" t="s">
        <v>3114</v>
      </c>
      <c r="D1176" s="1" t="s">
        <v>551</v>
      </c>
      <c r="E1176" s="49" t="s">
        <v>3115</v>
      </c>
      <c r="F1176" s="1" t="s">
        <v>139</v>
      </c>
      <c r="G1176" s="51" t="s">
        <v>3116</v>
      </c>
      <c r="H1176" s="1" t="s">
        <v>126</v>
      </c>
      <c r="I1176" s="56">
        <v>0</v>
      </c>
      <c r="J1176" s="8" t="s">
        <v>16</v>
      </c>
      <c r="K1176" s="8" t="s">
        <v>16</v>
      </c>
      <c r="L1176" s="1" t="str">
        <f>IFERROR(_xlfn.XLOOKUP(Table1[[#This Row],[Startup Name]],Reference_Tables!$A$5:$A$3048,Reference_Tables!$B$5:$B$3048,"N/A",0),"N/A")</f>
        <v>Mumbai</v>
      </c>
      <c r="M1176" s="49" t="s">
        <v>16</v>
      </c>
      <c r="N1176" s="1">
        <f>YEAR(Table1[[#This Row],[Date]])</f>
        <v>2016</v>
      </c>
    </row>
    <row r="1177" spans="1:14" x14ac:dyDescent="0.3">
      <c r="A1177" s="8">
        <v>1176</v>
      </c>
      <c r="B1177" s="9">
        <v>42727</v>
      </c>
      <c r="C1177" s="1" t="s">
        <v>3117</v>
      </c>
      <c r="D1177" s="1" t="s">
        <v>53</v>
      </c>
      <c r="E1177" s="49" t="s">
        <v>3118</v>
      </c>
      <c r="F1177" s="1" t="s">
        <v>89</v>
      </c>
      <c r="G1177" s="51" t="s">
        <v>2861</v>
      </c>
      <c r="H1177" s="1" t="s">
        <v>126</v>
      </c>
      <c r="I1177" s="56">
        <v>0</v>
      </c>
      <c r="J1177" s="8" t="s">
        <v>16</v>
      </c>
      <c r="K1177" s="8" t="s">
        <v>16</v>
      </c>
      <c r="L1177" s="1" t="str">
        <f>IFERROR(_xlfn.XLOOKUP(Table1[[#This Row],[Startup Name]],Reference_Tables!$A$5:$A$3048,Reference_Tables!$B$5:$B$3048,"N/A",0),"N/A")</f>
        <v>Coimbatore</v>
      </c>
      <c r="M1177" s="49" t="str">
        <f>IFERROR(_xlfn.XLOOKUP(Table1[[#This Row],[Investors Name]],Reference_Tables!$E$5:$E$3048,Reference_Tables!$F$5:$F$3048,"N/A",0),"N/A")</f>
        <v>Angel</v>
      </c>
      <c r="N1177" s="1">
        <f>YEAR(Table1[[#This Row],[Date]])</f>
        <v>2016</v>
      </c>
    </row>
    <row r="1178" spans="1:14" x14ac:dyDescent="0.3">
      <c r="A1178" s="8">
        <v>1177</v>
      </c>
      <c r="B1178" s="9">
        <v>42727</v>
      </c>
      <c r="C1178" s="1" t="s">
        <v>3119</v>
      </c>
      <c r="D1178" s="1" t="s">
        <v>551</v>
      </c>
      <c r="E1178" s="49" t="s">
        <v>3120</v>
      </c>
      <c r="F1178" s="1" t="s">
        <v>139</v>
      </c>
      <c r="G1178" s="51" t="s">
        <v>3121</v>
      </c>
      <c r="H1178" s="1" t="s">
        <v>126</v>
      </c>
      <c r="I1178" s="56">
        <v>0</v>
      </c>
      <c r="J1178" s="8" t="s">
        <v>16</v>
      </c>
      <c r="K1178" s="8" t="s">
        <v>16</v>
      </c>
      <c r="L1178" s="1" t="str">
        <f>IFERROR(_xlfn.XLOOKUP(Table1[[#This Row],[Startup Name]],Reference_Tables!$A$5:$A$3048,Reference_Tables!$B$5:$B$3048,"N/A",0),"N/A")</f>
        <v>Visakhapatnam</v>
      </c>
      <c r="M1178" s="49" t="str">
        <f>IFERROR(_xlfn.XLOOKUP(Table1[[#This Row],[Investors Name]],Reference_Tables!$E$5:$E$3048,Reference_Tables!$F$5:$F$3048,"N/A",0),"N/A")</f>
        <v>Angel</v>
      </c>
      <c r="N1178" s="1">
        <f>YEAR(Table1[[#This Row],[Date]])</f>
        <v>2016</v>
      </c>
    </row>
    <row r="1179" spans="1:14" x14ac:dyDescent="0.3">
      <c r="A1179" s="8">
        <v>1178</v>
      </c>
      <c r="B1179" s="9">
        <v>42730</v>
      </c>
      <c r="C1179" s="1" t="s">
        <v>3122</v>
      </c>
      <c r="D1179" s="1" t="s">
        <v>26</v>
      </c>
      <c r="E1179" s="49" t="s">
        <v>3123</v>
      </c>
      <c r="F1179" s="1" t="s">
        <v>45</v>
      </c>
      <c r="G1179" s="51" t="s">
        <v>3124</v>
      </c>
      <c r="H1179" s="1" t="s">
        <v>126</v>
      </c>
      <c r="I1179" s="56">
        <v>0</v>
      </c>
      <c r="J1179" s="8" t="s">
        <v>16</v>
      </c>
      <c r="K1179" s="8" t="s">
        <v>16</v>
      </c>
      <c r="L1179" s="1" t="str">
        <f>IFERROR(_xlfn.XLOOKUP(Table1[[#This Row],[Startup Name]],Reference_Tables!$A$5:$A$3048,Reference_Tables!$B$5:$B$3048,"N/A",0),"N/A")</f>
        <v>Nashik</v>
      </c>
      <c r="M1179" s="49" t="s">
        <v>16</v>
      </c>
      <c r="N1179" s="1">
        <f>YEAR(Table1[[#This Row],[Date]])</f>
        <v>2016</v>
      </c>
    </row>
    <row r="1180" spans="1:14" x14ac:dyDescent="0.3">
      <c r="A1180" s="8">
        <v>1179</v>
      </c>
      <c r="B1180" s="9">
        <v>42730</v>
      </c>
      <c r="C1180" s="1" t="s">
        <v>3125</v>
      </c>
      <c r="D1180" s="1" t="s">
        <v>53</v>
      </c>
      <c r="E1180" s="49" t="s">
        <v>3126</v>
      </c>
      <c r="F1180" s="1" t="s">
        <v>927</v>
      </c>
      <c r="G1180" s="51" t="s">
        <v>3127</v>
      </c>
      <c r="H1180" s="1" t="s">
        <v>126</v>
      </c>
      <c r="I1180" s="56">
        <v>0</v>
      </c>
      <c r="J1180" s="8" t="s">
        <v>16</v>
      </c>
      <c r="K1180" s="8" t="s">
        <v>16</v>
      </c>
      <c r="L1180" s="1" t="str">
        <f>IFERROR(_xlfn.XLOOKUP(Table1[[#This Row],[Startup Name]],Reference_Tables!$A$5:$A$3048,Reference_Tables!$B$5:$B$3048,"N/A",0),"N/A")</f>
        <v>Nashik</v>
      </c>
      <c r="M1180" s="49" t="str">
        <f>IFERROR(_xlfn.XLOOKUP(Table1[[#This Row],[Investors Name]],Reference_Tables!$E$5:$E$3048,Reference_Tables!$F$5:$F$3048,"N/A",0),"N/A")</f>
        <v>Angel</v>
      </c>
      <c r="N1180" s="1">
        <f>YEAR(Table1[[#This Row],[Date]])</f>
        <v>2016</v>
      </c>
    </row>
    <row r="1181" spans="1:14" x14ac:dyDescent="0.3">
      <c r="A1181" s="8">
        <v>1180</v>
      </c>
      <c r="B1181" s="9">
        <v>42730</v>
      </c>
      <c r="C1181" s="1" t="s">
        <v>3128</v>
      </c>
      <c r="D1181" s="1" t="s">
        <v>551</v>
      </c>
      <c r="E1181" s="49" t="s">
        <v>3129</v>
      </c>
      <c r="F1181" s="1" t="s">
        <v>39</v>
      </c>
      <c r="G1181" s="51" t="s">
        <v>1268</v>
      </c>
      <c r="H1181" s="1" t="s">
        <v>126</v>
      </c>
      <c r="I1181" s="56">
        <v>1200000</v>
      </c>
      <c r="J1181" s="8" t="s">
        <v>16</v>
      </c>
      <c r="K1181" s="8" t="s">
        <v>24</v>
      </c>
      <c r="L1181" s="1" t="str">
        <f>IFERROR(_xlfn.XLOOKUP(Table1[[#This Row],[Startup Name]],Reference_Tables!$A$5:$A$3048,Reference_Tables!$B$5:$B$3048,"N/A",0),"N/A")</f>
        <v>Surat</v>
      </c>
      <c r="M1181" s="49" t="str">
        <f>IFERROR(_xlfn.XLOOKUP(Table1[[#This Row],[Investors Name]],Reference_Tables!$E$5:$E$3048,Reference_Tables!$F$5:$F$3048,"N/A",0),"N/A")</f>
        <v>Angel</v>
      </c>
      <c r="N1181" s="1">
        <f>YEAR(Table1[[#This Row],[Date]])</f>
        <v>2016</v>
      </c>
    </row>
    <row r="1182" spans="1:14" x14ac:dyDescent="0.3">
      <c r="A1182" s="8">
        <v>1181</v>
      </c>
      <c r="B1182" s="9">
        <v>42730</v>
      </c>
      <c r="C1182" s="1" t="s">
        <v>3130</v>
      </c>
      <c r="D1182" s="1" t="s">
        <v>43</v>
      </c>
      <c r="E1182" s="49" t="s">
        <v>3131</v>
      </c>
      <c r="F1182" s="1" t="s">
        <v>227</v>
      </c>
      <c r="G1182" s="51" t="s">
        <v>2119</v>
      </c>
      <c r="H1182" s="1" t="s">
        <v>384</v>
      </c>
      <c r="I1182" s="56">
        <v>10000000</v>
      </c>
      <c r="J1182" s="8" t="s">
        <v>16</v>
      </c>
      <c r="K1182" s="8" t="s">
        <v>24</v>
      </c>
      <c r="L1182" s="1" t="str">
        <f>IFERROR(_xlfn.XLOOKUP(Table1[[#This Row],[Startup Name]],Reference_Tables!$A$5:$A$3048,Reference_Tables!$B$5:$B$3048,"N/A",0),"N/A")</f>
        <v>Surat</v>
      </c>
      <c r="M1182" s="49" t="str">
        <f>IFERROR(_xlfn.XLOOKUP(Table1[[#This Row],[Investors Name]],Reference_Tables!$E$5:$E$3048,Reference_Tables!$F$5:$F$3048,"N/A",0),"N/A")</f>
        <v>VC</v>
      </c>
      <c r="N1182" s="1">
        <f>YEAR(Table1[[#This Row],[Date]])</f>
        <v>2016</v>
      </c>
    </row>
    <row r="1183" spans="1:14" x14ac:dyDescent="0.3">
      <c r="A1183" s="8">
        <v>1182</v>
      </c>
      <c r="B1183" s="9">
        <v>42731</v>
      </c>
      <c r="C1183" s="1" t="s">
        <v>603</v>
      </c>
      <c r="D1183" s="1" t="s">
        <v>26</v>
      </c>
      <c r="E1183" s="49" t="s">
        <v>3132</v>
      </c>
      <c r="F1183" s="1" t="s">
        <v>927</v>
      </c>
      <c r="G1183" s="51" t="s">
        <v>7410</v>
      </c>
      <c r="H1183" s="1" t="s">
        <v>384</v>
      </c>
      <c r="I1183" s="56">
        <v>5000000</v>
      </c>
      <c r="J1183" s="8" t="s">
        <v>16</v>
      </c>
      <c r="K1183" s="8" t="s">
        <v>24</v>
      </c>
      <c r="L1183" s="1" t="str">
        <f>IFERROR(_xlfn.XLOOKUP(Table1[[#This Row],[Startup Name]],Reference_Tables!$A$5:$A$3048,Reference_Tables!$B$5:$B$3048,"N/A",0),"N/A")</f>
        <v>Bengaluru</v>
      </c>
      <c r="M1183" s="49" t="str">
        <f>IFERROR(_xlfn.XLOOKUP(Table1[[#This Row],[Investors Name]],Reference_Tables!$E$5:$E$3048,Reference_Tables!$F$5:$F$3048,"N/A",0),"N/A")</f>
        <v>Angel</v>
      </c>
      <c r="N1183" s="1">
        <f>YEAR(Table1[[#This Row],[Date]])</f>
        <v>2016</v>
      </c>
    </row>
    <row r="1184" spans="1:14" x14ac:dyDescent="0.3">
      <c r="A1184" s="8">
        <v>1183</v>
      </c>
      <c r="B1184" s="9">
        <v>42732</v>
      </c>
      <c r="C1184" s="1" t="s">
        <v>3007</v>
      </c>
      <c r="D1184" s="1" t="s">
        <v>551</v>
      </c>
      <c r="E1184" s="49" t="s">
        <v>3133</v>
      </c>
      <c r="F1184" s="1" t="s">
        <v>39</v>
      </c>
      <c r="G1184" s="51" t="s">
        <v>3134</v>
      </c>
      <c r="H1184" s="1" t="s">
        <v>126</v>
      </c>
      <c r="I1184" s="56">
        <v>0</v>
      </c>
      <c r="J1184" s="8" t="s">
        <v>16</v>
      </c>
      <c r="K1184" s="8" t="s">
        <v>16</v>
      </c>
      <c r="L1184" s="1" t="str">
        <f>IFERROR(_xlfn.XLOOKUP(Table1[[#This Row],[Startup Name]],Reference_Tables!$A$5:$A$3048,Reference_Tables!$B$5:$B$3048,"N/A",0),"N/A")</f>
        <v>Thiruvananthapuram</v>
      </c>
      <c r="M1184" s="49" t="str">
        <f>IFERROR(_xlfn.XLOOKUP(Table1[[#This Row],[Investors Name]],Reference_Tables!$E$5:$E$3048,Reference_Tables!$F$5:$F$3048,"N/A",0),"N/A")</f>
        <v>VC</v>
      </c>
      <c r="N1184" s="1">
        <f>YEAR(Table1[[#This Row],[Date]])</f>
        <v>2016</v>
      </c>
    </row>
    <row r="1185" spans="1:14" x14ac:dyDescent="0.3">
      <c r="A1185" s="8">
        <v>1184</v>
      </c>
      <c r="B1185" s="9">
        <v>42733</v>
      </c>
      <c r="C1185" s="1" t="s">
        <v>500</v>
      </c>
      <c r="D1185" s="1" t="s">
        <v>551</v>
      </c>
      <c r="E1185" s="49" t="s">
        <v>2605</v>
      </c>
      <c r="F1185" s="1" t="s">
        <v>927</v>
      </c>
      <c r="G1185" s="51" t="s">
        <v>1285</v>
      </c>
      <c r="H1185" s="1" t="s">
        <v>384</v>
      </c>
      <c r="I1185" s="56">
        <v>1000000</v>
      </c>
      <c r="J1185" s="8" t="s">
        <v>16</v>
      </c>
      <c r="K1185" s="8" t="s">
        <v>24</v>
      </c>
      <c r="L1185" s="1" t="str">
        <f>IFERROR(_xlfn.XLOOKUP(Table1[[#This Row],[Startup Name]],Reference_Tables!$A$5:$A$3048,Reference_Tables!$B$5:$B$3048,"N/A",0),"N/A")</f>
        <v>Lucknow</v>
      </c>
      <c r="M1185" s="49" t="str">
        <f>IFERROR(_xlfn.XLOOKUP(Table1[[#This Row],[Investors Name]],Reference_Tables!$E$5:$E$3048,Reference_Tables!$F$5:$F$3048,"N/A",0),"N/A")</f>
        <v>VC</v>
      </c>
      <c r="N1185" s="1">
        <f>YEAR(Table1[[#This Row],[Date]])</f>
        <v>2016</v>
      </c>
    </row>
    <row r="1186" spans="1:14" x14ac:dyDescent="0.3">
      <c r="A1186" s="8">
        <v>1185</v>
      </c>
      <c r="B1186" s="9">
        <v>42733</v>
      </c>
      <c r="C1186" s="1" t="s">
        <v>945</v>
      </c>
      <c r="D1186" s="1" t="s">
        <v>551</v>
      </c>
      <c r="E1186" s="49" t="s">
        <v>3135</v>
      </c>
      <c r="F1186" s="1" t="s">
        <v>139</v>
      </c>
      <c r="G1186" s="51" t="s">
        <v>3136</v>
      </c>
      <c r="H1186" s="1" t="s">
        <v>126</v>
      </c>
      <c r="I1186" s="56">
        <v>0</v>
      </c>
      <c r="J1186" s="8" t="s">
        <v>16</v>
      </c>
      <c r="K1186" s="8" t="s">
        <v>16</v>
      </c>
      <c r="L1186" s="1" t="str">
        <f>IFERROR(_xlfn.XLOOKUP(Table1[[#This Row],[Startup Name]],Reference_Tables!$A$5:$A$3048,Reference_Tables!$B$5:$B$3048,"N/A",0),"N/A")</f>
        <v>Nashik</v>
      </c>
      <c r="M1186" s="49" t="str">
        <f>IFERROR(_xlfn.XLOOKUP(Table1[[#This Row],[Investors Name]],Reference_Tables!$E$5:$E$3048,Reference_Tables!$F$5:$F$3048,"N/A",0),"N/A")</f>
        <v>VC</v>
      </c>
      <c r="N1186" s="1">
        <f>YEAR(Table1[[#This Row],[Date]])</f>
        <v>2016</v>
      </c>
    </row>
    <row r="1187" spans="1:14" x14ac:dyDescent="0.3">
      <c r="A1187" s="8">
        <v>1186</v>
      </c>
      <c r="B1187" s="9">
        <v>42733</v>
      </c>
      <c r="C1187" s="1" t="s">
        <v>3137</v>
      </c>
      <c r="D1187" s="1" t="s">
        <v>551</v>
      </c>
      <c r="E1187" s="49" t="s">
        <v>3138</v>
      </c>
      <c r="F1187" s="1" t="s">
        <v>927</v>
      </c>
      <c r="G1187" s="51" t="s">
        <v>3139</v>
      </c>
      <c r="H1187" s="1" t="s">
        <v>126</v>
      </c>
      <c r="I1187" s="56">
        <v>0</v>
      </c>
      <c r="J1187" s="8" t="s">
        <v>16</v>
      </c>
      <c r="K1187" s="8" t="s">
        <v>16</v>
      </c>
      <c r="L1187" s="1" t="str">
        <f>IFERROR(_xlfn.XLOOKUP(Table1[[#This Row],[Startup Name]],Reference_Tables!$A$5:$A$3048,Reference_Tables!$B$5:$B$3048,"N/A",0),"N/A")</f>
        <v>Dehradun</v>
      </c>
      <c r="M1187" s="49" t="str">
        <f>IFERROR(_xlfn.XLOOKUP(Table1[[#This Row],[Investors Name]],Reference_Tables!$E$5:$E$3048,Reference_Tables!$F$5:$F$3048,"N/A",0),"N/A")</f>
        <v>VC</v>
      </c>
      <c r="N1187" s="1">
        <f>YEAR(Table1[[#This Row],[Date]])</f>
        <v>2016</v>
      </c>
    </row>
    <row r="1188" spans="1:14" x14ac:dyDescent="0.3">
      <c r="A1188" s="8">
        <v>1187</v>
      </c>
      <c r="B1188" s="9">
        <v>42734</v>
      </c>
      <c r="C1188" s="1" t="s">
        <v>3140</v>
      </c>
      <c r="D1188" s="1" t="s">
        <v>551</v>
      </c>
      <c r="E1188" s="49" t="s">
        <v>3141</v>
      </c>
      <c r="F1188" s="1" t="s">
        <v>139</v>
      </c>
      <c r="G1188" s="51" t="s">
        <v>3142</v>
      </c>
      <c r="H1188" s="1" t="s">
        <v>384</v>
      </c>
      <c r="I1188" s="56">
        <v>0</v>
      </c>
      <c r="J1188" s="8" t="s">
        <v>16</v>
      </c>
      <c r="K1188" s="8" t="s">
        <v>16</v>
      </c>
      <c r="L1188" s="1" t="str">
        <f>IFERROR(_xlfn.XLOOKUP(Table1[[#This Row],[Startup Name]],Reference_Tables!$A$5:$A$3048,Reference_Tables!$B$5:$B$3048,"N/A",0),"N/A")</f>
        <v>Surat</v>
      </c>
      <c r="M1188" s="49" t="str">
        <f>IFERROR(_xlfn.XLOOKUP(Table1[[#This Row],[Investors Name]],Reference_Tables!$E$5:$E$3048,Reference_Tables!$F$5:$F$3048,"N/A",0),"N/A")</f>
        <v>VC</v>
      </c>
      <c r="N1188" s="1">
        <f>YEAR(Table1[[#This Row],[Date]])</f>
        <v>2016</v>
      </c>
    </row>
    <row r="1189" spans="1:14" x14ac:dyDescent="0.3">
      <c r="A1189" s="8">
        <v>1188</v>
      </c>
      <c r="B1189" s="9">
        <v>42675</v>
      </c>
      <c r="C1189" s="1" t="s">
        <v>3143</v>
      </c>
      <c r="D1189" s="1" t="s">
        <v>551</v>
      </c>
      <c r="E1189" s="49" t="s">
        <v>3144</v>
      </c>
      <c r="F1189" s="1" t="s">
        <v>139</v>
      </c>
      <c r="G1189" s="51" t="s">
        <v>3145</v>
      </c>
      <c r="H1189" s="1" t="s">
        <v>126</v>
      </c>
      <c r="I1189" s="56">
        <v>200000</v>
      </c>
      <c r="J1189" s="8" t="s">
        <v>16</v>
      </c>
      <c r="K1189" s="8" t="s">
        <v>106</v>
      </c>
      <c r="L1189" s="1" t="str">
        <f>IFERROR(_xlfn.XLOOKUP(Table1[[#This Row],[Startup Name]],Reference_Tables!$A$5:$A$3048,Reference_Tables!$B$5:$B$3048,"N/A",0),"N/A")</f>
        <v>Mumbai</v>
      </c>
      <c r="M1189" s="49" t="str">
        <f>IFERROR(_xlfn.XLOOKUP(Table1[[#This Row],[Investors Name]],Reference_Tables!$E$5:$E$3048,Reference_Tables!$F$5:$F$3048,"N/A",0),"N/A")</f>
        <v>VC</v>
      </c>
      <c r="N1189" s="1">
        <f>YEAR(Table1[[#This Row],[Date]])</f>
        <v>2016</v>
      </c>
    </row>
    <row r="1190" spans="1:14" x14ac:dyDescent="0.3">
      <c r="A1190" s="8">
        <v>1189</v>
      </c>
      <c r="B1190" s="9">
        <v>42676</v>
      </c>
      <c r="C1190" s="1" t="s">
        <v>3146</v>
      </c>
      <c r="D1190" s="1" t="s">
        <v>551</v>
      </c>
      <c r="E1190" s="49" t="s">
        <v>3147</v>
      </c>
      <c r="F1190" s="1" t="s">
        <v>45</v>
      </c>
      <c r="G1190" s="51" t="s">
        <v>3148</v>
      </c>
      <c r="H1190" s="1" t="s">
        <v>384</v>
      </c>
      <c r="I1190" s="56">
        <v>55000000</v>
      </c>
      <c r="J1190" s="8" t="s">
        <v>16</v>
      </c>
      <c r="K1190" s="8" t="s">
        <v>17</v>
      </c>
      <c r="L1190" s="1" t="str">
        <f>IFERROR(_xlfn.XLOOKUP(Table1[[#This Row],[Startup Name]],Reference_Tables!$A$5:$A$3048,Reference_Tables!$B$5:$B$3048,"N/A",0),"N/A")</f>
        <v>Ahmedabad</v>
      </c>
      <c r="M1190" s="49" t="str">
        <f>IFERROR(_xlfn.XLOOKUP(Table1[[#This Row],[Investors Name]],Reference_Tables!$E$5:$E$3048,Reference_Tables!$F$5:$F$3048,"N/A",0),"N/A")</f>
        <v>VC</v>
      </c>
      <c r="N1190" s="1">
        <f>YEAR(Table1[[#This Row],[Date]])</f>
        <v>2016</v>
      </c>
    </row>
    <row r="1191" spans="1:14" x14ac:dyDescent="0.3">
      <c r="A1191" s="8">
        <v>1190</v>
      </c>
      <c r="B1191" s="9">
        <v>42676</v>
      </c>
      <c r="C1191" s="1" t="s">
        <v>3149</v>
      </c>
      <c r="D1191" s="1" t="s">
        <v>551</v>
      </c>
      <c r="E1191" s="49" t="s">
        <v>3144</v>
      </c>
      <c r="F1191" s="1" t="s">
        <v>927</v>
      </c>
      <c r="G1191" s="51" t="s">
        <v>1268</v>
      </c>
      <c r="H1191" s="1" t="s">
        <v>126</v>
      </c>
      <c r="I1191" s="56">
        <v>150000</v>
      </c>
      <c r="J1191" s="8" t="s">
        <v>16</v>
      </c>
      <c r="K1191" s="8" t="s">
        <v>106</v>
      </c>
      <c r="L1191" s="1" t="str">
        <f>IFERROR(_xlfn.XLOOKUP(Table1[[#This Row],[Startup Name]],Reference_Tables!$A$5:$A$3048,Reference_Tables!$B$5:$B$3048,"N/A",0),"N/A")</f>
        <v>Noida</v>
      </c>
      <c r="M1191" s="49" t="str">
        <f>IFERROR(_xlfn.XLOOKUP(Table1[[#This Row],[Investors Name]],Reference_Tables!$E$5:$E$3048,Reference_Tables!$F$5:$F$3048,"N/A",0),"N/A")</f>
        <v>Angel</v>
      </c>
      <c r="N1191" s="1">
        <f>YEAR(Table1[[#This Row],[Date]])</f>
        <v>2016</v>
      </c>
    </row>
    <row r="1192" spans="1:14" x14ac:dyDescent="0.3">
      <c r="A1192" s="8">
        <v>1191</v>
      </c>
      <c r="B1192" s="9">
        <v>42676</v>
      </c>
      <c r="C1192" s="1" t="s">
        <v>945</v>
      </c>
      <c r="D1192" s="1" t="s">
        <v>551</v>
      </c>
      <c r="E1192" s="49" t="s">
        <v>3150</v>
      </c>
      <c r="F1192" s="1" t="s">
        <v>139</v>
      </c>
      <c r="G1192" s="51" t="s">
        <v>3151</v>
      </c>
      <c r="H1192" s="1" t="s">
        <v>126</v>
      </c>
      <c r="I1192" s="56">
        <v>0</v>
      </c>
      <c r="J1192" s="8" t="s">
        <v>16</v>
      </c>
      <c r="K1192" s="8" t="s">
        <v>16</v>
      </c>
      <c r="L1192" s="1" t="str">
        <f>IFERROR(_xlfn.XLOOKUP(Table1[[#This Row],[Startup Name]],Reference_Tables!$A$5:$A$3048,Reference_Tables!$B$5:$B$3048,"N/A",0),"N/A")</f>
        <v>Nashik</v>
      </c>
      <c r="M1192" s="49" t="str">
        <f>IFERROR(_xlfn.XLOOKUP(Table1[[#This Row],[Investors Name]],Reference_Tables!$E$5:$E$3048,Reference_Tables!$F$5:$F$3048,"N/A",0),"N/A")</f>
        <v>VC</v>
      </c>
      <c r="N1192" s="1">
        <f>YEAR(Table1[[#This Row],[Date]])</f>
        <v>2016</v>
      </c>
    </row>
    <row r="1193" spans="1:14" x14ac:dyDescent="0.3">
      <c r="A1193" s="8">
        <v>1192</v>
      </c>
      <c r="B1193" s="9">
        <v>42676</v>
      </c>
      <c r="C1193" s="1" t="s">
        <v>1703</v>
      </c>
      <c r="D1193" s="1" t="s">
        <v>1612</v>
      </c>
      <c r="E1193" s="49" t="s">
        <v>3152</v>
      </c>
      <c r="F1193" s="1" t="s">
        <v>139</v>
      </c>
      <c r="G1193" s="51" t="s">
        <v>3153</v>
      </c>
      <c r="H1193" s="1" t="s">
        <v>126</v>
      </c>
      <c r="I1193" s="56">
        <v>0</v>
      </c>
      <c r="J1193" s="8" t="s">
        <v>16</v>
      </c>
      <c r="K1193" s="8" t="s">
        <v>16</v>
      </c>
      <c r="L1193" s="1" t="str">
        <f>IFERROR(_xlfn.XLOOKUP(Table1[[#This Row],[Startup Name]],Reference_Tables!$A$5:$A$3048,Reference_Tables!$B$5:$B$3048,"N/A",0),"N/A")</f>
        <v>Patna</v>
      </c>
      <c r="M1193" s="49" t="s">
        <v>16</v>
      </c>
      <c r="N1193" s="1">
        <f>YEAR(Table1[[#This Row],[Date]])</f>
        <v>2016</v>
      </c>
    </row>
    <row r="1194" spans="1:14" x14ac:dyDescent="0.3">
      <c r="A1194" s="8">
        <v>1193</v>
      </c>
      <c r="B1194" s="9">
        <v>42677</v>
      </c>
      <c r="C1194" s="1" t="s">
        <v>3154</v>
      </c>
      <c r="D1194" s="1" t="s">
        <v>53</v>
      </c>
      <c r="E1194" s="49" t="s">
        <v>3155</v>
      </c>
      <c r="F1194" s="1" t="s">
        <v>45</v>
      </c>
      <c r="G1194" s="51" t="s">
        <v>210</v>
      </c>
      <c r="H1194" s="1" t="s">
        <v>384</v>
      </c>
      <c r="I1194" s="56">
        <v>6000000</v>
      </c>
      <c r="J1194" s="8" t="s">
        <v>16</v>
      </c>
      <c r="K1194" s="8" t="s">
        <v>24</v>
      </c>
      <c r="L1194" s="1" t="str">
        <f>IFERROR(_xlfn.XLOOKUP(Table1[[#This Row],[Startup Name]],Reference_Tables!$A$5:$A$3048,Reference_Tables!$B$5:$B$3048,"N/A",0),"N/A")</f>
        <v>New Delhi</v>
      </c>
      <c r="M1194" s="49" t="str">
        <f>IFERROR(_xlfn.XLOOKUP(Table1[[#This Row],[Investors Name]],Reference_Tables!$E$5:$E$3048,Reference_Tables!$F$5:$F$3048,"N/A",0),"N/A")</f>
        <v>Angel</v>
      </c>
      <c r="N1194" s="1">
        <f>YEAR(Table1[[#This Row],[Date]])</f>
        <v>2016</v>
      </c>
    </row>
    <row r="1195" spans="1:14" x14ac:dyDescent="0.3">
      <c r="A1195" s="8">
        <v>1194</v>
      </c>
      <c r="B1195" s="9">
        <v>42677</v>
      </c>
      <c r="C1195" s="1" t="s">
        <v>3156</v>
      </c>
      <c r="D1195" s="1" t="s">
        <v>551</v>
      </c>
      <c r="E1195" s="49" t="s">
        <v>3157</v>
      </c>
      <c r="F1195" s="1" t="s">
        <v>927</v>
      </c>
      <c r="G1195" s="51" t="s">
        <v>3158</v>
      </c>
      <c r="H1195" s="1" t="s">
        <v>126</v>
      </c>
      <c r="I1195" s="56">
        <v>0</v>
      </c>
      <c r="J1195" s="8" t="s">
        <v>16</v>
      </c>
      <c r="K1195" s="8" t="s">
        <v>16</v>
      </c>
      <c r="L1195" s="1" t="str">
        <f>IFERROR(_xlfn.XLOOKUP(Table1[[#This Row],[Startup Name]],Reference_Tables!$A$5:$A$3048,Reference_Tables!$B$5:$B$3048,"N/A",0),"N/A")</f>
        <v>Kolkata</v>
      </c>
      <c r="M1195" s="49" t="str">
        <f>IFERROR(_xlfn.XLOOKUP(Table1[[#This Row],[Investors Name]],Reference_Tables!$E$5:$E$3048,Reference_Tables!$F$5:$F$3048,"N/A",0),"N/A")</f>
        <v>VC</v>
      </c>
      <c r="N1195" s="1">
        <f>YEAR(Table1[[#This Row],[Date]])</f>
        <v>2016</v>
      </c>
    </row>
    <row r="1196" spans="1:14" x14ac:dyDescent="0.3">
      <c r="A1196" s="8">
        <v>1195</v>
      </c>
      <c r="B1196" s="9">
        <v>42677</v>
      </c>
      <c r="C1196" s="1" t="s">
        <v>3159</v>
      </c>
      <c r="D1196" s="1" t="s">
        <v>551</v>
      </c>
      <c r="E1196" s="49" t="s">
        <v>3160</v>
      </c>
      <c r="F1196" s="1" t="s">
        <v>89</v>
      </c>
      <c r="G1196" s="51" t="s">
        <v>3161</v>
      </c>
      <c r="H1196" s="1" t="s">
        <v>384</v>
      </c>
      <c r="I1196" s="56">
        <v>10000000</v>
      </c>
      <c r="J1196" s="8" t="s">
        <v>16</v>
      </c>
      <c r="K1196" s="8" t="s">
        <v>24</v>
      </c>
      <c r="L1196" s="1" t="str">
        <f>IFERROR(_xlfn.XLOOKUP(Table1[[#This Row],[Startup Name]],Reference_Tables!$A$5:$A$3048,Reference_Tables!$B$5:$B$3048,"N/A",0),"N/A")</f>
        <v>Surat</v>
      </c>
      <c r="M1196" s="49" t="str">
        <f>IFERROR(_xlfn.XLOOKUP(Table1[[#This Row],[Investors Name]],Reference_Tables!$E$5:$E$3048,Reference_Tables!$F$5:$F$3048,"N/A",0),"N/A")</f>
        <v>VC</v>
      </c>
      <c r="N1196" s="1">
        <f>YEAR(Table1[[#This Row],[Date]])</f>
        <v>2016</v>
      </c>
    </row>
    <row r="1197" spans="1:14" x14ac:dyDescent="0.3">
      <c r="A1197" s="8">
        <v>1196</v>
      </c>
      <c r="B1197" s="9">
        <v>42678</v>
      </c>
      <c r="C1197" s="1" t="s">
        <v>3162</v>
      </c>
      <c r="D1197" s="1" t="s">
        <v>53</v>
      </c>
      <c r="E1197" s="49" t="s">
        <v>3163</v>
      </c>
      <c r="F1197" s="1" t="s">
        <v>1284</v>
      </c>
      <c r="G1197" s="51" t="s">
        <v>3164</v>
      </c>
      <c r="H1197" s="1" t="s">
        <v>384</v>
      </c>
      <c r="I1197" s="56">
        <v>0</v>
      </c>
      <c r="J1197" s="8" t="s">
        <v>16</v>
      </c>
      <c r="K1197" s="8" t="s">
        <v>16</v>
      </c>
      <c r="L1197" s="1" t="str">
        <f>IFERROR(_xlfn.XLOOKUP(Table1[[#This Row],[Startup Name]],Reference_Tables!$A$5:$A$3048,Reference_Tables!$B$5:$B$3048,"N/A",0),"N/A")</f>
        <v>Mumbai</v>
      </c>
      <c r="M1197" s="49" t="str">
        <f>IFERROR(_xlfn.XLOOKUP(Table1[[#This Row],[Investors Name]],Reference_Tables!$E$5:$E$3048,Reference_Tables!$F$5:$F$3048,"N/A",0),"N/A")</f>
        <v>Corporate</v>
      </c>
      <c r="N1197" s="1">
        <f>YEAR(Table1[[#This Row],[Date]])</f>
        <v>2016</v>
      </c>
    </row>
    <row r="1198" spans="1:14" x14ac:dyDescent="0.3">
      <c r="A1198" s="8">
        <v>1197</v>
      </c>
      <c r="B1198" s="9">
        <v>42678</v>
      </c>
      <c r="C1198" s="1" t="s">
        <v>3165</v>
      </c>
      <c r="D1198" s="1" t="s">
        <v>43</v>
      </c>
      <c r="E1198" s="49" t="s">
        <v>3166</v>
      </c>
      <c r="F1198" s="1" t="s">
        <v>927</v>
      </c>
      <c r="G1198" s="51" t="s">
        <v>3167</v>
      </c>
      <c r="H1198" s="1" t="s">
        <v>384</v>
      </c>
      <c r="I1198" s="56">
        <v>1000000</v>
      </c>
      <c r="J1198" s="8" t="s">
        <v>16</v>
      </c>
      <c r="K1198" s="8" t="s">
        <v>24</v>
      </c>
      <c r="L1198" s="1" t="str">
        <f>IFERROR(_xlfn.XLOOKUP(Table1[[#This Row],[Startup Name]],Reference_Tables!$A$5:$A$3048,Reference_Tables!$B$5:$B$3048,"N/A",0),"N/A")</f>
        <v>Guwahati</v>
      </c>
      <c r="M1198" s="49" t="str">
        <f>IFERROR(_xlfn.XLOOKUP(Table1[[#This Row],[Investors Name]],Reference_Tables!$E$5:$E$3048,Reference_Tables!$F$5:$F$3048,"N/A",0),"N/A")</f>
        <v>VC</v>
      </c>
      <c r="N1198" s="1">
        <f>YEAR(Table1[[#This Row],[Date]])</f>
        <v>2016</v>
      </c>
    </row>
    <row r="1199" spans="1:14" x14ac:dyDescent="0.3">
      <c r="A1199" s="8">
        <v>1198</v>
      </c>
      <c r="B1199" s="9">
        <v>42678</v>
      </c>
      <c r="C1199" s="1" t="s">
        <v>3168</v>
      </c>
      <c r="D1199" s="1" t="s">
        <v>53</v>
      </c>
      <c r="E1199" s="49" t="s">
        <v>3169</v>
      </c>
      <c r="F1199" s="1" t="s">
        <v>139</v>
      </c>
      <c r="G1199" s="51" t="s">
        <v>3170</v>
      </c>
      <c r="H1199" s="1" t="s">
        <v>126</v>
      </c>
      <c r="I1199" s="56">
        <v>150000</v>
      </c>
      <c r="J1199" s="8" t="s">
        <v>16</v>
      </c>
      <c r="K1199" s="8" t="s">
        <v>106</v>
      </c>
      <c r="L1199" s="1" t="str">
        <f>IFERROR(_xlfn.XLOOKUP(Table1[[#This Row],[Startup Name]],Reference_Tables!$A$5:$A$3048,Reference_Tables!$B$5:$B$3048,"N/A",0),"N/A")</f>
        <v>Kochi</v>
      </c>
      <c r="M1199" s="49" t="str">
        <f>IFERROR(_xlfn.XLOOKUP(Table1[[#This Row],[Investors Name]],Reference_Tables!$E$5:$E$3048,Reference_Tables!$F$5:$F$3048,"N/A",0),"N/A")</f>
        <v>Angel</v>
      </c>
      <c r="N1199" s="1">
        <f>YEAR(Table1[[#This Row],[Date]])</f>
        <v>2016</v>
      </c>
    </row>
    <row r="1200" spans="1:14" x14ac:dyDescent="0.3">
      <c r="A1200" s="8">
        <v>1199</v>
      </c>
      <c r="B1200" s="9">
        <v>42678</v>
      </c>
      <c r="C1200" s="1" t="s">
        <v>3171</v>
      </c>
      <c r="D1200" s="1" t="s">
        <v>551</v>
      </c>
      <c r="E1200" s="49" t="s">
        <v>3172</v>
      </c>
      <c r="F1200" s="1" t="s">
        <v>927</v>
      </c>
      <c r="G1200" s="51" t="s">
        <v>1608</v>
      </c>
      <c r="H1200" s="1" t="s">
        <v>126</v>
      </c>
      <c r="I1200" s="56">
        <v>0</v>
      </c>
      <c r="J1200" s="8" t="s">
        <v>16</v>
      </c>
      <c r="K1200" s="8" t="s">
        <v>16</v>
      </c>
      <c r="L1200" s="1" t="str">
        <f>IFERROR(_xlfn.XLOOKUP(Table1[[#This Row],[Startup Name]],Reference_Tables!$A$5:$A$3048,Reference_Tables!$B$5:$B$3048,"N/A",0),"N/A")</f>
        <v>Mumbai</v>
      </c>
      <c r="M1200" s="49" t="str">
        <f>IFERROR(_xlfn.XLOOKUP(Table1[[#This Row],[Investors Name]],Reference_Tables!$E$5:$E$3048,Reference_Tables!$F$5:$F$3048,"N/A",0),"N/A")</f>
        <v>Angel</v>
      </c>
      <c r="N1200" s="1">
        <f>YEAR(Table1[[#This Row],[Date]])</f>
        <v>2016</v>
      </c>
    </row>
    <row r="1201" spans="1:14" x14ac:dyDescent="0.3">
      <c r="A1201" s="8">
        <v>1200</v>
      </c>
      <c r="B1201" s="9">
        <v>42678</v>
      </c>
      <c r="C1201" s="1" t="s">
        <v>3173</v>
      </c>
      <c r="D1201" s="1" t="s">
        <v>26</v>
      </c>
      <c r="E1201" s="49" t="s">
        <v>3174</v>
      </c>
      <c r="F1201" s="1" t="s">
        <v>89</v>
      </c>
      <c r="G1201" s="51" t="s">
        <v>3175</v>
      </c>
      <c r="H1201" s="1" t="s">
        <v>126</v>
      </c>
      <c r="I1201" s="56">
        <v>0</v>
      </c>
      <c r="J1201" s="8" t="s">
        <v>16</v>
      </c>
      <c r="K1201" s="8" t="s">
        <v>16</v>
      </c>
      <c r="L1201" s="1" t="str">
        <f>IFERROR(_xlfn.XLOOKUP(Table1[[#This Row],[Startup Name]],Reference_Tables!$A$5:$A$3048,Reference_Tables!$B$5:$B$3048,"N/A",0),"N/A")</f>
        <v>New Delhi</v>
      </c>
      <c r="M1201" s="49" t="str">
        <f>IFERROR(_xlfn.XLOOKUP(Table1[[#This Row],[Investors Name]],Reference_Tables!$E$5:$E$3048,Reference_Tables!$F$5:$F$3048,"N/A",0),"N/A")</f>
        <v>Angel</v>
      </c>
      <c r="N1201" s="1">
        <f>YEAR(Table1[[#This Row],[Date]])</f>
        <v>2016</v>
      </c>
    </row>
    <row r="1202" spans="1:14" x14ac:dyDescent="0.3">
      <c r="A1202" s="8">
        <v>1201</v>
      </c>
      <c r="B1202" s="9">
        <v>42679</v>
      </c>
      <c r="C1202" s="1" t="s">
        <v>3176</v>
      </c>
      <c r="D1202" s="1" t="s">
        <v>26</v>
      </c>
      <c r="E1202" s="49" t="s">
        <v>3177</v>
      </c>
      <c r="F1202" s="1" t="s">
        <v>139</v>
      </c>
      <c r="G1202" s="51" t="s">
        <v>3178</v>
      </c>
      <c r="H1202" s="1" t="s">
        <v>126</v>
      </c>
      <c r="I1202" s="56">
        <v>45000</v>
      </c>
      <c r="J1202" s="8" t="s">
        <v>16</v>
      </c>
      <c r="K1202" s="8" t="s">
        <v>106</v>
      </c>
      <c r="L1202" s="1" t="str">
        <f>IFERROR(_xlfn.XLOOKUP(Table1[[#This Row],[Startup Name]],Reference_Tables!$A$5:$A$3048,Reference_Tables!$B$5:$B$3048,"N/A",0),"N/A")</f>
        <v>Chennai</v>
      </c>
      <c r="M1202" s="49" t="str">
        <f>IFERROR(_xlfn.XLOOKUP(Table1[[#This Row],[Investors Name]],Reference_Tables!$E$5:$E$3048,Reference_Tables!$F$5:$F$3048,"N/A",0),"N/A")</f>
        <v>Angel</v>
      </c>
      <c r="N1202" s="1">
        <f>YEAR(Table1[[#This Row],[Date]])</f>
        <v>2016</v>
      </c>
    </row>
    <row r="1203" spans="1:14" x14ac:dyDescent="0.3">
      <c r="A1203" s="8">
        <v>1202</v>
      </c>
      <c r="B1203" s="9">
        <v>42679</v>
      </c>
      <c r="C1203" s="1" t="s">
        <v>850</v>
      </c>
      <c r="D1203" s="1" t="s">
        <v>26</v>
      </c>
      <c r="E1203" s="49" t="s">
        <v>3179</v>
      </c>
      <c r="F1203" s="1" t="s">
        <v>39</v>
      </c>
      <c r="G1203" s="51" t="s">
        <v>3180</v>
      </c>
      <c r="H1203" s="1" t="s">
        <v>384</v>
      </c>
      <c r="I1203" s="56">
        <v>3000000</v>
      </c>
      <c r="J1203" s="8" t="s">
        <v>16</v>
      </c>
      <c r="K1203" s="8" t="s">
        <v>24</v>
      </c>
      <c r="L1203" s="1" t="str">
        <f>IFERROR(_xlfn.XLOOKUP(Table1[[#This Row],[Startup Name]],Reference_Tables!$A$5:$A$3048,Reference_Tables!$B$5:$B$3048,"N/A",0),"N/A")</f>
        <v>Chandigarh</v>
      </c>
      <c r="M1203" s="49" t="str">
        <f>IFERROR(_xlfn.XLOOKUP(Table1[[#This Row],[Investors Name]],Reference_Tables!$E$5:$E$3048,Reference_Tables!$F$5:$F$3048,"N/A",0),"N/A")</f>
        <v>VC</v>
      </c>
      <c r="N1203" s="1">
        <f>YEAR(Table1[[#This Row],[Date]])</f>
        <v>2016</v>
      </c>
    </row>
    <row r="1204" spans="1:14" x14ac:dyDescent="0.3">
      <c r="A1204" s="8">
        <v>1203</v>
      </c>
      <c r="B1204" s="9">
        <v>42681</v>
      </c>
      <c r="C1204" s="1" t="s">
        <v>66</v>
      </c>
      <c r="D1204" s="1" t="s">
        <v>53</v>
      </c>
      <c r="E1204" s="49" t="s">
        <v>3181</v>
      </c>
      <c r="F1204" s="1" t="s">
        <v>227</v>
      </c>
      <c r="G1204" s="51" t="s">
        <v>1699</v>
      </c>
      <c r="H1204" s="1" t="s">
        <v>384</v>
      </c>
      <c r="I1204" s="56">
        <v>75000000</v>
      </c>
      <c r="J1204" s="8" t="s">
        <v>16</v>
      </c>
      <c r="K1204" s="8" t="s">
        <v>17</v>
      </c>
      <c r="L1204" s="1" t="str">
        <f>IFERROR(_xlfn.XLOOKUP(Table1[[#This Row],[Startup Name]],Reference_Tables!$A$5:$A$3048,Reference_Tables!$B$5:$B$3048,"N/A",0),"N/A")</f>
        <v>Bhopal</v>
      </c>
      <c r="M1204" s="49" t="str">
        <f>IFERROR(_xlfn.XLOOKUP(Table1[[#This Row],[Investors Name]],Reference_Tables!$E$5:$E$3048,Reference_Tables!$F$5:$F$3048,"N/A",0),"N/A")</f>
        <v>Angel</v>
      </c>
      <c r="N1204" s="1">
        <f>YEAR(Table1[[#This Row],[Date]])</f>
        <v>2016</v>
      </c>
    </row>
    <row r="1205" spans="1:14" x14ac:dyDescent="0.3">
      <c r="A1205" s="8">
        <v>1204</v>
      </c>
      <c r="B1205" s="9">
        <v>42681</v>
      </c>
      <c r="C1205" s="1" t="s">
        <v>3182</v>
      </c>
      <c r="D1205" s="1" t="s">
        <v>551</v>
      </c>
      <c r="E1205" s="49" t="s">
        <v>3183</v>
      </c>
      <c r="F1205" s="1" t="s">
        <v>39</v>
      </c>
      <c r="G1205" s="51" t="s">
        <v>3184</v>
      </c>
      <c r="H1205" s="1" t="s">
        <v>384</v>
      </c>
      <c r="I1205" s="56">
        <v>3000000</v>
      </c>
      <c r="J1205" s="8" t="s">
        <v>16</v>
      </c>
      <c r="K1205" s="8" t="s">
        <v>24</v>
      </c>
      <c r="L1205" s="1" t="str">
        <f>IFERROR(_xlfn.XLOOKUP(Table1[[#This Row],[Startup Name]],Reference_Tables!$A$5:$A$3048,Reference_Tables!$B$5:$B$3048,"N/A",0),"N/A")</f>
        <v>Mumbai</v>
      </c>
      <c r="M1205" s="49" t="str">
        <f>IFERROR(_xlfn.XLOOKUP(Table1[[#This Row],[Investors Name]],Reference_Tables!$E$5:$E$3048,Reference_Tables!$F$5:$F$3048,"N/A",0),"N/A")</f>
        <v>VC</v>
      </c>
      <c r="N1205" s="1">
        <f>YEAR(Table1[[#This Row],[Date]])</f>
        <v>2016</v>
      </c>
    </row>
    <row r="1206" spans="1:14" x14ac:dyDescent="0.3">
      <c r="A1206" s="8">
        <v>1205</v>
      </c>
      <c r="B1206" s="9">
        <v>42683</v>
      </c>
      <c r="C1206" s="1" t="s">
        <v>3185</v>
      </c>
      <c r="D1206" s="1" t="s">
        <v>551</v>
      </c>
      <c r="E1206" s="49" t="s">
        <v>2923</v>
      </c>
      <c r="F1206" s="1" t="s">
        <v>139</v>
      </c>
      <c r="G1206" s="51" t="s">
        <v>3186</v>
      </c>
      <c r="H1206" s="1" t="s">
        <v>384</v>
      </c>
      <c r="I1206" s="56">
        <v>2000000</v>
      </c>
      <c r="J1206" s="8" t="s">
        <v>16</v>
      </c>
      <c r="K1206" s="8" t="s">
        <v>24</v>
      </c>
      <c r="L1206" s="1" t="str">
        <f>IFERROR(_xlfn.XLOOKUP(Table1[[#This Row],[Startup Name]],Reference_Tables!$A$5:$A$3048,Reference_Tables!$B$5:$B$3048,"N/A",0),"N/A")</f>
        <v>Pune</v>
      </c>
      <c r="M1206" s="49" t="str">
        <f>IFERROR(_xlfn.XLOOKUP(Table1[[#This Row],[Investors Name]],Reference_Tables!$E$5:$E$3048,Reference_Tables!$F$5:$F$3048,"N/A",0),"N/A")</f>
        <v>Angel</v>
      </c>
      <c r="N1206" s="1">
        <f>YEAR(Table1[[#This Row],[Date]])</f>
        <v>2016</v>
      </c>
    </row>
    <row r="1207" spans="1:14" x14ac:dyDescent="0.3">
      <c r="A1207" s="8">
        <v>1206</v>
      </c>
      <c r="B1207" s="9">
        <v>42683</v>
      </c>
      <c r="C1207" s="1" t="s">
        <v>2837</v>
      </c>
      <c r="D1207" s="1" t="s">
        <v>551</v>
      </c>
      <c r="E1207" s="49" t="s">
        <v>3187</v>
      </c>
      <c r="F1207" s="1" t="s">
        <v>227</v>
      </c>
      <c r="G1207" s="51" t="s">
        <v>3188</v>
      </c>
      <c r="H1207" s="1" t="s">
        <v>384</v>
      </c>
      <c r="I1207" s="56">
        <v>12000000</v>
      </c>
      <c r="J1207" s="8" t="s">
        <v>16</v>
      </c>
      <c r="K1207" s="8" t="s">
        <v>17</v>
      </c>
      <c r="L1207" s="1" t="str">
        <f>IFERROR(_xlfn.XLOOKUP(Table1[[#This Row],[Startup Name]],Reference_Tables!$A$5:$A$3048,Reference_Tables!$B$5:$B$3048,"N/A",0),"N/A")</f>
        <v>Dehradun</v>
      </c>
      <c r="M1207" s="49" t="str">
        <f>IFERROR(_xlfn.XLOOKUP(Table1[[#This Row],[Investors Name]],Reference_Tables!$E$5:$E$3048,Reference_Tables!$F$5:$F$3048,"N/A",0),"N/A")</f>
        <v>VC</v>
      </c>
      <c r="N1207" s="1">
        <f>YEAR(Table1[[#This Row],[Date]])</f>
        <v>2016</v>
      </c>
    </row>
    <row r="1208" spans="1:14" x14ac:dyDescent="0.3">
      <c r="A1208" s="8">
        <v>1207</v>
      </c>
      <c r="B1208" s="9">
        <v>42684</v>
      </c>
      <c r="C1208" s="1" t="s">
        <v>3189</v>
      </c>
      <c r="D1208" s="1" t="s">
        <v>551</v>
      </c>
      <c r="E1208" s="49" t="s">
        <v>3190</v>
      </c>
      <c r="F1208" s="1" t="s">
        <v>139</v>
      </c>
      <c r="G1208" s="51" t="s">
        <v>3191</v>
      </c>
      <c r="H1208" s="1" t="s">
        <v>384</v>
      </c>
      <c r="I1208" s="56">
        <v>1000000</v>
      </c>
      <c r="J1208" s="8" t="s">
        <v>16</v>
      </c>
      <c r="K1208" s="8" t="s">
        <v>24</v>
      </c>
      <c r="L1208" s="1" t="str">
        <f>IFERROR(_xlfn.XLOOKUP(Table1[[#This Row],[Startup Name]],Reference_Tables!$A$5:$A$3048,Reference_Tables!$B$5:$B$3048,"N/A",0),"N/A")</f>
        <v>Kochi</v>
      </c>
      <c r="M1208" s="49" t="str">
        <f>IFERROR(_xlfn.XLOOKUP(Table1[[#This Row],[Investors Name]],Reference_Tables!$E$5:$E$3048,Reference_Tables!$F$5:$F$3048,"N/A",0),"N/A")</f>
        <v>VC</v>
      </c>
      <c r="N1208" s="1">
        <f>YEAR(Table1[[#This Row],[Date]])</f>
        <v>2016</v>
      </c>
    </row>
    <row r="1209" spans="1:14" x14ac:dyDescent="0.3">
      <c r="A1209" s="8">
        <v>1208</v>
      </c>
      <c r="B1209" s="9">
        <v>42684</v>
      </c>
      <c r="C1209" s="1" t="s">
        <v>3192</v>
      </c>
      <c r="D1209" s="1" t="s">
        <v>53</v>
      </c>
      <c r="E1209" s="49" t="s">
        <v>3193</v>
      </c>
      <c r="F1209" s="1" t="s">
        <v>927</v>
      </c>
      <c r="G1209" s="51" t="s">
        <v>3194</v>
      </c>
      <c r="H1209" s="1" t="s">
        <v>384</v>
      </c>
      <c r="I1209" s="56">
        <v>0</v>
      </c>
      <c r="J1209" s="8" t="s">
        <v>16</v>
      </c>
      <c r="K1209" s="8" t="s">
        <v>16</v>
      </c>
      <c r="L1209" s="1" t="str">
        <f>IFERROR(_xlfn.XLOOKUP(Table1[[#This Row],[Startup Name]],Reference_Tables!$A$5:$A$3048,Reference_Tables!$B$5:$B$3048,"N/A",0),"N/A")</f>
        <v>Chandigarh</v>
      </c>
      <c r="M1209" s="49" t="str">
        <f>IFERROR(_xlfn.XLOOKUP(Table1[[#This Row],[Investors Name]],Reference_Tables!$E$5:$E$3048,Reference_Tables!$F$5:$F$3048,"N/A",0),"N/A")</f>
        <v>VC</v>
      </c>
      <c r="N1209" s="1">
        <f>YEAR(Table1[[#This Row],[Date]])</f>
        <v>2016</v>
      </c>
    </row>
    <row r="1210" spans="1:14" x14ac:dyDescent="0.3">
      <c r="A1210" s="8">
        <v>1209</v>
      </c>
      <c r="B1210" s="9">
        <v>42684</v>
      </c>
      <c r="C1210" s="1" t="s">
        <v>3195</v>
      </c>
      <c r="D1210" s="1" t="s">
        <v>53</v>
      </c>
      <c r="E1210" s="49" t="s">
        <v>3196</v>
      </c>
      <c r="F1210" s="1" t="s">
        <v>927</v>
      </c>
      <c r="G1210" s="51" t="s">
        <v>7411</v>
      </c>
      <c r="H1210" s="1" t="s">
        <v>384</v>
      </c>
      <c r="I1210" s="56">
        <v>0</v>
      </c>
      <c r="J1210" s="8" t="s">
        <v>16</v>
      </c>
      <c r="K1210" s="8" t="s">
        <v>16</v>
      </c>
      <c r="L1210" s="1" t="str">
        <f>IFERROR(_xlfn.XLOOKUP(Table1[[#This Row],[Startup Name]],Reference_Tables!$A$5:$A$3048,Reference_Tables!$B$5:$B$3048,"N/A",0),"N/A")</f>
        <v>Nashik</v>
      </c>
      <c r="M1210" s="49" t="s">
        <v>16</v>
      </c>
      <c r="N1210" s="1">
        <f>YEAR(Table1[[#This Row],[Date]])</f>
        <v>2016</v>
      </c>
    </row>
    <row r="1211" spans="1:14" x14ac:dyDescent="0.3">
      <c r="A1211" s="8">
        <v>1210</v>
      </c>
      <c r="B1211" s="9">
        <v>42685</v>
      </c>
      <c r="C1211" s="1" t="s">
        <v>3197</v>
      </c>
      <c r="D1211" s="1" t="s">
        <v>551</v>
      </c>
      <c r="E1211" s="49" t="s">
        <v>3198</v>
      </c>
      <c r="F1211" s="1" t="s">
        <v>227</v>
      </c>
      <c r="G1211" s="51" t="s">
        <v>2025</v>
      </c>
      <c r="H1211" s="1" t="s">
        <v>384</v>
      </c>
      <c r="I1211" s="56">
        <v>0</v>
      </c>
      <c r="J1211" s="8" t="s">
        <v>16</v>
      </c>
      <c r="K1211" s="8" t="s">
        <v>16</v>
      </c>
      <c r="L1211" s="1" t="str">
        <f>IFERROR(_xlfn.XLOOKUP(Table1[[#This Row],[Startup Name]],Reference_Tables!$A$5:$A$3048,Reference_Tables!$B$5:$B$3048,"N/A",0),"N/A")</f>
        <v>New Delhi</v>
      </c>
      <c r="M1211" s="49" t="str">
        <f>IFERROR(_xlfn.XLOOKUP(Table1[[#This Row],[Investors Name]],Reference_Tables!$E$5:$E$3048,Reference_Tables!$F$5:$F$3048,"N/A",0),"N/A")</f>
        <v>VC</v>
      </c>
      <c r="N1211" s="1">
        <f>YEAR(Table1[[#This Row],[Date]])</f>
        <v>2016</v>
      </c>
    </row>
    <row r="1212" spans="1:14" x14ac:dyDescent="0.3">
      <c r="A1212" s="8">
        <v>1211</v>
      </c>
      <c r="B1212" s="9">
        <v>42688</v>
      </c>
      <c r="C1212" s="1" t="s">
        <v>3199</v>
      </c>
      <c r="D1212" s="1" t="s">
        <v>53</v>
      </c>
      <c r="E1212" s="49" t="s">
        <v>3200</v>
      </c>
      <c r="F1212" s="1" t="s">
        <v>268</v>
      </c>
      <c r="G1212" s="51" t="s">
        <v>3201</v>
      </c>
      <c r="H1212" s="1" t="s">
        <v>384</v>
      </c>
      <c r="I1212" s="56">
        <v>3000000</v>
      </c>
      <c r="J1212" s="8" t="s">
        <v>16</v>
      </c>
      <c r="K1212" s="8" t="s">
        <v>24</v>
      </c>
      <c r="L1212" s="1" t="str">
        <f>IFERROR(_xlfn.XLOOKUP(Table1[[#This Row],[Startup Name]],Reference_Tables!$A$5:$A$3048,Reference_Tables!$B$5:$B$3048,"N/A",0),"N/A")</f>
        <v>Dehradun</v>
      </c>
      <c r="M1212" s="49" t="str">
        <f>IFERROR(_xlfn.XLOOKUP(Table1[[#This Row],[Investors Name]],Reference_Tables!$E$5:$E$3048,Reference_Tables!$F$5:$F$3048,"N/A",0),"N/A")</f>
        <v>VC</v>
      </c>
      <c r="N1212" s="1">
        <f>YEAR(Table1[[#This Row],[Date]])</f>
        <v>2016</v>
      </c>
    </row>
    <row r="1213" spans="1:14" x14ac:dyDescent="0.3">
      <c r="A1213" s="8">
        <v>1212</v>
      </c>
      <c r="B1213" s="9">
        <v>42688</v>
      </c>
      <c r="C1213" s="1" t="s">
        <v>3202</v>
      </c>
      <c r="D1213" s="1" t="s">
        <v>53</v>
      </c>
      <c r="E1213" s="49" t="s">
        <v>3203</v>
      </c>
      <c r="F1213" s="1" t="s">
        <v>55</v>
      </c>
      <c r="G1213" s="51" t="s">
        <v>2357</v>
      </c>
      <c r="H1213" s="1" t="s">
        <v>384</v>
      </c>
      <c r="I1213" s="56">
        <v>2000000</v>
      </c>
      <c r="J1213" s="8" t="s">
        <v>16</v>
      </c>
      <c r="K1213" s="8" t="s">
        <v>24</v>
      </c>
      <c r="L1213" s="1" t="str">
        <f>IFERROR(_xlfn.XLOOKUP(Table1[[#This Row],[Startup Name]],Reference_Tables!$A$5:$A$3048,Reference_Tables!$B$5:$B$3048,"N/A",0),"N/A")</f>
        <v>Bengaluru</v>
      </c>
      <c r="M1213" s="49" t="str">
        <f>IFERROR(_xlfn.XLOOKUP(Table1[[#This Row],[Investors Name]],Reference_Tables!$E$5:$E$3048,Reference_Tables!$F$5:$F$3048,"N/A",0),"N/A")</f>
        <v>VC</v>
      </c>
      <c r="N1213" s="1">
        <f>YEAR(Table1[[#This Row],[Date]])</f>
        <v>2016</v>
      </c>
    </row>
    <row r="1214" spans="1:14" x14ac:dyDescent="0.3">
      <c r="A1214" s="8">
        <v>1213</v>
      </c>
      <c r="B1214" s="9">
        <v>42689</v>
      </c>
      <c r="C1214" s="1" t="s">
        <v>311</v>
      </c>
      <c r="D1214" s="1" t="s">
        <v>551</v>
      </c>
      <c r="E1214" s="49" t="s">
        <v>3204</v>
      </c>
      <c r="F1214" s="1" t="s">
        <v>927</v>
      </c>
      <c r="G1214" s="51" t="s">
        <v>155</v>
      </c>
      <c r="H1214" s="1" t="s">
        <v>126</v>
      </c>
      <c r="I1214" s="56">
        <v>0</v>
      </c>
      <c r="J1214" s="8" t="s">
        <v>16</v>
      </c>
      <c r="K1214" s="8" t="s">
        <v>16</v>
      </c>
      <c r="L1214" s="1" t="str">
        <f>IFERROR(_xlfn.XLOOKUP(Table1[[#This Row],[Startup Name]],Reference_Tables!$A$5:$A$3048,Reference_Tables!$B$5:$B$3048,"N/A",0),"N/A")</f>
        <v>Bhubaneswar</v>
      </c>
      <c r="M1214" s="49" t="str">
        <f>IFERROR(_xlfn.XLOOKUP(Table1[[#This Row],[Investors Name]],Reference_Tables!$E$5:$E$3048,Reference_Tables!$F$5:$F$3048,"N/A",0),"N/A")</f>
        <v>Angel</v>
      </c>
      <c r="N1214" s="1">
        <f>YEAR(Table1[[#This Row],[Date]])</f>
        <v>2016</v>
      </c>
    </row>
    <row r="1215" spans="1:14" x14ac:dyDescent="0.3">
      <c r="A1215" s="8">
        <v>1214</v>
      </c>
      <c r="B1215" s="9">
        <v>42689</v>
      </c>
      <c r="C1215" s="1" t="s">
        <v>1543</v>
      </c>
      <c r="D1215" s="1" t="s">
        <v>26</v>
      </c>
      <c r="E1215" s="49" t="s">
        <v>3205</v>
      </c>
      <c r="F1215" s="1" t="s">
        <v>927</v>
      </c>
      <c r="G1215" s="51" t="s">
        <v>3206</v>
      </c>
      <c r="H1215" s="1" t="s">
        <v>384</v>
      </c>
      <c r="I1215" s="56">
        <v>6000000</v>
      </c>
      <c r="J1215" s="8" t="s">
        <v>16</v>
      </c>
      <c r="K1215" s="8" t="s">
        <v>24</v>
      </c>
      <c r="L1215" s="1" t="str">
        <f>IFERROR(_xlfn.XLOOKUP(Table1[[#This Row],[Startup Name]],Reference_Tables!$A$5:$A$3048,Reference_Tables!$B$5:$B$3048,"N/A",0),"N/A")</f>
        <v>New Delhi</v>
      </c>
      <c r="M1215" s="49" t="str">
        <f>IFERROR(_xlfn.XLOOKUP(Table1[[#This Row],[Investors Name]],Reference_Tables!$E$5:$E$3048,Reference_Tables!$F$5:$F$3048,"N/A",0),"N/A")</f>
        <v>VC</v>
      </c>
      <c r="N1215" s="1">
        <f>YEAR(Table1[[#This Row],[Date]])</f>
        <v>2016</v>
      </c>
    </row>
    <row r="1216" spans="1:14" x14ac:dyDescent="0.3">
      <c r="A1216" s="8">
        <v>1215</v>
      </c>
      <c r="B1216" s="9">
        <v>42689</v>
      </c>
      <c r="C1216" s="1" t="s">
        <v>3207</v>
      </c>
      <c r="D1216" s="1" t="s">
        <v>53</v>
      </c>
      <c r="E1216" s="49" t="s">
        <v>3208</v>
      </c>
      <c r="F1216" s="1" t="s">
        <v>927</v>
      </c>
      <c r="G1216" s="51" t="s">
        <v>3209</v>
      </c>
      <c r="H1216" s="1" t="s">
        <v>384</v>
      </c>
      <c r="I1216" s="56">
        <v>4000000</v>
      </c>
      <c r="J1216" s="8" t="s">
        <v>16</v>
      </c>
      <c r="K1216" s="8" t="s">
        <v>24</v>
      </c>
      <c r="L1216" s="1" t="str">
        <f>IFERROR(_xlfn.XLOOKUP(Table1[[#This Row],[Startup Name]],Reference_Tables!$A$5:$A$3048,Reference_Tables!$B$5:$B$3048,"N/A",0),"N/A")</f>
        <v>New Delhi</v>
      </c>
      <c r="M1216" s="49" t="str">
        <f>IFERROR(_xlfn.XLOOKUP(Table1[[#This Row],[Investors Name]],Reference_Tables!$E$5:$E$3048,Reference_Tables!$F$5:$F$3048,"N/A",0),"N/A")</f>
        <v>VC</v>
      </c>
      <c r="N1216" s="1">
        <f>YEAR(Table1[[#This Row],[Date]])</f>
        <v>2016</v>
      </c>
    </row>
    <row r="1217" spans="1:14" x14ac:dyDescent="0.3">
      <c r="A1217" s="8">
        <v>1216</v>
      </c>
      <c r="B1217" s="9">
        <v>42690</v>
      </c>
      <c r="C1217" s="1" t="s">
        <v>3210</v>
      </c>
      <c r="D1217" s="1" t="s">
        <v>53</v>
      </c>
      <c r="E1217" s="49" t="s">
        <v>3211</v>
      </c>
      <c r="F1217" s="1" t="s">
        <v>927</v>
      </c>
      <c r="G1217" s="51" t="s">
        <v>3212</v>
      </c>
      <c r="H1217" s="1" t="s">
        <v>384</v>
      </c>
      <c r="I1217" s="56">
        <v>5000000</v>
      </c>
      <c r="J1217" s="8" t="s">
        <v>16</v>
      </c>
      <c r="K1217" s="8" t="s">
        <v>24</v>
      </c>
      <c r="L1217" s="1" t="str">
        <f>IFERROR(_xlfn.XLOOKUP(Table1[[#This Row],[Startup Name]],Reference_Tables!$A$5:$A$3048,Reference_Tables!$B$5:$B$3048,"N/A",0),"N/A")</f>
        <v>Guwahati</v>
      </c>
      <c r="M1217" s="49" t="str">
        <f>IFERROR(_xlfn.XLOOKUP(Table1[[#This Row],[Investors Name]],Reference_Tables!$E$5:$E$3048,Reference_Tables!$F$5:$F$3048,"N/A",0),"N/A")</f>
        <v>VC</v>
      </c>
      <c r="N1217" s="1">
        <f>YEAR(Table1[[#This Row],[Date]])</f>
        <v>2016</v>
      </c>
    </row>
    <row r="1218" spans="1:14" x14ac:dyDescent="0.3">
      <c r="A1218" s="8">
        <v>1217</v>
      </c>
      <c r="B1218" s="9">
        <v>42691</v>
      </c>
      <c r="C1218" s="1" t="s">
        <v>3213</v>
      </c>
      <c r="D1218" s="1" t="s">
        <v>53</v>
      </c>
      <c r="E1218" s="49" t="s">
        <v>2736</v>
      </c>
      <c r="F1218" s="1" t="s">
        <v>927</v>
      </c>
      <c r="G1218" s="51" t="s">
        <v>3214</v>
      </c>
      <c r="H1218" s="1" t="s">
        <v>126</v>
      </c>
      <c r="I1218" s="56">
        <v>0</v>
      </c>
      <c r="J1218" s="8" t="s">
        <v>16</v>
      </c>
      <c r="K1218" s="8" t="s">
        <v>16</v>
      </c>
      <c r="L1218" s="1" t="str">
        <f>IFERROR(_xlfn.XLOOKUP(Table1[[#This Row],[Startup Name]],Reference_Tables!$A$5:$A$3048,Reference_Tables!$B$5:$B$3048,"N/A",0),"N/A")</f>
        <v>Kochi</v>
      </c>
      <c r="M1218" s="49" t="str">
        <f>IFERROR(_xlfn.XLOOKUP(Table1[[#This Row],[Investors Name]],Reference_Tables!$E$5:$E$3048,Reference_Tables!$F$5:$F$3048,"N/A",0),"N/A")</f>
        <v>Angel</v>
      </c>
      <c r="N1218" s="1">
        <f>YEAR(Table1[[#This Row],[Date]])</f>
        <v>2016</v>
      </c>
    </row>
    <row r="1219" spans="1:14" x14ac:dyDescent="0.3">
      <c r="A1219" s="8">
        <v>1218</v>
      </c>
      <c r="B1219" s="9">
        <v>42691</v>
      </c>
      <c r="C1219" s="1" t="s">
        <v>3215</v>
      </c>
      <c r="D1219" s="1" t="s">
        <v>26</v>
      </c>
      <c r="E1219" s="49" t="s">
        <v>2128</v>
      </c>
      <c r="F1219" s="1" t="s">
        <v>139</v>
      </c>
      <c r="G1219" s="51" t="s">
        <v>3216</v>
      </c>
      <c r="H1219" s="1" t="s">
        <v>384</v>
      </c>
      <c r="I1219" s="56">
        <v>13500000</v>
      </c>
      <c r="J1219" s="8" t="s">
        <v>16</v>
      </c>
      <c r="K1219" s="8" t="s">
        <v>17</v>
      </c>
      <c r="L1219" s="1" t="str">
        <f>IFERROR(_xlfn.XLOOKUP(Table1[[#This Row],[Startup Name]],Reference_Tables!$A$5:$A$3048,Reference_Tables!$B$5:$B$3048,"N/A",0),"N/A")</f>
        <v>Kochi</v>
      </c>
      <c r="M1219" s="49" t="str">
        <f>IFERROR(_xlfn.XLOOKUP(Table1[[#This Row],[Investors Name]],Reference_Tables!$E$5:$E$3048,Reference_Tables!$F$5:$F$3048,"N/A",0),"N/A")</f>
        <v>Corporate</v>
      </c>
      <c r="N1219" s="1">
        <f>YEAR(Table1[[#This Row],[Date]])</f>
        <v>2016</v>
      </c>
    </row>
    <row r="1220" spans="1:14" x14ac:dyDescent="0.3">
      <c r="A1220" s="8">
        <v>1219</v>
      </c>
      <c r="B1220" s="9">
        <v>42691</v>
      </c>
      <c r="C1220" s="1" t="s">
        <v>3217</v>
      </c>
      <c r="D1220" s="1" t="s">
        <v>551</v>
      </c>
      <c r="E1220" s="49" t="s">
        <v>3218</v>
      </c>
      <c r="F1220" s="1" t="s">
        <v>139</v>
      </c>
      <c r="G1220" s="51" t="s">
        <v>1960</v>
      </c>
      <c r="H1220" s="1" t="s">
        <v>126</v>
      </c>
      <c r="I1220" s="56">
        <v>0</v>
      </c>
      <c r="J1220" s="8" t="s">
        <v>16</v>
      </c>
      <c r="K1220" s="8" t="s">
        <v>16</v>
      </c>
      <c r="L1220" s="1" t="str">
        <f>IFERROR(_xlfn.XLOOKUP(Table1[[#This Row],[Startup Name]],Reference_Tables!$A$5:$A$3048,Reference_Tables!$B$5:$B$3048,"N/A",0),"N/A")</f>
        <v>Kochi</v>
      </c>
      <c r="M1220" s="49" t="str">
        <f>IFERROR(_xlfn.XLOOKUP(Table1[[#This Row],[Investors Name]],Reference_Tables!$E$5:$E$3048,Reference_Tables!$F$5:$F$3048,"N/A",0),"N/A")</f>
        <v>VC</v>
      </c>
      <c r="N1220" s="1">
        <f>YEAR(Table1[[#This Row],[Date]])</f>
        <v>2016</v>
      </c>
    </row>
    <row r="1221" spans="1:14" x14ac:dyDescent="0.3">
      <c r="A1221" s="8">
        <v>1220</v>
      </c>
      <c r="B1221" s="9">
        <v>42691</v>
      </c>
      <c r="C1221" s="1" t="s">
        <v>3219</v>
      </c>
      <c r="D1221" s="1" t="s">
        <v>551</v>
      </c>
      <c r="E1221" s="49" t="s">
        <v>3220</v>
      </c>
      <c r="F1221" s="1" t="s">
        <v>227</v>
      </c>
      <c r="G1221" s="51" t="s">
        <v>3221</v>
      </c>
      <c r="H1221" s="1" t="s">
        <v>126</v>
      </c>
      <c r="I1221" s="56">
        <v>0</v>
      </c>
      <c r="J1221" s="8" t="s">
        <v>16</v>
      </c>
      <c r="K1221" s="8" t="s">
        <v>16</v>
      </c>
      <c r="L1221" s="1" t="str">
        <f>IFERROR(_xlfn.XLOOKUP(Table1[[#This Row],[Startup Name]],Reference_Tables!$A$5:$A$3048,Reference_Tables!$B$5:$B$3048,"N/A",0),"N/A")</f>
        <v>Chennai</v>
      </c>
      <c r="M1221" s="49" t="str">
        <f>IFERROR(_xlfn.XLOOKUP(Table1[[#This Row],[Investors Name]],Reference_Tables!$E$5:$E$3048,Reference_Tables!$F$5:$F$3048,"N/A",0),"N/A")</f>
        <v>Angel</v>
      </c>
      <c r="N1221" s="1">
        <f>YEAR(Table1[[#This Row],[Date]])</f>
        <v>2016</v>
      </c>
    </row>
    <row r="1222" spans="1:14" x14ac:dyDescent="0.3">
      <c r="A1222" s="8">
        <v>1221</v>
      </c>
      <c r="B1222" s="9">
        <v>42691</v>
      </c>
      <c r="C1222" s="1" t="s">
        <v>3222</v>
      </c>
      <c r="D1222" s="1" t="s">
        <v>551</v>
      </c>
      <c r="E1222" s="49" t="s">
        <v>3223</v>
      </c>
      <c r="F1222" s="1" t="s">
        <v>39</v>
      </c>
      <c r="G1222" s="51" t="s">
        <v>2861</v>
      </c>
      <c r="H1222" s="1" t="s">
        <v>126</v>
      </c>
      <c r="I1222" s="56">
        <v>147000</v>
      </c>
      <c r="J1222" s="8" t="s">
        <v>16</v>
      </c>
      <c r="K1222" s="8" t="s">
        <v>106</v>
      </c>
      <c r="L1222" s="1" t="str">
        <f>IFERROR(_xlfn.XLOOKUP(Table1[[#This Row],[Startup Name]],Reference_Tables!$A$5:$A$3048,Reference_Tables!$B$5:$B$3048,"N/A",0),"N/A")</f>
        <v>Chandigarh</v>
      </c>
      <c r="M1222" s="49" t="str">
        <f>IFERROR(_xlfn.XLOOKUP(Table1[[#This Row],[Investors Name]],Reference_Tables!$E$5:$E$3048,Reference_Tables!$F$5:$F$3048,"N/A",0),"N/A")</f>
        <v>Angel</v>
      </c>
      <c r="N1222" s="1">
        <f>YEAR(Table1[[#This Row],[Date]])</f>
        <v>2016</v>
      </c>
    </row>
    <row r="1223" spans="1:14" x14ac:dyDescent="0.3">
      <c r="A1223" s="8">
        <v>1222</v>
      </c>
      <c r="B1223" s="9">
        <v>42692</v>
      </c>
      <c r="C1223" s="1" t="s">
        <v>3224</v>
      </c>
      <c r="D1223" s="1" t="s">
        <v>79</v>
      </c>
      <c r="E1223" s="49" t="s">
        <v>3225</v>
      </c>
      <c r="F1223" s="1" t="s">
        <v>139</v>
      </c>
      <c r="G1223" s="51" t="s">
        <v>3226</v>
      </c>
      <c r="H1223" s="1" t="s">
        <v>126</v>
      </c>
      <c r="I1223" s="56">
        <v>1000000</v>
      </c>
      <c r="J1223" s="8" t="s">
        <v>16</v>
      </c>
      <c r="K1223" s="8" t="s">
        <v>24</v>
      </c>
      <c r="L1223" s="1" t="str">
        <f>IFERROR(_xlfn.XLOOKUP(Table1[[#This Row],[Startup Name]],Reference_Tables!$A$5:$A$3048,Reference_Tables!$B$5:$B$3048,"N/A",0),"N/A")</f>
        <v>Coimbatore</v>
      </c>
      <c r="M1223" s="49" t="str">
        <f>IFERROR(_xlfn.XLOOKUP(Table1[[#This Row],[Investors Name]],Reference_Tables!$E$5:$E$3048,Reference_Tables!$F$5:$F$3048,"N/A",0),"N/A")</f>
        <v>VC</v>
      </c>
      <c r="N1223" s="1">
        <f>YEAR(Table1[[#This Row],[Date]])</f>
        <v>2016</v>
      </c>
    </row>
    <row r="1224" spans="1:14" x14ac:dyDescent="0.3">
      <c r="A1224" s="8">
        <v>1223</v>
      </c>
      <c r="B1224" s="9">
        <v>42692</v>
      </c>
      <c r="C1224" s="1" t="s">
        <v>3227</v>
      </c>
      <c r="D1224" s="1" t="s">
        <v>26</v>
      </c>
      <c r="E1224" s="49" t="s">
        <v>1652</v>
      </c>
      <c r="F1224" s="1" t="s">
        <v>39</v>
      </c>
      <c r="G1224" s="51" t="s">
        <v>3228</v>
      </c>
      <c r="H1224" s="1" t="s">
        <v>126</v>
      </c>
      <c r="I1224" s="56">
        <v>0</v>
      </c>
      <c r="J1224" s="8" t="s">
        <v>16</v>
      </c>
      <c r="K1224" s="8" t="s">
        <v>16</v>
      </c>
      <c r="L1224" s="1" t="str">
        <f>IFERROR(_xlfn.XLOOKUP(Table1[[#This Row],[Startup Name]],Reference_Tables!$A$5:$A$3048,Reference_Tables!$B$5:$B$3048,"N/A",0),"N/A")</f>
        <v>Indore</v>
      </c>
      <c r="M1224" s="49" t="str">
        <f>IFERROR(_xlfn.XLOOKUP(Table1[[#This Row],[Investors Name]],Reference_Tables!$E$5:$E$3048,Reference_Tables!$F$5:$F$3048,"N/A",0),"N/A")</f>
        <v>Angel</v>
      </c>
      <c r="N1224" s="1">
        <f>YEAR(Table1[[#This Row],[Date]])</f>
        <v>2016</v>
      </c>
    </row>
    <row r="1225" spans="1:14" x14ac:dyDescent="0.3">
      <c r="A1225" s="8">
        <v>1224</v>
      </c>
      <c r="B1225" s="9">
        <v>42692</v>
      </c>
      <c r="C1225" s="1" t="s">
        <v>3229</v>
      </c>
      <c r="D1225" s="1" t="s">
        <v>551</v>
      </c>
      <c r="E1225" s="49" t="s">
        <v>3230</v>
      </c>
      <c r="F1225" s="1" t="s">
        <v>39</v>
      </c>
      <c r="G1225" s="51" t="s">
        <v>3231</v>
      </c>
      <c r="H1225" s="1" t="s">
        <v>126</v>
      </c>
      <c r="I1225" s="56">
        <v>0</v>
      </c>
      <c r="J1225" s="8" t="s">
        <v>16</v>
      </c>
      <c r="K1225" s="8" t="s">
        <v>16</v>
      </c>
      <c r="L1225" s="1" t="str">
        <f>IFERROR(_xlfn.XLOOKUP(Table1[[#This Row],[Startup Name]],Reference_Tables!$A$5:$A$3048,Reference_Tables!$B$5:$B$3048,"N/A",0),"N/A")</f>
        <v>Nagpur</v>
      </c>
      <c r="M1225" s="49" t="str">
        <f>IFERROR(_xlfn.XLOOKUP(Table1[[#This Row],[Investors Name]],Reference_Tables!$E$5:$E$3048,Reference_Tables!$F$5:$F$3048,"N/A",0),"N/A")</f>
        <v>VC</v>
      </c>
      <c r="N1225" s="1">
        <f>YEAR(Table1[[#This Row],[Date]])</f>
        <v>2016</v>
      </c>
    </row>
    <row r="1226" spans="1:14" x14ac:dyDescent="0.3">
      <c r="A1226" s="8">
        <v>1225</v>
      </c>
      <c r="B1226" s="9">
        <v>42695</v>
      </c>
      <c r="C1226" s="1" t="s">
        <v>3232</v>
      </c>
      <c r="D1226" s="1" t="s">
        <v>551</v>
      </c>
      <c r="E1226" s="49" t="s">
        <v>3233</v>
      </c>
      <c r="F1226" s="1" t="s">
        <v>227</v>
      </c>
      <c r="G1226" s="51" t="s">
        <v>3234</v>
      </c>
      <c r="H1226" s="1" t="s">
        <v>126</v>
      </c>
      <c r="I1226" s="56">
        <v>90000</v>
      </c>
      <c r="J1226" s="8" t="s">
        <v>16</v>
      </c>
      <c r="K1226" s="8" t="s">
        <v>106</v>
      </c>
      <c r="L1226" s="1" t="str">
        <f>IFERROR(_xlfn.XLOOKUP(Table1[[#This Row],[Startup Name]],Reference_Tables!$A$5:$A$3048,Reference_Tables!$B$5:$B$3048,"N/A",0),"N/A")</f>
        <v>Pune</v>
      </c>
      <c r="M1226" s="49" t="str">
        <f>IFERROR(_xlfn.XLOOKUP(Table1[[#This Row],[Investors Name]],Reference_Tables!$E$5:$E$3048,Reference_Tables!$F$5:$F$3048,"N/A",0),"N/A")</f>
        <v>Angel</v>
      </c>
      <c r="N1226" s="1">
        <f>YEAR(Table1[[#This Row],[Date]])</f>
        <v>2016</v>
      </c>
    </row>
    <row r="1227" spans="1:14" x14ac:dyDescent="0.3">
      <c r="A1227" s="8">
        <v>1226</v>
      </c>
      <c r="B1227" s="9">
        <v>42695</v>
      </c>
      <c r="C1227" s="1" t="s">
        <v>3235</v>
      </c>
      <c r="D1227" s="1" t="s">
        <v>53</v>
      </c>
      <c r="E1227" s="49" t="s">
        <v>3236</v>
      </c>
      <c r="F1227" s="1" t="s">
        <v>227</v>
      </c>
      <c r="G1227" s="51" t="s">
        <v>3237</v>
      </c>
      <c r="H1227" s="1" t="s">
        <v>126</v>
      </c>
      <c r="I1227" s="56">
        <v>650000</v>
      </c>
      <c r="J1227" s="8" t="s">
        <v>16</v>
      </c>
      <c r="K1227" s="8" t="s">
        <v>106</v>
      </c>
      <c r="L1227" s="1" t="str">
        <f>IFERROR(_xlfn.XLOOKUP(Table1[[#This Row],[Startup Name]],Reference_Tables!$A$5:$A$3048,Reference_Tables!$B$5:$B$3048,"N/A",0),"N/A")</f>
        <v>Jaipur</v>
      </c>
      <c r="M1227" s="49" t="str">
        <f>IFERROR(_xlfn.XLOOKUP(Table1[[#This Row],[Investors Name]],Reference_Tables!$E$5:$E$3048,Reference_Tables!$F$5:$F$3048,"N/A",0),"N/A")</f>
        <v>VC</v>
      </c>
      <c r="N1227" s="1">
        <f>YEAR(Table1[[#This Row],[Date]])</f>
        <v>2016</v>
      </c>
    </row>
    <row r="1228" spans="1:14" x14ac:dyDescent="0.3">
      <c r="A1228" s="8">
        <v>1227</v>
      </c>
      <c r="B1228" s="9">
        <v>42696</v>
      </c>
      <c r="C1228" s="1" t="s">
        <v>3238</v>
      </c>
      <c r="D1228" s="1" t="s">
        <v>551</v>
      </c>
      <c r="E1228" s="49" t="s">
        <v>3239</v>
      </c>
      <c r="F1228" s="1" t="s">
        <v>39</v>
      </c>
      <c r="G1228" s="51" t="s">
        <v>2289</v>
      </c>
      <c r="H1228" s="1" t="s">
        <v>384</v>
      </c>
      <c r="I1228" s="56">
        <v>5000000</v>
      </c>
      <c r="J1228" s="8" t="s">
        <v>16</v>
      </c>
      <c r="K1228" s="8" t="s">
        <v>24</v>
      </c>
      <c r="L1228" s="1" t="str">
        <f>IFERROR(_xlfn.XLOOKUP(Table1[[#This Row],[Startup Name]],Reference_Tables!$A$5:$A$3048,Reference_Tables!$B$5:$B$3048,"N/A",0),"N/A")</f>
        <v>Hyderabad</v>
      </c>
      <c r="M1228" s="49" t="str">
        <f>IFERROR(_xlfn.XLOOKUP(Table1[[#This Row],[Investors Name]],Reference_Tables!$E$5:$E$3048,Reference_Tables!$F$5:$F$3048,"N/A",0),"N/A")</f>
        <v>Corporate</v>
      </c>
      <c r="N1228" s="1">
        <f>YEAR(Table1[[#This Row],[Date]])</f>
        <v>2016</v>
      </c>
    </row>
    <row r="1229" spans="1:14" x14ac:dyDescent="0.3">
      <c r="A1229" s="8">
        <v>1228</v>
      </c>
      <c r="B1229" s="9">
        <v>42696</v>
      </c>
      <c r="C1229" s="1" t="s">
        <v>3240</v>
      </c>
      <c r="D1229" s="1" t="s">
        <v>551</v>
      </c>
      <c r="E1229" s="49" t="s">
        <v>3241</v>
      </c>
      <c r="F1229" s="1" t="s">
        <v>927</v>
      </c>
      <c r="G1229" s="51" t="s">
        <v>3242</v>
      </c>
      <c r="H1229" s="1" t="s">
        <v>126</v>
      </c>
      <c r="I1229" s="56">
        <v>147000</v>
      </c>
      <c r="J1229" s="8" t="s">
        <v>16</v>
      </c>
      <c r="K1229" s="8" t="s">
        <v>106</v>
      </c>
      <c r="L1229" s="1" t="str">
        <f>IFERROR(_xlfn.XLOOKUP(Table1[[#This Row],[Startup Name]],Reference_Tables!$A$5:$A$3048,Reference_Tables!$B$5:$B$3048,"N/A",0),"N/A")</f>
        <v>Pune</v>
      </c>
      <c r="M1229" s="49" t="str">
        <f>IFERROR(_xlfn.XLOOKUP(Table1[[#This Row],[Investors Name]],Reference_Tables!$E$5:$E$3048,Reference_Tables!$F$5:$F$3048,"N/A",0),"N/A")</f>
        <v>Angel</v>
      </c>
      <c r="N1229" s="1">
        <f>YEAR(Table1[[#This Row],[Date]])</f>
        <v>2016</v>
      </c>
    </row>
    <row r="1230" spans="1:14" x14ac:dyDescent="0.3">
      <c r="A1230" s="8">
        <v>1229</v>
      </c>
      <c r="B1230" s="9">
        <v>42696</v>
      </c>
      <c r="C1230" s="1" t="s">
        <v>3243</v>
      </c>
      <c r="D1230" s="1" t="s">
        <v>551</v>
      </c>
      <c r="E1230" s="49" t="s">
        <v>3244</v>
      </c>
      <c r="F1230" s="1" t="s">
        <v>39</v>
      </c>
      <c r="G1230" s="51" t="s">
        <v>3245</v>
      </c>
      <c r="H1230" s="1" t="s">
        <v>126</v>
      </c>
      <c r="I1230" s="56">
        <v>0</v>
      </c>
      <c r="J1230" s="8" t="s">
        <v>16</v>
      </c>
      <c r="K1230" s="8" t="s">
        <v>16</v>
      </c>
      <c r="L1230" s="1" t="str">
        <f>IFERROR(_xlfn.XLOOKUP(Table1[[#This Row],[Startup Name]],Reference_Tables!$A$5:$A$3048,Reference_Tables!$B$5:$B$3048,"N/A",0),"N/A")</f>
        <v>Thiruvananthapuram</v>
      </c>
      <c r="M1230" s="49" t="str">
        <f>IFERROR(_xlfn.XLOOKUP(Table1[[#This Row],[Investors Name]],Reference_Tables!$E$5:$E$3048,Reference_Tables!$F$5:$F$3048,"N/A",0),"N/A")</f>
        <v>Angel</v>
      </c>
      <c r="N1230" s="1">
        <f>YEAR(Table1[[#This Row],[Date]])</f>
        <v>2016</v>
      </c>
    </row>
    <row r="1231" spans="1:14" x14ac:dyDescent="0.3">
      <c r="A1231" s="8">
        <v>1230</v>
      </c>
      <c r="B1231" s="9">
        <v>42696</v>
      </c>
      <c r="C1231" s="1" t="s">
        <v>3246</v>
      </c>
      <c r="D1231" s="1" t="s">
        <v>53</v>
      </c>
      <c r="E1231" s="49" t="s">
        <v>3247</v>
      </c>
      <c r="F1231" s="1" t="s">
        <v>927</v>
      </c>
      <c r="G1231" s="51" t="s">
        <v>210</v>
      </c>
      <c r="H1231" s="1" t="s">
        <v>384</v>
      </c>
      <c r="I1231" s="56">
        <v>5000000</v>
      </c>
      <c r="J1231" s="8" t="s">
        <v>16</v>
      </c>
      <c r="K1231" s="8" t="s">
        <v>24</v>
      </c>
      <c r="L1231" s="1" t="str">
        <f>IFERROR(_xlfn.XLOOKUP(Table1[[#This Row],[Startup Name]],Reference_Tables!$A$5:$A$3048,Reference_Tables!$B$5:$B$3048,"N/A",0),"N/A")</f>
        <v>Chennai</v>
      </c>
      <c r="M1231" s="49" t="str">
        <f>IFERROR(_xlfn.XLOOKUP(Table1[[#This Row],[Investors Name]],Reference_Tables!$E$5:$E$3048,Reference_Tables!$F$5:$F$3048,"N/A",0),"N/A")</f>
        <v>Angel</v>
      </c>
      <c r="N1231" s="1">
        <f>YEAR(Table1[[#This Row],[Date]])</f>
        <v>2016</v>
      </c>
    </row>
    <row r="1232" spans="1:14" x14ac:dyDescent="0.3">
      <c r="A1232" s="8">
        <v>1231</v>
      </c>
      <c r="B1232" s="9">
        <v>42696</v>
      </c>
      <c r="C1232" s="1" t="s">
        <v>3248</v>
      </c>
      <c r="D1232" s="1" t="s">
        <v>53</v>
      </c>
      <c r="E1232" s="49" t="s">
        <v>7412</v>
      </c>
      <c r="F1232" s="1" t="s">
        <v>927</v>
      </c>
      <c r="G1232" s="51" t="s">
        <v>3249</v>
      </c>
      <c r="H1232" s="1" t="s">
        <v>126</v>
      </c>
      <c r="I1232" s="56">
        <v>0</v>
      </c>
      <c r="J1232" s="8" t="s">
        <v>16</v>
      </c>
      <c r="K1232" s="8" t="s">
        <v>16</v>
      </c>
      <c r="L1232" s="1" t="str">
        <f>IFERROR(_xlfn.XLOOKUP(Table1[[#This Row],[Startup Name]],Reference_Tables!$A$5:$A$3048,Reference_Tables!$B$5:$B$3048,"N/A",0),"N/A")</f>
        <v>New Delhi</v>
      </c>
      <c r="M1232" s="49" t="s">
        <v>16</v>
      </c>
      <c r="N1232" s="1">
        <f>YEAR(Table1[[#This Row],[Date]])</f>
        <v>2016</v>
      </c>
    </row>
    <row r="1233" spans="1:14" x14ac:dyDescent="0.3">
      <c r="A1233" s="8">
        <v>1232</v>
      </c>
      <c r="B1233" s="9">
        <v>42696</v>
      </c>
      <c r="C1233" s="1" t="s">
        <v>3250</v>
      </c>
      <c r="D1233" s="1" t="s">
        <v>551</v>
      </c>
      <c r="E1233" s="49" t="s">
        <v>3251</v>
      </c>
      <c r="F1233" s="1" t="s">
        <v>39</v>
      </c>
      <c r="G1233" s="51" t="s">
        <v>3252</v>
      </c>
      <c r="H1233" s="1" t="s">
        <v>126</v>
      </c>
      <c r="I1233" s="56">
        <v>147000</v>
      </c>
      <c r="J1233" s="8" t="s">
        <v>16</v>
      </c>
      <c r="K1233" s="8" t="s">
        <v>106</v>
      </c>
      <c r="L1233" s="1" t="str">
        <f>IFERROR(_xlfn.XLOOKUP(Table1[[#This Row],[Startup Name]],Reference_Tables!$A$5:$A$3048,Reference_Tables!$B$5:$B$3048,"N/A",0),"N/A")</f>
        <v>Patna</v>
      </c>
      <c r="M1233" s="49" t="str">
        <f>IFERROR(_xlfn.XLOOKUP(Table1[[#This Row],[Investors Name]],Reference_Tables!$E$5:$E$3048,Reference_Tables!$F$5:$F$3048,"N/A",0),"N/A")</f>
        <v>Angel</v>
      </c>
      <c r="N1233" s="1">
        <f>YEAR(Table1[[#This Row],[Date]])</f>
        <v>2016</v>
      </c>
    </row>
    <row r="1234" spans="1:14" x14ac:dyDescent="0.3">
      <c r="A1234" s="8">
        <v>1233</v>
      </c>
      <c r="B1234" s="9">
        <v>42697</v>
      </c>
      <c r="C1234" s="1" t="s">
        <v>3253</v>
      </c>
      <c r="D1234" s="1" t="s">
        <v>551</v>
      </c>
      <c r="E1234" s="49" t="s">
        <v>3254</v>
      </c>
      <c r="F1234" s="1" t="s">
        <v>927</v>
      </c>
      <c r="G1234" s="51" t="s">
        <v>3255</v>
      </c>
      <c r="H1234" s="1" t="s">
        <v>384</v>
      </c>
      <c r="I1234" s="56">
        <v>20000000</v>
      </c>
      <c r="J1234" s="8" t="s">
        <v>16</v>
      </c>
      <c r="K1234" s="8" t="s">
        <v>17</v>
      </c>
      <c r="L1234" s="1" t="str">
        <f>IFERROR(_xlfn.XLOOKUP(Table1[[#This Row],[Startup Name]],Reference_Tables!$A$5:$A$3048,Reference_Tables!$B$5:$B$3048,"N/A",0),"N/A")</f>
        <v>Indore</v>
      </c>
      <c r="M1234" s="49" t="str">
        <f>IFERROR(_xlfn.XLOOKUP(Table1[[#This Row],[Investors Name]],Reference_Tables!$E$5:$E$3048,Reference_Tables!$F$5:$F$3048,"N/A",0),"N/A")</f>
        <v>VC</v>
      </c>
      <c r="N1234" s="1">
        <f>YEAR(Table1[[#This Row],[Date]])</f>
        <v>2016</v>
      </c>
    </row>
    <row r="1235" spans="1:14" x14ac:dyDescent="0.3">
      <c r="A1235" s="8">
        <v>1234</v>
      </c>
      <c r="B1235" s="9">
        <v>42697</v>
      </c>
      <c r="C1235" s="1" t="s">
        <v>3256</v>
      </c>
      <c r="D1235" s="1" t="s">
        <v>53</v>
      </c>
      <c r="E1235" s="49" t="s">
        <v>3257</v>
      </c>
      <c r="F1235" s="1" t="s">
        <v>39</v>
      </c>
      <c r="G1235" s="51" t="s">
        <v>3258</v>
      </c>
      <c r="H1235" s="1" t="s">
        <v>126</v>
      </c>
      <c r="I1235" s="56">
        <v>600000</v>
      </c>
      <c r="J1235" s="8" t="s">
        <v>16</v>
      </c>
      <c r="K1235" s="8" t="s">
        <v>106</v>
      </c>
      <c r="L1235" s="1" t="str">
        <f>IFERROR(_xlfn.XLOOKUP(Table1[[#This Row],[Startup Name]],Reference_Tables!$A$5:$A$3048,Reference_Tables!$B$5:$B$3048,"N/A",0),"N/A")</f>
        <v>Hyderabad</v>
      </c>
      <c r="M1235" s="49" t="str">
        <f>IFERROR(_xlfn.XLOOKUP(Table1[[#This Row],[Investors Name]],Reference_Tables!$E$5:$E$3048,Reference_Tables!$F$5:$F$3048,"N/A",0),"N/A")</f>
        <v>VC</v>
      </c>
      <c r="N1235" s="1">
        <f>YEAR(Table1[[#This Row],[Date]])</f>
        <v>2016</v>
      </c>
    </row>
    <row r="1236" spans="1:14" x14ac:dyDescent="0.3">
      <c r="A1236" s="8">
        <v>1235</v>
      </c>
      <c r="B1236" s="9">
        <v>42697</v>
      </c>
      <c r="C1236" s="1" t="s">
        <v>161</v>
      </c>
      <c r="D1236" s="1" t="s">
        <v>26</v>
      </c>
      <c r="E1236" s="49" t="s">
        <v>1126</v>
      </c>
      <c r="F1236" s="1" t="s">
        <v>927</v>
      </c>
      <c r="G1236" s="51" t="s">
        <v>3259</v>
      </c>
      <c r="H1236" s="1" t="s">
        <v>384</v>
      </c>
      <c r="I1236" s="56">
        <v>10000000</v>
      </c>
      <c r="J1236" s="8" t="s">
        <v>16</v>
      </c>
      <c r="K1236" s="8" t="s">
        <v>24</v>
      </c>
      <c r="L1236" s="1" t="str">
        <f>IFERROR(_xlfn.XLOOKUP(Table1[[#This Row],[Startup Name]],Reference_Tables!$A$5:$A$3048,Reference_Tables!$B$5:$B$3048,"N/A",0),"N/A")</f>
        <v>Nashik</v>
      </c>
      <c r="M1236" s="49" t="str">
        <f>IFERROR(_xlfn.XLOOKUP(Table1[[#This Row],[Investors Name]],Reference_Tables!$E$5:$E$3048,Reference_Tables!$F$5:$F$3048,"N/A",0),"N/A")</f>
        <v>VC</v>
      </c>
      <c r="N1236" s="1">
        <f>YEAR(Table1[[#This Row],[Date]])</f>
        <v>2016</v>
      </c>
    </row>
    <row r="1237" spans="1:14" x14ac:dyDescent="0.3">
      <c r="A1237" s="8">
        <v>1236</v>
      </c>
      <c r="B1237" s="9">
        <v>42698</v>
      </c>
      <c r="C1237" s="1" t="s">
        <v>3260</v>
      </c>
      <c r="D1237" s="1" t="s">
        <v>551</v>
      </c>
      <c r="E1237" s="49" t="s">
        <v>3261</v>
      </c>
      <c r="F1237" s="1" t="s">
        <v>464</v>
      </c>
      <c r="G1237" s="51" t="s">
        <v>3262</v>
      </c>
      <c r="H1237" s="1" t="s">
        <v>126</v>
      </c>
      <c r="I1237" s="56">
        <v>0</v>
      </c>
      <c r="J1237" s="8" t="s">
        <v>16</v>
      </c>
      <c r="K1237" s="8" t="s">
        <v>16</v>
      </c>
      <c r="L1237" s="1" t="str">
        <f>IFERROR(_xlfn.XLOOKUP(Table1[[#This Row],[Startup Name]],Reference_Tables!$A$5:$A$3048,Reference_Tables!$B$5:$B$3048,"N/A",0),"N/A")</f>
        <v>Lucknow</v>
      </c>
      <c r="M1237" s="49" t="str">
        <f>IFERROR(_xlfn.XLOOKUP(Table1[[#This Row],[Investors Name]],Reference_Tables!$E$5:$E$3048,Reference_Tables!$F$5:$F$3048,"N/A",0),"N/A")</f>
        <v>Angel</v>
      </c>
      <c r="N1237" s="1">
        <f>YEAR(Table1[[#This Row],[Date]])</f>
        <v>2016</v>
      </c>
    </row>
    <row r="1238" spans="1:14" x14ac:dyDescent="0.3">
      <c r="A1238" s="8">
        <v>1237</v>
      </c>
      <c r="B1238" s="9">
        <v>42698</v>
      </c>
      <c r="C1238" s="1" t="s">
        <v>3263</v>
      </c>
      <c r="D1238" s="1" t="s">
        <v>551</v>
      </c>
      <c r="E1238" s="49" t="s">
        <v>3264</v>
      </c>
      <c r="F1238" s="1" t="s">
        <v>927</v>
      </c>
      <c r="G1238" s="51" t="s">
        <v>3265</v>
      </c>
      <c r="H1238" s="1" t="s">
        <v>126</v>
      </c>
      <c r="I1238" s="56">
        <v>0</v>
      </c>
      <c r="J1238" s="8" t="s">
        <v>16</v>
      </c>
      <c r="K1238" s="8" t="s">
        <v>16</v>
      </c>
      <c r="L1238" s="1" t="str">
        <f>IFERROR(_xlfn.XLOOKUP(Table1[[#This Row],[Startup Name]],Reference_Tables!$A$5:$A$3048,Reference_Tables!$B$5:$B$3048,"N/A",0),"N/A")</f>
        <v>Thiruvananthapuram</v>
      </c>
      <c r="M1238" s="49" t="str">
        <f>IFERROR(_xlfn.XLOOKUP(Table1[[#This Row],[Investors Name]],Reference_Tables!$E$5:$E$3048,Reference_Tables!$F$5:$F$3048,"N/A",0),"N/A")</f>
        <v>VC</v>
      </c>
      <c r="N1238" s="1">
        <f>YEAR(Table1[[#This Row],[Date]])</f>
        <v>2016</v>
      </c>
    </row>
    <row r="1239" spans="1:14" x14ac:dyDescent="0.3">
      <c r="A1239" s="8">
        <v>1238</v>
      </c>
      <c r="B1239" s="9">
        <v>42698</v>
      </c>
      <c r="C1239" s="1" t="s">
        <v>1224</v>
      </c>
      <c r="D1239" s="1" t="s">
        <v>551</v>
      </c>
      <c r="E1239" s="49" t="s">
        <v>3266</v>
      </c>
      <c r="F1239" s="1" t="s">
        <v>39</v>
      </c>
      <c r="G1239" s="51" t="s">
        <v>3267</v>
      </c>
      <c r="H1239" s="1" t="s">
        <v>384</v>
      </c>
      <c r="I1239" s="56">
        <v>4000000</v>
      </c>
      <c r="J1239" s="8" t="s">
        <v>16</v>
      </c>
      <c r="K1239" s="8" t="s">
        <v>24</v>
      </c>
      <c r="L1239" s="1" t="str">
        <f>IFERROR(_xlfn.XLOOKUP(Table1[[#This Row],[Startup Name]],Reference_Tables!$A$5:$A$3048,Reference_Tables!$B$5:$B$3048,"N/A",0),"N/A")</f>
        <v>Surat</v>
      </c>
      <c r="M1239" s="49" t="str">
        <f>IFERROR(_xlfn.XLOOKUP(Table1[[#This Row],[Investors Name]],Reference_Tables!$E$5:$E$3048,Reference_Tables!$F$5:$F$3048,"N/A",0),"N/A")</f>
        <v>VC</v>
      </c>
      <c r="N1239" s="1">
        <f>YEAR(Table1[[#This Row],[Date]])</f>
        <v>2016</v>
      </c>
    </row>
    <row r="1240" spans="1:14" x14ac:dyDescent="0.3">
      <c r="A1240" s="8">
        <v>1239</v>
      </c>
      <c r="B1240" s="9">
        <v>42698</v>
      </c>
      <c r="C1240" s="1" t="s">
        <v>3268</v>
      </c>
      <c r="D1240" s="1" t="s">
        <v>551</v>
      </c>
      <c r="E1240" s="49" t="s">
        <v>3269</v>
      </c>
      <c r="F1240" s="1" t="s">
        <v>227</v>
      </c>
      <c r="G1240" s="51" t="s">
        <v>2989</v>
      </c>
      <c r="H1240" s="1" t="s">
        <v>384</v>
      </c>
      <c r="I1240" s="56">
        <v>0</v>
      </c>
      <c r="J1240" s="8" t="s">
        <v>16</v>
      </c>
      <c r="K1240" s="8" t="s">
        <v>16</v>
      </c>
      <c r="L1240" s="1" t="str">
        <f>IFERROR(_xlfn.XLOOKUP(Table1[[#This Row],[Startup Name]],Reference_Tables!$A$5:$A$3048,Reference_Tables!$B$5:$B$3048,"N/A",0),"N/A")</f>
        <v>Bhopal</v>
      </c>
      <c r="M1240" s="49" t="str">
        <f>IFERROR(_xlfn.XLOOKUP(Table1[[#This Row],[Investors Name]],Reference_Tables!$E$5:$E$3048,Reference_Tables!$F$5:$F$3048,"N/A",0),"N/A")</f>
        <v>Angel</v>
      </c>
      <c r="N1240" s="1">
        <f>YEAR(Table1[[#This Row],[Date]])</f>
        <v>2016</v>
      </c>
    </row>
    <row r="1241" spans="1:14" x14ac:dyDescent="0.3">
      <c r="A1241" s="8">
        <v>1240</v>
      </c>
      <c r="B1241" s="9">
        <v>42698</v>
      </c>
      <c r="C1241" s="1" t="s">
        <v>3270</v>
      </c>
      <c r="D1241" s="1" t="s">
        <v>551</v>
      </c>
      <c r="E1241" s="49" t="s">
        <v>3271</v>
      </c>
      <c r="F1241" s="1" t="s">
        <v>39</v>
      </c>
      <c r="G1241" s="51" t="s">
        <v>3272</v>
      </c>
      <c r="H1241" s="1" t="s">
        <v>384</v>
      </c>
      <c r="I1241" s="56">
        <v>0</v>
      </c>
      <c r="J1241" s="8" t="s">
        <v>16</v>
      </c>
      <c r="K1241" s="8" t="s">
        <v>16</v>
      </c>
      <c r="L1241" s="1" t="str">
        <f>IFERROR(_xlfn.XLOOKUP(Table1[[#This Row],[Startup Name]],Reference_Tables!$A$5:$A$3048,Reference_Tables!$B$5:$B$3048,"N/A",0),"N/A")</f>
        <v>Coimbatore</v>
      </c>
      <c r="M1241" s="49" t="str">
        <f>IFERROR(_xlfn.XLOOKUP(Table1[[#This Row],[Investors Name]],Reference_Tables!$E$5:$E$3048,Reference_Tables!$F$5:$F$3048,"N/A",0),"N/A")</f>
        <v>VC</v>
      </c>
      <c r="N1241" s="1">
        <f>YEAR(Table1[[#This Row],[Date]])</f>
        <v>2016</v>
      </c>
    </row>
    <row r="1242" spans="1:14" x14ac:dyDescent="0.3">
      <c r="A1242" s="8">
        <v>1241</v>
      </c>
      <c r="B1242" s="9">
        <v>42699</v>
      </c>
      <c r="C1242" s="1" t="s">
        <v>3273</v>
      </c>
      <c r="D1242" s="1" t="s">
        <v>551</v>
      </c>
      <c r="E1242" s="49" t="s">
        <v>3274</v>
      </c>
      <c r="F1242" s="1" t="s">
        <v>631</v>
      </c>
      <c r="G1242" s="51" t="s">
        <v>7413</v>
      </c>
      <c r="H1242" s="1" t="s">
        <v>126</v>
      </c>
      <c r="I1242" s="56">
        <v>0</v>
      </c>
      <c r="J1242" s="8" t="s">
        <v>16</v>
      </c>
      <c r="K1242" s="8" t="s">
        <v>16</v>
      </c>
      <c r="L1242" s="1" t="str">
        <f>IFERROR(_xlfn.XLOOKUP(Table1[[#This Row],[Startup Name]],Reference_Tables!$A$5:$A$3048,Reference_Tables!$B$5:$B$3048,"N/A",0),"N/A")</f>
        <v>Surat</v>
      </c>
      <c r="M1242" s="49" t="str">
        <f>IFERROR(_xlfn.XLOOKUP(Table1[[#This Row],[Investors Name]],Reference_Tables!$E$5:$E$3048,Reference_Tables!$F$5:$F$3048,"N/A",0),"N/A")</f>
        <v>VC</v>
      </c>
      <c r="N1242" s="1">
        <f>YEAR(Table1[[#This Row],[Date]])</f>
        <v>2016</v>
      </c>
    </row>
    <row r="1243" spans="1:14" x14ac:dyDescent="0.3">
      <c r="A1243" s="8">
        <v>1242</v>
      </c>
      <c r="B1243" s="9">
        <v>42699</v>
      </c>
      <c r="C1243" s="1" t="s">
        <v>3275</v>
      </c>
      <c r="D1243" s="1" t="s">
        <v>551</v>
      </c>
      <c r="E1243" s="49" t="s">
        <v>3276</v>
      </c>
      <c r="F1243" s="1" t="s">
        <v>39</v>
      </c>
      <c r="G1243" s="51" t="s">
        <v>3277</v>
      </c>
      <c r="H1243" s="1" t="s">
        <v>384</v>
      </c>
      <c r="I1243" s="56">
        <v>0</v>
      </c>
      <c r="J1243" s="8" t="s">
        <v>16</v>
      </c>
      <c r="K1243" s="8" t="s">
        <v>16</v>
      </c>
      <c r="L1243" s="1" t="str">
        <f>IFERROR(_xlfn.XLOOKUP(Table1[[#This Row],[Startup Name]],Reference_Tables!$A$5:$A$3048,Reference_Tables!$B$5:$B$3048,"N/A",0),"N/A")</f>
        <v>Mysuru</v>
      </c>
      <c r="M1243" s="49" t="str">
        <f>IFERROR(_xlfn.XLOOKUP(Table1[[#This Row],[Investors Name]],Reference_Tables!$E$5:$E$3048,Reference_Tables!$F$5:$F$3048,"N/A",0),"N/A")</f>
        <v>Corporate</v>
      </c>
      <c r="N1243" s="1">
        <f>YEAR(Table1[[#This Row],[Date]])</f>
        <v>2016</v>
      </c>
    </row>
    <row r="1244" spans="1:14" x14ac:dyDescent="0.3">
      <c r="A1244" s="8">
        <v>1243</v>
      </c>
      <c r="B1244" s="9">
        <v>42699</v>
      </c>
      <c r="C1244" s="1" t="s">
        <v>3278</v>
      </c>
      <c r="D1244" s="1" t="s">
        <v>551</v>
      </c>
      <c r="E1244" s="49" t="s">
        <v>891</v>
      </c>
      <c r="F1244" s="1" t="s">
        <v>881</v>
      </c>
      <c r="G1244" s="51" t="s">
        <v>1978</v>
      </c>
      <c r="H1244" s="1" t="s">
        <v>126</v>
      </c>
      <c r="I1244" s="56">
        <v>0</v>
      </c>
      <c r="J1244" s="8" t="s">
        <v>16</v>
      </c>
      <c r="K1244" s="8" t="s">
        <v>16</v>
      </c>
      <c r="L1244" s="1" t="str">
        <f>IFERROR(_xlfn.XLOOKUP(Table1[[#This Row],[Startup Name]],Reference_Tables!$A$5:$A$3048,Reference_Tables!$B$5:$B$3048,"N/A",0),"N/A")</f>
        <v>Ranchi</v>
      </c>
      <c r="M1244" s="49" t="str">
        <f>IFERROR(_xlfn.XLOOKUP(Table1[[#This Row],[Investors Name]],Reference_Tables!$E$5:$E$3048,Reference_Tables!$F$5:$F$3048,"N/A",0),"N/A")</f>
        <v>Angel</v>
      </c>
      <c r="N1244" s="1">
        <f>YEAR(Table1[[#This Row],[Date]])</f>
        <v>2016</v>
      </c>
    </row>
    <row r="1245" spans="1:14" x14ac:dyDescent="0.3">
      <c r="A1245" s="8">
        <v>1244</v>
      </c>
      <c r="B1245" s="9">
        <v>42700</v>
      </c>
      <c r="C1245" s="1" t="s">
        <v>3279</v>
      </c>
      <c r="D1245" s="1" t="s">
        <v>551</v>
      </c>
      <c r="E1245" s="49" t="s">
        <v>3280</v>
      </c>
      <c r="F1245" s="1" t="s">
        <v>927</v>
      </c>
      <c r="G1245" s="51" t="s">
        <v>7414</v>
      </c>
      <c r="H1245" s="1" t="s">
        <v>126</v>
      </c>
      <c r="I1245" s="56">
        <v>0</v>
      </c>
      <c r="J1245" s="8" t="s">
        <v>16</v>
      </c>
      <c r="K1245" s="8" t="s">
        <v>16</v>
      </c>
      <c r="L1245" s="1" t="str">
        <f>IFERROR(_xlfn.XLOOKUP(Table1[[#This Row],[Startup Name]],Reference_Tables!$A$5:$A$3048,Reference_Tables!$B$5:$B$3048,"N/A",0),"N/A")</f>
        <v>Gurugram</v>
      </c>
      <c r="M1245" s="49" t="s">
        <v>16</v>
      </c>
      <c r="N1245" s="1">
        <f>YEAR(Table1[[#This Row],[Date]])</f>
        <v>2016</v>
      </c>
    </row>
    <row r="1246" spans="1:14" x14ac:dyDescent="0.3">
      <c r="A1246" s="8">
        <v>1245</v>
      </c>
      <c r="B1246" s="9">
        <v>42702</v>
      </c>
      <c r="C1246" s="1" t="s">
        <v>3281</v>
      </c>
      <c r="D1246" s="1" t="s">
        <v>551</v>
      </c>
      <c r="E1246" s="49" t="s">
        <v>3282</v>
      </c>
      <c r="F1246" s="1" t="s">
        <v>927</v>
      </c>
      <c r="G1246" s="51" t="s">
        <v>1608</v>
      </c>
      <c r="H1246" s="1" t="s">
        <v>126</v>
      </c>
      <c r="I1246" s="56">
        <v>100000</v>
      </c>
      <c r="J1246" s="8" t="s">
        <v>16</v>
      </c>
      <c r="K1246" s="8" t="s">
        <v>106</v>
      </c>
      <c r="L1246" s="1" t="str">
        <f>IFERROR(_xlfn.XLOOKUP(Table1[[#This Row],[Startup Name]],Reference_Tables!$A$5:$A$3048,Reference_Tables!$B$5:$B$3048,"N/A",0),"N/A")</f>
        <v>Mysuru</v>
      </c>
      <c r="M1246" s="49" t="str">
        <f>IFERROR(_xlfn.XLOOKUP(Table1[[#This Row],[Investors Name]],Reference_Tables!$E$5:$E$3048,Reference_Tables!$F$5:$F$3048,"N/A",0),"N/A")</f>
        <v>Angel</v>
      </c>
      <c r="N1246" s="1">
        <f>YEAR(Table1[[#This Row],[Date]])</f>
        <v>2016</v>
      </c>
    </row>
    <row r="1247" spans="1:14" x14ac:dyDescent="0.3">
      <c r="A1247" s="8">
        <v>1246</v>
      </c>
      <c r="B1247" s="9">
        <v>42702</v>
      </c>
      <c r="C1247" s="1" t="s">
        <v>3283</v>
      </c>
      <c r="D1247" s="1" t="s">
        <v>26</v>
      </c>
      <c r="E1247" s="49" t="s">
        <v>3284</v>
      </c>
      <c r="F1247" s="1" t="s">
        <v>438</v>
      </c>
      <c r="G1247" s="51" t="s">
        <v>3285</v>
      </c>
      <c r="H1247" s="1" t="s">
        <v>384</v>
      </c>
      <c r="I1247" s="56">
        <v>2000000</v>
      </c>
      <c r="J1247" s="8" t="s">
        <v>16</v>
      </c>
      <c r="K1247" s="8" t="s">
        <v>24</v>
      </c>
      <c r="L1247" s="1" t="str">
        <f>IFERROR(_xlfn.XLOOKUP(Table1[[#This Row],[Startup Name]],Reference_Tables!$A$5:$A$3048,Reference_Tables!$B$5:$B$3048,"N/A",0),"N/A")</f>
        <v>Kanpur</v>
      </c>
      <c r="M1247" s="49" t="str">
        <f>IFERROR(_xlfn.XLOOKUP(Table1[[#This Row],[Investors Name]],Reference_Tables!$E$5:$E$3048,Reference_Tables!$F$5:$F$3048,"N/A",0),"N/A")</f>
        <v>VC</v>
      </c>
      <c r="N1247" s="1">
        <f>YEAR(Table1[[#This Row],[Date]])</f>
        <v>2016</v>
      </c>
    </row>
    <row r="1248" spans="1:14" x14ac:dyDescent="0.3">
      <c r="A1248" s="8">
        <v>1247</v>
      </c>
      <c r="B1248" s="9">
        <v>42703</v>
      </c>
      <c r="C1248" s="1" t="s">
        <v>3286</v>
      </c>
      <c r="D1248" s="1" t="s">
        <v>551</v>
      </c>
      <c r="E1248" s="49" t="s">
        <v>3287</v>
      </c>
      <c r="F1248" s="1" t="s">
        <v>89</v>
      </c>
      <c r="G1248" s="51" t="s">
        <v>3288</v>
      </c>
      <c r="H1248" s="1" t="s">
        <v>126</v>
      </c>
      <c r="I1248" s="56">
        <v>0</v>
      </c>
      <c r="J1248" s="8" t="s">
        <v>16</v>
      </c>
      <c r="K1248" s="8" t="s">
        <v>16</v>
      </c>
      <c r="L1248" s="1" t="str">
        <f>IFERROR(_xlfn.XLOOKUP(Table1[[#This Row],[Startup Name]],Reference_Tables!$A$5:$A$3048,Reference_Tables!$B$5:$B$3048,"N/A",0),"N/A")</f>
        <v>Bhubaneswar</v>
      </c>
      <c r="M1248" s="49" t="str">
        <f>IFERROR(_xlfn.XLOOKUP(Table1[[#This Row],[Investors Name]],Reference_Tables!$E$5:$E$3048,Reference_Tables!$F$5:$F$3048,"N/A",0),"N/A")</f>
        <v>Angel</v>
      </c>
      <c r="N1248" s="1">
        <f>YEAR(Table1[[#This Row],[Date]])</f>
        <v>2016</v>
      </c>
    </row>
    <row r="1249" spans="1:14" x14ac:dyDescent="0.3">
      <c r="A1249" s="8">
        <v>1248</v>
      </c>
      <c r="B1249" s="9">
        <v>42703</v>
      </c>
      <c r="C1249" s="1" t="s">
        <v>3289</v>
      </c>
      <c r="D1249" s="1" t="s">
        <v>551</v>
      </c>
      <c r="E1249" s="49" t="s">
        <v>3290</v>
      </c>
      <c r="F1249" s="1" t="s">
        <v>139</v>
      </c>
      <c r="G1249" s="51" t="s">
        <v>3291</v>
      </c>
      <c r="H1249" s="1" t="s">
        <v>384</v>
      </c>
      <c r="I1249" s="56">
        <v>3000000</v>
      </c>
      <c r="J1249" s="8" t="s">
        <v>16</v>
      </c>
      <c r="K1249" s="8" t="s">
        <v>24</v>
      </c>
      <c r="L1249" s="1" t="str">
        <f>IFERROR(_xlfn.XLOOKUP(Table1[[#This Row],[Startup Name]],Reference_Tables!$A$5:$A$3048,Reference_Tables!$B$5:$B$3048,"N/A",0),"N/A")</f>
        <v>Surat</v>
      </c>
      <c r="M1249" s="49" t="str">
        <f>IFERROR(_xlfn.XLOOKUP(Table1[[#This Row],[Investors Name]],Reference_Tables!$E$5:$E$3048,Reference_Tables!$F$5:$F$3048,"N/A",0),"N/A")</f>
        <v>VC</v>
      </c>
      <c r="N1249" s="1">
        <f>YEAR(Table1[[#This Row],[Date]])</f>
        <v>2016</v>
      </c>
    </row>
    <row r="1250" spans="1:14" x14ac:dyDescent="0.3">
      <c r="A1250" s="8">
        <v>1249</v>
      </c>
      <c r="B1250" s="9">
        <v>42704</v>
      </c>
      <c r="C1250" s="1" t="s">
        <v>1282</v>
      </c>
      <c r="D1250" s="1" t="s">
        <v>551</v>
      </c>
      <c r="E1250" s="49" t="s">
        <v>3292</v>
      </c>
      <c r="F1250" s="1" t="s">
        <v>1284</v>
      </c>
      <c r="G1250" s="51" t="s">
        <v>3293</v>
      </c>
      <c r="H1250" s="1" t="s">
        <v>384</v>
      </c>
      <c r="I1250" s="56">
        <v>1000000</v>
      </c>
      <c r="J1250" s="8" t="s">
        <v>16</v>
      </c>
      <c r="K1250" s="8" t="s">
        <v>24</v>
      </c>
      <c r="L1250" s="1" t="str">
        <f>IFERROR(_xlfn.XLOOKUP(Table1[[#This Row],[Startup Name]],Reference_Tables!$A$5:$A$3048,Reference_Tables!$B$5:$B$3048,"N/A",0),"N/A")</f>
        <v>Vadodara</v>
      </c>
      <c r="M1250" s="49" t="str">
        <f>IFERROR(_xlfn.XLOOKUP(Table1[[#This Row],[Investors Name]],Reference_Tables!$E$5:$E$3048,Reference_Tables!$F$5:$F$3048,"N/A",0),"N/A")</f>
        <v>VC</v>
      </c>
      <c r="N1250" s="1">
        <f>YEAR(Table1[[#This Row],[Date]])</f>
        <v>2016</v>
      </c>
    </row>
    <row r="1251" spans="1:14" x14ac:dyDescent="0.3">
      <c r="A1251" s="8">
        <v>1250</v>
      </c>
      <c r="B1251" s="9">
        <v>42704</v>
      </c>
      <c r="C1251" s="1" t="s">
        <v>3294</v>
      </c>
      <c r="D1251" s="1" t="s">
        <v>26</v>
      </c>
      <c r="E1251" s="49" t="s">
        <v>3295</v>
      </c>
      <c r="F1251" s="1" t="s">
        <v>927</v>
      </c>
      <c r="G1251" s="51" t="s">
        <v>7415</v>
      </c>
      <c r="H1251" s="1" t="s">
        <v>126</v>
      </c>
      <c r="I1251" s="56">
        <v>963000</v>
      </c>
      <c r="J1251" s="8" t="s">
        <v>16</v>
      </c>
      <c r="K1251" s="8" t="s">
        <v>106</v>
      </c>
      <c r="L1251" s="1" t="str">
        <f>IFERROR(_xlfn.XLOOKUP(Table1[[#This Row],[Startup Name]],Reference_Tables!$A$5:$A$3048,Reference_Tables!$B$5:$B$3048,"N/A",0),"N/A")</f>
        <v>Chandigarh</v>
      </c>
      <c r="M1251" s="49" t="str">
        <f>IFERROR(_xlfn.XLOOKUP(Table1[[#This Row],[Investors Name]],Reference_Tables!$E$5:$E$3048,Reference_Tables!$F$5:$F$3048,"N/A",0),"N/A")</f>
        <v>Angel</v>
      </c>
      <c r="N1251" s="1">
        <f>YEAR(Table1[[#This Row],[Date]])</f>
        <v>2016</v>
      </c>
    </row>
    <row r="1252" spans="1:14" x14ac:dyDescent="0.3">
      <c r="A1252" s="8">
        <v>1251</v>
      </c>
      <c r="B1252" s="9">
        <v>42704</v>
      </c>
      <c r="C1252" s="1" t="s">
        <v>3296</v>
      </c>
      <c r="D1252" s="1" t="s">
        <v>26</v>
      </c>
      <c r="E1252" s="49" t="s">
        <v>3297</v>
      </c>
      <c r="F1252" s="1" t="s">
        <v>927</v>
      </c>
      <c r="G1252" s="51" t="s">
        <v>3298</v>
      </c>
      <c r="H1252" s="1" t="s">
        <v>126</v>
      </c>
      <c r="I1252" s="56">
        <v>150000</v>
      </c>
      <c r="J1252" s="8" t="s">
        <v>16</v>
      </c>
      <c r="K1252" s="8" t="s">
        <v>106</v>
      </c>
      <c r="L1252" s="1" t="str">
        <f>IFERROR(_xlfn.XLOOKUP(Table1[[#This Row],[Startup Name]],Reference_Tables!$A$5:$A$3048,Reference_Tables!$B$5:$B$3048,"N/A",0),"N/A")</f>
        <v>Coimbatore</v>
      </c>
      <c r="M1252" s="49" t="str">
        <f>IFERROR(_xlfn.XLOOKUP(Table1[[#This Row],[Investors Name]],Reference_Tables!$E$5:$E$3048,Reference_Tables!$F$5:$F$3048,"N/A",0),"N/A")</f>
        <v>Angel</v>
      </c>
      <c r="N1252" s="1">
        <f>YEAR(Table1[[#This Row],[Date]])</f>
        <v>2016</v>
      </c>
    </row>
    <row r="1253" spans="1:14" x14ac:dyDescent="0.3">
      <c r="A1253" s="8">
        <v>1252</v>
      </c>
      <c r="B1253" s="9">
        <v>42704</v>
      </c>
      <c r="C1253" s="1" t="s">
        <v>3299</v>
      </c>
      <c r="D1253" s="1" t="s">
        <v>53</v>
      </c>
      <c r="E1253" s="49" t="s">
        <v>3300</v>
      </c>
      <c r="F1253" s="1" t="s">
        <v>927</v>
      </c>
      <c r="G1253" s="51" t="s">
        <v>3301</v>
      </c>
      <c r="H1253" s="1" t="s">
        <v>126</v>
      </c>
      <c r="I1253" s="56">
        <v>200000</v>
      </c>
      <c r="J1253" s="8" t="s">
        <v>16</v>
      </c>
      <c r="K1253" s="8" t="s">
        <v>106</v>
      </c>
      <c r="L1253" s="1" t="str">
        <f>IFERROR(_xlfn.XLOOKUP(Table1[[#This Row],[Startup Name]],Reference_Tables!$A$5:$A$3048,Reference_Tables!$B$5:$B$3048,"N/A",0),"N/A")</f>
        <v>Chandigarh</v>
      </c>
      <c r="M1253" s="49" t="str">
        <f>IFERROR(_xlfn.XLOOKUP(Table1[[#This Row],[Investors Name]],Reference_Tables!$E$5:$E$3048,Reference_Tables!$F$5:$F$3048,"N/A",0),"N/A")</f>
        <v>Angel</v>
      </c>
      <c r="N1253" s="1">
        <f>YEAR(Table1[[#This Row],[Date]])</f>
        <v>2016</v>
      </c>
    </row>
    <row r="1254" spans="1:14" x14ac:dyDescent="0.3">
      <c r="A1254" s="8">
        <v>1253</v>
      </c>
      <c r="B1254" s="9">
        <v>42704</v>
      </c>
      <c r="C1254" s="1" t="s">
        <v>3302</v>
      </c>
      <c r="D1254" s="1" t="s">
        <v>53</v>
      </c>
      <c r="E1254" s="49" t="s">
        <v>3303</v>
      </c>
      <c r="F1254" s="1" t="s">
        <v>927</v>
      </c>
      <c r="G1254" s="51" t="s">
        <v>184</v>
      </c>
      <c r="H1254" s="1" t="s">
        <v>384</v>
      </c>
      <c r="I1254" s="56">
        <v>2000000</v>
      </c>
      <c r="J1254" s="8" t="s">
        <v>16</v>
      </c>
      <c r="K1254" s="8" t="s">
        <v>24</v>
      </c>
      <c r="L1254" s="1" t="str">
        <f>IFERROR(_xlfn.XLOOKUP(Table1[[#This Row],[Startup Name]],Reference_Tables!$A$5:$A$3048,Reference_Tables!$B$5:$B$3048,"N/A",0),"N/A")</f>
        <v>Vadodara</v>
      </c>
      <c r="M1254" s="49" t="str">
        <f>IFERROR(_xlfn.XLOOKUP(Table1[[#This Row],[Investors Name]],Reference_Tables!$E$5:$E$3048,Reference_Tables!$F$5:$F$3048,"N/A",0),"N/A")</f>
        <v>VC</v>
      </c>
      <c r="N1254" s="1">
        <f>YEAR(Table1[[#This Row],[Date]])</f>
        <v>2016</v>
      </c>
    </row>
    <row r="1255" spans="1:14" x14ac:dyDescent="0.3">
      <c r="A1255" s="8">
        <v>1254</v>
      </c>
      <c r="B1255" s="9">
        <v>42704</v>
      </c>
      <c r="C1255" s="1" t="s">
        <v>3304</v>
      </c>
      <c r="D1255" s="1" t="s">
        <v>1612</v>
      </c>
      <c r="E1255" s="49" t="s">
        <v>3305</v>
      </c>
      <c r="F1255" s="1" t="s">
        <v>89</v>
      </c>
      <c r="G1255" s="51" t="s">
        <v>2861</v>
      </c>
      <c r="H1255" s="1" t="s">
        <v>126</v>
      </c>
      <c r="I1255" s="56">
        <v>218000</v>
      </c>
      <c r="J1255" s="8" t="s">
        <v>16</v>
      </c>
      <c r="K1255" s="8" t="s">
        <v>106</v>
      </c>
      <c r="L1255" s="1" t="str">
        <f>IFERROR(_xlfn.XLOOKUP(Table1[[#This Row],[Startup Name]],Reference_Tables!$A$5:$A$3048,Reference_Tables!$B$5:$B$3048,"N/A",0),"N/A")</f>
        <v>Chandigarh</v>
      </c>
      <c r="M1255" s="49" t="str">
        <f>IFERROR(_xlfn.XLOOKUP(Table1[[#This Row],[Investors Name]],Reference_Tables!$E$5:$E$3048,Reference_Tables!$F$5:$F$3048,"N/A",0),"N/A")</f>
        <v>Angel</v>
      </c>
      <c r="N1255" s="1">
        <f>YEAR(Table1[[#This Row],[Date]])</f>
        <v>2016</v>
      </c>
    </row>
    <row r="1256" spans="1:14" x14ac:dyDescent="0.3">
      <c r="A1256" s="8">
        <v>1255</v>
      </c>
      <c r="B1256" s="9">
        <v>42704</v>
      </c>
      <c r="C1256" s="1" t="s">
        <v>3306</v>
      </c>
      <c r="D1256" s="1" t="s">
        <v>53</v>
      </c>
      <c r="E1256" s="49" t="s">
        <v>3307</v>
      </c>
      <c r="F1256" s="1" t="s">
        <v>55</v>
      </c>
      <c r="G1256" s="51" t="s">
        <v>3308</v>
      </c>
      <c r="H1256" s="1" t="s">
        <v>126</v>
      </c>
      <c r="I1256" s="56">
        <v>100000</v>
      </c>
      <c r="J1256" s="8" t="s">
        <v>16</v>
      </c>
      <c r="K1256" s="8" t="s">
        <v>106</v>
      </c>
      <c r="L1256" s="1" t="str">
        <f>IFERROR(_xlfn.XLOOKUP(Table1[[#This Row],[Startup Name]],Reference_Tables!$A$5:$A$3048,Reference_Tables!$B$5:$B$3048,"N/A",0),"N/A")</f>
        <v>Bhubaneswar</v>
      </c>
      <c r="M1256" s="49" t="str">
        <f>IFERROR(_xlfn.XLOOKUP(Table1[[#This Row],[Investors Name]],Reference_Tables!$E$5:$E$3048,Reference_Tables!$F$5:$F$3048,"N/A",0),"N/A")</f>
        <v>Angel</v>
      </c>
      <c r="N1256" s="1">
        <f>YEAR(Table1[[#This Row],[Date]])</f>
        <v>2016</v>
      </c>
    </row>
    <row r="1257" spans="1:14" x14ac:dyDescent="0.3">
      <c r="A1257" s="8">
        <v>1256</v>
      </c>
      <c r="B1257" s="9">
        <v>42704</v>
      </c>
      <c r="C1257" s="1" t="s">
        <v>3309</v>
      </c>
      <c r="D1257" s="1" t="s">
        <v>551</v>
      </c>
      <c r="E1257" s="49" t="s">
        <v>3310</v>
      </c>
      <c r="F1257" s="1" t="s">
        <v>1870</v>
      </c>
      <c r="G1257" s="51" t="s">
        <v>3311</v>
      </c>
      <c r="H1257" s="1" t="s">
        <v>126</v>
      </c>
      <c r="I1257" s="56">
        <v>440000</v>
      </c>
      <c r="J1257" s="8" t="s">
        <v>16</v>
      </c>
      <c r="K1257" s="8" t="s">
        <v>106</v>
      </c>
      <c r="L1257" s="1" t="str">
        <f>IFERROR(_xlfn.XLOOKUP(Table1[[#This Row],[Startup Name]],Reference_Tables!$A$5:$A$3048,Reference_Tables!$B$5:$B$3048,"N/A",0),"N/A")</f>
        <v>Visakhapatnam</v>
      </c>
      <c r="M1257" s="49" t="str">
        <f>IFERROR(_xlfn.XLOOKUP(Table1[[#This Row],[Investors Name]],Reference_Tables!$E$5:$E$3048,Reference_Tables!$F$5:$F$3048,"N/A",0),"N/A")</f>
        <v>VC</v>
      </c>
      <c r="N1257" s="1">
        <f>YEAR(Table1[[#This Row],[Date]])</f>
        <v>2016</v>
      </c>
    </row>
    <row r="1258" spans="1:14" x14ac:dyDescent="0.3">
      <c r="A1258" s="8">
        <v>1257</v>
      </c>
      <c r="B1258" s="9">
        <v>42704</v>
      </c>
      <c r="C1258" s="1" t="s">
        <v>3312</v>
      </c>
      <c r="D1258" s="1" t="s">
        <v>551</v>
      </c>
      <c r="E1258" s="49" t="s">
        <v>3313</v>
      </c>
      <c r="F1258" s="1" t="s">
        <v>927</v>
      </c>
      <c r="G1258" s="51" t="s">
        <v>176</v>
      </c>
      <c r="H1258" s="1" t="s">
        <v>384</v>
      </c>
      <c r="I1258" s="56">
        <v>500000</v>
      </c>
      <c r="J1258" s="8" t="s">
        <v>16</v>
      </c>
      <c r="K1258" s="8" t="s">
        <v>106</v>
      </c>
      <c r="L1258" s="1" t="str">
        <f>IFERROR(_xlfn.XLOOKUP(Table1[[#This Row],[Startup Name]],Reference_Tables!$A$5:$A$3048,Reference_Tables!$B$5:$B$3048,"N/A",0),"N/A")</f>
        <v>Nashik</v>
      </c>
      <c r="M1258" s="49" t="str">
        <f>IFERROR(_xlfn.XLOOKUP(Table1[[#This Row],[Investors Name]],Reference_Tables!$E$5:$E$3048,Reference_Tables!$F$5:$F$3048,"N/A",0),"N/A")</f>
        <v>VC</v>
      </c>
      <c r="N1258" s="1">
        <f>YEAR(Table1[[#This Row],[Date]])</f>
        <v>2016</v>
      </c>
    </row>
    <row r="1259" spans="1:14" x14ac:dyDescent="0.3">
      <c r="A1259" s="8">
        <v>1258</v>
      </c>
      <c r="B1259" s="9">
        <v>42704</v>
      </c>
      <c r="C1259" s="1" t="s">
        <v>2001</v>
      </c>
      <c r="D1259" s="1" t="s">
        <v>551</v>
      </c>
      <c r="E1259" s="49" t="s">
        <v>2002</v>
      </c>
      <c r="F1259" s="1" t="s">
        <v>927</v>
      </c>
      <c r="G1259" s="51" t="s">
        <v>3314</v>
      </c>
      <c r="H1259" s="1" t="s">
        <v>126</v>
      </c>
      <c r="I1259" s="56">
        <v>0</v>
      </c>
      <c r="J1259" s="8" t="s">
        <v>16</v>
      </c>
      <c r="K1259" s="8" t="s">
        <v>16</v>
      </c>
      <c r="L1259" s="1" t="str">
        <f>IFERROR(_xlfn.XLOOKUP(Table1[[#This Row],[Startup Name]],Reference_Tables!$A$5:$A$3048,Reference_Tables!$B$5:$B$3048,"N/A",0),"N/A")</f>
        <v>Bhopal</v>
      </c>
      <c r="M1259" s="49" t="str">
        <f>IFERROR(_xlfn.XLOOKUP(Table1[[#This Row],[Investors Name]],Reference_Tables!$E$5:$E$3048,Reference_Tables!$F$5:$F$3048,"N/A",0),"N/A")</f>
        <v>VC</v>
      </c>
      <c r="N1259" s="1">
        <f>YEAR(Table1[[#This Row],[Date]])</f>
        <v>2016</v>
      </c>
    </row>
    <row r="1260" spans="1:14" x14ac:dyDescent="0.3">
      <c r="A1260" s="8">
        <v>1259</v>
      </c>
      <c r="B1260" s="9">
        <v>42704</v>
      </c>
      <c r="C1260" s="1" t="s">
        <v>3315</v>
      </c>
      <c r="D1260" s="1" t="s">
        <v>551</v>
      </c>
      <c r="E1260" s="49" t="s">
        <v>3316</v>
      </c>
      <c r="F1260" s="1" t="s">
        <v>39</v>
      </c>
      <c r="G1260" s="51" t="s">
        <v>3317</v>
      </c>
      <c r="H1260" s="1" t="s">
        <v>126</v>
      </c>
      <c r="I1260" s="56">
        <v>500000</v>
      </c>
      <c r="J1260" s="8" t="s">
        <v>16</v>
      </c>
      <c r="K1260" s="8" t="s">
        <v>106</v>
      </c>
      <c r="L1260" s="1" t="str">
        <f>IFERROR(_xlfn.XLOOKUP(Table1[[#This Row],[Startup Name]],Reference_Tables!$A$5:$A$3048,Reference_Tables!$B$5:$B$3048,"N/A",0),"N/A")</f>
        <v>Indore</v>
      </c>
      <c r="M1260" s="49" t="str">
        <f>IFERROR(_xlfn.XLOOKUP(Table1[[#This Row],[Investors Name]],Reference_Tables!$E$5:$E$3048,Reference_Tables!$F$5:$F$3048,"N/A",0),"N/A")</f>
        <v>Corporate</v>
      </c>
      <c r="N1260" s="1">
        <f>YEAR(Table1[[#This Row],[Date]])</f>
        <v>2016</v>
      </c>
    </row>
    <row r="1261" spans="1:14" x14ac:dyDescent="0.3">
      <c r="A1261" s="8">
        <v>1260</v>
      </c>
      <c r="B1261" s="9">
        <v>42646</v>
      </c>
      <c r="C1261" s="1" t="s">
        <v>3318</v>
      </c>
      <c r="D1261" s="1" t="s">
        <v>26</v>
      </c>
      <c r="E1261" s="49" t="s">
        <v>3319</v>
      </c>
      <c r="F1261" s="1" t="s">
        <v>927</v>
      </c>
      <c r="G1261" s="51" t="s">
        <v>3320</v>
      </c>
      <c r="H1261" s="1" t="s">
        <v>126</v>
      </c>
      <c r="I1261" s="56">
        <v>0</v>
      </c>
      <c r="J1261" s="8" t="s">
        <v>16</v>
      </c>
      <c r="K1261" s="8" t="s">
        <v>16</v>
      </c>
      <c r="L1261" s="1" t="str">
        <f>IFERROR(_xlfn.XLOOKUP(Table1[[#This Row],[Startup Name]],Reference_Tables!$A$5:$A$3048,Reference_Tables!$B$5:$B$3048,"N/A",0),"N/A")</f>
        <v>Gurugram</v>
      </c>
      <c r="M1261" s="49" t="str">
        <f>IFERROR(_xlfn.XLOOKUP(Table1[[#This Row],[Investors Name]],Reference_Tables!$E$5:$E$3048,Reference_Tables!$F$5:$F$3048,"N/A",0),"N/A")</f>
        <v>Corporate</v>
      </c>
      <c r="N1261" s="1">
        <f>YEAR(Table1[[#This Row],[Date]])</f>
        <v>2016</v>
      </c>
    </row>
    <row r="1262" spans="1:14" x14ac:dyDescent="0.3">
      <c r="A1262" s="8">
        <v>1261</v>
      </c>
      <c r="B1262" s="9">
        <v>42646</v>
      </c>
      <c r="C1262" s="1" t="s">
        <v>3321</v>
      </c>
      <c r="D1262" s="1" t="s">
        <v>551</v>
      </c>
      <c r="E1262" s="49" t="s">
        <v>3322</v>
      </c>
      <c r="F1262" s="1" t="s">
        <v>927</v>
      </c>
      <c r="G1262" s="51" t="s">
        <v>3323</v>
      </c>
      <c r="H1262" s="1" t="s">
        <v>384</v>
      </c>
      <c r="I1262" s="56">
        <v>5000000</v>
      </c>
      <c r="J1262" s="8" t="s">
        <v>16</v>
      </c>
      <c r="K1262" s="8" t="s">
        <v>24</v>
      </c>
      <c r="L1262" s="1" t="str">
        <f>IFERROR(_xlfn.XLOOKUP(Table1[[#This Row],[Startup Name]],Reference_Tables!$A$5:$A$3048,Reference_Tables!$B$5:$B$3048,"N/A",0),"N/A")</f>
        <v>Surat</v>
      </c>
      <c r="M1262" s="49" t="str">
        <f>IFERROR(_xlfn.XLOOKUP(Table1[[#This Row],[Investors Name]],Reference_Tables!$E$5:$E$3048,Reference_Tables!$F$5:$F$3048,"N/A",0),"N/A")</f>
        <v>VC</v>
      </c>
      <c r="N1262" s="1">
        <f>YEAR(Table1[[#This Row],[Date]])</f>
        <v>2016</v>
      </c>
    </row>
    <row r="1263" spans="1:14" x14ac:dyDescent="0.3">
      <c r="A1263" s="8">
        <v>1262</v>
      </c>
      <c r="B1263" s="9">
        <v>42646</v>
      </c>
      <c r="C1263" s="1" t="s">
        <v>3324</v>
      </c>
      <c r="D1263" s="1" t="s">
        <v>551</v>
      </c>
      <c r="E1263" s="49" t="s">
        <v>3325</v>
      </c>
      <c r="F1263" s="1" t="s">
        <v>927</v>
      </c>
      <c r="G1263" s="51" t="s">
        <v>3326</v>
      </c>
      <c r="H1263" s="1" t="s">
        <v>384</v>
      </c>
      <c r="I1263" s="56">
        <v>0</v>
      </c>
      <c r="J1263" s="8" t="s">
        <v>16</v>
      </c>
      <c r="K1263" s="8" t="s">
        <v>16</v>
      </c>
      <c r="L1263" s="1" t="str">
        <f>IFERROR(_xlfn.XLOOKUP(Table1[[#This Row],[Startup Name]],Reference_Tables!$A$5:$A$3048,Reference_Tables!$B$5:$B$3048,"N/A",0),"N/A")</f>
        <v>Patna</v>
      </c>
      <c r="M1263" s="49" t="str">
        <f>IFERROR(_xlfn.XLOOKUP(Table1[[#This Row],[Investors Name]],Reference_Tables!$E$5:$E$3048,Reference_Tables!$F$5:$F$3048,"N/A",0),"N/A")</f>
        <v>VC</v>
      </c>
      <c r="N1263" s="1">
        <f>YEAR(Table1[[#This Row],[Date]])</f>
        <v>2016</v>
      </c>
    </row>
    <row r="1264" spans="1:14" x14ac:dyDescent="0.3">
      <c r="A1264" s="8">
        <v>1263</v>
      </c>
      <c r="B1264" s="9">
        <v>42646</v>
      </c>
      <c r="C1264" s="1" t="s">
        <v>229</v>
      </c>
      <c r="D1264" s="1" t="s">
        <v>53</v>
      </c>
      <c r="E1264" s="49" t="s">
        <v>3327</v>
      </c>
      <c r="F1264" s="1" t="s">
        <v>45</v>
      </c>
      <c r="G1264" s="51" t="s">
        <v>3328</v>
      </c>
      <c r="H1264" s="1" t="s">
        <v>384</v>
      </c>
      <c r="I1264" s="56">
        <v>2000000</v>
      </c>
      <c r="J1264" s="8" t="s">
        <v>16</v>
      </c>
      <c r="K1264" s="8" t="s">
        <v>24</v>
      </c>
      <c r="L1264" s="1" t="str">
        <f>IFERROR(_xlfn.XLOOKUP(Table1[[#This Row],[Startup Name]],Reference_Tables!$A$5:$A$3048,Reference_Tables!$B$5:$B$3048,"N/A",0),"N/A")</f>
        <v>Bhubaneswar</v>
      </c>
      <c r="M1264" s="49" t="str">
        <f>IFERROR(_xlfn.XLOOKUP(Table1[[#This Row],[Investors Name]],Reference_Tables!$E$5:$E$3048,Reference_Tables!$F$5:$F$3048,"N/A",0),"N/A")</f>
        <v>VC</v>
      </c>
      <c r="N1264" s="1">
        <f>YEAR(Table1[[#This Row],[Date]])</f>
        <v>2016</v>
      </c>
    </row>
    <row r="1265" spans="1:14" x14ac:dyDescent="0.3">
      <c r="A1265" s="8">
        <v>1264</v>
      </c>
      <c r="B1265" s="9">
        <v>42646</v>
      </c>
      <c r="C1265" s="1" t="s">
        <v>3329</v>
      </c>
      <c r="D1265" s="1" t="s">
        <v>26</v>
      </c>
      <c r="E1265" s="49" t="s">
        <v>3330</v>
      </c>
      <c r="F1265" s="1" t="s">
        <v>227</v>
      </c>
      <c r="G1265" s="51" t="s">
        <v>3331</v>
      </c>
      <c r="H1265" s="1" t="s">
        <v>126</v>
      </c>
      <c r="I1265" s="56">
        <v>200000</v>
      </c>
      <c r="J1265" s="8" t="s">
        <v>16</v>
      </c>
      <c r="K1265" s="8" t="s">
        <v>106</v>
      </c>
      <c r="L1265" s="1" t="str">
        <f>IFERROR(_xlfn.XLOOKUP(Table1[[#This Row],[Startup Name]],Reference_Tables!$A$5:$A$3048,Reference_Tables!$B$5:$B$3048,"N/A",0),"N/A")</f>
        <v>Chennai</v>
      </c>
      <c r="M1265" s="49" t="s">
        <v>16</v>
      </c>
      <c r="N1265" s="1">
        <f>YEAR(Table1[[#This Row],[Date]])</f>
        <v>2016</v>
      </c>
    </row>
    <row r="1266" spans="1:14" x14ac:dyDescent="0.3">
      <c r="A1266" s="8">
        <v>1265</v>
      </c>
      <c r="B1266" s="9">
        <v>42647</v>
      </c>
      <c r="C1266" s="1" t="s">
        <v>3332</v>
      </c>
      <c r="D1266" s="1" t="s">
        <v>26</v>
      </c>
      <c r="E1266" s="49" t="s">
        <v>1377</v>
      </c>
      <c r="F1266" s="1" t="s">
        <v>927</v>
      </c>
      <c r="G1266" s="51" t="s">
        <v>3333</v>
      </c>
      <c r="H1266" s="1" t="s">
        <v>384</v>
      </c>
      <c r="I1266" s="56">
        <v>450000</v>
      </c>
      <c r="J1266" s="8" t="s">
        <v>16</v>
      </c>
      <c r="K1266" s="8" t="s">
        <v>106</v>
      </c>
      <c r="L1266" s="1" t="str">
        <f>IFERROR(_xlfn.XLOOKUP(Table1[[#This Row],[Startup Name]],Reference_Tables!$A$5:$A$3048,Reference_Tables!$B$5:$B$3048,"N/A",0),"N/A")</f>
        <v>Chennai</v>
      </c>
      <c r="M1266" s="49" t="str">
        <f>IFERROR(_xlfn.XLOOKUP(Table1[[#This Row],[Investors Name]],Reference_Tables!$E$5:$E$3048,Reference_Tables!$F$5:$F$3048,"N/A",0),"N/A")</f>
        <v>Corporate</v>
      </c>
      <c r="N1266" s="1">
        <f>YEAR(Table1[[#This Row],[Date]])</f>
        <v>2016</v>
      </c>
    </row>
    <row r="1267" spans="1:14" x14ac:dyDescent="0.3">
      <c r="A1267" s="8">
        <v>1266</v>
      </c>
      <c r="B1267" s="9">
        <v>42647</v>
      </c>
      <c r="C1267" s="1" t="s">
        <v>3334</v>
      </c>
      <c r="D1267" s="1" t="s">
        <v>26</v>
      </c>
      <c r="E1267" s="49" t="s">
        <v>3335</v>
      </c>
      <c r="F1267" s="1" t="s">
        <v>39</v>
      </c>
      <c r="G1267" s="51" t="s">
        <v>3336</v>
      </c>
      <c r="H1267" s="1" t="s">
        <v>126</v>
      </c>
      <c r="I1267" s="56">
        <v>0</v>
      </c>
      <c r="J1267" s="8" t="s">
        <v>16</v>
      </c>
      <c r="K1267" s="8" t="s">
        <v>16</v>
      </c>
      <c r="L1267" s="1" t="str">
        <f>IFERROR(_xlfn.XLOOKUP(Table1[[#This Row],[Startup Name]],Reference_Tables!$A$5:$A$3048,Reference_Tables!$B$5:$B$3048,"N/A",0),"N/A")</f>
        <v>Mumbai</v>
      </c>
      <c r="M1267" s="49" t="s">
        <v>16</v>
      </c>
      <c r="N1267" s="1">
        <f>YEAR(Table1[[#This Row],[Date]])</f>
        <v>2016</v>
      </c>
    </row>
    <row r="1268" spans="1:14" x14ac:dyDescent="0.3">
      <c r="A1268" s="8">
        <v>1267</v>
      </c>
      <c r="B1268" s="9">
        <v>42647</v>
      </c>
      <c r="C1268" s="1" t="s">
        <v>198</v>
      </c>
      <c r="D1268" s="1" t="s">
        <v>551</v>
      </c>
      <c r="E1268" s="49" t="s">
        <v>3337</v>
      </c>
      <c r="F1268" s="1" t="s">
        <v>39</v>
      </c>
      <c r="G1268" s="51" t="s">
        <v>1081</v>
      </c>
      <c r="H1268" s="1" t="s">
        <v>384</v>
      </c>
      <c r="I1268" s="56">
        <v>0</v>
      </c>
      <c r="J1268" s="8" t="s">
        <v>16</v>
      </c>
      <c r="K1268" s="8" t="s">
        <v>16</v>
      </c>
      <c r="L1268" s="1" t="str">
        <f>IFERROR(_xlfn.XLOOKUP(Table1[[#This Row],[Startup Name]],Reference_Tables!$A$5:$A$3048,Reference_Tables!$B$5:$B$3048,"N/A",0),"N/A")</f>
        <v>Bhubaneswar</v>
      </c>
      <c r="M1268" s="49" t="str">
        <f>IFERROR(_xlfn.XLOOKUP(Table1[[#This Row],[Investors Name]],Reference_Tables!$E$5:$E$3048,Reference_Tables!$F$5:$F$3048,"N/A",0),"N/A")</f>
        <v>Corporate</v>
      </c>
      <c r="N1268" s="1">
        <f>YEAR(Table1[[#This Row],[Date]])</f>
        <v>2016</v>
      </c>
    </row>
    <row r="1269" spans="1:14" x14ac:dyDescent="0.3">
      <c r="A1269" s="8">
        <v>1268</v>
      </c>
      <c r="B1269" s="9">
        <v>42647</v>
      </c>
      <c r="C1269" s="1" t="s">
        <v>3338</v>
      </c>
      <c r="D1269" s="1" t="s">
        <v>26</v>
      </c>
      <c r="E1269" s="49" t="s">
        <v>1377</v>
      </c>
      <c r="F1269" s="1" t="s">
        <v>89</v>
      </c>
      <c r="G1269" s="51" t="s">
        <v>3339</v>
      </c>
      <c r="H1269" s="1" t="s">
        <v>384</v>
      </c>
      <c r="I1269" s="56">
        <v>2000000</v>
      </c>
      <c r="J1269" s="8" t="s">
        <v>16</v>
      </c>
      <c r="K1269" s="8" t="s">
        <v>24</v>
      </c>
      <c r="L1269" s="1" t="str">
        <f>IFERROR(_xlfn.XLOOKUP(Table1[[#This Row],[Startup Name]],Reference_Tables!$A$5:$A$3048,Reference_Tables!$B$5:$B$3048,"N/A",0),"N/A")</f>
        <v>Guwahati</v>
      </c>
      <c r="M1269" s="49" t="str">
        <f>IFERROR(_xlfn.XLOOKUP(Table1[[#This Row],[Investors Name]],Reference_Tables!$E$5:$E$3048,Reference_Tables!$F$5:$F$3048,"N/A",0),"N/A")</f>
        <v>Angel</v>
      </c>
      <c r="N1269" s="1">
        <f>YEAR(Table1[[#This Row],[Date]])</f>
        <v>2016</v>
      </c>
    </row>
    <row r="1270" spans="1:14" x14ac:dyDescent="0.3">
      <c r="A1270" s="8">
        <v>1269</v>
      </c>
      <c r="B1270" s="9">
        <v>42647</v>
      </c>
      <c r="C1270" s="1" t="s">
        <v>288</v>
      </c>
      <c r="D1270" s="1" t="s">
        <v>26</v>
      </c>
      <c r="E1270" s="49" t="s">
        <v>3340</v>
      </c>
      <c r="F1270" s="1" t="s">
        <v>89</v>
      </c>
      <c r="G1270" s="51" t="s">
        <v>3341</v>
      </c>
      <c r="H1270" s="1" t="s">
        <v>384</v>
      </c>
      <c r="I1270" s="56">
        <v>4200000</v>
      </c>
      <c r="J1270" s="8" t="s">
        <v>16</v>
      </c>
      <c r="K1270" s="8" t="s">
        <v>24</v>
      </c>
      <c r="L1270" s="1" t="str">
        <f>IFERROR(_xlfn.XLOOKUP(Table1[[#This Row],[Startup Name]],Reference_Tables!$A$5:$A$3048,Reference_Tables!$B$5:$B$3048,"N/A",0),"N/A")</f>
        <v>Bhopal</v>
      </c>
      <c r="M1270" s="49" t="str">
        <f>IFERROR(_xlfn.XLOOKUP(Table1[[#This Row],[Investors Name]],Reference_Tables!$E$5:$E$3048,Reference_Tables!$F$5:$F$3048,"N/A",0),"N/A")</f>
        <v>VC</v>
      </c>
      <c r="N1270" s="1">
        <f>YEAR(Table1[[#This Row],[Date]])</f>
        <v>2016</v>
      </c>
    </row>
    <row r="1271" spans="1:14" x14ac:dyDescent="0.3">
      <c r="A1271" s="8">
        <v>1270</v>
      </c>
      <c r="B1271" s="9">
        <v>42647</v>
      </c>
      <c r="C1271" s="1" t="s">
        <v>3342</v>
      </c>
      <c r="D1271" s="1" t="s">
        <v>551</v>
      </c>
      <c r="E1271" s="49" t="s">
        <v>3343</v>
      </c>
      <c r="F1271" s="1" t="s">
        <v>183</v>
      </c>
      <c r="G1271" s="51" t="s">
        <v>3344</v>
      </c>
      <c r="H1271" s="1" t="s">
        <v>384</v>
      </c>
      <c r="I1271" s="56">
        <v>3000000</v>
      </c>
      <c r="J1271" s="8" t="s">
        <v>16</v>
      </c>
      <c r="K1271" s="8" t="s">
        <v>24</v>
      </c>
      <c r="L1271" s="1" t="str">
        <f>IFERROR(_xlfn.XLOOKUP(Table1[[#This Row],[Startup Name]],Reference_Tables!$A$5:$A$3048,Reference_Tables!$B$5:$B$3048,"N/A",0),"N/A")</f>
        <v>Mysuru</v>
      </c>
      <c r="M1271" s="49" t="s">
        <v>16</v>
      </c>
      <c r="N1271" s="1">
        <f>YEAR(Table1[[#This Row],[Date]])</f>
        <v>2016</v>
      </c>
    </row>
    <row r="1272" spans="1:14" x14ac:dyDescent="0.3">
      <c r="A1272" s="8">
        <v>1271</v>
      </c>
      <c r="B1272" s="9">
        <v>42647</v>
      </c>
      <c r="C1272" s="1" t="s">
        <v>3345</v>
      </c>
      <c r="D1272" s="1" t="s">
        <v>551</v>
      </c>
      <c r="E1272" s="49" t="s">
        <v>3346</v>
      </c>
      <c r="F1272" s="1" t="s">
        <v>55</v>
      </c>
      <c r="G1272" s="51" t="s">
        <v>2638</v>
      </c>
      <c r="H1272" s="1" t="s">
        <v>384</v>
      </c>
      <c r="I1272" s="56">
        <v>0</v>
      </c>
      <c r="J1272" s="8" t="s">
        <v>16</v>
      </c>
      <c r="K1272" s="8" t="s">
        <v>16</v>
      </c>
      <c r="L1272" s="1" t="str">
        <f>IFERROR(_xlfn.XLOOKUP(Table1[[#This Row],[Startup Name]],Reference_Tables!$A$5:$A$3048,Reference_Tables!$B$5:$B$3048,"N/A",0),"N/A")</f>
        <v>Thiruvananthapuram</v>
      </c>
      <c r="M1272" s="49" t="str">
        <f>IFERROR(_xlfn.XLOOKUP(Table1[[#This Row],[Investors Name]],Reference_Tables!$E$5:$E$3048,Reference_Tables!$F$5:$F$3048,"N/A",0),"N/A")</f>
        <v>VC</v>
      </c>
      <c r="N1272" s="1">
        <f>YEAR(Table1[[#This Row],[Date]])</f>
        <v>2016</v>
      </c>
    </row>
    <row r="1273" spans="1:14" x14ac:dyDescent="0.3">
      <c r="A1273" s="8">
        <v>1272</v>
      </c>
      <c r="B1273" s="9">
        <v>42647</v>
      </c>
      <c r="C1273" s="1" t="s">
        <v>3347</v>
      </c>
      <c r="D1273" s="1" t="s">
        <v>551</v>
      </c>
      <c r="E1273" s="49" t="s">
        <v>3348</v>
      </c>
      <c r="F1273" s="1" t="s">
        <v>39</v>
      </c>
      <c r="G1273" s="51" t="s">
        <v>3349</v>
      </c>
      <c r="H1273" s="1" t="s">
        <v>126</v>
      </c>
      <c r="I1273" s="56">
        <v>1000000</v>
      </c>
      <c r="J1273" s="8" t="s">
        <v>16</v>
      </c>
      <c r="K1273" s="8" t="s">
        <v>24</v>
      </c>
      <c r="L1273" s="1" t="str">
        <f>IFERROR(_xlfn.XLOOKUP(Table1[[#This Row],[Startup Name]],Reference_Tables!$A$5:$A$3048,Reference_Tables!$B$5:$B$3048,"N/A",0),"N/A")</f>
        <v>Noida</v>
      </c>
      <c r="M1273" s="49" t="str">
        <f>IFERROR(_xlfn.XLOOKUP(Table1[[#This Row],[Investors Name]],Reference_Tables!$E$5:$E$3048,Reference_Tables!$F$5:$F$3048,"N/A",0),"N/A")</f>
        <v>VC</v>
      </c>
      <c r="N1273" s="1">
        <f>YEAR(Table1[[#This Row],[Date]])</f>
        <v>2016</v>
      </c>
    </row>
    <row r="1274" spans="1:14" x14ac:dyDescent="0.3">
      <c r="A1274" s="8">
        <v>1273</v>
      </c>
      <c r="B1274" s="9">
        <v>42647</v>
      </c>
      <c r="C1274" s="1" t="s">
        <v>3350</v>
      </c>
      <c r="D1274" s="1" t="s">
        <v>551</v>
      </c>
      <c r="E1274" s="49" t="s">
        <v>3351</v>
      </c>
      <c r="F1274" s="1" t="s">
        <v>227</v>
      </c>
      <c r="G1274" s="51" t="s">
        <v>3352</v>
      </c>
      <c r="H1274" s="1" t="s">
        <v>384</v>
      </c>
      <c r="I1274" s="56">
        <v>2500000</v>
      </c>
      <c r="J1274" s="8" t="s">
        <v>16</v>
      </c>
      <c r="K1274" s="8" t="s">
        <v>24</v>
      </c>
      <c r="L1274" s="1" t="str">
        <f>IFERROR(_xlfn.XLOOKUP(Table1[[#This Row],[Startup Name]],Reference_Tables!$A$5:$A$3048,Reference_Tables!$B$5:$B$3048,"N/A",0),"N/A")</f>
        <v>Patna</v>
      </c>
      <c r="M1274" s="49" t="str">
        <f>IFERROR(_xlfn.XLOOKUP(Table1[[#This Row],[Investors Name]],Reference_Tables!$E$5:$E$3048,Reference_Tables!$F$5:$F$3048,"N/A",0),"N/A")</f>
        <v>VC</v>
      </c>
      <c r="N1274" s="1">
        <f>YEAR(Table1[[#This Row],[Date]])</f>
        <v>2016</v>
      </c>
    </row>
    <row r="1275" spans="1:14" x14ac:dyDescent="0.3">
      <c r="A1275" s="8">
        <v>1274</v>
      </c>
      <c r="B1275" s="9">
        <v>42647</v>
      </c>
      <c r="C1275" s="1" t="s">
        <v>3353</v>
      </c>
      <c r="D1275" s="1" t="s">
        <v>551</v>
      </c>
      <c r="E1275" s="49" t="s">
        <v>3354</v>
      </c>
      <c r="F1275" s="1" t="s">
        <v>39</v>
      </c>
      <c r="G1275" s="51" t="s">
        <v>3355</v>
      </c>
      <c r="H1275" s="1" t="s">
        <v>384</v>
      </c>
      <c r="I1275" s="56">
        <v>3750000</v>
      </c>
      <c r="J1275" s="8" t="s">
        <v>16</v>
      </c>
      <c r="K1275" s="8" t="s">
        <v>24</v>
      </c>
      <c r="L1275" s="1" t="str">
        <f>IFERROR(_xlfn.XLOOKUP(Table1[[#This Row],[Startup Name]],Reference_Tables!$A$5:$A$3048,Reference_Tables!$B$5:$B$3048,"N/A",0),"N/A")</f>
        <v>Vadodara</v>
      </c>
      <c r="M1275" s="49" t="str">
        <f>IFERROR(_xlfn.XLOOKUP(Table1[[#This Row],[Investors Name]],Reference_Tables!$E$5:$E$3048,Reference_Tables!$F$5:$F$3048,"N/A",0),"N/A")</f>
        <v>VC</v>
      </c>
      <c r="N1275" s="1">
        <f>YEAR(Table1[[#This Row],[Date]])</f>
        <v>2016</v>
      </c>
    </row>
    <row r="1276" spans="1:14" x14ac:dyDescent="0.3">
      <c r="A1276" s="8">
        <v>1275</v>
      </c>
      <c r="B1276" s="9">
        <v>42648</v>
      </c>
      <c r="C1276" s="1" t="s">
        <v>3356</v>
      </c>
      <c r="D1276" s="1" t="s">
        <v>551</v>
      </c>
      <c r="E1276" s="49" t="s">
        <v>3357</v>
      </c>
      <c r="F1276" s="1" t="s">
        <v>55</v>
      </c>
      <c r="G1276" s="51" t="s">
        <v>1608</v>
      </c>
      <c r="H1276" s="1" t="s">
        <v>126</v>
      </c>
      <c r="I1276" s="56">
        <v>0</v>
      </c>
      <c r="J1276" s="8" t="s">
        <v>16</v>
      </c>
      <c r="K1276" s="8" t="s">
        <v>16</v>
      </c>
      <c r="L1276" s="1" t="str">
        <f>IFERROR(_xlfn.XLOOKUP(Table1[[#This Row],[Startup Name]],Reference_Tables!$A$5:$A$3048,Reference_Tables!$B$5:$B$3048,"N/A",0),"N/A")</f>
        <v>Guwahati</v>
      </c>
      <c r="M1276" s="49" t="str">
        <f>IFERROR(_xlfn.XLOOKUP(Table1[[#This Row],[Investors Name]],Reference_Tables!$E$5:$E$3048,Reference_Tables!$F$5:$F$3048,"N/A",0),"N/A")</f>
        <v>Angel</v>
      </c>
      <c r="N1276" s="1">
        <f>YEAR(Table1[[#This Row],[Date]])</f>
        <v>2016</v>
      </c>
    </row>
    <row r="1277" spans="1:14" x14ac:dyDescent="0.3">
      <c r="A1277" s="8">
        <v>1276</v>
      </c>
      <c r="B1277" s="9">
        <v>42648</v>
      </c>
      <c r="C1277" s="1" t="s">
        <v>3358</v>
      </c>
      <c r="D1277" s="1" t="s">
        <v>551</v>
      </c>
      <c r="E1277" s="49" t="s">
        <v>3359</v>
      </c>
      <c r="F1277" s="1" t="s">
        <v>39</v>
      </c>
      <c r="G1277" s="51" t="s">
        <v>3360</v>
      </c>
      <c r="H1277" s="1" t="s">
        <v>384</v>
      </c>
      <c r="I1277" s="56">
        <v>0</v>
      </c>
      <c r="J1277" s="8" t="s">
        <v>16</v>
      </c>
      <c r="K1277" s="8" t="s">
        <v>16</v>
      </c>
      <c r="L1277" s="1" t="str">
        <f>IFERROR(_xlfn.XLOOKUP(Table1[[#This Row],[Startup Name]],Reference_Tables!$A$5:$A$3048,Reference_Tables!$B$5:$B$3048,"N/A",0),"N/A")</f>
        <v>Chandigarh</v>
      </c>
      <c r="M1277" s="49" t="str">
        <f>IFERROR(_xlfn.XLOOKUP(Table1[[#This Row],[Investors Name]],Reference_Tables!$E$5:$E$3048,Reference_Tables!$F$5:$F$3048,"N/A",0),"N/A")</f>
        <v>VC</v>
      </c>
      <c r="N1277" s="1">
        <f>YEAR(Table1[[#This Row],[Date]])</f>
        <v>2016</v>
      </c>
    </row>
    <row r="1278" spans="1:14" x14ac:dyDescent="0.3">
      <c r="A1278" s="8">
        <v>1277</v>
      </c>
      <c r="B1278" s="9">
        <v>42648</v>
      </c>
      <c r="C1278" s="1" t="s">
        <v>3361</v>
      </c>
      <c r="D1278" s="1" t="s">
        <v>53</v>
      </c>
      <c r="E1278" s="49" t="s">
        <v>3362</v>
      </c>
      <c r="F1278" s="1" t="s">
        <v>927</v>
      </c>
      <c r="G1278" s="51" t="s">
        <v>3363</v>
      </c>
      <c r="H1278" s="1" t="s">
        <v>384</v>
      </c>
      <c r="I1278" s="56">
        <v>0</v>
      </c>
      <c r="J1278" s="8" t="s">
        <v>16</v>
      </c>
      <c r="K1278" s="8" t="s">
        <v>16</v>
      </c>
      <c r="L1278" s="1" t="str">
        <f>IFERROR(_xlfn.XLOOKUP(Table1[[#This Row],[Startup Name]],Reference_Tables!$A$5:$A$3048,Reference_Tables!$B$5:$B$3048,"N/A",0),"N/A")</f>
        <v>Jaipur</v>
      </c>
      <c r="M1278" s="49" t="str">
        <f>IFERROR(_xlfn.XLOOKUP(Table1[[#This Row],[Investors Name]],Reference_Tables!$E$5:$E$3048,Reference_Tables!$F$5:$F$3048,"N/A",0),"N/A")</f>
        <v>VC</v>
      </c>
      <c r="N1278" s="1">
        <f>YEAR(Table1[[#This Row],[Date]])</f>
        <v>2016</v>
      </c>
    </row>
    <row r="1279" spans="1:14" x14ac:dyDescent="0.3">
      <c r="A1279" s="8">
        <v>1278</v>
      </c>
      <c r="B1279" s="9">
        <v>42648</v>
      </c>
      <c r="C1279" s="1" t="s">
        <v>3364</v>
      </c>
      <c r="D1279" s="1" t="s">
        <v>53</v>
      </c>
      <c r="E1279" s="49" t="s">
        <v>3365</v>
      </c>
      <c r="F1279" s="1" t="s">
        <v>39</v>
      </c>
      <c r="G1279" s="51" t="s">
        <v>3366</v>
      </c>
      <c r="H1279" s="1" t="s">
        <v>384</v>
      </c>
      <c r="I1279" s="56">
        <v>1200000</v>
      </c>
      <c r="J1279" s="8" t="s">
        <v>16</v>
      </c>
      <c r="K1279" s="8" t="s">
        <v>24</v>
      </c>
      <c r="L1279" s="1" t="str">
        <f>IFERROR(_xlfn.XLOOKUP(Table1[[#This Row],[Startup Name]],Reference_Tables!$A$5:$A$3048,Reference_Tables!$B$5:$B$3048,"N/A",0),"N/A")</f>
        <v>Thiruvananthapuram</v>
      </c>
      <c r="M1279" s="49" t="str">
        <f>IFERROR(_xlfn.XLOOKUP(Table1[[#This Row],[Investors Name]],Reference_Tables!$E$5:$E$3048,Reference_Tables!$F$5:$F$3048,"N/A",0),"N/A")</f>
        <v>VC</v>
      </c>
      <c r="N1279" s="1">
        <f>YEAR(Table1[[#This Row],[Date]])</f>
        <v>2016</v>
      </c>
    </row>
    <row r="1280" spans="1:14" x14ac:dyDescent="0.3">
      <c r="A1280" s="8">
        <v>1279</v>
      </c>
      <c r="B1280" s="9">
        <v>42649</v>
      </c>
      <c r="C1280" s="1" t="s">
        <v>3367</v>
      </c>
      <c r="D1280" s="1" t="s">
        <v>551</v>
      </c>
      <c r="E1280" s="49" t="s">
        <v>3368</v>
      </c>
      <c r="F1280" s="1" t="s">
        <v>927</v>
      </c>
      <c r="G1280" s="51" t="s">
        <v>3369</v>
      </c>
      <c r="H1280" s="1" t="s">
        <v>126</v>
      </c>
      <c r="I1280" s="56">
        <v>0</v>
      </c>
      <c r="J1280" s="8" t="s">
        <v>16</v>
      </c>
      <c r="K1280" s="8" t="s">
        <v>16</v>
      </c>
      <c r="L1280" s="1" t="str">
        <f>IFERROR(_xlfn.XLOOKUP(Table1[[#This Row],[Startup Name]],Reference_Tables!$A$5:$A$3048,Reference_Tables!$B$5:$B$3048,"N/A",0),"N/A")</f>
        <v>Hyderabad</v>
      </c>
      <c r="M1280" s="49" t="str">
        <f>IFERROR(_xlfn.XLOOKUP(Table1[[#This Row],[Investors Name]],Reference_Tables!$E$5:$E$3048,Reference_Tables!$F$5:$F$3048,"N/A",0),"N/A")</f>
        <v>VC</v>
      </c>
      <c r="N1280" s="1">
        <f>YEAR(Table1[[#This Row],[Date]])</f>
        <v>2016</v>
      </c>
    </row>
    <row r="1281" spans="1:14" x14ac:dyDescent="0.3">
      <c r="A1281" s="8">
        <v>1280</v>
      </c>
      <c r="B1281" s="9">
        <v>42649</v>
      </c>
      <c r="C1281" s="1" t="s">
        <v>3370</v>
      </c>
      <c r="D1281" s="1" t="s">
        <v>53</v>
      </c>
      <c r="E1281" s="49" t="s">
        <v>3193</v>
      </c>
      <c r="F1281" s="1" t="s">
        <v>89</v>
      </c>
      <c r="G1281" s="51" t="s">
        <v>1322</v>
      </c>
      <c r="H1281" s="1" t="s">
        <v>126</v>
      </c>
      <c r="I1281" s="56">
        <v>300000</v>
      </c>
      <c r="J1281" s="8" t="s">
        <v>16</v>
      </c>
      <c r="K1281" s="8" t="s">
        <v>106</v>
      </c>
      <c r="L1281" s="1" t="str">
        <f>IFERROR(_xlfn.XLOOKUP(Table1[[#This Row],[Startup Name]],Reference_Tables!$A$5:$A$3048,Reference_Tables!$B$5:$B$3048,"N/A",0),"N/A")</f>
        <v>Kolkata</v>
      </c>
      <c r="M1281" s="49" t="str">
        <f>IFERROR(_xlfn.XLOOKUP(Table1[[#This Row],[Investors Name]],Reference_Tables!$E$5:$E$3048,Reference_Tables!$F$5:$F$3048,"N/A",0),"N/A")</f>
        <v>Angel</v>
      </c>
      <c r="N1281" s="1">
        <f>YEAR(Table1[[#This Row],[Date]])</f>
        <v>2016</v>
      </c>
    </row>
    <row r="1282" spans="1:14" x14ac:dyDescent="0.3">
      <c r="A1282" s="8">
        <v>1281</v>
      </c>
      <c r="B1282" s="9">
        <v>42649</v>
      </c>
      <c r="C1282" s="1" t="s">
        <v>3371</v>
      </c>
      <c r="D1282" s="1" t="s">
        <v>551</v>
      </c>
      <c r="E1282" s="49" t="s">
        <v>3372</v>
      </c>
      <c r="F1282" s="1" t="s">
        <v>89</v>
      </c>
      <c r="G1282" s="51" t="s">
        <v>3373</v>
      </c>
      <c r="H1282" s="1" t="s">
        <v>126</v>
      </c>
      <c r="I1282" s="56">
        <v>0</v>
      </c>
      <c r="J1282" s="8" t="s">
        <v>16</v>
      </c>
      <c r="K1282" s="8" t="s">
        <v>16</v>
      </c>
      <c r="L1282" s="1" t="str">
        <f>IFERROR(_xlfn.XLOOKUP(Table1[[#This Row],[Startup Name]],Reference_Tables!$A$5:$A$3048,Reference_Tables!$B$5:$B$3048,"N/A",0),"N/A")</f>
        <v>Patna</v>
      </c>
      <c r="M1282" s="49" t="str">
        <f>IFERROR(_xlfn.XLOOKUP(Table1[[#This Row],[Investors Name]],Reference_Tables!$E$5:$E$3048,Reference_Tables!$F$5:$F$3048,"N/A",0),"N/A")</f>
        <v>Corporate</v>
      </c>
      <c r="N1282" s="1">
        <f>YEAR(Table1[[#This Row],[Date]])</f>
        <v>2016</v>
      </c>
    </row>
    <row r="1283" spans="1:14" x14ac:dyDescent="0.3">
      <c r="A1283" s="8">
        <v>1282</v>
      </c>
      <c r="B1283" s="9">
        <v>42649</v>
      </c>
      <c r="C1283" s="1" t="s">
        <v>3374</v>
      </c>
      <c r="D1283" s="1" t="s">
        <v>26</v>
      </c>
      <c r="E1283" s="49" t="s">
        <v>3205</v>
      </c>
      <c r="F1283" s="1" t="s">
        <v>927</v>
      </c>
      <c r="G1283" s="51" t="s">
        <v>3375</v>
      </c>
      <c r="H1283" s="1" t="s">
        <v>384</v>
      </c>
      <c r="I1283" s="56">
        <v>1050000</v>
      </c>
      <c r="J1283" s="8" t="s">
        <v>16</v>
      </c>
      <c r="K1283" s="8" t="s">
        <v>24</v>
      </c>
      <c r="L1283" s="1" t="str">
        <f>IFERROR(_xlfn.XLOOKUP(Table1[[#This Row],[Startup Name]],Reference_Tables!$A$5:$A$3048,Reference_Tables!$B$5:$B$3048,"N/A",0),"N/A")</f>
        <v>Pune</v>
      </c>
      <c r="M1283" s="49" t="str">
        <f>IFERROR(_xlfn.XLOOKUP(Table1[[#This Row],[Investors Name]],Reference_Tables!$E$5:$E$3048,Reference_Tables!$F$5:$F$3048,"N/A",0),"N/A")</f>
        <v>VC</v>
      </c>
      <c r="N1283" s="1">
        <f>YEAR(Table1[[#This Row],[Date]])</f>
        <v>2016</v>
      </c>
    </row>
    <row r="1284" spans="1:14" x14ac:dyDescent="0.3">
      <c r="A1284" s="8">
        <v>1283</v>
      </c>
      <c r="B1284" s="9">
        <v>42650</v>
      </c>
      <c r="C1284" s="1" t="s">
        <v>3376</v>
      </c>
      <c r="D1284" s="1" t="s">
        <v>53</v>
      </c>
      <c r="E1284" s="49" t="s">
        <v>3377</v>
      </c>
      <c r="F1284" s="1" t="s">
        <v>927</v>
      </c>
      <c r="G1284" s="51" t="s">
        <v>3378</v>
      </c>
      <c r="H1284" s="1" t="s">
        <v>126</v>
      </c>
      <c r="I1284" s="56">
        <v>100000</v>
      </c>
      <c r="J1284" s="8" t="s">
        <v>16</v>
      </c>
      <c r="K1284" s="8" t="s">
        <v>106</v>
      </c>
      <c r="L1284" s="1" t="str">
        <f>IFERROR(_xlfn.XLOOKUP(Table1[[#This Row],[Startup Name]],Reference_Tables!$A$5:$A$3048,Reference_Tables!$B$5:$B$3048,"N/A",0),"N/A")</f>
        <v>Jaipur</v>
      </c>
      <c r="M1284" s="49" t="str">
        <f>IFERROR(_xlfn.XLOOKUP(Table1[[#This Row],[Investors Name]],Reference_Tables!$E$5:$E$3048,Reference_Tables!$F$5:$F$3048,"N/A",0),"N/A")</f>
        <v>VC</v>
      </c>
      <c r="N1284" s="1">
        <f>YEAR(Table1[[#This Row],[Date]])</f>
        <v>2016</v>
      </c>
    </row>
    <row r="1285" spans="1:14" x14ac:dyDescent="0.3">
      <c r="A1285" s="8">
        <v>1284</v>
      </c>
      <c r="B1285" s="9">
        <v>42650</v>
      </c>
      <c r="C1285" s="1" t="s">
        <v>3379</v>
      </c>
      <c r="D1285" s="1" t="s">
        <v>53</v>
      </c>
      <c r="E1285" s="49" t="s">
        <v>3380</v>
      </c>
      <c r="F1285" s="1" t="s">
        <v>39</v>
      </c>
      <c r="G1285" s="51" t="s">
        <v>3381</v>
      </c>
      <c r="H1285" s="1" t="s">
        <v>384</v>
      </c>
      <c r="I1285" s="56">
        <v>2200000</v>
      </c>
      <c r="J1285" s="8" t="s">
        <v>16</v>
      </c>
      <c r="K1285" s="8" t="s">
        <v>24</v>
      </c>
      <c r="L1285" s="1" t="str">
        <f>IFERROR(_xlfn.XLOOKUP(Table1[[#This Row],[Startup Name]],Reference_Tables!$A$5:$A$3048,Reference_Tables!$B$5:$B$3048,"N/A",0),"N/A")</f>
        <v>Noida</v>
      </c>
      <c r="M1285" s="49" t="str">
        <f>IFERROR(_xlfn.XLOOKUP(Table1[[#This Row],[Investors Name]],Reference_Tables!$E$5:$E$3048,Reference_Tables!$F$5:$F$3048,"N/A",0),"N/A")</f>
        <v>VC</v>
      </c>
      <c r="N1285" s="1">
        <f>YEAR(Table1[[#This Row],[Date]])</f>
        <v>2016</v>
      </c>
    </row>
    <row r="1286" spans="1:14" x14ac:dyDescent="0.3">
      <c r="A1286" s="8">
        <v>1285</v>
      </c>
      <c r="B1286" s="9">
        <v>42650</v>
      </c>
      <c r="C1286" s="1" t="s">
        <v>3382</v>
      </c>
      <c r="D1286" s="1" t="s">
        <v>551</v>
      </c>
      <c r="E1286" s="49" t="s">
        <v>3383</v>
      </c>
      <c r="F1286" s="1" t="s">
        <v>39</v>
      </c>
      <c r="G1286" s="51" t="s">
        <v>3384</v>
      </c>
      <c r="H1286" s="1" t="s">
        <v>384</v>
      </c>
      <c r="I1286" s="56">
        <v>15000000</v>
      </c>
      <c r="J1286" s="8" t="s">
        <v>16</v>
      </c>
      <c r="K1286" s="8" t="s">
        <v>17</v>
      </c>
      <c r="L1286" s="1" t="str">
        <f>IFERROR(_xlfn.XLOOKUP(Table1[[#This Row],[Startup Name]],Reference_Tables!$A$5:$A$3048,Reference_Tables!$B$5:$B$3048,"N/A",0),"N/A")</f>
        <v>Lucknow</v>
      </c>
      <c r="M1286" s="49" t="s">
        <v>16</v>
      </c>
      <c r="N1286" s="1">
        <f>YEAR(Table1[[#This Row],[Date]])</f>
        <v>2016</v>
      </c>
    </row>
    <row r="1287" spans="1:14" x14ac:dyDescent="0.3">
      <c r="A1287" s="8">
        <v>1286</v>
      </c>
      <c r="B1287" s="9">
        <v>42650</v>
      </c>
      <c r="C1287" s="1" t="s">
        <v>3385</v>
      </c>
      <c r="D1287" s="1" t="s">
        <v>53</v>
      </c>
      <c r="E1287" s="49" t="s">
        <v>3386</v>
      </c>
      <c r="F1287" s="1" t="s">
        <v>881</v>
      </c>
      <c r="G1287" s="51" t="s">
        <v>7416</v>
      </c>
      <c r="H1287" s="1" t="s">
        <v>126</v>
      </c>
      <c r="I1287" s="56">
        <v>0</v>
      </c>
      <c r="J1287" s="8" t="s">
        <v>16</v>
      </c>
      <c r="K1287" s="8" t="s">
        <v>16</v>
      </c>
      <c r="L1287" s="1" t="str">
        <f>IFERROR(_xlfn.XLOOKUP(Table1[[#This Row],[Startup Name]],Reference_Tables!$A$5:$A$3048,Reference_Tables!$B$5:$B$3048,"N/A",0),"N/A")</f>
        <v>Mysuru</v>
      </c>
      <c r="M1287" s="49" t="s">
        <v>16</v>
      </c>
      <c r="N1287" s="1">
        <f>YEAR(Table1[[#This Row],[Date]])</f>
        <v>2016</v>
      </c>
    </row>
    <row r="1288" spans="1:14" x14ac:dyDescent="0.3">
      <c r="A1288" s="8">
        <v>1287</v>
      </c>
      <c r="B1288" s="9">
        <v>42653</v>
      </c>
      <c r="C1288" s="1" t="s">
        <v>3387</v>
      </c>
      <c r="D1288" s="1" t="s">
        <v>26</v>
      </c>
      <c r="E1288" s="49" t="s">
        <v>3388</v>
      </c>
      <c r="F1288" s="1" t="s">
        <v>139</v>
      </c>
      <c r="G1288" s="51" t="s">
        <v>1608</v>
      </c>
      <c r="H1288" s="1" t="s">
        <v>126</v>
      </c>
      <c r="I1288" s="56">
        <v>375000</v>
      </c>
      <c r="J1288" s="8" t="s">
        <v>16</v>
      </c>
      <c r="K1288" s="8" t="s">
        <v>106</v>
      </c>
      <c r="L1288" s="1" t="str">
        <f>IFERROR(_xlfn.XLOOKUP(Table1[[#This Row],[Startup Name]],Reference_Tables!$A$5:$A$3048,Reference_Tables!$B$5:$B$3048,"N/A",0),"N/A")</f>
        <v>Mumbai</v>
      </c>
      <c r="M1288" s="49" t="str">
        <f>IFERROR(_xlfn.XLOOKUP(Table1[[#This Row],[Investors Name]],Reference_Tables!$E$5:$E$3048,Reference_Tables!$F$5:$F$3048,"N/A",0),"N/A")</f>
        <v>Angel</v>
      </c>
      <c r="N1288" s="1">
        <f>YEAR(Table1[[#This Row],[Date]])</f>
        <v>2016</v>
      </c>
    </row>
    <row r="1289" spans="1:14" x14ac:dyDescent="0.3">
      <c r="A1289" s="8">
        <v>1288</v>
      </c>
      <c r="B1289" s="9">
        <v>42654</v>
      </c>
      <c r="C1289" s="1" t="s">
        <v>3389</v>
      </c>
      <c r="D1289" s="1" t="s">
        <v>551</v>
      </c>
      <c r="E1289" s="49" t="s">
        <v>3390</v>
      </c>
      <c r="F1289" s="1" t="s">
        <v>927</v>
      </c>
      <c r="G1289" s="51" t="s">
        <v>3391</v>
      </c>
      <c r="H1289" s="1" t="s">
        <v>384</v>
      </c>
      <c r="I1289" s="56">
        <v>50000000</v>
      </c>
      <c r="J1289" s="8" t="s">
        <v>16</v>
      </c>
      <c r="K1289" s="8" t="s">
        <v>17</v>
      </c>
      <c r="L1289" s="1" t="str">
        <f>IFERROR(_xlfn.XLOOKUP(Table1[[#This Row],[Startup Name]],Reference_Tables!$A$5:$A$3048,Reference_Tables!$B$5:$B$3048,"N/A",0),"N/A")</f>
        <v>Gurugram</v>
      </c>
      <c r="M1289" s="49" t="str">
        <f>IFERROR(_xlfn.XLOOKUP(Table1[[#This Row],[Investors Name]],Reference_Tables!$E$5:$E$3048,Reference_Tables!$F$5:$F$3048,"N/A",0),"N/A")</f>
        <v>Corporate</v>
      </c>
      <c r="N1289" s="1">
        <f>YEAR(Table1[[#This Row],[Date]])</f>
        <v>2016</v>
      </c>
    </row>
    <row r="1290" spans="1:14" x14ac:dyDescent="0.3">
      <c r="A1290" s="8">
        <v>1289</v>
      </c>
      <c r="B1290" s="9">
        <v>42654</v>
      </c>
      <c r="C1290" s="1" t="s">
        <v>3392</v>
      </c>
      <c r="D1290" s="1" t="s">
        <v>551</v>
      </c>
      <c r="E1290" s="49" t="s">
        <v>3393</v>
      </c>
      <c r="F1290" s="1" t="s">
        <v>227</v>
      </c>
      <c r="G1290" s="51" t="s">
        <v>3394</v>
      </c>
      <c r="H1290" s="1" t="s">
        <v>126</v>
      </c>
      <c r="I1290" s="56">
        <v>500000</v>
      </c>
      <c r="J1290" s="8" t="s">
        <v>16</v>
      </c>
      <c r="K1290" s="8" t="s">
        <v>106</v>
      </c>
      <c r="L1290" s="1" t="str">
        <f>IFERROR(_xlfn.XLOOKUP(Table1[[#This Row],[Startup Name]],Reference_Tables!$A$5:$A$3048,Reference_Tables!$B$5:$B$3048,"N/A",0),"N/A")</f>
        <v>Surat</v>
      </c>
      <c r="M1290" s="49" t="str">
        <f>IFERROR(_xlfn.XLOOKUP(Table1[[#This Row],[Investors Name]],Reference_Tables!$E$5:$E$3048,Reference_Tables!$F$5:$F$3048,"N/A",0),"N/A")</f>
        <v>Corporate</v>
      </c>
      <c r="N1290" s="1">
        <f>YEAR(Table1[[#This Row],[Date]])</f>
        <v>2016</v>
      </c>
    </row>
    <row r="1291" spans="1:14" x14ac:dyDescent="0.3">
      <c r="A1291" s="8">
        <v>1290</v>
      </c>
      <c r="B1291" s="9">
        <v>42655</v>
      </c>
      <c r="C1291" s="1" t="s">
        <v>1625</v>
      </c>
      <c r="D1291" s="1" t="s">
        <v>551</v>
      </c>
      <c r="E1291" s="49" t="s">
        <v>348</v>
      </c>
      <c r="F1291" s="1" t="s">
        <v>139</v>
      </c>
      <c r="G1291" s="51" t="s">
        <v>3395</v>
      </c>
      <c r="H1291" s="1" t="s">
        <v>126</v>
      </c>
      <c r="I1291" s="56">
        <v>0</v>
      </c>
      <c r="J1291" s="8" t="s">
        <v>16</v>
      </c>
      <c r="K1291" s="8" t="s">
        <v>16</v>
      </c>
      <c r="L1291" s="1" t="str">
        <f>IFERROR(_xlfn.XLOOKUP(Table1[[#This Row],[Startup Name]],Reference_Tables!$A$5:$A$3048,Reference_Tables!$B$5:$B$3048,"N/A",0),"N/A")</f>
        <v>Thiruvananthapuram</v>
      </c>
      <c r="M1291" s="49" t="str">
        <f>IFERROR(_xlfn.XLOOKUP(Table1[[#This Row],[Investors Name]],Reference_Tables!$E$5:$E$3048,Reference_Tables!$F$5:$F$3048,"N/A",0),"N/A")</f>
        <v>VC</v>
      </c>
      <c r="N1291" s="1">
        <f>YEAR(Table1[[#This Row],[Date]])</f>
        <v>2016</v>
      </c>
    </row>
    <row r="1292" spans="1:14" x14ac:dyDescent="0.3">
      <c r="A1292" s="8">
        <v>1291</v>
      </c>
      <c r="B1292" s="9">
        <v>42656</v>
      </c>
      <c r="C1292" s="1" t="s">
        <v>3396</v>
      </c>
      <c r="D1292" s="1" t="s">
        <v>26</v>
      </c>
      <c r="E1292" s="49" t="s">
        <v>3397</v>
      </c>
      <c r="F1292" s="1" t="s">
        <v>89</v>
      </c>
      <c r="G1292" s="51" t="s">
        <v>3398</v>
      </c>
      <c r="H1292" s="1" t="s">
        <v>384</v>
      </c>
      <c r="I1292" s="56">
        <v>2000000</v>
      </c>
      <c r="J1292" s="8" t="s">
        <v>16</v>
      </c>
      <c r="K1292" s="8" t="s">
        <v>24</v>
      </c>
      <c r="L1292" s="1" t="str">
        <f>IFERROR(_xlfn.XLOOKUP(Table1[[#This Row],[Startup Name]],Reference_Tables!$A$5:$A$3048,Reference_Tables!$B$5:$B$3048,"N/A",0),"N/A")</f>
        <v>Kanpur</v>
      </c>
      <c r="M1292" s="49" t="str">
        <f>IFERROR(_xlfn.XLOOKUP(Table1[[#This Row],[Investors Name]],Reference_Tables!$E$5:$E$3048,Reference_Tables!$F$5:$F$3048,"N/A",0),"N/A")</f>
        <v>VC</v>
      </c>
      <c r="N1292" s="1">
        <f>YEAR(Table1[[#This Row],[Date]])</f>
        <v>2016</v>
      </c>
    </row>
    <row r="1293" spans="1:14" x14ac:dyDescent="0.3">
      <c r="A1293" s="8">
        <v>1292</v>
      </c>
      <c r="B1293" s="9">
        <v>42656</v>
      </c>
      <c r="C1293" s="1" t="s">
        <v>3399</v>
      </c>
      <c r="D1293" s="1" t="s">
        <v>26</v>
      </c>
      <c r="E1293" s="49" t="s">
        <v>3400</v>
      </c>
      <c r="F1293" s="1" t="s">
        <v>3401</v>
      </c>
      <c r="G1293" s="51" t="s">
        <v>1960</v>
      </c>
      <c r="H1293" s="1" t="s">
        <v>126</v>
      </c>
      <c r="I1293" s="56">
        <v>0</v>
      </c>
      <c r="J1293" s="8" t="s">
        <v>16</v>
      </c>
      <c r="K1293" s="8" t="s">
        <v>16</v>
      </c>
      <c r="L1293" s="1" t="str">
        <f>IFERROR(_xlfn.XLOOKUP(Table1[[#This Row],[Startup Name]],Reference_Tables!$A$5:$A$3048,Reference_Tables!$B$5:$B$3048,"N/A",0),"N/A")</f>
        <v>Nagpur</v>
      </c>
      <c r="M1293" s="49" t="str">
        <f>IFERROR(_xlfn.XLOOKUP(Table1[[#This Row],[Investors Name]],Reference_Tables!$E$5:$E$3048,Reference_Tables!$F$5:$F$3048,"N/A",0),"N/A")</f>
        <v>VC</v>
      </c>
      <c r="N1293" s="1">
        <f>YEAR(Table1[[#This Row],[Date]])</f>
        <v>2016</v>
      </c>
    </row>
    <row r="1294" spans="1:14" x14ac:dyDescent="0.3">
      <c r="A1294" s="8">
        <v>1293</v>
      </c>
      <c r="B1294" s="9">
        <v>42656</v>
      </c>
      <c r="C1294" s="1" t="s">
        <v>3402</v>
      </c>
      <c r="D1294" s="1" t="s">
        <v>551</v>
      </c>
      <c r="E1294" s="49" t="s">
        <v>3403</v>
      </c>
      <c r="F1294" s="1" t="s">
        <v>927</v>
      </c>
      <c r="G1294" s="51" t="s">
        <v>7417</v>
      </c>
      <c r="H1294" s="1" t="s">
        <v>126</v>
      </c>
      <c r="I1294" s="56">
        <v>0</v>
      </c>
      <c r="J1294" s="8" t="s">
        <v>16</v>
      </c>
      <c r="K1294" s="8" t="s">
        <v>16</v>
      </c>
      <c r="L1294" s="1" t="str">
        <f>IFERROR(_xlfn.XLOOKUP(Table1[[#This Row],[Startup Name]],Reference_Tables!$A$5:$A$3048,Reference_Tables!$B$5:$B$3048,"N/A",0),"N/A")</f>
        <v>Patna</v>
      </c>
      <c r="M1294" s="49" t="str">
        <f>IFERROR(_xlfn.XLOOKUP(Table1[[#This Row],[Investors Name]],Reference_Tables!$E$5:$E$3048,Reference_Tables!$F$5:$F$3048,"N/A",0),"N/A")</f>
        <v>Angel</v>
      </c>
      <c r="N1294" s="1">
        <f>YEAR(Table1[[#This Row],[Date]])</f>
        <v>2016</v>
      </c>
    </row>
    <row r="1295" spans="1:14" x14ac:dyDescent="0.3">
      <c r="A1295" s="8">
        <v>1294</v>
      </c>
      <c r="B1295" s="9">
        <v>42656</v>
      </c>
      <c r="C1295" s="1" t="s">
        <v>3404</v>
      </c>
      <c r="D1295" s="1" t="s">
        <v>53</v>
      </c>
      <c r="E1295" s="49" t="s">
        <v>3405</v>
      </c>
      <c r="F1295" s="1" t="s">
        <v>631</v>
      </c>
      <c r="G1295" s="51" t="s">
        <v>3406</v>
      </c>
      <c r="H1295" s="1" t="s">
        <v>126</v>
      </c>
      <c r="I1295" s="56">
        <v>450000</v>
      </c>
      <c r="J1295" s="8" t="s">
        <v>16</v>
      </c>
      <c r="K1295" s="8" t="s">
        <v>106</v>
      </c>
      <c r="L1295" s="1" t="str">
        <f>IFERROR(_xlfn.XLOOKUP(Table1[[#This Row],[Startup Name]],Reference_Tables!$A$5:$A$3048,Reference_Tables!$B$5:$B$3048,"N/A",0),"N/A")</f>
        <v>Mysuru</v>
      </c>
      <c r="M1295" s="49" t="str">
        <f>IFERROR(_xlfn.XLOOKUP(Table1[[#This Row],[Investors Name]],Reference_Tables!$E$5:$E$3048,Reference_Tables!$F$5:$F$3048,"N/A",0),"N/A")</f>
        <v>Angel</v>
      </c>
      <c r="N1295" s="1">
        <f>YEAR(Table1[[#This Row],[Date]])</f>
        <v>2016</v>
      </c>
    </row>
    <row r="1296" spans="1:14" x14ac:dyDescent="0.3">
      <c r="A1296" s="8">
        <v>1295</v>
      </c>
      <c r="B1296" s="9">
        <v>42657</v>
      </c>
      <c r="C1296" s="1" t="s">
        <v>3407</v>
      </c>
      <c r="D1296" s="1" t="s">
        <v>551</v>
      </c>
      <c r="E1296" s="49" t="s">
        <v>3408</v>
      </c>
      <c r="F1296" s="1" t="s">
        <v>139</v>
      </c>
      <c r="G1296" s="51" t="s">
        <v>293</v>
      </c>
      <c r="H1296" s="1" t="s">
        <v>126</v>
      </c>
      <c r="I1296" s="56">
        <v>25000</v>
      </c>
      <c r="J1296" s="8" t="s">
        <v>16</v>
      </c>
      <c r="K1296" s="8" t="s">
        <v>106</v>
      </c>
      <c r="L1296" s="1" t="str">
        <f>IFERROR(_xlfn.XLOOKUP(Table1[[#This Row],[Startup Name]],Reference_Tables!$A$5:$A$3048,Reference_Tables!$B$5:$B$3048,"N/A",0),"N/A")</f>
        <v>Gurugram</v>
      </c>
      <c r="M1296" s="49" t="str">
        <f>IFERROR(_xlfn.XLOOKUP(Table1[[#This Row],[Investors Name]],Reference_Tables!$E$5:$E$3048,Reference_Tables!$F$5:$F$3048,"N/A",0),"N/A")</f>
        <v>Angel</v>
      </c>
      <c r="N1296" s="1">
        <f>YEAR(Table1[[#This Row],[Date]])</f>
        <v>2016</v>
      </c>
    </row>
    <row r="1297" spans="1:14" x14ac:dyDescent="0.3">
      <c r="A1297" s="8">
        <v>1296</v>
      </c>
      <c r="B1297" s="9">
        <v>42657</v>
      </c>
      <c r="C1297" s="1" t="s">
        <v>3409</v>
      </c>
      <c r="D1297" s="1" t="s">
        <v>551</v>
      </c>
      <c r="E1297" s="49" t="s">
        <v>3410</v>
      </c>
      <c r="F1297" s="1" t="s">
        <v>927</v>
      </c>
      <c r="G1297" s="51" t="s">
        <v>344</v>
      </c>
      <c r="H1297" s="1" t="s">
        <v>384</v>
      </c>
      <c r="I1297" s="56">
        <v>7000000</v>
      </c>
      <c r="J1297" s="8" t="s">
        <v>16</v>
      </c>
      <c r="K1297" s="8" t="s">
        <v>24</v>
      </c>
      <c r="L1297" s="1" t="str">
        <f>IFERROR(_xlfn.XLOOKUP(Table1[[#This Row],[Startup Name]],Reference_Tables!$A$5:$A$3048,Reference_Tables!$B$5:$B$3048,"N/A",0),"N/A")</f>
        <v>Bengaluru</v>
      </c>
      <c r="M1297" s="49" t="str">
        <f>IFERROR(_xlfn.XLOOKUP(Table1[[#This Row],[Investors Name]],Reference_Tables!$E$5:$E$3048,Reference_Tables!$F$5:$F$3048,"N/A",0),"N/A")</f>
        <v>VC</v>
      </c>
      <c r="N1297" s="1">
        <f>YEAR(Table1[[#This Row],[Date]])</f>
        <v>2016</v>
      </c>
    </row>
    <row r="1298" spans="1:14" x14ac:dyDescent="0.3">
      <c r="A1298" s="8">
        <v>1297</v>
      </c>
      <c r="B1298" s="9">
        <v>42657</v>
      </c>
      <c r="C1298" s="1" t="s">
        <v>3411</v>
      </c>
      <c r="D1298" s="1" t="s">
        <v>79</v>
      </c>
      <c r="E1298" s="49" t="s">
        <v>3412</v>
      </c>
      <c r="F1298" s="1" t="s">
        <v>183</v>
      </c>
      <c r="G1298" s="51" t="s">
        <v>3413</v>
      </c>
      <c r="H1298" s="1" t="s">
        <v>384</v>
      </c>
      <c r="I1298" s="56">
        <v>6000000</v>
      </c>
      <c r="J1298" s="8" t="s">
        <v>16</v>
      </c>
      <c r="K1298" s="8" t="s">
        <v>24</v>
      </c>
      <c r="L1298" s="1" t="str">
        <f>IFERROR(_xlfn.XLOOKUP(Table1[[#This Row],[Startup Name]],Reference_Tables!$A$5:$A$3048,Reference_Tables!$B$5:$B$3048,"N/A",0),"N/A")</f>
        <v>Kochi</v>
      </c>
      <c r="M1298" s="49" t="str">
        <f>IFERROR(_xlfn.XLOOKUP(Table1[[#This Row],[Investors Name]],Reference_Tables!$E$5:$E$3048,Reference_Tables!$F$5:$F$3048,"N/A",0),"N/A")</f>
        <v>VC</v>
      </c>
      <c r="N1298" s="1">
        <f>YEAR(Table1[[#This Row],[Date]])</f>
        <v>2016</v>
      </c>
    </row>
    <row r="1299" spans="1:14" x14ac:dyDescent="0.3">
      <c r="A1299" s="8">
        <v>1298</v>
      </c>
      <c r="B1299" s="9">
        <v>42657</v>
      </c>
      <c r="C1299" s="1" t="s">
        <v>3414</v>
      </c>
      <c r="D1299" s="1" t="s">
        <v>53</v>
      </c>
      <c r="E1299" s="49" t="s">
        <v>3415</v>
      </c>
      <c r="F1299" s="1" t="s">
        <v>227</v>
      </c>
      <c r="G1299" s="51" t="s">
        <v>3416</v>
      </c>
      <c r="H1299" s="1" t="s">
        <v>126</v>
      </c>
      <c r="I1299" s="56">
        <v>0</v>
      </c>
      <c r="J1299" s="8" t="s">
        <v>16</v>
      </c>
      <c r="K1299" s="8" t="s">
        <v>16</v>
      </c>
      <c r="L1299" s="1" t="str">
        <f>IFERROR(_xlfn.XLOOKUP(Table1[[#This Row],[Startup Name]],Reference_Tables!$A$5:$A$3048,Reference_Tables!$B$5:$B$3048,"N/A",0),"N/A")</f>
        <v>Bhopal</v>
      </c>
      <c r="M1299" s="49" t="str">
        <f>IFERROR(_xlfn.XLOOKUP(Table1[[#This Row],[Investors Name]],Reference_Tables!$E$5:$E$3048,Reference_Tables!$F$5:$F$3048,"N/A",0),"N/A")</f>
        <v>Corporate</v>
      </c>
      <c r="N1299" s="1">
        <f>YEAR(Table1[[#This Row],[Date]])</f>
        <v>2016</v>
      </c>
    </row>
    <row r="1300" spans="1:14" x14ac:dyDescent="0.3">
      <c r="A1300" s="8">
        <v>1299</v>
      </c>
      <c r="B1300" s="9">
        <v>42657</v>
      </c>
      <c r="C1300" s="1" t="s">
        <v>3417</v>
      </c>
      <c r="D1300" s="1" t="s">
        <v>551</v>
      </c>
      <c r="E1300" s="49" t="s">
        <v>3418</v>
      </c>
      <c r="F1300" s="1" t="s">
        <v>39</v>
      </c>
      <c r="G1300" s="51" t="s">
        <v>3419</v>
      </c>
      <c r="H1300" s="1" t="s">
        <v>126</v>
      </c>
      <c r="I1300" s="56">
        <v>0</v>
      </c>
      <c r="J1300" s="8" t="s">
        <v>16</v>
      </c>
      <c r="K1300" s="8" t="s">
        <v>16</v>
      </c>
      <c r="L1300" s="1" t="str">
        <f>IFERROR(_xlfn.XLOOKUP(Table1[[#This Row],[Startup Name]],Reference_Tables!$A$5:$A$3048,Reference_Tables!$B$5:$B$3048,"N/A",0),"N/A")</f>
        <v>Bhubaneswar</v>
      </c>
      <c r="M1300" s="49" t="str">
        <f>IFERROR(_xlfn.XLOOKUP(Table1[[#This Row],[Investors Name]],Reference_Tables!$E$5:$E$3048,Reference_Tables!$F$5:$F$3048,"N/A",0),"N/A")</f>
        <v>Angel</v>
      </c>
      <c r="N1300" s="1">
        <f>YEAR(Table1[[#This Row],[Date]])</f>
        <v>2016</v>
      </c>
    </row>
    <row r="1301" spans="1:14" x14ac:dyDescent="0.3">
      <c r="A1301" s="8">
        <v>1300</v>
      </c>
      <c r="B1301" s="9">
        <v>42657</v>
      </c>
      <c r="C1301" s="1" t="s">
        <v>541</v>
      </c>
      <c r="D1301" s="1" t="s">
        <v>551</v>
      </c>
      <c r="E1301" s="49" t="s">
        <v>3420</v>
      </c>
      <c r="F1301" s="1" t="s">
        <v>927</v>
      </c>
      <c r="G1301" s="51" t="s">
        <v>3421</v>
      </c>
      <c r="H1301" s="1" t="s">
        <v>126</v>
      </c>
      <c r="I1301" s="56">
        <v>0</v>
      </c>
      <c r="J1301" s="8" t="s">
        <v>16</v>
      </c>
      <c r="K1301" s="8" t="s">
        <v>16</v>
      </c>
      <c r="L1301" s="1" t="str">
        <f>IFERROR(_xlfn.XLOOKUP(Table1[[#This Row],[Startup Name]],Reference_Tables!$A$5:$A$3048,Reference_Tables!$B$5:$B$3048,"N/A",0),"N/A")</f>
        <v>Chandigarh</v>
      </c>
      <c r="M1301" s="49" t="str">
        <f>IFERROR(_xlfn.XLOOKUP(Table1[[#This Row],[Investors Name]],Reference_Tables!$E$5:$E$3048,Reference_Tables!$F$5:$F$3048,"N/A",0),"N/A")</f>
        <v>Angel</v>
      </c>
      <c r="N1301" s="1">
        <f>YEAR(Table1[[#This Row],[Date]])</f>
        <v>2016</v>
      </c>
    </row>
    <row r="1302" spans="1:14" x14ac:dyDescent="0.3">
      <c r="A1302" s="8">
        <v>1301</v>
      </c>
      <c r="B1302" s="9">
        <v>42658</v>
      </c>
      <c r="C1302" s="1" t="s">
        <v>3422</v>
      </c>
      <c r="D1302" s="1" t="s">
        <v>551</v>
      </c>
      <c r="E1302" s="49" t="s">
        <v>3423</v>
      </c>
      <c r="F1302" s="1" t="s">
        <v>927</v>
      </c>
      <c r="G1302" s="51" t="s">
        <v>3424</v>
      </c>
      <c r="H1302" s="1" t="s">
        <v>384</v>
      </c>
      <c r="I1302" s="56">
        <v>25000000</v>
      </c>
      <c r="J1302" s="8" t="s">
        <v>16</v>
      </c>
      <c r="K1302" s="8" t="s">
        <v>17</v>
      </c>
      <c r="L1302" s="1" t="str">
        <f>IFERROR(_xlfn.XLOOKUP(Table1[[#This Row],[Startup Name]],Reference_Tables!$A$5:$A$3048,Reference_Tables!$B$5:$B$3048,"N/A",0),"N/A")</f>
        <v>Kanpur</v>
      </c>
      <c r="M1302" s="49" t="str">
        <f>IFERROR(_xlfn.XLOOKUP(Table1[[#This Row],[Investors Name]],Reference_Tables!$E$5:$E$3048,Reference_Tables!$F$5:$F$3048,"N/A",0),"N/A")</f>
        <v>VC</v>
      </c>
      <c r="N1302" s="1">
        <f>YEAR(Table1[[#This Row],[Date]])</f>
        <v>2016</v>
      </c>
    </row>
    <row r="1303" spans="1:14" x14ac:dyDescent="0.3">
      <c r="A1303" s="8">
        <v>1302</v>
      </c>
      <c r="B1303" s="9">
        <v>42658</v>
      </c>
      <c r="C1303" s="1" t="s">
        <v>3425</v>
      </c>
      <c r="D1303" s="1" t="s">
        <v>551</v>
      </c>
      <c r="E1303" s="49" t="s">
        <v>3426</v>
      </c>
      <c r="F1303" s="1" t="s">
        <v>183</v>
      </c>
      <c r="G1303" s="51" t="s">
        <v>3427</v>
      </c>
      <c r="H1303" s="1" t="s">
        <v>126</v>
      </c>
      <c r="I1303" s="56">
        <v>227000</v>
      </c>
      <c r="J1303" s="8" t="s">
        <v>16</v>
      </c>
      <c r="K1303" s="8" t="s">
        <v>106</v>
      </c>
      <c r="L1303" s="1" t="str">
        <f>IFERROR(_xlfn.XLOOKUP(Table1[[#This Row],[Startup Name]],Reference_Tables!$A$5:$A$3048,Reference_Tables!$B$5:$B$3048,"N/A",0),"N/A")</f>
        <v>Mumbai</v>
      </c>
      <c r="M1303" s="49" t="str">
        <f>IFERROR(_xlfn.XLOOKUP(Table1[[#This Row],[Investors Name]],Reference_Tables!$E$5:$E$3048,Reference_Tables!$F$5:$F$3048,"N/A",0),"N/A")</f>
        <v>VC</v>
      </c>
      <c r="N1303" s="1">
        <f>YEAR(Table1[[#This Row],[Date]])</f>
        <v>2016</v>
      </c>
    </row>
    <row r="1304" spans="1:14" x14ac:dyDescent="0.3">
      <c r="A1304" s="8">
        <v>1303</v>
      </c>
      <c r="B1304" s="9">
        <v>42658</v>
      </c>
      <c r="C1304" s="1" t="s">
        <v>3428</v>
      </c>
      <c r="D1304" s="1" t="s">
        <v>551</v>
      </c>
      <c r="E1304" s="49" t="s">
        <v>3429</v>
      </c>
      <c r="F1304" s="1" t="s">
        <v>39</v>
      </c>
      <c r="G1304" s="51" t="s">
        <v>3430</v>
      </c>
      <c r="H1304" s="1" t="s">
        <v>126</v>
      </c>
      <c r="I1304" s="56">
        <v>1000000</v>
      </c>
      <c r="J1304" s="8" t="s">
        <v>16</v>
      </c>
      <c r="K1304" s="8" t="s">
        <v>24</v>
      </c>
      <c r="L1304" s="1" t="str">
        <f>IFERROR(_xlfn.XLOOKUP(Table1[[#This Row],[Startup Name]],Reference_Tables!$A$5:$A$3048,Reference_Tables!$B$5:$B$3048,"N/A",0),"N/A")</f>
        <v>Jaipur</v>
      </c>
      <c r="M1304" s="49" t="str">
        <f>IFERROR(_xlfn.XLOOKUP(Table1[[#This Row],[Investors Name]],Reference_Tables!$E$5:$E$3048,Reference_Tables!$F$5:$F$3048,"N/A",0),"N/A")</f>
        <v>Angel</v>
      </c>
      <c r="N1304" s="1">
        <f>YEAR(Table1[[#This Row],[Date]])</f>
        <v>2016</v>
      </c>
    </row>
    <row r="1305" spans="1:14" x14ac:dyDescent="0.3">
      <c r="A1305" s="8">
        <v>1304</v>
      </c>
      <c r="B1305" s="9">
        <v>42660</v>
      </c>
      <c r="C1305" s="1" t="s">
        <v>1176</v>
      </c>
      <c r="D1305" s="1" t="s">
        <v>53</v>
      </c>
      <c r="E1305" s="49" t="s">
        <v>3431</v>
      </c>
      <c r="F1305" s="1" t="s">
        <v>927</v>
      </c>
      <c r="G1305" s="51" t="s">
        <v>3432</v>
      </c>
      <c r="H1305" s="1" t="s">
        <v>126</v>
      </c>
      <c r="I1305" s="56">
        <v>0</v>
      </c>
      <c r="J1305" s="8" t="s">
        <v>16</v>
      </c>
      <c r="K1305" s="8" t="s">
        <v>16</v>
      </c>
      <c r="L1305" s="1" t="str">
        <f>IFERROR(_xlfn.XLOOKUP(Table1[[#This Row],[Startup Name]],Reference_Tables!$A$5:$A$3048,Reference_Tables!$B$5:$B$3048,"N/A",0),"N/A")</f>
        <v>Bhopal</v>
      </c>
      <c r="M1305" s="49" t="s">
        <v>16</v>
      </c>
      <c r="N1305" s="1">
        <f>YEAR(Table1[[#This Row],[Date]])</f>
        <v>2016</v>
      </c>
    </row>
    <row r="1306" spans="1:14" x14ac:dyDescent="0.3">
      <c r="A1306" s="8">
        <v>1305</v>
      </c>
      <c r="B1306" s="9">
        <v>42660</v>
      </c>
      <c r="C1306" s="1" t="s">
        <v>2667</v>
      </c>
      <c r="D1306" s="1" t="s">
        <v>551</v>
      </c>
      <c r="E1306" s="49" t="s">
        <v>3433</v>
      </c>
      <c r="F1306" s="1" t="s">
        <v>139</v>
      </c>
      <c r="G1306" s="51" t="s">
        <v>3434</v>
      </c>
      <c r="H1306" s="1" t="s">
        <v>126</v>
      </c>
      <c r="I1306" s="56">
        <v>0</v>
      </c>
      <c r="J1306" s="8" t="s">
        <v>16</v>
      </c>
      <c r="K1306" s="8" t="s">
        <v>16</v>
      </c>
      <c r="L1306" s="1" t="str">
        <f>IFERROR(_xlfn.XLOOKUP(Table1[[#This Row],[Startup Name]],Reference_Tables!$A$5:$A$3048,Reference_Tables!$B$5:$B$3048,"N/A",0),"N/A")</f>
        <v>Nashik</v>
      </c>
      <c r="M1306" s="49" t="s">
        <v>16</v>
      </c>
      <c r="N1306" s="1">
        <f>YEAR(Table1[[#This Row],[Date]])</f>
        <v>2016</v>
      </c>
    </row>
    <row r="1307" spans="1:14" x14ac:dyDescent="0.3">
      <c r="A1307" s="8">
        <v>1306</v>
      </c>
      <c r="B1307" s="9">
        <v>42660</v>
      </c>
      <c r="C1307" s="1" t="s">
        <v>3435</v>
      </c>
      <c r="D1307" s="1" t="s">
        <v>551</v>
      </c>
      <c r="E1307" s="49" t="s">
        <v>3436</v>
      </c>
      <c r="F1307" s="1" t="s">
        <v>227</v>
      </c>
      <c r="G1307" s="51" t="s">
        <v>3437</v>
      </c>
      <c r="H1307" s="1" t="s">
        <v>126</v>
      </c>
      <c r="I1307" s="56">
        <v>300000</v>
      </c>
      <c r="J1307" s="8" t="s">
        <v>16</v>
      </c>
      <c r="K1307" s="8" t="s">
        <v>106</v>
      </c>
      <c r="L1307" s="1" t="str">
        <f>IFERROR(_xlfn.XLOOKUP(Table1[[#This Row],[Startup Name]],Reference_Tables!$A$5:$A$3048,Reference_Tables!$B$5:$B$3048,"N/A",0),"N/A")</f>
        <v>Nashik</v>
      </c>
      <c r="M1307" s="49" t="str">
        <f>IFERROR(_xlfn.XLOOKUP(Table1[[#This Row],[Investors Name]],Reference_Tables!$E$5:$E$3048,Reference_Tables!$F$5:$F$3048,"N/A",0),"N/A")</f>
        <v>Angel</v>
      </c>
      <c r="N1307" s="1">
        <f>YEAR(Table1[[#This Row],[Date]])</f>
        <v>2016</v>
      </c>
    </row>
    <row r="1308" spans="1:14" x14ac:dyDescent="0.3">
      <c r="A1308" s="8">
        <v>1307</v>
      </c>
      <c r="B1308" s="9">
        <v>42660</v>
      </c>
      <c r="C1308" s="1" t="s">
        <v>3438</v>
      </c>
      <c r="D1308" s="1" t="s">
        <v>2010</v>
      </c>
      <c r="E1308" s="49" t="s">
        <v>3439</v>
      </c>
      <c r="F1308" s="1" t="s">
        <v>39</v>
      </c>
      <c r="G1308" s="51" t="s">
        <v>3440</v>
      </c>
      <c r="H1308" s="1" t="s">
        <v>384</v>
      </c>
      <c r="I1308" s="56">
        <v>16000000</v>
      </c>
      <c r="J1308" s="8" t="s">
        <v>16</v>
      </c>
      <c r="K1308" s="8" t="s">
        <v>17</v>
      </c>
      <c r="L1308" s="1" t="str">
        <f>IFERROR(_xlfn.XLOOKUP(Table1[[#This Row],[Startup Name]],Reference_Tables!$A$5:$A$3048,Reference_Tables!$B$5:$B$3048,"N/A",0),"N/A")</f>
        <v>Patna</v>
      </c>
      <c r="M1308" s="49" t="str">
        <f>IFERROR(_xlfn.XLOOKUP(Table1[[#This Row],[Investors Name]],Reference_Tables!$E$5:$E$3048,Reference_Tables!$F$5:$F$3048,"N/A",0),"N/A")</f>
        <v>VC</v>
      </c>
      <c r="N1308" s="1">
        <f>YEAR(Table1[[#This Row],[Date]])</f>
        <v>2016</v>
      </c>
    </row>
    <row r="1309" spans="1:14" x14ac:dyDescent="0.3">
      <c r="A1309" s="8">
        <v>1308</v>
      </c>
      <c r="B1309" s="9">
        <v>42661</v>
      </c>
      <c r="C1309" s="1" t="s">
        <v>3441</v>
      </c>
      <c r="D1309" s="1" t="s">
        <v>53</v>
      </c>
      <c r="E1309" s="49" t="s">
        <v>3442</v>
      </c>
      <c r="F1309" s="1" t="s">
        <v>139</v>
      </c>
      <c r="G1309" s="51" t="s">
        <v>3443</v>
      </c>
      <c r="H1309" s="1" t="s">
        <v>126</v>
      </c>
      <c r="I1309" s="56">
        <v>150000</v>
      </c>
      <c r="J1309" s="8" t="s">
        <v>16</v>
      </c>
      <c r="K1309" s="8" t="s">
        <v>106</v>
      </c>
      <c r="L1309" s="1" t="str">
        <f>IFERROR(_xlfn.XLOOKUP(Table1[[#This Row],[Startup Name]],Reference_Tables!$A$5:$A$3048,Reference_Tables!$B$5:$B$3048,"N/A",0),"N/A")</f>
        <v>Guwahati</v>
      </c>
      <c r="M1309" s="49" t="str">
        <f>IFERROR(_xlfn.XLOOKUP(Table1[[#This Row],[Investors Name]],Reference_Tables!$E$5:$E$3048,Reference_Tables!$F$5:$F$3048,"N/A",0),"N/A")</f>
        <v>Angel</v>
      </c>
      <c r="N1309" s="1">
        <f>YEAR(Table1[[#This Row],[Date]])</f>
        <v>2016</v>
      </c>
    </row>
    <row r="1310" spans="1:14" x14ac:dyDescent="0.3">
      <c r="A1310" s="8">
        <v>1309</v>
      </c>
      <c r="B1310" s="9">
        <v>42661</v>
      </c>
      <c r="C1310" s="1" t="s">
        <v>3444</v>
      </c>
      <c r="D1310" s="1" t="s">
        <v>551</v>
      </c>
      <c r="E1310" s="49" t="s">
        <v>3445</v>
      </c>
      <c r="F1310" s="1" t="s">
        <v>39</v>
      </c>
      <c r="G1310" s="51" t="s">
        <v>2025</v>
      </c>
      <c r="H1310" s="1" t="s">
        <v>384</v>
      </c>
      <c r="I1310" s="56">
        <v>0</v>
      </c>
      <c r="J1310" s="8" t="s">
        <v>16</v>
      </c>
      <c r="K1310" s="8" t="s">
        <v>16</v>
      </c>
      <c r="L1310" s="1" t="str">
        <f>IFERROR(_xlfn.XLOOKUP(Table1[[#This Row],[Startup Name]],Reference_Tables!$A$5:$A$3048,Reference_Tables!$B$5:$B$3048,"N/A",0),"N/A")</f>
        <v>Noida</v>
      </c>
      <c r="M1310" s="49" t="str">
        <f>IFERROR(_xlfn.XLOOKUP(Table1[[#This Row],[Investors Name]],Reference_Tables!$E$5:$E$3048,Reference_Tables!$F$5:$F$3048,"N/A",0),"N/A")</f>
        <v>VC</v>
      </c>
      <c r="N1310" s="1">
        <f>YEAR(Table1[[#This Row],[Date]])</f>
        <v>2016</v>
      </c>
    </row>
    <row r="1311" spans="1:14" x14ac:dyDescent="0.3">
      <c r="A1311" s="8">
        <v>1310</v>
      </c>
      <c r="B1311" s="9">
        <v>42661</v>
      </c>
      <c r="C1311" s="1" t="s">
        <v>3446</v>
      </c>
      <c r="D1311" s="1" t="s">
        <v>26</v>
      </c>
      <c r="E1311" s="49" t="s">
        <v>3447</v>
      </c>
      <c r="F1311" s="1" t="s">
        <v>55</v>
      </c>
      <c r="G1311" s="51" t="s">
        <v>2708</v>
      </c>
      <c r="H1311" s="1" t="s">
        <v>126</v>
      </c>
      <c r="I1311" s="56">
        <v>0</v>
      </c>
      <c r="J1311" s="8" t="s">
        <v>16</v>
      </c>
      <c r="K1311" s="8" t="s">
        <v>16</v>
      </c>
      <c r="L1311" s="1" t="str">
        <f>IFERROR(_xlfn.XLOOKUP(Table1[[#This Row],[Startup Name]],Reference_Tables!$A$5:$A$3048,Reference_Tables!$B$5:$B$3048,"N/A",0),"N/A")</f>
        <v>Ahmedabad</v>
      </c>
      <c r="M1311" s="49" t="str">
        <f>IFERROR(_xlfn.XLOOKUP(Table1[[#This Row],[Investors Name]],Reference_Tables!$E$5:$E$3048,Reference_Tables!$F$5:$F$3048,"N/A",0),"N/A")</f>
        <v>Angel</v>
      </c>
      <c r="N1311" s="1">
        <f>YEAR(Table1[[#This Row],[Date]])</f>
        <v>2016</v>
      </c>
    </row>
    <row r="1312" spans="1:14" x14ac:dyDescent="0.3">
      <c r="A1312" s="8">
        <v>1311</v>
      </c>
      <c r="B1312" s="9">
        <v>42661</v>
      </c>
      <c r="C1312" s="1" t="s">
        <v>3448</v>
      </c>
      <c r="D1312" s="1" t="s">
        <v>53</v>
      </c>
      <c r="E1312" s="49" t="s">
        <v>3449</v>
      </c>
      <c r="F1312" s="1" t="s">
        <v>89</v>
      </c>
      <c r="G1312" s="51" t="s">
        <v>3450</v>
      </c>
      <c r="H1312" s="1" t="s">
        <v>384</v>
      </c>
      <c r="I1312" s="56">
        <v>2500000</v>
      </c>
      <c r="J1312" s="8" t="s">
        <v>16</v>
      </c>
      <c r="K1312" s="8" t="s">
        <v>24</v>
      </c>
      <c r="L1312" s="1" t="str">
        <f>IFERROR(_xlfn.XLOOKUP(Table1[[#This Row],[Startup Name]],Reference_Tables!$A$5:$A$3048,Reference_Tables!$B$5:$B$3048,"N/A",0),"N/A")</f>
        <v>Bhopal</v>
      </c>
      <c r="M1312" s="49" t="str">
        <f>IFERROR(_xlfn.XLOOKUP(Table1[[#This Row],[Investors Name]],Reference_Tables!$E$5:$E$3048,Reference_Tables!$F$5:$F$3048,"N/A",0),"N/A")</f>
        <v>VC</v>
      </c>
      <c r="N1312" s="1">
        <f>YEAR(Table1[[#This Row],[Date]])</f>
        <v>2016</v>
      </c>
    </row>
    <row r="1313" spans="1:14" x14ac:dyDescent="0.3">
      <c r="A1313" s="8">
        <v>1312</v>
      </c>
      <c r="B1313" s="9">
        <v>42661</v>
      </c>
      <c r="C1313" s="1" t="s">
        <v>3451</v>
      </c>
      <c r="D1313" s="1" t="s">
        <v>53</v>
      </c>
      <c r="E1313" s="49" t="s">
        <v>3452</v>
      </c>
      <c r="F1313" s="1" t="s">
        <v>927</v>
      </c>
      <c r="G1313" s="51" t="s">
        <v>3453</v>
      </c>
      <c r="H1313" s="1" t="s">
        <v>126</v>
      </c>
      <c r="I1313" s="56">
        <v>0</v>
      </c>
      <c r="J1313" s="8" t="s">
        <v>16</v>
      </c>
      <c r="K1313" s="8" t="s">
        <v>16</v>
      </c>
      <c r="L1313" s="1" t="str">
        <f>IFERROR(_xlfn.XLOOKUP(Table1[[#This Row],[Startup Name]],Reference_Tables!$A$5:$A$3048,Reference_Tables!$B$5:$B$3048,"N/A",0),"N/A")</f>
        <v>Kanpur</v>
      </c>
      <c r="M1313" s="49" t="str">
        <f>IFERROR(_xlfn.XLOOKUP(Table1[[#This Row],[Investors Name]],Reference_Tables!$E$5:$E$3048,Reference_Tables!$F$5:$F$3048,"N/A",0),"N/A")</f>
        <v>Corporate</v>
      </c>
      <c r="N1313" s="1">
        <f>YEAR(Table1[[#This Row],[Date]])</f>
        <v>2016</v>
      </c>
    </row>
    <row r="1314" spans="1:14" x14ac:dyDescent="0.3">
      <c r="A1314" s="8">
        <v>1313</v>
      </c>
      <c r="B1314" s="9">
        <v>42662</v>
      </c>
      <c r="C1314" s="1" t="s">
        <v>1314</v>
      </c>
      <c r="D1314" s="1" t="s">
        <v>551</v>
      </c>
      <c r="E1314" s="49" t="s">
        <v>3454</v>
      </c>
      <c r="F1314" s="1" t="s">
        <v>927</v>
      </c>
      <c r="G1314" s="51" t="s">
        <v>3455</v>
      </c>
      <c r="H1314" s="1" t="s">
        <v>384</v>
      </c>
      <c r="I1314" s="56">
        <v>30000000</v>
      </c>
      <c r="J1314" s="8" t="s">
        <v>16</v>
      </c>
      <c r="K1314" s="8" t="s">
        <v>17</v>
      </c>
      <c r="L1314" s="1" t="str">
        <f>IFERROR(_xlfn.XLOOKUP(Table1[[#This Row],[Startup Name]],Reference_Tables!$A$5:$A$3048,Reference_Tables!$B$5:$B$3048,"N/A",0),"N/A")</f>
        <v>Lucknow</v>
      </c>
      <c r="M1314" s="49" t="str">
        <f>IFERROR(_xlfn.XLOOKUP(Table1[[#This Row],[Investors Name]],Reference_Tables!$E$5:$E$3048,Reference_Tables!$F$5:$F$3048,"N/A",0),"N/A")</f>
        <v>VC</v>
      </c>
      <c r="N1314" s="1">
        <f>YEAR(Table1[[#This Row],[Date]])</f>
        <v>2016</v>
      </c>
    </row>
    <row r="1315" spans="1:14" x14ac:dyDescent="0.3">
      <c r="A1315" s="8">
        <v>1314</v>
      </c>
      <c r="B1315" s="9">
        <v>42662</v>
      </c>
      <c r="C1315" s="1" t="s">
        <v>1421</v>
      </c>
      <c r="D1315" s="1" t="s">
        <v>551</v>
      </c>
      <c r="E1315" s="49" t="s">
        <v>3456</v>
      </c>
      <c r="F1315" s="1" t="s">
        <v>927</v>
      </c>
      <c r="G1315" s="51" t="s">
        <v>7418</v>
      </c>
      <c r="H1315" s="1" t="s">
        <v>384</v>
      </c>
      <c r="I1315" s="56">
        <v>1100000</v>
      </c>
      <c r="J1315" s="8" t="s">
        <v>16</v>
      </c>
      <c r="K1315" s="8" t="s">
        <v>24</v>
      </c>
      <c r="L1315" s="1" t="str">
        <f>IFERROR(_xlfn.XLOOKUP(Table1[[#This Row],[Startup Name]],Reference_Tables!$A$5:$A$3048,Reference_Tables!$B$5:$B$3048,"N/A",0),"N/A")</f>
        <v>Lucknow</v>
      </c>
      <c r="M1315" s="49" t="str">
        <f>IFERROR(_xlfn.XLOOKUP(Table1[[#This Row],[Investors Name]],Reference_Tables!$E$5:$E$3048,Reference_Tables!$F$5:$F$3048,"N/A",0),"N/A")</f>
        <v>VC</v>
      </c>
      <c r="N1315" s="1">
        <f>YEAR(Table1[[#This Row],[Date]])</f>
        <v>2016</v>
      </c>
    </row>
    <row r="1316" spans="1:14" x14ac:dyDescent="0.3">
      <c r="A1316" s="8">
        <v>1315</v>
      </c>
      <c r="B1316" s="9">
        <v>42662</v>
      </c>
      <c r="C1316" s="1" t="s">
        <v>3457</v>
      </c>
      <c r="D1316" s="1" t="s">
        <v>53</v>
      </c>
      <c r="E1316" s="49" t="s">
        <v>3458</v>
      </c>
      <c r="F1316" s="1" t="s">
        <v>39</v>
      </c>
      <c r="G1316" s="51" t="s">
        <v>3459</v>
      </c>
      <c r="H1316" s="1" t="s">
        <v>384</v>
      </c>
      <c r="I1316" s="56">
        <v>750000</v>
      </c>
      <c r="J1316" s="8" t="s">
        <v>16</v>
      </c>
      <c r="K1316" s="8" t="s">
        <v>106</v>
      </c>
      <c r="L1316" s="1" t="str">
        <f>IFERROR(_xlfn.XLOOKUP(Table1[[#This Row],[Startup Name]],Reference_Tables!$A$5:$A$3048,Reference_Tables!$B$5:$B$3048,"N/A",0),"N/A")</f>
        <v>Vadodara</v>
      </c>
      <c r="M1316" s="49" t="str">
        <f>IFERROR(_xlfn.XLOOKUP(Table1[[#This Row],[Investors Name]],Reference_Tables!$E$5:$E$3048,Reference_Tables!$F$5:$F$3048,"N/A",0),"N/A")</f>
        <v>VC</v>
      </c>
      <c r="N1316" s="1">
        <f>YEAR(Table1[[#This Row],[Date]])</f>
        <v>2016</v>
      </c>
    </row>
    <row r="1317" spans="1:14" x14ac:dyDescent="0.3">
      <c r="A1317" s="8">
        <v>1316</v>
      </c>
      <c r="B1317" s="9">
        <v>42663</v>
      </c>
      <c r="C1317" s="1" t="s">
        <v>3460</v>
      </c>
      <c r="D1317" s="1" t="s">
        <v>551</v>
      </c>
      <c r="E1317" s="49" t="s">
        <v>3461</v>
      </c>
      <c r="F1317" s="1" t="s">
        <v>927</v>
      </c>
      <c r="G1317" s="51" t="s">
        <v>3462</v>
      </c>
      <c r="H1317" s="1" t="s">
        <v>126</v>
      </c>
      <c r="I1317" s="56">
        <v>0</v>
      </c>
      <c r="J1317" s="8" t="s">
        <v>16</v>
      </c>
      <c r="K1317" s="8" t="s">
        <v>16</v>
      </c>
      <c r="L1317" s="1" t="str">
        <f>IFERROR(_xlfn.XLOOKUP(Table1[[#This Row],[Startup Name]],Reference_Tables!$A$5:$A$3048,Reference_Tables!$B$5:$B$3048,"N/A",0),"N/A")</f>
        <v>Kochi</v>
      </c>
      <c r="M1317" s="49" t="str">
        <f>IFERROR(_xlfn.XLOOKUP(Table1[[#This Row],[Investors Name]],Reference_Tables!$E$5:$E$3048,Reference_Tables!$F$5:$F$3048,"N/A",0),"N/A")</f>
        <v>Angel</v>
      </c>
      <c r="N1317" s="1">
        <f>YEAR(Table1[[#This Row],[Date]])</f>
        <v>2016</v>
      </c>
    </row>
    <row r="1318" spans="1:14" x14ac:dyDescent="0.3">
      <c r="A1318" s="8">
        <v>1317</v>
      </c>
      <c r="B1318" s="9">
        <v>42663</v>
      </c>
      <c r="C1318" s="1" t="s">
        <v>3463</v>
      </c>
      <c r="D1318" s="1" t="s">
        <v>551</v>
      </c>
      <c r="E1318" s="49" t="s">
        <v>3464</v>
      </c>
      <c r="F1318" s="1" t="s">
        <v>39</v>
      </c>
      <c r="G1318" s="51" t="s">
        <v>1899</v>
      </c>
      <c r="H1318" s="1" t="s">
        <v>126</v>
      </c>
      <c r="I1318" s="56">
        <v>0</v>
      </c>
      <c r="J1318" s="8" t="s">
        <v>16</v>
      </c>
      <c r="K1318" s="8" t="s">
        <v>16</v>
      </c>
      <c r="L1318" s="1" t="str">
        <f>IFERROR(_xlfn.XLOOKUP(Table1[[#This Row],[Startup Name]],Reference_Tables!$A$5:$A$3048,Reference_Tables!$B$5:$B$3048,"N/A",0),"N/A")</f>
        <v>Kanpur</v>
      </c>
      <c r="M1318" s="49" t="str">
        <f>IFERROR(_xlfn.XLOOKUP(Table1[[#This Row],[Investors Name]],Reference_Tables!$E$5:$E$3048,Reference_Tables!$F$5:$F$3048,"N/A",0),"N/A")</f>
        <v>Angel</v>
      </c>
      <c r="N1318" s="1">
        <f>YEAR(Table1[[#This Row],[Date]])</f>
        <v>2016</v>
      </c>
    </row>
    <row r="1319" spans="1:14" x14ac:dyDescent="0.3">
      <c r="A1319" s="8">
        <v>1318</v>
      </c>
      <c r="B1319" s="9">
        <v>42663</v>
      </c>
      <c r="C1319" s="1" t="s">
        <v>982</v>
      </c>
      <c r="D1319" s="1" t="s">
        <v>551</v>
      </c>
      <c r="E1319" s="49" t="s">
        <v>3465</v>
      </c>
      <c r="F1319" s="1" t="s">
        <v>89</v>
      </c>
      <c r="G1319" s="51" t="s">
        <v>3466</v>
      </c>
      <c r="H1319" s="1" t="s">
        <v>384</v>
      </c>
      <c r="I1319" s="56">
        <v>0</v>
      </c>
      <c r="J1319" s="8" t="s">
        <v>16</v>
      </c>
      <c r="K1319" s="8" t="s">
        <v>16</v>
      </c>
      <c r="L1319" s="1" t="str">
        <f>IFERROR(_xlfn.XLOOKUP(Table1[[#This Row],[Startup Name]],Reference_Tables!$A$5:$A$3048,Reference_Tables!$B$5:$B$3048,"N/A",0),"N/A")</f>
        <v>Kochi</v>
      </c>
      <c r="M1319" s="49" t="str">
        <f>IFERROR(_xlfn.XLOOKUP(Table1[[#This Row],[Investors Name]],Reference_Tables!$E$5:$E$3048,Reference_Tables!$F$5:$F$3048,"N/A",0),"N/A")</f>
        <v>VC</v>
      </c>
      <c r="N1319" s="1">
        <f>YEAR(Table1[[#This Row],[Date]])</f>
        <v>2016</v>
      </c>
    </row>
    <row r="1320" spans="1:14" x14ac:dyDescent="0.3">
      <c r="A1320" s="8">
        <v>1319</v>
      </c>
      <c r="B1320" s="9">
        <v>42664</v>
      </c>
      <c r="C1320" s="1" t="s">
        <v>3467</v>
      </c>
      <c r="D1320" s="1" t="s">
        <v>551</v>
      </c>
      <c r="E1320" s="49" t="s">
        <v>3468</v>
      </c>
      <c r="F1320" s="1" t="s">
        <v>39</v>
      </c>
      <c r="G1320" s="51" t="s">
        <v>3469</v>
      </c>
      <c r="H1320" s="1" t="s">
        <v>126</v>
      </c>
      <c r="I1320" s="56">
        <v>300000</v>
      </c>
      <c r="J1320" s="8" t="s">
        <v>16</v>
      </c>
      <c r="K1320" s="8" t="s">
        <v>106</v>
      </c>
      <c r="L1320" s="1" t="str">
        <f>IFERROR(_xlfn.XLOOKUP(Table1[[#This Row],[Startup Name]],Reference_Tables!$A$5:$A$3048,Reference_Tables!$B$5:$B$3048,"N/A",0),"N/A")</f>
        <v>Bengaluru</v>
      </c>
      <c r="M1320" s="49" t="str">
        <f>IFERROR(_xlfn.XLOOKUP(Table1[[#This Row],[Investors Name]],Reference_Tables!$E$5:$E$3048,Reference_Tables!$F$5:$F$3048,"N/A",0),"N/A")</f>
        <v>Angel</v>
      </c>
      <c r="N1320" s="1">
        <f>YEAR(Table1[[#This Row],[Date]])</f>
        <v>2016</v>
      </c>
    </row>
    <row r="1321" spans="1:14" x14ac:dyDescent="0.3">
      <c r="A1321" s="8">
        <v>1320</v>
      </c>
      <c r="B1321" s="9">
        <v>42666</v>
      </c>
      <c r="C1321" s="1" t="s">
        <v>1192</v>
      </c>
      <c r="D1321" s="1" t="s">
        <v>26</v>
      </c>
      <c r="E1321" s="49" t="s">
        <v>3470</v>
      </c>
      <c r="F1321" s="1" t="s">
        <v>927</v>
      </c>
      <c r="G1321" s="51" t="s">
        <v>1777</v>
      </c>
      <c r="H1321" s="1" t="s">
        <v>126</v>
      </c>
      <c r="I1321" s="56">
        <v>0</v>
      </c>
      <c r="J1321" s="8" t="s">
        <v>16</v>
      </c>
      <c r="K1321" s="8" t="s">
        <v>16</v>
      </c>
      <c r="L1321" s="1" t="str">
        <f>IFERROR(_xlfn.XLOOKUP(Table1[[#This Row],[Startup Name]],Reference_Tables!$A$5:$A$3048,Reference_Tables!$B$5:$B$3048,"N/A",0),"N/A")</f>
        <v>Mysuru</v>
      </c>
      <c r="M1321" s="49" t="str">
        <f>IFERROR(_xlfn.XLOOKUP(Table1[[#This Row],[Investors Name]],Reference_Tables!$E$5:$E$3048,Reference_Tables!$F$5:$F$3048,"N/A",0),"N/A")</f>
        <v>VC</v>
      </c>
      <c r="N1321" s="1">
        <f>YEAR(Table1[[#This Row],[Date]])</f>
        <v>2016</v>
      </c>
    </row>
    <row r="1322" spans="1:14" x14ac:dyDescent="0.3">
      <c r="A1322" s="8">
        <v>1321</v>
      </c>
      <c r="B1322" s="9">
        <v>42667</v>
      </c>
      <c r="C1322" s="1" t="s">
        <v>70</v>
      </c>
      <c r="D1322" s="1" t="s">
        <v>551</v>
      </c>
      <c r="E1322" s="49" t="s">
        <v>3471</v>
      </c>
      <c r="F1322" s="1" t="s">
        <v>227</v>
      </c>
      <c r="G1322" s="51" t="s">
        <v>1770</v>
      </c>
      <c r="H1322" s="1" t="s">
        <v>384</v>
      </c>
      <c r="I1322" s="56">
        <v>3000000</v>
      </c>
      <c r="J1322" s="8" t="s">
        <v>16</v>
      </c>
      <c r="K1322" s="8" t="s">
        <v>24</v>
      </c>
      <c r="L1322" s="1" t="str">
        <f>IFERROR(_xlfn.XLOOKUP(Table1[[#This Row],[Startup Name]],Reference_Tables!$A$5:$A$3048,Reference_Tables!$B$5:$B$3048,"N/A",0),"N/A")</f>
        <v>Chandigarh</v>
      </c>
      <c r="M1322" s="49" t="str">
        <f>IFERROR(_xlfn.XLOOKUP(Table1[[#This Row],[Investors Name]],Reference_Tables!$E$5:$E$3048,Reference_Tables!$F$5:$F$3048,"N/A",0),"N/A")</f>
        <v>Angel</v>
      </c>
      <c r="N1322" s="1">
        <f>YEAR(Table1[[#This Row],[Date]])</f>
        <v>2016</v>
      </c>
    </row>
    <row r="1323" spans="1:14" x14ac:dyDescent="0.3">
      <c r="A1323" s="8">
        <v>1322</v>
      </c>
      <c r="B1323" s="9">
        <v>42667</v>
      </c>
      <c r="C1323" s="1" t="s">
        <v>2306</v>
      </c>
      <c r="D1323" s="1" t="s">
        <v>551</v>
      </c>
      <c r="E1323" s="49" t="s">
        <v>3472</v>
      </c>
      <c r="F1323" s="1" t="s">
        <v>39</v>
      </c>
      <c r="G1323" s="51" t="s">
        <v>3473</v>
      </c>
      <c r="H1323" s="1" t="s">
        <v>384</v>
      </c>
      <c r="I1323" s="56">
        <v>7500000</v>
      </c>
      <c r="J1323" s="8" t="s">
        <v>16</v>
      </c>
      <c r="K1323" s="8" t="s">
        <v>24</v>
      </c>
      <c r="L1323" s="1" t="str">
        <f>IFERROR(_xlfn.XLOOKUP(Table1[[#This Row],[Startup Name]],Reference_Tables!$A$5:$A$3048,Reference_Tables!$B$5:$B$3048,"N/A",0),"N/A")</f>
        <v>Kochi</v>
      </c>
      <c r="M1323" s="49" t="str">
        <f>IFERROR(_xlfn.XLOOKUP(Table1[[#This Row],[Investors Name]],Reference_Tables!$E$5:$E$3048,Reference_Tables!$F$5:$F$3048,"N/A",0),"N/A")</f>
        <v>VC</v>
      </c>
      <c r="N1323" s="1">
        <f>YEAR(Table1[[#This Row],[Date]])</f>
        <v>2016</v>
      </c>
    </row>
    <row r="1324" spans="1:14" x14ac:dyDescent="0.3">
      <c r="A1324" s="8">
        <v>1323</v>
      </c>
      <c r="B1324" s="9">
        <v>42668</v>
      </c>
      <c r="C1324" s="1" t="s">
        <v>3474</v>
      </c>
      <c r="D1324" s="1" t="s">
        <v>26</v>
      </c>
      <c r="E1324" s="49" t="s">
        <v>3475</v>
      </c>
      <c r="F1324" s="1" t="s">
        <v>927</v>
      </c>
      <c r="G1324" s="51" t="s">
        <v>1015</v>
      </c>
      <c r="H1324" s="1" t="s">
        <v>384</v>
      </c>
      <c r="I1324" s="56">
        <v>6000000</v>
      </c>
      <c r="J1324" s="8" t="s">
        <v>16</v>
      </c>
      <c r="K1324" s="8" t="s">
        <v>24</v>
      </c>
      <c r="L1324" s="1" t="str">
        <f>IFERROR(_xlfn.XLOOKUP(Table1[[#This Row],[Startup Name]],Reference_Tables!$A$5:$A$3048,Reference_Tables!$B$5:$B$3048,"N/A",0),"N/A")</f>
        <v>Indore</v>
      </c>
      <c r="M1324" s="49" t="str">
        <f>IFERROR(_xlfn.XLOOKUP(Table1[[#This Row],[Investors Name]],Reference_Tables!$E$5:$E$3048,Reference_Tables!$F$5:$F$3048,"N/A",0),"N/A")</f>
        <v>VC</v>
      </c>
      <c r="N1324" s="1">
        <f>YEAR(Table1[[#This Row],[Date]])</f>
        <v>2016</v>
      </c>
    </row>
    <row r="1325" spans="1:14" x14ac:dyDescent="0.3">
      <c r="A1325" s="8">
        <v>1324</v>
      </c>
      <c r="B1325" s="9">
        <v>42668</v>
      </c>
      <c r="C1325" s="1" t="s">
        <v>3476</v>
      </c>
      <c r="D1325" s="1" t="s">
        <v>551</v>
      </c>
      <c r="E1325" s="49" t="s">
        <v>3477</v>
      </c>
      <c r="F1325" s="1" t="s">
        <v>39</v>
      </c>
      <c r="G1325" s="51" t="s">
        <v>3186</v>
      </c>
      <c r="H1325" s="1" t="s">
        <v>126</v>
      </c>
      <c r="I1325" s="56">
        <v>500000</v>
      </c>
      <c r="J1325" s="8" t="s">
        <v>16</v>
      </c>
      <c r="K1325" s="8" t="s">
        <v>106</v>
      </c>
      <c r="L1325" s="1" t="str">
        <f>IFERROR(_xlfn.XLOOKUP(Table1[[#This Row],[Startup Name]],Reference_Tables!$A$5:$A$3048,Reference_Tables!$B$5:$B$3048,"N/A",0),"N/A")</f>
        <v>Surat</v>
      </c>
      <c r="M1325" s="49" t="str">
        <f>IFERROR(_xlfn.XLOOKUP(Table1[[#This Row],[Investors Name]],Reference_Tables!$E$5:$E$3048,Reference_Tables!$F$5:$F$3048,"N/A",0),"N/A")</f>
        <v>Angel</v>
      </c>
      <c r="N1325" s="1">
        <f>YEAR(Table1[[#This Row],[Date]])</f>
        <v>2016</v>
      </c>
    </row>
    <row r="1326" spans="1:14" x14ac:dyDescent="0.3">
      <c r="A1326" s="8">
        <v>1325</v>
      </c>
      <c r="B1326" s="9">
        <v>42668</v>
      </c>
      <c r="C1326" s="1" t="s">
        <v>3478</v>
      </c>
      <c r="D1326" s="1" t="s">
        <v>53</v>
      </c>
      <c r="E1326" s="49" t="s">
        <v>3479</v>
      </c>
      <c r="F1326" s="1" t="s">
        <v>139</v>
      </c>
      <c r="G1326" s="51" t="s">
        <v>3480</v>
      </c>
      <c r="H1326" s="1" t="s">
        <v>126</v>
      </c>
      <c r="I1326" s="56">
        <v>0</v>
      </c>
      <c r="J1326" s="8" t="s">
        <v>16</v>
      </c>
      <c r="K1326" s="8" t="s">
        <v>16</v>
      </c>
      <c r="L1326" s="1" t="str">
        <f>IFERROR(_xlfn.XLOOKUP(Table1[[#This Row],[Startup Name]],Reference_Tables!$A$5:$A$3048,Reference_Tables!$B$5:$B$3048,"N/A",0),"N/A")</f>
        <v>Thiruvananthapuram</v>
      </c>
      <c r="M1326" s="49" t="str">
        <f>IFERROR(_xlfn.XLOOKUP(Table1[[#This Row],[Investors Name]],Reference_Tables!$E$5:$E$3048,Reference_Tables!$F$5:$F$3048,"N/A",0),"N/A")</f>
        <v>Corporate</v>
      </c>
      <c r="N1326" s="1">
        <f>YEAR(Table1[[#This Row],[Date]])</f>
        <v>2016</v>
      </c>
    </row>
    <row r="1327" spans="1:14" x14ac:dyDescent="0.3">
      <c r="A1327" s="8">
        <v>1326</v>
      </c>
      <c r="B1327" s="9">
        <v>42668</v>
      </c>
      <c r="C1327" s="1" t="s">
        <v>3481</v>
      </c>
      <c r="D1327" s="1" t="s">
        <v>26</v>
      </c>
      <c r="E1327" s="49" t="s">
        <v>3482</v>
      </c>
      <c r="F1327" s="1" t="s">
        <v>227</v>
      </c>
      <c r="G1327" s="51" t="s">
        <v>2203</v>
      </c>
      <c r="H1327" s="1" t="s">
        <v>126</v>
      </c>
      <c r="I1327" s="56">
        <v>0</v>
      </c>
      <c r="J1327" s="8" t="s">
        <v>16</v>
      </c>
      <c r="K1327" s="8" t="s">
        <v>16</v>
      </c>
      <c r="L1327" s="1" t="str">
        <f>IFERROR(_xlfn.XLOOKUP(Table1[[#This Row],[Startup Name]],Reference_Tables!$A$5:$A$3048,Reference_Tables!$B$5:$B$3048,"N/A",0),"N/A")</f>
        <v>Jaipur</v>
      </c>
      <c r="M1327" s="49" t="str">
        <f>IFERROR(_xlfn.XLOOKUP(Table1[[#This Row],[Investors Name]],Reference_Tables!$E$5:$E$3048,Reference_Tables!$F$5:$F$3048,"N/A",0),"N/A")</f>
        <v>Angel</v>
      </c>
      <c r="N1327" s="1">
        <f>YEAR(Table1[[#This Row],[Date]])</f>
        <v>2016</v>
      </c>
    </row>
    <row r="1328" spans="1:14" x14ac:dyDescent="0.3">
      <c r="A1328" s="8">
        <v>1327</v>
      </c>
      <c r="B1328" s="9">
        <v>42668</v>
      </c>
      <c r="C1328" s="1" t="s">
        <v>3483</v>
      </c>
      <c r="D1328" s="1" t="s">
        <v>53</v>
      </c>
      <c r="E1328" s="49" t="s">
        <v>3484</v>
      </c>
      <c r="F1328" s="1" t="s">
        <v>227</v>
      </c>
      <c r="G1328" s="51" t="s">
        <v>3485</v>
      </c>
      <c r="H1328" s="1" t="s">
        <v>126</v>
      </c>
      <c r="I1328" s="56">
        <v>100000</v>
      </c>
      <c r="J1328" s="8" t="s">
        <v>16</v>
      </c>
      <c r="K1328" s="8" t="s">
        <v>106</v>
      </c>
      <c r="L1328" s="1" t="str">
        <f>IFERROR(_xlfn.XLOOKUP(Table1[[#This Row],[Startup Name]],Reference_Tables!$A$5:$A$3048,Reference_Tables!$B$5:$B$3048,"N/A",0),"N/A")</f>
        <v>Noida</v>
      </c>
      <c r="M1328" s="49" t="str">
        <f>IFERROR(_xlfn.XLOOKUP(Table1[[#This Row],[Investors Name]],Reference_Tables!$E$5:$E$3048,Reference_Tables!$F$5:$F$3048,"N/A",0),"N/A")</f>
        <v>Angel</v>
      </c>
      <c r="N1328" s="1">
        <f>YEAR(Table1[[#This Row],[Date]])</f>
        <v>2016</v>
      </c>
    </row>
    <row r="1329" spans="1:14" x14ac:dyDescent="0.3">
      <c r="A1329" s="8">
        <v>1328</v>
      </c>
      <c r="B1329" s="9">
        <v>42669</v>
      </c>
      <c r="C1329" s="1" t="s">
        <v>3486</v>
      </c>
      <c r="D1329" s="1" t="s">
        <v>551</v>
      </c>
      <c r="E1329" s="49" t="s">
        <v>3487</v>
      </c>
      <c r="F1329" s="1" t="s">
        <v>139</v>
      </c>
      <c r="G1329" s="51" t="s">
        <v>1608</v>
      </c>
      <c r="H1329" s="1" t="s">
        <v>126</v>
      </c>
      <c r="I1329" s="56">
        <v>1000000</v>
      </c>
      <c r="J1329" s="8" t="s">
        <v>16</v>
      </c>
      <c r="K1329" s="8" t="s">
        <v>24</v>
      </c>
      <c r="L1329" s="1" t="str">
        <f>IFERROR(_xlfn.XLOOKUP(Table1[[#This Row],[Startup Name]],Reference_Tables!$A$5:$A$3048,Reference_Tables!$B$5:$B$3048,"N/A",0),"N/A")</f>
        <v>Pune</v>
      </c>
      <c r="M1329" s="49" t="str">
        <f>IFERROR(_xlfn.XLOOKUP(Table1[[#This Row],[Investors Name]],Reference_Tables!$E$5:$E$3048,Reference_Tables!$F$5:$F$3048,"N/A",0),"N/A")</f>
        <v>Angel</v>
      </c>
      <c r="N1329" s="1">
        <f>YEAR(Table1[[#This Row],[Date]])</f>
        <v>2016</v>
      </c>
    </row>
    <row r="1330" spans="1:14" x14ac:dyDescent="0.3">
      <c r="A1330" s="8">
        <v>1329</v>
      </c>
      <c r="B1330" s="9">
        <v>42669</v>
      </c>
      <c r="C1330" s="1" t="s">
        <v>2449</v>
      </c>
      <c r="D1330" s="1" t="s">
        <v>551</v>
      </c>
      <c r="E1330" s="49" t="s">
        <v>3488</v>
      </c>
      <c r="F1330" s="1" t="s">
        <v>927</v>
      </c>
      <c r="G1330" s="51" t="s">
        <v>7419</v>
      </c>
      <c r="H1330" s="1" t="s">
        <v>126</v>
      </c>
      <c r="I1330" s="56">
        <v>0</v>
      </c>
      <c r="J1330" s="8" t="s">
        <v>16</v>
      </c>
      <c r="K1330" s="8" t="s">
        <v>16</v>
      </c>
      <c r="L1330" s="1" t="str">
        <f>IFERROR(_xlfn.XLOOKUP(Table1[[#This Row],[Startup Name]],Reference_Tables!$A$5:$A$3048,Reference_Tables!$B$5:$B$3048,"N/A",0),"N/A")</f>
        <v>Mumbai</v>
      </c>
      <c r="M1330" s="49" t="str">
        <f>IFERROR(_xlfn.XLOOKUP(Table1[[#This Row],[Investors Name]],Reference_Tables!$E$5:$E$3048,Reference_Tables!$F$5:$F$3048,"N/A",0),"N/A")</f>
        <v>VC</v>
      </c>
      <c r="N1330" s="1">
        <f>YEAR(Table1[[#This Row],[Date]])</f>
        <v>2016</v>
      </c>
    </row>
    <row r="1331" spans="1:14" x14ac:dyDescent="0.3">
      <c r="A1331" s="8">
        <v>1330</v>
      </c>
      <c r="B1331" s="9">
        <v>42669</v>
      </c>
      <c r="C1331" s="1" t="s">
        <v>3489</v>
      </c>
      <c r="D1331" s="1" t="s">
        <v>26</v>
      </c>
      <c r="E1331" s="49" t="s">
        <v>2887</v>
      </c>
      <c r="F1331" s="1" t="s">
        <v>631</v>
      </c>
      <c r="G1331" s="51" t="s">
        <v>3490</v>
      </c>
      <c r="H1331" s="1" t="s">
        <v>384</v>
      </c>
      <c r="I1331" s="56">
        <v>1000000</v>
      </c>
      <c r="J1331" s="8" t="s">
        <v>16</v>
      </c>
      <c r="K1331" s="8" t="s">
        <v>24</v>
      </c>
      <c r="L1331" s="1" t="str">
        <f>IFERROR(_xlfn.XLOOKUP(Table1[[#This Row],[Startup Name]],Reference_Tables!$A$5:$A$3048,Reference_Tables!$B$5:$B$3048,"N/A",0),"N/A")</f>
        <v>Dehradun</v>
      </c>
      <c r="M1331" s="49" t="s">
        <v>16</v>
      </c>
      <c r="N1331" s="1">
        <f>YEAR(Table1[[#This Row],[Date]])</f>
        <v>2016</v>
      </c>
    </row>
    <row r="1332" spans="1:14" x14ac:dyDescent="0.3">
      <c r="A1332" s="8">
        <v>1331</v>
      </c>
      <c r="B1332" s="9">
        <v>42670</v>
      </c>
      <c r="C1332" s="1" t="s">
        <v>3491</v>
      </c>
      <c r="D1332" s="1" t="s">
        <v>551</v>
      </c>
      <c r="E1332" s="49" t="s">
        <v>3492</v>
      </c>
      <c r="F1332" s="1" t="s">
        <v>927</v>
      </c>
      <c r="G1332" s="51" t="s">
        <v>3493</v>
      </c>
      <c r="H1332" s="1" t="s">
        <v>384</v>
      </c>
      <c r="I1332" s="56">
        <v>700000</v>
      </c>
      <c r="J1332" s="8" t="s">
        <v>16</v>
      </c>
      <c r="K1332" s="8" t="s">
        <v>106</v>
      </c>
      <c r="L1332" s="1" t="str">
        <f>IFERROR(_xlfn.XLOOKUP(Table1[[#This Row],[Startup Name]],Reference_Tables!$A$5:$A$3048,Reference_Tables!$B$5:$B$3048,"N/A",0),"N/A")</f>
        <v>Indore</v>
      </c>
      <c r="M1332" s="49" t="str">
        <f>IFERROR(_xlfn.XLOOKUP(Table1[[#This Row],[Investors Name]],Reference_Tables!$E$5:$E$3048,Reference_Tables!$F$5:$F$3048,"N/A",0),"N/A")</f>
        <v>Corporate</v>
      </c>
      <c r="N1332" s="1">
        <f>YEAR(Table1[[#This Row],[Date]])</f>
        <v>2016</v>
      </c>
    </row>
    <row r="1333" spans="1:14" x14ac:dyDescent="0.3">
      <c r="A1333" s="8">
        <v>1332</v>
      </c>
      <c r="B1333" s="9">
        <v>42670</v>
      </c>
      <c r="C1333" s="1" t="s">
        <v>1514</v>
      </c>
      <c r="D1333" s="1" t="s">
        <v>53</v>
      </c>
      <c r="E1333" s="49" t="s">
        <v>3494</v>
      </c>
      <c r="F1333" s="1" t="s">
        <v>45</v>
      </c>
      <c r="G1333" s="51" t="s">
        <v>3495</v>
      </c>
      <c r="H1333" s="1" t="s">
        <v>384</v>
      </c>
      <c r="I1333" s="56">
        <v>971000</v>
      </c>
      <c r="J1333" s="8" t="s">
        <v>16</v>
      </c>
      <c r="K1333" s="8" t="s">
        <v>106</v>
      </c>
      <c r="L1333" s="1" t="str">
        <f>IFERROR(_xlfn.XLOOKUP(Table1[[#This Row],[Startup Name]],Reference_Tables!$A$5:$A$3048,Reference_Tables!$B$5:$B$3048,"N/A",0),"N/A")</f>
        <v>Nagpur</v>
      </c>
      <c r="M1333" s="49" t="str">
        <f>IFERROR(_xlfn.XLOOKUP(Table1[[#This Row],[Investors Name]],Reference_Tables!$E$5:$E$3048,Reference_Tables!$F$5:$F$3048,"N/A",0),"N/A")</f>
        <v>VC</v>
      </c>
      <c r="N1333" s="1">
        <f>YEAR(Table1[[#This Row],[Date]])</f>
        <v>2016</v>
      </c>
    </row>
    <row r="1334" spans="1:14" x14ac:dyDescent="0.3">
      <c r="A1334" s="8">
        <v>1333</v>
      </c>
      <c r="B1334" s="9">
        <v>42670</v>
      </c>
      <c r="C1334" s="1" t="s">
        <v>369</v>
      </c>
      <c r="D1334" s="1" t="s">
        <v>53</v>
      </c>
      <c r="E1334" s="49" t="s">
        <v>3496</v>
      </c>
      <c r="F1334" s="1" t="s">
        <v>927</v>
      </c>
      <c r="G1334" s="51" t="s">
        <v>3497</v>
      </c>
      <c r="H1334" s="1" t="s">
        <v>384</v>
      </c>
      <c r="I1334" s="56">
        <v>27000000</v>
      </c>
      <c r="J1334" s="8" t="s">
        <v>16</v>
      </c>
      <c r="K1334" s="8" t="s">
        <v>17</v>
      </c>
      <c r="L1334" s="1" t="str">
        <f>IFERROR(_xlfn.XLOOKUP(Table1[[#This Row],[Startup Name]],Reference_Tables!$A$5:$A$3048,Reference_Tables!$B$5:$B$3048,"N/A",0),"N/A")</f>
        <v>Nashik</v>
      </c>
      <c r="M1334" s="49" t="str">
        <f>IFERROR(_xlfn.XLOOKUP(Table1[[#This Row],[Investors Name]],Reference_Tables!$E$5:$E$3048,Reference_Tables!$F$5:$F$3048,"N/A",0),"N/A")</f>
        <v>Corporate</v>
      </c>
      <c r="N1334" s="1">
        <f>YEAR(Table1[[#This Row],[Date]])</f>
        <v>2016</v>
      </c>
    </row>
    <row r="1335" spans="1:14" x14ac:dyDescent="0.3">
      <c r="A1335" s="8">
        <v>1334</v>
      </c>
      <c r="B1335" s="9">
        <v>42671</v>
      </c>
      <c r="C1335" s="1" t="s">
        <v>3498</v>
      </c>
      <c r="D1335" s="1" t="s">
        <v>43</v>
      </c>
      <c r="E1335" s="49" t="s">
        <v>3499</v>
      </c>
      <c r="F1335" s="1" t="s">
        <v>927</v>
      </c>
      <c r="G1335" s="51" t="s">
        <v>7420</v>
      </c>
      <c r="H1335" s="1" t="s">
        <v>126</v>
      </c>
      <c r="I1335" s="56">
        <v>0</v>
      </c>
      <c r="J1335" s="8" t="s">
        <v>16</v>
      </c>
      <c r="K1335" s="8" t="s">
        <v>16</v>
      </c>
      <c r="L1335" s="1" t="str">
        <f>IFERROR(_xlfn.XLOOKUP(Table1[[#This Row],[Startup Name]],Reference_Tables!$A$5:$A$3048,Reference_Tables!$B$5:$B$3048,"N/A",0),"N/A")</f>
        <v>Nagpur</v>
      </c>
      <c r="M1335" s="49" t="str">
        <f>IFERROR(_xlfn.XLOOKUP(Table1[[#This Row],[Investors Name]],Reference_Tables!$E$5:$E$3048,Reference_Tables!$F$5:$F$3048,"N/A",0),"N/A")</f>
        <v>Angel</v>
      </c>
      <c r="N1335" s="1">
        <f>YEAR(Table1[[#This Row],[Date]])</f>
        <v>2016</v>
      </c>
    </row>
    <row r="1336" spans="1:14" x14ac:dyDescent="0.3">
      <c r="A1336" s="8">
        <v>1335</v>
      </c>
      <c r="B1336" s="9">
        <v>42672</v>
      </c>
      <c r="C1336" s="1" t="s">
        <v>3500</v>
      </c>
      <c r="D1336" s="1" t="s">
        <v>53</v>
      </c>
      <c r="E1336" s="49" t="s">
        <v>3501</v>
      </c>
      <c r="F1336" s="1" t="s">
        <v>139</v>
      </c>
      <c r="G1336" s="51" t="s">
        <v>3025</v>
      </c>
      <c r="H1336" s="1" t="s">
        <v>126</v>
      </c>
      <c r="I1336" s="56">
        <v>100000</v>
      </c>
      <c r="J1336" s="8" t="s">
        <v>16</v>
      </c>
      <c r="K1336" s="8" t="s">
        <v>106</v>
      </c>
      <c r="L1336" s="1" t="str">
        <f>IFERROR(_xlfn.XLOOKUP(Table1[[#This Row],[Startup Name]],Reference_Tables!$A$5:$A$3048,Reference_Tables!$B$5:$B$3048,"N/A",0),"N/A")</f>
        <v>Vadodara</v>
      </c>
      <c r="M1336" s="49" t="str">
        <f>IFERROR(_xlfn.XLOOKUP(Table1[[#This Row],[Investors Name]],Reference_Tables!$E$5:$E$3048,Reference_Tables!$F$5:$F$3048,"N/A",0),"N/A")</f>
        <v>VC</v>
      </c>
      <c r="N1336" s="1">
        <f>YEAR(Table1[[#This Row],[Date]])</f>
        <v>2016</v>
      </c>
    </row>
    <row r="1337" spans="1:14" x14ac:dyDescent="0.3">
      <c r="A1337" s="8">
        <v>1336</v>
      </c>
      <c r="B1337" s="9">
        <v>42672</v>
      </c>
      <c r="C1337" s="1" t="s">
        <v>3502</v>
      </c>
      <c r="D1337" s="1" t="s">
        <v>53</v>
      </c>
      <c r="E1337" s="49" t="s">
        <v>3503</v>
      </c>
      <c r="F1337" s="1" t="s">
        <v>45</v>
      </c>
      <c r="G1337" s="51" t="s">
        <v>3025</v>
      </c>
      <c r="H1337" s="1" t="s">
        <v>126</v>
      </c>
      <c r="I1337" s="56">
        <v>100000</v>
      </c>
      <c r="J1337" s="8" t="s">
        <v>16</v>
      </c>
      <c r="K1337" s="8" t="s">
        <v>106</v>
      </c>
      <c r="L1337" s="1" t="str">
        <f>IFERROR(_xlfn.XLOOKUP(Table1[[#This Row],[Startup Name]],Reference_Tables!$A$5:$A$3048,Reference_Tables!$B$5:$B$3048,"N/A",0),"N/A")</f>
        <v>Pune</v>
      </c>
      <c r="M1337" s="49" t="str">
        <f>IFERROR(_xlfn.XLOOKUP(Table1[[#This Row],[Investors Name]],Reference_Tables!$E$5:$E$3048,Reference_Tables!$F$5:$F$3048,"N/A",0),"N/A")</f>
        <v>VC</v>
      </c>
      <c r="N1337" s="1">
        <f>YEAR(Table1[[#This Row],[Date]])</f>
        <v>2016</v>
      </c>
    </row>
    <row r="1338" spans="1:14" x14ac:dyDescent="0.3">
      <c r="A1338" s="8">
        <v>1337</v>
      </c>
      <c r="B1338" s="9">
        <v>42672</v>
      </c>
      <c r="C1338" s="1" t="s">
        <v>3504</v>
      </c>
      <c r="D1338" s="1" t="s">
        <v>53</v>
      </c>
      <c r="E1338" s="49" t="s">
        <v>3505</v>
      </c>
      <c r="F1338" s="1" t="s">
        <v>927</v>
      </c>
      <c r="G1338" s="51" t="s">
        <v>3025</v>
      </c>
      <c r="H1338" s="1" t="s">
        <v>126</v>
      </c>
      <c r="I1338" s="56">
        <v>100000</v>
      </c>
      <c r="J1338" s="8" t="s">
        <v>16</v>
      </c>
      <c r="K1338" s="8" t="s">
        <v>106</v>
      </c>
      <c r="L1338" s="1" t="str">
        <f>IFERROR(_xlfn.XLOOKUP(Table1[[#This Row],[Startup Name]],Reference_Tables!$A$5:$A$3048,Reference_Tables!$B$5:$B$3048,"N/A",0),"N/A")</f>
        <v>Mumbai</v>
      </c>
      <c r="M1338" s="49" t="str">
        <f>IFERROR(_xlfn.XLOOKUP(Table1[[#This Row],[Investors Name]],Reference_Tables!$E$5:$E$3048,Reference_Tables!$F$5:$F$3048,"N/A",0),"N/A")</f>
        <v>VC</v>
      </c>
      <c r="N1338" s="1">
        <f>YEAR(Table1[[#This Row],[Date]])</f>
        <v>2016</v>
      </c>
    </row>
    <row r="1339" spans="1:14" x14ac:dyDescent="0.3">
      <c r="A1339" s="8">
        <v>1338</v>
      </c>
      <c r="B1339" s="9">
        <v>42673</v>
      </c>
      <c r="C1339" s="1" t="s">
        <v>3506</v>
      </c>
      <c r="D1339" s="1" t="s">
        <v>53</v>
      </c>
      <c r="E1339" s="49" t="s">
        <v>3507</v>
      </c>
      <c r="F1339" s="1" t="s">
        <v>927</v>
      </c>
      <c r="G1339" s="51" t="s">
        <v>3508</v>
      </c>
      <c r="H1339" s="1" t="s">
        <v>384</v>
      </c>
      <c r="I1339" s="56">
        <v>750000</v>
      </c>
      <c r="J1339" s="8" t="s">
        <v>16</v>
      </c>
      <c r="K1339" s="8" t="s">
        <v>106</v>
      </c>
      <c r="L1339" s="1" t="str">
        <f>IFERROR(_xlfn.XLOOKUP(Table1[[#This Row],[Startup Name]],Reference_Tables!$A$5:$A$3048,Reference_Tables!$B$5:$B$3048,"N/A",0),"N/A")</f>
        <v>Coimbatore</v>
      </c>
      <c r="M1339" s="49" t="str">
        <f>IFERROR(_xlfn.XLOOKUP(Table1[[#This Row],[Investors Name]],Reference_Tables!$E$5:$E$3048,Reference_Tables!$F$5:$F$3048,"N/A",0),"N/A")</f>
        <v>VC</v>
      </c>
      <c r="N1339" s="1">
        <f>YEAR(Table1[[#This Row],[Date]])</f>
        <v>2016</v>
      </c>
    </row>
    <row r="1340" spans="1:14" x14ac:dyDescent="0.3">
      <c r="A1340" s="8">
        <v>1339</v>
      </c>
      <c r="B1340" s="9">
        <v>42674</v>
      </c>
      <c r="C1340" s="1" t="s">
        <v>3509</v>
      </c>
      <c r="D1340" s="1" t="s">
        <v>551</v>
      </c>
      <c r="E1340" s="49" t="s">
        <v>3510</v>
      </c>
      <c r="F1340" s="1" t="s">
        <v>39</v>
      </c>
      <c r="G1340" s="51" t="s">
        <v>3511</v>
      </c>
      <c r="H1340" s="1" t="s">
        <v>126</v>
      </c>
      <c r="I1340" s="56">
        <v>1000000</v>
      </c>
      <c r="J1340" s="8" t="s">
        <v>16</v>
      </c>
      <c r="K1340" s="8" t="s">
        <v>24</v>
      </c>
      <c r="L1340" s="1" t="str">
        <f>IFERROR(_xlfn.XLOOKUP(Table1[[#This Row],[Startup Name]],Reference_Tables!$A$5:$A$3048,Reference_Tables!$B$5:$B$3048,"N/A",0),"N/A")</f>
        <v>Gurugram</v>
      </c>
      <c r="M1340" s="49" t="s">
        <v>16</v>
      </c>
      <c r="N1340" s="1">
        <f>YEAR(Table1[[#This Row],[Date]])</f>
        <v>2016</v>
      </c>
    </row>
    <row r="1341" spans="1:14" x14ac:dyDescent="0.3">
      <c r="A1341" s="8">
        <v>1340</v>
      </c>
      <c r="B1341" s="9">
        <v>42614</v>
      </c>
      <c r="C1341" s="1" t="s">
        <v>568</v>
      </c>
      <c r="D1341" s="1" t="s">
        <v>53</v>
      </c>
      <c r="E1341" s="49" t="s">
        <v>3512</v>
      </c>
      <c r="F1341" s="1" t="s">
        <v>45</v>
      </c>
      <c r="G1341" s="51" t="s">
        <v>3513</v>
      </c>
      <c r="H1341" s="1" t="s">
        <v>384</v>
      </c>
      <c r="I1341" s="56">
        <v>0</v>
      </c>
      <c r="J1341" s="8" t="s">
        <v>16</v>
      </c>
      <c r="K1341" s="8" t="s">
        <v>16</v>
      </c>
      <c r="L1341" s="1" t="str">
        <f>IFERROR(_xlfn.XLOOKUP(Table1[[#This Row],[Startup Name]],Reference_Tables!$A$5:$A$3048,Reference_Tables!$B$5:$B$3048,"N/A",0),"N/A")</f>
        <v>Mumbai</v>
      </c>
      <c r="M1341" s="49" t="str">
        <f>IFERROR(_xlfn.XLOOKUP(Table1[[#This Row],[Investors Name]],Reference_Tables!$E$5:$E$3048,Reference_Tables!$F$5:$F$3048,"N/A",0),"N/A")</f>
        <v>VC</v>
      </c>
      <c r="N1341" s="1">
        <f>YEAR(Table1[[#This Row],[Date]])</f>
        <v>2016</v>
      </c>
    </row>
    <row r="1342" spans="1:14" x14ac:dyDescent="0.3">
      <c r="A1342" s="8">
        <v>1341</v>
      </c>
      <c r="B1342" s="9">
        <v>42614</v>
      </c>
      <c r="C1342" s="1" t="s">
        <v>3514</v>
      </c>
      <c r="D1342" s="1" t="s">
        <v>53</v>
      </c>
      <c r="E1342" s="49" t="s">
        <v>3515</v>
      </c>
      <c r="F1342" s="1" t="s">
        <v>881</v>
      </c>
      <c r="G1342" s="51" t="s">
        <v>1264</v>
      </c>
      <c r="H1342" s="1" t="s">
        <v>384</v>
      </c>
      <c r="I1342" s="56">
        <v>6700000</v>
      </c>
      <c r="J1342" s="8" t="s">
        <v>16</v>
      </c>
      <c r="K1342" s="8" t="s">
        <v>24</v>
      </c>
      <c r="L1342" s="1" t="str">
        <f>IFERROR(_xlfn.XLOOKUP(Table1[[#This Row],[Startup Name]],Reference_Tables!$A$5:$A$3048,Reference_Tables!$B$5:$B$3048,"N/A",0),"N/A")</f>
        <v>Chandigarh</v>
      </c>
      <c r="M1342" s="49" t="str">
        <f>IFERROR(_xlfn.XLOOKUP(Table1[[#This Row],[Investors Name]],Reference_Tables!$E$5:$E$3048,Reference_Tables!$F$5:$F$3048,"N/A",0),"N/A")</f>
        <v>VC</v>
      </c>
      <c r="N1342" s="1">
        <f>YEAR(Table1[[#This Row],[Date]])</f>
        <v>2016</v>
      </c>
    </row>
    <row r="1343" spans="1:14" x14ac:dyDescent="0.3">
      <c r="A1343" s="8">
        <v>1342</v>
      </c>
      <c r="B1343" s="9">
        <v>42614</v>
      </c>
      <c r="C1343" s="1" t="s">
        <v>3516</v>
      </c>
      <c r="D1343" s="1" t="s">
        <v>26</v>
      </c>
      <c r="E1343" s="49" t="s">
        <v>3517</v>
      </c>
      <c r="F1343" s="1" t="s">
        <v>183</v>
      </c>
      <c r="G1343" s="51" t="s">
        <v>3518</v>
      </c>
      <c r="H1343" s="1" t="s">
        <v>126</v>
      </c>
      <c r="I1343" s="56">
        <v>0</v>
      </c>
      <c r="J1343" s="8" t="s">
        <v>16</v>
      </c>
      <c r="K1343" s="8" t="s">
        <v>16</v>
      </c>
      <c r="L1343" s="1" t="str">
        <f>IFERROR(_xlfn.XLOOKUP(Table1[[#This Row],[Startup Name]],Reference_Tables!$A$5:$A$3048,Reference_Tables!$B$5:$B$3048,"N/A",0),"N/A")</f>
        <v>Pune</v>
      </c>
      <c r="M1343" s="49" t="str">
        <f>IFERROR(_xlfn.XLOOKUP(Table1[[#This Row],[Investors Name]],Reference_Tables!$E$5:$E$3048,Reference_Tables!$F$5:$F$3048,"N/A",0),"N/A")</f>
        <v>Angel</v>
      </c>
      <c r="N1343" s="1">
        <f>YEAR(Table1[[#This Row],[Date]])</f>
        <v>2016</v>
      </c>
    </row>
    <row r="1344" spans="1:14" x14ac:dyDescent="0.3">
      <c r="A1344" s="8">
        <v>1343</v>
      </c>
      <c r="B1344" s="9">
        <v>42614</v>
      </c>
      <c r="C1344" s="1" t="s">
        <v>2240</v>
      </c>
      <c r="D1344" s="1" t="s">
        <v>53</v>
      </c>
      <c r="E1344" s="49" t="s">
        <v>3519</v>
      </c>
      <c r="F1344" s="1" t="s">
        <v>139</v>
      </c>
      <c r="G1344" s="51" t="s">
        <v>3520</v>
      </c>
      <c r="H1344" s="1" t="s">
        <v>126</v>
      </c>
      <c r="I1344" s="56">
        <v>0</v>
      </c>
      <c r="J1344" s="8" t="s">
        <v>16</v>
      </c>
      <c r="K1344" s="8" t="s">
        <v>16</v>
      </c>
      <c r="L1344" s="1" t="str">
        <f>IFERROR(_xlfn.XLOOKUP(Table1[[#This Row],[Startup Name]],Reference_Tables!$A$5:$A$3048,Reference_Tables!$B$5:$B$3048,"N/A",0),"N/A")</f>
        <v>Mumbai</v>
      </c>
      <c r="M1344" s="49" t="str">
        <f>IFERROR(_xlfn.XLOOKUP(Table1[[#This Row],[Investors Name]],Reference_Tables!$E$5:$E$3048,Reference_Tables!$F$5:$F$3048,"N/A",0),"N/A")</f>
        <v>Angel</v>
      </c>
      <c r="N1344" s="1">
        <f>YEAR(Table1[[#This Row],[Date]])</f>
        <v>2016</v>
      </c>
    </row>
    <row r="1345" spans="1:14" x14ac:dyDescent="0.3">
      <c r="A1345" s="8">
        <v>1344</v>
      </c>
      <c r="B1345" s="9">
        <v>42617</v>
      </c>
      <c r="C1345" s="1" t="s">
        <v>3521</v>
      </c>
      <c r="D1345" s="1" t="s">
        <v>53</v>
      </c>
      <c r="E1345" s="49" t="s">
        <v>3522</v>
      </c>
      <c r="F1345" s="1" t="s">
        <v>2956</v>
      </c>
      <c r="G1345" s="51" t="s">
        <v>3523</v>
      </c>
      <c r="H1345" s="1" t="s">
        <v>384</v>
      </c>
      <c r="I1345" s="56">
        <v>0</v>
      </c>
      <c r="J1345" s="8" t="s">
        <v>16</v>
      </c>
      <c r="K1345" s="8" t="s">
        <v>16</v>
      </c>
      <c r="L1345" s="1" t="str">
        <f>IFERROR(_xlfn.XLOOKUP(Table1[[#This Row],[Startup Name]],Reference_Tables!$A$5:$A$3048,Reference_Tables!$B$5:$B$3048,"N/A",0),"N/A")</f>
        <v>Bhubaneswar</v>
      </c>
      <c r="M1345" s="49" t="str">
        <f>IFERROR(_xlfn.XLOOKUP(Table1[[#This Row],[Investors Name]],Reference_Tables!$E$5:$E$3048,Reference_Tables!$F$5:$F$3048,"N/A",0),"N/A")</f>
        <v>Angel</v>
      </c>
      <c r="N1345" s="1">
        <f>YEAR(Table1[[#This Row],[Date]])</f>
        <v>2016</v>
      </c>
    </row>
    <row r="1346" spans="1:14" x14ac:dyDescent="0.3">
      <c r="A1346" s="8">
        <v>1345</v>
      </c>
      <c r="B1346" s="9">
        <v>42618</v>
      </c>
      <c r="C1346" s="1" t="s">
        <v>3524</v>
      </c>
      <c r="D1346" s="1" t="s">
        <v>53</v>
      </c>
      <c r="E1346" s="49" t="s">
        <v>3525</v>
      </c>
      <c r="F1346" s="1" t="s">
        <v>39</v>
      </c>
      <c r="G1346" s="51" t="s">
        <v>3526</v>
      </c>
      <c r="H1346" s="1" t="s">
        <v>126</v>
      </c>
      <c r="I1346" s="56">
        <v>0</v>
      </c>
      <c r="J1346" s="8" t="s">
        <v>16</v>
      </c>
      <c r="K1346" s="8" t="s">
        <v>16</v>
      </c>
      <c r="L1346" s="1" t="str">
        <f>IFERROR(_xlfn.XLOOKUP(Table1[[#This Row],[Startup Name]],Reference_Tables!$A$5:$A$3048,Reference_Tables!$B$5:$B$3048,"N/A",0),"N/A")</f>
        <v>Lucknow</v>
      </c>
      <c r="M1346" s="49" t="s">
        <v>16</v>
      </c>
      <c r="N1346" s="1">
        <f>YEAR(Table1[[#This Row],[Date]])</f>
        <v>2016</v>
      </c>
    </row>
    <row r="1347" spans="1:14" x14ac:dyDescent="0.3">
      <c r="A1347" s="8">
        <v>1346</v>
      </c>
      <c r="B1347" s="9">
        <v>42618</v>
      </c>
      <c r="C1347" s="1" t="s">
        <v>3023</v>
      </c>
      <c r="D1347" s="1" t="s">
        <v>26</v>
      </c>
      <c r="E1347" s="49" t="s">
        <v>3024</v>
      </c>
      <c r="F1347" s="1" t="s">
        <v>139</v>
      </c>
      <c r="G1347" s="51" t="s">
        <v>3527</v>
      </c>
      <c r="H1347" s="1" t="s">
        <v>126</v>
      </c>
      <c r="I1347" s="56">
        <v>0</v>
      </c>
      <c r="J1347" s="8" t="s">
        <v>16</v>
      </c>
      <c r="K1347" s="8" t="s">
        <v>16</v>
      </c>
      <c r="L1347" s="1" t="str">
        <f>IFERROR(_xlfn.XLOOKUP(Table1[[#This Row],[Startup Name]],Reference_Tables!$A$5:$A$3048,Reference_Tables!$B$5:$B$3048,"N/A",0),"N/A")</f>
        <v>Thiruvananthapuram</v>
      </c>
      <c r="M1347" s="49" t="str">
        <f>IFERROR(_xlfn.XLOOKUP(Table1[[#This Row],[Investors Name]],Reference_Tables!$E$5:$E$3048,Reference_Tables!$F$5:$F$3048,"N/A",0),"N/A")</f>
        <v>Angel</v>
      </c>
      <c r="N1347" s="1">
        <f>YEAR(Table1[[#This Row],[Date]])</f>
        <v>2016</v>
      </c>
    </row>
    <row r="1348" spans="1:14" x14ac:dyDescent="0.3">
      <c r="A1348" s="8">
        <v>1347</v>
      </c>
      <c r="B1348" s="9">
        <v>42619</v>
      </c>
      <c r="C1348" s="1" t="s">
        <v>783</v>
      </c>
      <c r="D1348" s="1" t="s">
        <v>26</v>
      </c>
      <c r="E1348" s="49" t="s">
        <v>3528</v>
      </c>
      <c r="F1348" s="1" t="s">
        <v>45</v>
      </c>
      <c r="G1348" s="51" t="s">
        <v>7421</v>
      </c>
      <c r="H1348" s="1" t="s">
        <v>384</v>
      </c>
      <c r="I1348" s="56">
        <v>1350000</v>
      </c>
      <c r="J1348" s="8" t="s">
        <v>16</v>
      </c>
      <c r="K1348" s="8" t="s">
        <v>24</v>
      </c>
      <c r="L1348" s="1" t="str">
        <f>IFERROR(_xlfn.XLOOKUP(Table1[[#This Row],[Startup Name]],Reference_Tables!$A$5:$A$3048,Reference_Tables!$B$5:$B$3048,"N/A",0),"N/A")</f>
        <v>Nashik</v>
      </c>
      <c r="M1348" s="49" t="str">
        <f>IFERROR(_xlfn.XLOOKUP(Table1[[#This Row],[Investors Name]],Reference_Tables!$E$5:$E$3048,Reference_Tables!$F$5:$F$3048,"N/A",0),"N/A")</f>
        <v>Corporate</v>
      </c>
      <c r="N1348" s="1">
        <f>YEAR(Table1[[#This Row],[Date]])</f>
        <v>2016</v>
      </c>
    </row>
    <row r="1349" spans="1:14" x14ac:dyDescent="0.3">
      <c r="A1349" s="8">
        <v>1348</v>
      </c>
      <c r="B1349" s="9">
        <v>42619</v>
      </c>
      <c r="C1349" s="1" t="s">
        <v>3529</v>
      </c>
      <c r="D1349" s="1" t="s">
        <v>551</v>
      </c>
      <c r="E1349" s="49" t="s">
        <v>3530</v>
      </c>
      <c r="F1349" s="1" t="s">
        <v>39</v>
      </c>
      <c r="G1349" s="51" t="s">
        <v>1268</v>
      </c>
      <c r="H1349" s="1" t="s">
        <v>126</v>
      </c>
      <c r="I1349" s="56">
        <v>500000</v>
      </c>
      <c r="J1349" s="8" t="s">
        <v>16</v>
      </c>
      <c r="K1349" s="8" t="s">
        <v>106</v>
      </c>
      <c r="L1349" s="1" t="str">
        <f>IFERROR(_xlfn.XLOOKUP(Table1[[#This Row],[Startup Name]],Reference_Tables!$A$5:$A$3048,Reference_Tables!$B$5:$B$3048,"N/A",0),"N/A")</f>
        <v>Ranchi</v>
      </c>
      <c r="M1349" s="49" t="str">
        <f>IFERROR(_xlfn.XLOOKUP(Table1[[#This Row],[Investors Name]],Reference_Tables!$E$5:$E$3048,Reference_Tables!$F$5:$F$3048,"N/A",0),"N/A")</f>
        <v>Angel</v>
      </c>
      <c r="N1349" s="1">
        <f>YEAR(Table1[[#This Row],[Date]])</f>
        <v>2016</v>
      </c>
    </row>
    <row r="1350" spans="1:14" x14ac:dyDescent="0.3">
      <c r="A1350" s="8">
        <v>1349</v>
      </c>
      <c r="B1350" s="9">
        <v>42619</v>
      </c>
      <c r="C1350" s="1" t="s">
        <v>956</v>
      </c>
      <c r="D1350" s="1" t="s">
        <v>26</v>
      </c>
      <c r="E1350" s="49" t="s">
        <v>3531</v>
      </c>
      <c r="F1350" s="1" t="s">
        <v>139</v>
      </c>
      <c r="G1350" s="51" t="s">
        <v>3532</v>
      </c>
      <c r="H1350" s="1" t="s">
        <v>384</v>
      </c>
      <c r="I1350" s="56">
        <v>0</v>
      </c>
      <c r="J1350" s="8" t="s">
        <v>16</v>
      </c>
      <c r="K1350" s="8" t="s">
        <v>16</v>
      </c>
      <c r="L1350" s="1" t="str">
        <f>IFERROR(_xlfn.XLOOKUP(Table1[[#This Row],[Startup Name]],Reference_Tables!$A$5:$A$3048,Reference_Tables!$B$5:$B$3048,"N/A",0),"N/A")</f>
        <v>New Delhi</v>
      </c>
      <c r="M1350" s="49" t="str">
        <f>IFERROR(_xlfn.XLOOKUP(Table1[[#This Row],[Investors Name]],Reference_Tables!$E$5:$E$3048,Reference_Tables!$F$5:$F$3048,"N/A",0),"N/A")</f>
        <v>Angel</v>
      </c>
      <c r="N1350" s="1">
        <f>YEAR(Table1[[#This Row],[Date]])</f>
        <v>2016</v>
      </c>
    </row>
    <row r="1351" spans="1:14" x14ac:dyDescent="0.3">
      <c r="A1351" s="8">
        <v>1350</v>
      </c>
      <c r="B1351" s="9">
        <v>42619</v>
      </c>
      <c r="C1351" s="1" t="s">
        <v>2021</v>
      </c>
      <c r="D1351" s="1" t="s">
        <v>551</v>
      </c>
      <c r="E1351" s="49" t="s">
        <v>3533</v>
      </c>
      <c r="F1351" s="1" t="s">
        <v>39</v>
      </c>
      <c r="G1351" s="51" t="s">
        <v>675</v>
      </c>
      <c r="H1351" s="1" t="s">
        <v>384</v>
      </c>
      <c r="I1351" s="56">
        <v>900000</v>
      </c>
      <c r="J1351" s="8" t="s">
        <v>16</v>
      </c>
      <c r="K1351" s="8" t="s">
        <v>106</v>
      </c>
      <c r="L1351" s="1" t="str">
        <f>IFERROR(_xlfn.XLOOKUP(Table1[[#This Row],[Startup Name]],Reference_Tables!$A$5:$A$3048,Reference_Tables!$B$5:$B$3048,"N/A",0),"N/A")</f>
        <v>Noida</v>
      </c>
      <c r="M1351" s="49" t="str">
        <f>IFERROR(_xlfn.XLOOKUP(Table1[[#This Row],[Investors Name]],Reference_Tables!$E$5:$E$3048,Reference_Tables!$F$5:$F$3048,"N/A",0),"N/A")</f>
        <v>Corporate</v>
      </c>
      <c r="N1351" s="1">
        <f>YEAR(Table1[[#This Row],[Date]])</f>
        <v>2016</v>
      </c>
    </row>
    <row r="1352" spans="1:14" x14ac:dyDescent="0.3">
      <c r="A1352" s="8">
        <v>1351</v>
      </c>
      <c r="B1352" s="9">
        <v>42620</v>
      </c>
      <c r="C1352" s="1" t="s">
        <v>426</v>
      </c>
      <c r="D1352" s="1" t="s">
        <v>26</v>
      </c>
      <c r="E1352" s="49" t="s">
        <v>3534</v>
      </c>
      <c r="F1352" s="1" t="s">
        <v>3535</v>
      </c>
      <c r="G1352" s="51" t="s">
        <v>3536</v>
      </c>
      <c r="H1352" s="1" t="s">
        <v>384</v>
      </c>
      <c r="I1352" s="56">
        <v>8000000</v>
      </c>
      <c r="J1352" s="8" t="s">
        <v>16</v>
      </c>
      <c r="K1352" s="8" t="s">
        <v>24</v>
      </c>
      <c r="L1352" s="1" t="str">
        <f>IFERROR(_xlfn.XLOOKUP(Table1[[#This Row],[Startup Name]],Reference_Tables!$A$5:$A$3048,Reference_Tables!$B$5:$B$3048,"N/A",0),"N/A")</f>
        <v>Bengaluru</v>
      </c>
      <c r="M1352" s="49" t="str">
        <f>IFERROR(_xlfn.XLOOKUP(Table1[[#This Row],[Investors Name]],Reference_Tables!$E$5:$E$3048,Reference_Tables!$F$5:$F$3048,"N/A",0),"N/A")</f>
        <v>VC</v>
      </c>
      <c r="N1352" s="1">
        <f>YEAR(Table1[[#This Row],[Date]])</f>
        <v>2016</v>
      </c>
    </row>
    <row r="1353" spans="1:14" x14ac:dyDescent="0.3">
      <c r="A1353" s="8">
        <v>1352</v>
      </c>
      <c r="B1353" s="9">
        <v>42620</v>
      </c>
      <c r="C1353" s="1" t="s">
        <v>3537</v>
      </c>
      <c r="D1353" s="1" t="s">
        <v>551</v>
      </c>
      <c r="E1353" s="49" t="s">
        <v>3037</v>
      </c>
      <c r="F1353" s="1" t="s">
        <v>139</v>
      </c>
      <c r="G1353" s="51" t="s">
        <v>3003</v>
      </c>
      <c r="H1353" s="1" t="s">
        <v>126</v>
      </c>
      <c r="I1353" s="56">
        <v>500000</v>
      </c>
      <c r="J1353" s="8" t="s">
        <v>16</v>
      </c>
      <c r="K1353" s="8" t="s">
        <v>106</v>
      </c>
      <c r="L1353" s="1" t="str">
        <f>IFERROR(_xlfn.XLOOKUP(Table1[[#This Row],[Startup Name]],Reference_Tables!$A$5:$A$3048,Reference_Tables!$B$5:$B$3048,"N/A",0),"N/A")</f>
        <v>Nashik</v>
      </c>
      <c r="M1353" s="49" t="str">
        <f>IFERROR(_xlfn.XLOOKUP(Table1[[#This Row],[Investors Name]],Reference_Tables!$E$5:$E$3048,Reference_Tables!$F$5:$F$3048,"N/A",0),"N/A")</f>
        <v>Corporate</v>
      </c>
      <c r="N1353" s="1">
        <f>YEAR(Table1[[#This Row],[Date]])</f>
        <v>2016</v>
      </c>
    </row>
    <row r="1354" spans="1:14" x14ac:dyDescent="0.3">
      <c r="A1354" s="8">
        <v>1353</v>
      </c>
      <c r="B1354" s="9">
        <v>42620</v>
      </c>
      <c r="C1354" s="1" t="s">
        <v>3538</v>
      </c>
      <c r="D1354" s="1" t="s">
        <v>108</v>
      </c>
      <c r="E1354" s="49" t="s">
        <v>3539</v>
      </c>
      <c r="F1354" s="1" t="s">
        <v>927</v>
      </c>
      <c r="G1354" s="51" t="s">
        <v>1756</v>
      </c>
      <c r="H1354" s="1" t="s">
        <v>384</v>
      </c>
      <c r="I1354" s="56">
        <v>6000000</v>
      </c>
      <c r="J1354" s="8" t="s">
        <v>16</v>
      </c>
      <c r="K1354" s="8" t="s">
        <v>24</v>
      </c>
      <c r="L1354" s="1" t="str">
        <f>IFERROR(_xlfn.XLOOKUP(Table1[[#This Row],[Startup Name]],Reference_Tables!$A$5:$A$3048,Reference_Tables!$B$5:$B$3048,"N/A",0),"N/A")</f>
        <v>Indore</v>
      </c>
      <c r="M1354" s="49" t="str">
        <f>IFERROR(_xlfn.XLOOKUP(Table1[[#This Row],[Investors Name]],Reference_Tables!$E$5:$E$3048,Reference_Tables!$F$5:$F$3048,"N/A",0),"N/A")</f>
        <v>VC</v>
      </c>
      <c r="N1354" s="1">
        <f>YEAR(Table1[[#This Row],[Date]])</f>
        <v>2016</v>
      </c>
    </row>
    <row r="1355" spans="1:14" x14ac:dyDescent="0.3">
      <c r="A1355" s="8">
        <v>1354</v>
      </c>
      <c r="B1355" s="9">
        <v>42620</v>
      </c>
      <c r="C1355" s="1" t="s">
        <v>3540</v>
      </c>
      <c r="D1355" s="1" t="s">
        <v>26</v>
      </c>
      <c r="E1355" s="49" t="s">
        <v>3541</v>
      </c>
      <c r="F1355" s="1" t="s">
        <v>227</v>
      </c>
      <c r="G1355" s="51" t="s">
        <v>3542</v>
      </c>
      <c r="H1355" s="1" t="s">
        <v>126</v>
      </c>
      <c r="I1355" s="56">
        <v>315000</v>
      </c>
      <c r="J1355" s="8" t="s">
        <v>16</v>
      </c>
      <c r="K1355" s="8" t="s">
        <v>106</v>
      </c>
      <c r="L1355" s="1" t="str">
        <f>IFERROR(_xlfn.XLOOKUP(Table1[[#This Row],[Startup Name]],Reference_Tables!$A$5:$A$3048,Reference_Tables!$B$5:$B$3048,"N/A",0),"N/A")</f>
        <v>Jaipur</v>
      </c>
      <c r="M1355" s="49" t="str">
        <f>IFERROR(_xlfn.XLOOKUP(Table1[[#This Row],[Investors Name]],Reference_Tables!$E$5:$E$3048,Reference_Tables!$F$5:$F$3048,"N/A",0),"N/A")</f>
        <v>VC</v>
      </c>
      <c r="N1355" s="1">
        <f>YEAR(Table1[[#This Row],[Date]])</f>
        <v>2016</v>
      </c>
    </row>
    <row r="1356" spans="1:14" x14ac:dyDescent="0.3">
      <c r="A1356" s="8">
        <v>1355</v>
      </c>
      <c r="B1356" s="9">
        <v>42621</v>
      </c>
      <c r="C1356" s="1" t="s">
        <v>3543</v>
      </c>
      <c r="D1356" s="1" t="s">
        <v>108</v>
      </c>
      <c r="E1356" s="49" t="s">
        <v>2338</v>
      </c>
      <c r="F1356" s="1" t="s">
        <v>927</v>
      </c>
      <c r="G1356" s="51" t="s">
        <v>3544</v>
      </c>
      <c r="H1356" s="1" t="s">
        <v>126</v>
      </c>
      <c r="I1356" s="56">
        <v>670000</v>
      </c>
      <c r="J1356" s="8" t="s">
        <v>16</v>
      </c>
      <c r="K1356" s="8" t="s">
        <v>106</v>
      </c>
      <c r="L1356" s="1" t="str">
        <f>IFERROR(_xlfn.XLOOKUP(Table1[[#This Row],[Startup Name]],Reference_Tables!$A$5:$A$3048,Reference_Tables!$B$5:$B$3048,"N/A",0),"N/A")</f>
        <v>Thiruvananthapuram</v>
      </c>
      <c r="M1356" s="49" t="str">
        <f>IFERROR(_xlfn.XLOOKUP(Table1[[#This Row],[Investors Name]],Reference_Tables!$E$5:$E$3048,Reference_Tables!$F$5:$F$3048,"N/A",0),"N/A")</f>
        <v>Corporate</v>
      </c>
      <c r="N1356" s="1">
        <f>YEAR(Table1[[#This Row],[Date]])</f>
        <v>2016</v>
      </c>
    </row>
    <row r="1357" spans="1:14" x14ac:dyDescent="0.3">
      <c r="A1357" s="8">
        <v>1356</v>
      </c>
      <c r="B1357" s="9">
        <v>42621</v>
      </c>
      <c r="C1357" s="1" t="s">
        <v>3545</v>
      </c>
      <c r="D1357" s="1" t="s">
        <v>26</v>
      </c>
      <c r="E1357" s="49" t="s">
        <v>3546</v>
      </c>
      <c r="F1357" s="1" t="s">
        <v>927</v>
      </c>
      <c r="G1357" s="51" t="s">
        <v>3547</v>
      </c>
      <c r="H1357" s="1" t="s">
        <v>126</v>
      </c>
      <c r="I1357" s="56">
        <v>200000</v>
      </c>
      <c r="J1357" s="8" t="s">
        <v>16</v>
      </c>
      <c r="K1357" s="8" t="s">
        <v>106</v>
      </c>
      <c r="L1357" s="1" t="str">
        <f>IFERROR(_xlfn.XLOOKUP(Table1[[#This Row],[Startup Name]],Reference_Tables!$A$5:$A$3048,Reference_Tables!$B$5:$B$3048,"N/A",0),"N/A")</f>
        <v>Indore</v>
      </c>
      <c r="M1357" s="49" t="str">
        <f>IFERROR(_xlfn.XLOOKUP(Table1[[#This Row],[Investors Name]],Reference_Tables!$E$5:$E$3048,Reference_Tables!$F$5:$F$3048,"N/A",0),"N/A")</f>
        <v>VC</v>
      </c>
      <c r="N1357" s="1">
        <f>YEAR(Table1[[#This Row],[Date]])</f>
        <v>2016</v>
      </c>
    </row>
    <row r="1358" spans="1:14" x14ac:dyDescent="0.3">
      <c r="A1358" s="8">
        <v>1357</v>
      </c>
      <c r="B1358" s="9">
        <v>42622</v>
      </c>
      <c r="C1358" s="1" t="s">
        <v>2006</v>
      </c>
      <c r="D1358" s="1" t="s">
        <v>108</v>
      </c>
      <c r="E1358" s="49" t="s">
        <v>3548</v>
      </c>
      <c r="F1358" s="1" t="s">
        <v>927</v>
      </c>
      <c r="G1358" s="51" t="s">
        <v>3549</v>
      </c>
      <c r="H1358" s="1" t="s">
        <v>384</v>
      </c>
      <c r="I1358" s="56">
        <v>50000000</v>
      </c>
      <c r="J1358" s="8" t="s">
        <v>16</v>
      </c>
      <c r="K1358" s="8" t="s">
        <v>17</v>
      </c>
      <c r="L1358" s="1" t="str">
        <f>IFERROR(_xlfn.XLOOKUP(Table1[[#This Row],[Startup Name]],Reference_Tables!$A$5:$A$3048,Reference_Tables!$B$5:$B$3048,"N/A",0),"N/A")</f>
        <v>Indore</v>
      </c>
      <c r="M1358" s="49" t="str">
        <f>IFERROR(_xlfn.XLOOKUP(Table1[[#This Row],[Investors Name]],Reference_Tables!$E$5:$E$3048,Reference_Tables!$F$5:$F$3048,"N/A",0),"N/A")</f>
        <v>VC</v>
      </c>
      <c r="N1358" s="1">
        <f>YEAR(Table1[[#This Row],[Date]])</f>
        <v>2016</v>
      </c>
    </row>
    <row r="1359" spans="1:14" x14ac:dyDescent="0.3">
      <c r="A1359" s="8">
        <v>1358</v>
      </c>
      <c r="B1359" s="9">
        <v>42622</v>
      </c>
      <c r="C1359" s="1" t="s">
        <v>311</v>
      </c>
      <c r="D1359" s="1" t="s">
        <v>551</v>
      </c>
      <c r="E1359" s="49" t="s">
        <v>3550</v>
      </c>
      <c r="F1359" s="1" t="s">
        <v>927</v>
      </c>
      <c r="G1359" s="51" t="s">
        <v>7383</v>
      </c>
      <c r="H1359" s="1" t="s">
        <v>126</v>
      </c>
      <c r="I1359" s="56">
        <v>0</v>
      </c>
      <c r="J1359" s="8" t="s">
        <v>16</v>
      </c>
      <c r="K1359" s="8" t="s">
        <v>16</v>
      </c>
      <c r="L1359" s="1" t="str">
        <f>IFERROR(_xlfn.XLOOKUP(Table1[[#This Row],[Startup Name]],Reference_Tables!$A$5:$A$3048,Reference_Tables!$B$5:$B$3048,"N/A",0),"N/A")</f>
        <v>Bhubaneswar</v>
      </c>
      <c r="M1359" s="49" t="str">
        <f>IFERROR(_xlfn.XLOOKUP(Table1[[#This Row],[Investors Name]],Reference_Tables!$E$5:$E$3048,Reference_Tables!$F$5:$F$3048,"N/A",0),"N/A")</f>
        <v>Angel</v>
      </c>
      <c r="N1359" s="1">
        <f>YEAR(Table1[[#This Row],[Date]])</f>
        <v>2016</v>
      </c>
    </row>
    <row r="1360" spans="1:14" x14ac:dyDescent="0.3">
      <c r="A1360" s="8">
        <v>1359</v>
      </c>
      <c r="B1360" s="9">
        <v>42623</v>
      </c>
      <c r="C1360" s="1" t="s">
        <v>1393</v>
      </c>
      <c r="D1360" s="1" t="s">
        <v>26</v>
      </c>
      <c r="E1360" s="49" t="s">
        <v>3551</v>
      </c>
      <c r="F1360" s="1" t="s">
        <v>3552</v>
      </c>
      <c r="G1360" s="51" t="s">
        <v>3553</v>
      </c>
      <c r="H1360" s="1" t="s">
        <v>126</v>
      </c>
      <c r="I1360" s="56">
        <v>0</v>
      </c>
      <c r="J1360" s="8" t="s">
        <v>16</v>
      </c>
      <c r="K1360" s="8" t="s">
        <v>16</v>
      </c>
      <c r="L1360" s="1" t="str">
        <f>IFERROR(_xlfn.XLOOKUP(Table1[[#This Row],[Startup Name]],Reference_Tables!$A$5:$A$3048,Reference_Tables!$B$5:$B$3048,"N/A",0),"N/A")</f>
        <v>Hyderabad</v>
      </c>
      <c r="M1360" s="49" t="str">
        <f>IFERROR(_xlfn.XLOOKUP(Table1[[#This Row],[Investors Name]],Reference_Tables!$E$5:$E$3048,Reference_Tables!$F$5:$F$3048,"N/A",0),"N/A")</f>
        <v>Angel</v>
      </c>
      <c r="N1360" s="1">
        <f>YEAR(Table1[[#This Row],[Date]])</f>
        <v>2016</v>
      </c>
    </row>
    <row r="1361" spans="1:14" x14ac:dyDescent="0.3">
      <c r="A1361" s="8">
        <v>1360</v>
      </c>
      <c r="B1361" s="9">
        <v>42623</v>
      </c>
      <c r="C1361" s="1" t="s">
        <v>3554</v>
      </c>
      <c r="D1361" s="1" t="s">
        <v>551</v>
      </c>
      <c r="E1361" s="49" t="s">
        <v>3555</v>
      </c>
      <c r="F1361" s="1" t="s">
        <v>139</v>
      </c>
      <c r="G1361" s="51" t="s">
        <v>3556</v>
      </c>
      <c r="H1361" s="1" t="s">
        <v>126</v>
      </c>
      <c r="I1361" s="56">
        <v>150000</v>
      </c>
      <c r="J1361" s="8" t="s">
        <v>16</v>
      </c>
      <c r="K1361" s="8" t="s">
        <v>106</v>
      </c>
      <c r="L1361" s="1" t="str">
        <f>IFERROR(_xlfn.XLOOKUP(Table1[[#This Row],[Startup Name]],Reference_Tables!$A$5:$A$3048,Reference_Tables!$B$5:$B$3048,"N/A",0),"N/A")</f>
        <v>Surat</v>
      </c>
      <c r="M1361" s="49" t="str">
        <f>IFERROR(_xlfn.XLOOKUP(Table1[[#This Row],[Investors Name]],Reference_Tables!$E$5:$E$3048,Reference_Tables!$F$5:$F$3048,"N/A",0),"N/A")</f>
        <v>Angel</v>
      </c>
      <c r="N1361" s="1">
        <f>YEAR(Table1[[#This Row],[Date]])</f>
        <v>2016</v>
      </c>
    </row>
    <row r="1362" spans="1:14" x14ac:dyDescent="0.3">
      <c r="A1362" s="8">
        <v>1361</v>
      </c>
      <c r="B1362" s="9">
        <v>42623</v>
      </c>
      <c r="C1362" s="1" t="s">
        <v>3557</v>
      </c>
      <c r="D1362" s="1" t="s">
        <v>551</v>
      </c>
      <c r="E1362" s="49" t="s">
        <v>3558</v>
      </c>
      <c r="F1362" s="1" t="s">
        <v>89</v>
      </c>
      <c r="G1362" s="51" t="s">
        <v>3559</v>
      </c>
      <c r="H1362" s="1" t="s">
        <v>126</v>
      </c>
      <c r="I1362" s="56">
        <v>450000</v>
      </c>
      <c r="J1362" s="8" t="s">
        <v>16</v>
      </c>
      <c r="K1362" s="8" t="s">
        <v>106</v>
      </c>
      <c r="L1362" s="1" t="str">
        <f>IFERROR(_xlfn.XLOOKUP(Table1[[#This Row],[Startup Name]],Reference_Tables!$A$5:$A$3048,Reference_Tables!$B$5:$B$3048,"N/A",0),"N/A")</f>
        <v>Hyderabad</v>
      </c>
      <c r="M1362" s="49" t="str">
        <f>IFERROR(_xlfn.XLOOKUP(Table1[[#This Row],[Investors Name]],Reference_Tables!$E$5:$E$3048,Reference_Tables!$F$5:$F$3048,"N/A",0),"N/A")</f>
        <v>Angel</v>
      </c>
      <c r="N1362" s="1">
        <f>YEAR(Table1[[#This Row],[Date]])</f>
        <v>2016</v>
      </c>
    </row>
    <row r="1363" spans="1:14" x14ac:dyDescent="0.3">
      <c r="A1363" s="8">
        <v>1362</v>
      </c>
      <c r="B1363" s="9">
        <v>42623</v>
      </c>
      <c r="C1363" s="1" t="s">
        <v>3560</v>
      </c>
      <c r="D1363" s="1" t="s">
        <v>551</v>
      </c>
      <c r="E1363" s="49" t="s">
        <v>3561</v>
      </c>
      <c r="F1363" s="1" t="s">
        <v>139</v>
      </c>
      <c r="G1363" s="51" t="s">
        <v>3562</v>
      </c>
      <c r="H1363" s="1" t="s">
        <v>126</v>
      </c>
      <c r="I1363" s="56">
        <v>0</v>
      </c>
      <c r="J1363" s="8" t="s">
        <v>16</v>
      </c>
      <c r="K1363" s="8" t="s">
        <v>16</v>
      </c>
      <c r="L1363" s="1" t="str">
        <f>IFERROR(_xlfn.XLOOKUP(Table1[[#This Row],[Startup Name]],Reference_Tables!$A$5:$A$3048,Reference_Tables!$B$5:$B$3048,"N/A",0),"N/A")</f>
        <v>Kolkata</v>
      </c>
      <c r="M1363" s="49" t="s">
        <v>16</v>
      </c>
      <c r="N1363" s="1">
        <f>YEAR(Table1[[#This Row],[Date]])</f>
        <v>2016</v>
      </c>
    </row>
    <row r="1364" spans="1:14" x14ac:dyDescent="0.3">
      <c r="A1364" s="8">
        <v>1363</v>
      </c>
      <c r="B1364" s="9">
        <v>42625</v>
      </c>
      <c r="C1364" s="1" t="s">
        <v>3563</v>
      </c>
      <c r="D1364" s="1" t="s">
        <v>551</v>
      </c>
      <c r="E1364" s="49" t="s">
        <v>3564</v>
      </c>
      <c r="F1364" s="1" t="s">
        <v>39</v>
      </c>
      <c r="G1364" s="51" t="s">
        <v>3565</v>
      </c>
      <c r="H1364" s="1" t="s">
        <v>126</v>
      </c>
      <c r="I1364" s="56">
        <v>448000</v>
      </c>
      <c r="J1364" s="8" t="s">
        <v>16</v>
      </c>
      <c r="K1364" s="8" t="s">
        <v>106</v>
      </c>
      <c r="L1364" s="1" t="str">
        <f>IFERROR(_xlfn.XLOOKUP(Table1[[#This Row],[Startup Name]],Reference_Tables!$A$5:$A$3048,Reference_Tables!$B$5:$B$3048,"N/A",0),"N/A")</f>
        <v>Ranchi</v>
      </c>
      <c r="M1364" s="49" t="str">
        <f>IFERROR(_xlfn.XLOOKUP(Table1[[#This Row],[Investors Name]],Reference_Tables!$E$5:$E$3048,Reference_Tables!$F$5:$F$3048,"N/A",0),"N/A")</f>
        <v>VC</v>
      </c>
      <c r="N1364" s="1">
        <f>YEAR(Table1[[#This Row],[Date]])</f>
        <v>2016</v>
      </c>
    </row>
    <row r="1365" spans="1:14" x14ac:dyDescent="0.3">
      <c r="A1365" s="8">
        <v>1364</v>
      </c>
      <c r="B1365" s="9">
        <v>42625</v>
      </c>
      <c r="C1365" s="1" t="s">
        <v>3566</v>
      </c>
      <c r="D1365" s="1" t="s">
        <v>53</v>
      </c>
      <c r="E1365" s="49" t="s">
        <v>3567</v>
      </c>
      <c r="F1365" s="1" t="s">
        <v>55</v>
      </c>
      <c r="G1365" s="51" t="s">
        <v>3568</v>
      </c>
      <c r="H1365" s="1" t="s">
        <v>384</v>
      </c>
      <c r="I1365" s="56">
        <v>3000000</v>
      </c>
      <c r="J1365" s="8" t="s">
        <v>16</v>
      </c>
      <c r="K1365" s="8" t="s">
        <v>24</v>
      </c>
      <c r="L1365" s="1" t="str">
        <f>IFERROR(_xlfn.XLOOKUP(Table1[[#This Row],[Startup Name]],Reference_Tables!$A$5:$A$3048,Reference_Tables!$B$5:$B$3048,"N/A",0),"N/A")</f>
        <v>Ranchi</v>
      </c>
      <c r="M1365" s="49" t="str">
        <f>IFERROR(_xlfn.XLOOKUP(Table1[[#This Row],[Investors Name]],Reference_Tables!$E$5:$E$3048,Reference_Tables!$F$5:$F$3048,"N/A",0),"N/A")</f>
        <v>Corporate</v>
      </c>
      <c r="N1365" s="1">
        <f>YEAR(Table1[[#This Row],[Date]])</f>
        <v>2016</v>
      </c>
    </row>
    <row r="1366" spans="1:14" x14ac:dyDescent="0.3">
      <c r="A1366" s="8">
        <v>1365</v>
      </c>
      <c r="B1366" s="9">
        <v>42625</v>
      </c>
      <c r="C1366" s="1" t="s">
        <v>565</v>
      </c>
      <c r="D1366" s="1" t="s">
        <v>26</v>
      </c>
      <c r="E1366" s="49" t="s">
        <v>3569</v>
      </c>
      <c r="F1366" s="1" t="s">
        <v>39</v>
      </c>
      <c r="G1366" s="51" t="s">
        <v>3570</v>
      </c>
      <c r="H1366" s="1" t="s">
        <v>384</v>
      </c>
      <c r="I1366" s="56">
        <v>12300000</v>
      </c>
      <c r="J1366" s="8" t="s">
        <v>16</v>
      </c>
      <c r="K1366" s="8" t="s">
        <v>17</v>
      </c>
      <c r="L1366" s="1" t="str">
        <f>IFERROR(_xlfn.XLOOKUP(Table1[[#This Row],[Startup Name]],Reference_Tables!$A$5:$A$3048,Reference_Tables!$B$5:$B$3048,"N/A",0),"N/A")</f>
        <v>Coimbatore</v>
      </c>
      <c r="M1366" s="49" t="str">
        <f>IFERROR(_xlfn.XLOOKUP(Table1[[#This Row],[Investors Name]],Reference_Tables!$E$5:$E$3048,Reference_Tables!$F$5:$F$3048,"N/A",0),"N/A")</f>
        <v>Angel</v>
      </c>
      <c r="N1366" s="1">
        <f>YEAR(Table1[[#This Row],[Date]])</f>
        <v>2016</v>
      </c>
    </row>
    <row r="1367" spans="1:14" x14ac:dyDescent="0.3">
      <c r="A1367" s="8">
        <v>1366</v>
      </c>
      <c r="B1367" s="9">
        <v>42625</v>
      </c>
      <c r="C1367" s="1" t="s">
        <v>3571</v>
      </c>
      <c r="D1367" s="1" t="s">
        <v>551</v>
      </c>
      <c r="E1367" s="49" t="s">
        <v>3572</v>
      </c>
      <c r="F1367" s="1" t="s">
        <v>89</v>
      </c>
      <c r="G1367" s="51" t="s">
        <v>7422</v>
      </c>
      <c r="H1367" s="1" t="s">
        <v>126</v>
      </c>
      <c r="I1367" s="56">
        <v>300000</v>
      </c>
      <c r="J1367" s="8" t="s">
        <v>16</v>
      </c>
      <c r="K1367" s="8" t="s">
        <v>106</v>
      </c>
      <c r="L1367" s="1" t="str">
        <f>IFERROR(_xlfn.XLOOKUP(Table1[[#This Row],[Startup Name]],Reference_Tables!$A$5:$A$3048,Reference_Tables!$B$5:$B$3048,"N/A",0),"N/A")</f>
        <v>Chandigarh</v>
      </c>
      <c r="M1367" s="49" t="s">
        <v>16</v>
      </c>
      <c r="N1367" s="1">
        <f>YEAR(Table1[[#This Row],[Date]])</f>
        <v>2016</v>
      </c>
    </row>
    <row r="1368" spans="1:14" x14ac:dyDescent="0.3">
      <c r="A1368" s="8">
        <v>1367</v>
      </c>
      <c r="B1368" s="9">
        <v>42626</v>
      </c>
      <c r="C1368" s="1" t="s">
        <v>3573</v>
      </c>
      <c r="D1368" s="1" t="s">
        <v>551</v>
      </c>
      <c r="E1368" s="49" t="s">
        <v>3574</v>
      </c>
      <c r="F1368" s="1" t="s">
        <v>927</v>
      </c>
      <c r="G1368" s="51" t="s">
        <v>3575</v>
      </c>
      <c r="H1368" s="1" t="s">
        <v>126</v>
      </c>
      <c r="I1368" s="56">
        <v>0</v>
      </c>
      <c r="J1368" s="8" t="s">
        <v>16</v>
      </c>
      <c r="K1368" s="8" t="s">
        <v>16</v>
      </c>
      <c r="L1368" s="1" t="str">
        <f>IFERROR(_xlfn.XLOOKUP(Table1[[#This Row],[Startup Name]],Reference_Tables!$A$5:$A$3048,Reference_Tables!$B$5:$B$3048,"N/A",0),"N/A")</f>
        <v>Chennai</v>
      </c>
      <c r="M1368" s="49" t="str">
        <f>IFERROR(_xlfn.XLOOKUP(Table1[[#This Row],[Investors Name]],Reference_Tables!$E$5:$E$3048,Reference_Tables!$F$5:$F$3048,"N/A",0),"N/A")</f>
        <v>Angel</v>
      </c>
      <c r="N1368" s="1">
        <f>YEAR(Table1[[#This Row],[Date]])</f>
        <v>2016</v>
      </c>
    </row>
    <row r="1369" spans="1:14" x14ac:dyDescent="0.3">
      <c r="A1369" s="8">
        <v>1368</v>
      </c>
      <c r="B1369" s="9">
        <v>42626</v>
      </c>
      <c r="C1369" s="1" t="s">
        <v>3576</v>
      </c>
      <c r="D1369" s="1" t="s">
        <v>551</v>
      </c>
      <c r="E1369" s="49" t="s">
        <v>3577</v>
      </c>
      <c r="F1369" s="1" t="s">
        <v>139</v>
      </c>
      <c r="G1369" s="51" t="s">
        <v>1081</v>
      </c>
      <c r="H1369" s="1" t="s">
        <v>126</v>
      </c>
      <c r="I1369" s="56">
        <v>0</v>
      </c>
      <c r="J1369" s="8" t="s">
        <v>16</v>
      </c>
      <c r="K1369" s="8" t="s">
        <v>16</v>
      </c>
      <c r="L1369" s="1" t="str">
        <f>IFERROR(_xlfn.XLOOKUP(Table1[[#This Row],[Startup Name]],Reference_Tables!$A$5:$A$3048,Reference_Tables!$B$5:$B$3048,"N/A",0),"N/A")</f>
        <v>Chennai</v>
      </c>
      <c r="M1369" s="49" t="str">
        <f>IFERROR(_xlfn.XLOOKUP(Table1[[#This Row],[Investors Name]],Reference_Tables!$E$5:$E$3048,Reference_Tables!$F$5:$F$3048,"N/A",0),"N/A")</f>
        <v>Corporate</v>
      </c>
      <c r="N1369" s="1">
        <f>YEAR(Table1[[#This Row],[Date]])</f>
        <v>2016</v>
      </c>
    </row>
    <row r="1370" spans="1:14" x14ac:dyDescent="0.3">
      <c r="A1370" s="8">
        <v>1369</v>
      </c>
      <c r="B1370" s="9">
        <v>42626</v>
      </c>
      <c r="C1370" s="1" t="s">
        <v>3399</v>
      </c>
      <c r="D1370" s="1" t="s">
        <v>26</v>
      </c>
      <c r="E1370" s="49" t="s">
        <v>3578</v>
      </c>
      <c r="F1370" s="1" t="s">
        <v>3401</v>
      </c>
      <c r="G1370" s="51" t="s">
        <v>3579</v>
      </c>
      <c r="H1370" s="1" t="s">
        <v>126</v>
      </c>
      <c r="I1370" s="56">
        <v>0</v>
      </c>
      <c r="J1370" s="8" t="s">
        <v>16</v>
      </c>
      <c r="K1370" s="8" t="s">
        <v>16</v>
      </c>
      <c r="L1370" s="1" t="str">
        <f>IFERROR(_xlfn.XLOOKUP(Table1[[#This Row],[Startup Name]],Reference_Tables!$A$5:$A$3048,Reference_Tables!$B$5:$B$3048,"N/A",0),"N/A")</f>
        <v>Nagpur</v>
      </c>
      <c r="M1370" s="49" t="str">
        <f>IFERROR(_xlfn.XLOOKUP(Table1[[#This Row],[Investors Name]],Reference_Tables!$E$5:$E$3048,Reference_Tables!$F$5:$F$3048,"N/A",0),"N/A")</f>
        <v>Angel</v>
      </c>
      <c r="N1370" s="1">
        <f>YEAR(Table1[[#This Row],[Date]])</f>
        <v>2016</v>
      </c>
    </row>
    <row r="1371" spans="1:14" x14ac:dyDescent="0.3">
      <c r="A1371" s="8">
        <v>1370</v>
      </c>
      <c r="B1371" s="9">
        <v>42626</v>
      </c>
      <c r="C1371" s="1" t="s">
        <v>3580</v>
      </c>
      <c r="D1371" s="1" t="s">
        <v>551</v>
      </c>
      <c r="E1371" s="49" t="s">
        <v>3581</v>
      </c>
      <c r="F1371" s="1" t="s">
        <v>227</v>
      </c>
      <c r="G1371" s="51" t="s">
        <v>3582</v>
      </c>
      <c r="H1371" s="1" t="s">
        <v>384</v>
      </c>
      <c r="I1371" s="56">
        <v>2500000</v>
      </c>
      <c r="J1371" s="8" t="s">
        <v>16</v>
      </c>
      <c r="K1371" s="8" t="s">
        <v>24</v>
      </c>
      <c r="L1371" s="1" t="str">
        <f>IFERROR(_xlfn.XLOOKUP(Table1[[#This Row],[Startup Name]],Reference_Tables!$A$5:$A$3048,Reference_Tables!$B$5:$B$3048,"N/A",0),"N/A")</f>
        <v>Pune</v>
      </c>
      <c r="M1371" s="49" t="str">
        <f>IFERROR(_xlfn.XLOOKUP(Table1[[#This Row],[Investors Name]],Reference_Tables!$E$5:$E$3048,Reference_Tables!$F$5:$F$3048,"N/A",0),"N/A")</f>
        <v>VC</v>
      </c>
      <c r="N1371" s="1">
        <f>YEAR(Table1[[#This Row],[Date]])</f>
        <v>2016</v>
      </c>
    </row>
    <row r="1372" spans="1:14" x14ac:dyDescent="0.3">
      <c r="A1372" s="8">
        <v>1371</v>
      </c>
      <c r="B1372" s="9">
        <v>42627</v>
      </c>
      <c r="C1372" s="1" t="s">
        <v>3583</v>
      </c>
      <c r="D1372" s="1" t="s">
        <v>551</v>
      </c>
      <c r="E1372" s="49" t="s">
        <v>3584</v>
      </c>
      <c r="F1372" s="1" t="s">
        <v>881</v>
      </c>
      <c r="G1372" s="51" t="s">
        <v>3585</v>
      </c>
      <c r="H1372" s="1" t="s">
        <v>126</v>
      </c>
      <c r="I1372" s="56">
        <v>0</v>
      </c>
      <c r="J1372" s="8" t="s">
        <v>16</v>
      </c>
      <c r="K1372" s="8" t="s">
        <v>16</v>
      </c>
      <c r="L1372" s="1" t="str">
        <f>IFERROR(_xlfn.XLOOKUP(Table1[[#This Row],[Startup Name]],Reference_Tables!$A$5:$A$3048,Reference_Tables!$B$5:$B$3048,"N/A",0),"N/A")</f>
        <v>Guwahati</v>
      </c>
      <c r="M1372" s="49" t="str">
        <f>IFERROR(_xlfn.XLOOKUP(Table1[[#This Row],[Investors Name]],Reference_Tables!$E$5:$E$3048,Reference_Tables!$F$5:$F$3048,"N/A",0),"N/A")</f>
        <v>Angel</v>
      </c>
      <c r="N1372" s="1">
        <f>YEAR(Table1[[#This Row],[Date]])</f>
        <v>2016</v>
      </c>
    </row>
    <row r="1373" spans="1:14" x14ac:dyDescent="0.3">
      <c r="A1373" s="8">
        <v>1372</v>
      </c>
      <c r="B1373" s="9">
        <v>42627</v>
      </c>
      <c r="C1373" s="1" t="s">
        <v>3586</v>
      </c>
      <c r="D1373" s="1" t="s">
        <v>551</v>
      </c>
      <c r="E1373" s="49" t="s">
        <v>3587</v>
      </c>
      <c r="F1373" s="1" t="s">
        <v>927</v>
      </c>
      <c r="G1373" s="51" t="s">
        <v>3588</v>
      </c>
      <c r="H1373" s="1" t="s">
        <v>126</v>
      </c>
      <c r="I1373" s="56">
        <v>150000</v>
      </c>
      <c r="J1373" s="8" t="s">
        <v>16</v>
      </c>
      <c r="K1373" s="8" t="s">
        <v>106</v>
      </c>
      <c r="L1373" s="1" t="str">
        <f>IFERROR(_xlfn.XLOOKUP(Table1[[#This Row],[Startup Name]],Reference_Tables!$A$5:$A$3048,Reference_Tables!$B$5:$B$3048,"N/A",0),"N/A")</f>
        <v>Ranchi</v>
      </c>
      <c r="M1373" s="49" t="s">
        <v>16</v>
      </c>
      <c r="N1373" s="1">
        <f>YEAR(Table1[[#This Row],[Date]])</f>
        <v>2016</v>
      </c>
    </row>
    <row r="1374" spans="1:14" x14ac:dyDescent="0.3">
      <c r="A1374" s="8">
        <v>1373</v>
      </c>
      <c r="B1374" s="9">
        <v>42627</v>
      </c>
      <c r="C1374" s="1" t="s">
        <v>3589</v>
      </c>
      <c r="D1374" s="1" t="s">
        <v>26</v>
      </c>
      <c r="E1374" s="49" t="s">
        <v>3590</v>
      </c>
      <c r="F1374" s="1" t="s">
        <v>927</v>
      </c>
      <c r="G1374" s="51" t="s">
        <v>3591</v>
      </c>
      <c r="H1374" s="1" t="s">
        <v>384</v>
      </c>
      <c r="I1374" s="56">
        <v>0</v>
      </c>
      <c r="J1374" s="8" t="s">
        <v>16</v>
      </c>
      <c r="K1374" s="8" t="s">
        <v>16</v>
      </c>
      <c r="L1374" s="1" t="str">
        <f>IFERROR(_xlfn.XLOOKUP(Table1[[#This Row],[Startup Name]],Reference_Tables!$A$5:$A$3048,Reference_Tables!$B$5:$B$3048,"N/A",0),"N/A")</f>
        <v>Bhubaneswar</v>
      </c>
      <c r="M1374" s="49" t="str">
        <f>IFERROR(_xlfn.XLOOKUP(Table1[[#This Row],[Investors Name]],Reference_Tables!$E$5:$E$3048,Reference_Tables!$F$5:$F$3048,"N/A",0),"N/A")</f>
        <v>Corporate</v>
      </c>
      <c r="N1374" s="1">
        <f>YEAR(Table1[[#This Row],[Date]])</f>
        <v>2016</v>
      </c>
    </row>
    <row r="1375" spans="1:14" x14ac:dyDescent="0.3">
      <c r="A1375" s="8">
        <v>1374</v>
      </c>
      <c r="B1375" s="9">
        <v>42628</v>
      </c>
      <c r="C1375" s="1" t="s">
        <v>3592</v>
      </c>
      <c r="D1375" s="1" t="s">
        <v>551</v>
      </c>
      <c r="E1375" s="49" t="s">
        <v>3593</v>
      </c>
      <c r="F1375" s="1" t="s">
        <v>227</v>
      </c>
      <c r="G1375" s="51" t="s">
        <v>3594</v>
      </c>
      <c r="H1375" s="1" t="s">
        <v>126</v>
      </c>
      <c r="I1375" s="56">
        <v>200000</v>
      </c>
      <c r="J1375" s="8" t="s">
        <v>16</v>
      </c>
      <c r="K1375" s="8" t="s">
        <v>106</v>
      </c>
      <c r="L1375" s="1" t="str">
        <f>IFERROR(_xlfn.XLOOKUP(Table1[[#This Row],[Startup Name]],Reference_Tables!$A$5:$A$3048,Reference_Tables!$B$5:$B$3048,"N/A",0),"N/A")</f>
        <v>Kolkata</v>
      </c>
      <c r="M1375" s="49" t="s">
        <v>16</v>
      </c>
      <c r="N1375" s="1">
        <f>YEAR(Table1[[#This Row],[Date]])</f>
        <v>2016</v>
      </c>
    </row>
    <row r="1376" spans="1:14" x14ac:dyDescent="0.3">
      <c r="A1376" s="8">
        <v>1375</v>
      </c>
      <c r="B1376" s="9">
        <v>42628</v>
      </c>
      <c r="C1376" s="1" t="s">
        <v>1314</v>
      </c>
      <c r="D1376" s="1" t="s">
        <v>26</v>
      </c>
      <c r="E1376" s="49" t="s">
        <v>3595</v>
      </c>
      <c r="F1376" s="1" t="s">
        <v>927</v>
      </c>
      <c r="G1376" s="51" t="s">
        <v>3596</v>
      </c>
      <c r="H1376" s="1" t="s">
        <v>384</v>
      </c>
      <c r="I1376" s="56">
        <v>5000000</v>
      </c>
      <c r="J1376" s="8" t="s">
        <v>16</v>
      </c>
      <c r="K1376" s="8" t="s">
        <v>24</v>
      </c>
      <c r="L1376" s="1" t="str">
        <f>IFERROR(_xlfn.XLOOKUP(Table1[[#This Row],[Startup Name]],Reference_Tables!$A$5:$A$3048,Reference_Tables!$B$5:$B$3048,"N/A",0),"N/A")</f>
        <v>Lucknow</v>
      </c>
      <c r="M1376" s="49" t="str">
        <f>IFERROR(_xlfn.XLOOKUP(Table1[[#This Row],[Investors Name]],Reference_Tables!$E$5:$E$3048,Reference_Tables!$F$5:$F$3048,"N/A",0),"N/A")</f>
        <v>VC</v>
      </c>
      <c r="N1376" s="1">
        <f>YEAR(Table1[[#This Row],[Date]])</f>
        <v>2016</v>
      </c>
    </row>
    <row r="1377" spans="1:14" x14ac:dyDescent="0.3">
      <c r="A1377" s="8">
        <v>1376</v>
      </c>
      <c r="B1377" s="9">
        <v>42628</v>
      </c>
      <c r="C1377" s="1" t="s">
        <v>3597</v>
      </c>
      <c r="D1377" s="1" t="s">
        <v>551</v>
      </c>
      <c r="E1377" s="49" t="s">
        <v>1810</v>
      </c>
      <c r="F1377" s="1" t="s">
        <v>927</v>
      </c>
      <c r="G1377" s="51" t="s">
        <v>344</v>
      </c>
      <c r="H1377" s="1" t="s">
        <v>384</v>
      </c>
      <c r="I1377" s="56">
        <v>1500000</v>
      </c>
      <c r="J1377" s="8" t="s">
        <v>16</v>
      </c>
      <c r="K1377" s="8" t="s">
        <v>24</v>
      </c>
      <c r="L1377" s="1" t="str">
        <f>IFERROR(_xlfn.XLOOKUP(Table1[[#This Row],[Startup Name]],Reference_Tables!$A$5:$A$3048,Reference_Tables!$B$5:$B$3048,"N/A",0),"N/A")</f>
        <v>Mumbai</v>
      </c>
      <c r="M1377" s="49" t="str">
        <f>IFERROR(_xlfn.XLOOKUP(Table1[[#This Row],[Investors Name]],Reference_Tables!$E$5:$E$3048,Reference_Tables!$F$5:$F$3048,"N/A",0),"N/A")</f>
        <v>VC</v>
      </c>
      <c r="N1377" s="1">
        <f>YEAR(Table1[[#This Row],[Date]])</f>
        <v>2016</v>
      </c>
    </row>
    <row r="1378" spans="1:14" x14ac:dyDescent="0.3">
      <c r="A1378" s="8">
        <v>1377</v>
      </c>
      <c r="B1378" s="9">
        <v>42629</v>
      </c>
      <c r="C1378" s="1" t="s">
        <v>3598</v>
      </c>
      <c r="D1378" s="1" t="s">
        <v>551</v>
      </c>
      <c r="E1378" s="49" t="s">
        <v>3599</v>
      </c>
      <c r="F1378" s="1" t="s">
        <v>183</v>
      </c>
      <c r="G1378" s="51" t="s">
        <v>3600</v>
      </c>
      <c r="H1378" s="1" t="s">
        <v>126</v>
      </c>
      <c r="I1378" s="56">
        <v>100000</v>
      </c>
      <c r="J1378" s="8" t="s">
        <v>16</v>
      </c>
      <c r="K1378" s="8" t="s">
        <v>106</v>
      </c>
      <c r="L1378" s="1" t="str">
        <f>IFERROR(_xlfn.XLOOKUP(Table1[[#This Row],[Startup Name]],Reference_Tables!$A$5:$A$3048,Reference_Tables!$B$5:$B$3048,"N/A",0),"N/A")</f>
        <v>Kochi</v>
      </c>
      <c r="M1378" s="49" t="s">
        <v>16</v>
      </c>
      <c r="N1378" s="1">
        <f>YEAR(Table1[[#This Row],[Date]])</f>
        <v>2016</v>
      </c>
    </row>
    <row r="1379" spans="1:14" x14ac:dyDescent="0.3">
      <c r="A1379" s="8">
        <v>1378</v>
      </c>
      <c r="B1379" s="9">
        <v>42629</v>
      </c>
      <c r="C1379" s="1" t="s">
        <v>3601</v>
      </c>
      <c r="D1379" s="1" t="s">
        <v>551</v>
      </c>
      <c r="E1379" s="49" t="s">
        <v>3602</v>
      </c>
      <c r="F1379" s="1" t="s">
        <v>227</v>
      </c>
      <c r="G1379" s="51" t="s">
        <v>2025</v>
      </c>
      <c r="H1379" s="1" t="s">
        <v>384</v>
      </c>
      <c r="I1379" s="56">
        <v>1000000</v>
      </c>
      <c r="J1379" s="8" t="s">
        <v>16</v>
      </c>
      <c r="K1379" s="8" t="s">
        <v>24</v>
      </c>
      <c r="L1379" s="1" t="str">
        <f>IFERROR(_xlfn.XLOOKUP(Table1[[#This Row],[Startup Name]],Reference_Tables!$A$5:$A$3048,Reference_Tables!$B$5:$B$3048,"N/A",0),"N/A")</f>
        <v>Jaipur</v>
      </c>
      <c r="M1379" s="49" t="str">
        <f>IFERROR(_xlfn.XLOOKUP(Table1[[#This Row],[Investors Name]],Reference_Tables!$E$5:$E$3048,Reference_Tables!$F$5:$F$3048,"N/A",0),"N/A")</f>
        <v>VC</v>
      </c>
      <c r="N1379" s="1">
        <f>YEAR(Table1[[#This Row],[Date]])</f>
        <v>2016</v>
      </c>
    </row>
    <row r="1380" spans="1:14" x14ac:dyDescent="0.3">
      <c r="A1380" s="8">
        <v>1379</v>
      </c>
      <c r="B1380" s="9">
        <v>42632</v>
      </c>
      <c r="C1380" s="1" t="s">
        <v>3603</v>
      </c>
      <c r="D1380" s="1" t="s">
        <v>551</v>
      </c>
      <c r="E1380" s="49" t="s">
        <v>3604</v>
      </c>
      <c r="F1380" s="1" t="s">
        <v>927</v>
      </c>
      <c r="G1380" s="51" t="s">
        <v>1264</v>
      </c>
      <c r="H1380" s="1" t="s">
        <v>126</v>
      </c>
      <c r="I1380" s="56">
        <v>750000</v>
      </c>
      <c r="J1380" s="8" t="s">
        <v>16</v>
      </c>
      <c r="K1380" s="8" t="s">
        <v>106</v>
      </c>
      <c r="L1380" s="1" t="str">
        <f>IFERROR(_xlfn.XLOOKUP(Table1[[#This Row],[Startup Name]],Reference_Tables!$A$5:$A$3048,Reference_Tables!$B$5:$B$3048,"N/A",0),"N/A")</f>
        <v>Ranchi</v>
      </c>
      <c r="M1380" s="49" t="str">
        <f>IFERROR(_xlfn.XLOOKUP(Table1[[#This Row],[Investors Name]],Reference_Tables!$E$5:$E$3048,Reference_Tables!$F$5:$F$3048,"N/A",0),"N/A")</f>
        <v>VC</v>
      </c>
      <c r="N1380" s="1">
        <f>YEAR(Table1[[#This Row],[Date]])</f>
        <v>2016</v>
      </c>
    </row>
    <row r="1381" spans="1:14" x14ac:dyDescent="0.3">
      <c r="A1381" s="8">
        <v>1380</v>
      </c>
      <c r="B1381" s="9">
        <v>42632</v>
      </c>
      <c r="C1381" s="1" t="s">
        <v>3605</v>
      </c>
      <c r="D1381" s="1" t="s">
        <v>53</v>
      </c>
      <c r="E1381" s="49" t="s">
        <v>3606</v>
      </c>
      <c r="F1381" s="1" t="s">
        <v>139</v>
      </c>
      <c r="G1381" s="51" t="s">
        <v>3413</v>
      </c>
      <c r="H1381" s="1" t="s">
        <v>384</v>
      </c>
      <c r="I1381" s="56">
        <v>0</v>
      </c>
      <c r="J1381" s="8" t="s">
        <v>16</v>
      </c>
      <c r="K1381" s="8" t="s">
        <v>16</v>
      </c>
      <c r="L1381" s="1" t="str">
        <f>IFERROR(_xlfn.XLOOKUP(Table1[[#This Row],[Startup Name]],Reference_Tables!$A$5:$A$3048,Reference_Tables!$B$5:$B$3048,"N/A",0),"N/A")</f>
        <v>Indore</v>
      </c>
      <c r="M1381" s="49" t="str">
        <f>IFERROR(_xlfn.XLOOKUP(Table1[[#This Row],[Investors Name]],Reference_Tables!$E$5:$E$3048,Reference_Tables!$F$5:$F$3048,"N/A",0),"N/A")</f>
        <v>VC</v>
      </c>
      <c r="N1381" s="1">
        <f>YEAR(Table1[[#This Row],[Date]])</f>
        <v>2016</v>
      </c>
    </row>
    <row r="1382" spans="1:14" x14ac:dyDescent="0.3">
      <c r="A1382" s="8">
        <v>1381</v>
      </c>
      <c r="B1382" s="9">
        <v>42632</v>
      </c>
      <c r="C1382" s="1" t="s">
        <v>1106</v>
      </c>
      <c r="D1382" s="1" t="s">
        <v>551</v>
      </c>
      <c r="E1382" s="49" t="s">
        <v>3607</v>
      </c>
      <c r="F1382" s="1" t="s">
        <v>927</v>
      </c>
      <c r="G1382" s="51" t="s">
        <v>1336</v>
      </c>
      <c r="H1382" s="1" t="s">
        <v>384</v>
      </c>
      <c r="I1382" s="56">
        <v>15000000</v>
      </c>
      <c r="J1382" s="8" t="s">
        <v>16</v>
      </c>
      <c r="K1382" s="8" t="s">
        <v>17</v>
      </c>
      <c r="L1382" s="1" t="str">
        <f>IFERROR(_xlfn.XLOOKUP(Table1[[#This Row],[Startup Name]],Reference_Tables!$A$5:$A$3048,Reference_Tables!$B$5:$B$3048,"N/A",0),"N/A")</f>
        <v>Kanpur</v>
      </c>
      <c r="M1382" s="49" t="str">
        <f>IFERROR(_xlfn.XLOOKUP(Table1[[#This Row],[Investors Name]],Reference_Tables!$E$5:$E$3048,Reference_Tables!$F$5:$F$3048,"N/A",0),"N/A")</f>
        <v>VC</v>
      </c>
      <c r="N1382" s="1">
        <f>YEAR(Table1[[#This Row],[Date]])</f>
        <v>2016</v>
      </c>
    </row>
    <row r="1383" spans="1:14" x14ac:dyDescent="0.3">
      <c r="A1383" s="8">
        <v>1382</v>
      </c>
      <c r="B1383" s="9">
        <v>42633</v>
      </c>
      <c r="C1383" s="1" t="s">
        <v>3608</v>
      </c>
      <c r="D1383" s="1" t="s">
        <v>551</v>
      </c>
      <c r="E1383" s="49" t="s">
        <v>1411</v>
      </c>
      <c r="F1383" s="1" t="s">
        <v>927</v>
      </c>
      <c r="G1383" s="51" t="s">
        <v>1392</v>
      </c>
      <c r="H1383" s="1" t="s">
        <v>126</v>
      </c>
      <c r="I1383" s="56">
        <v>0</v>
      </c>
      <c r="J1383" s="8" t="s">
        <v>16</v>
      </c>
      <c r="K1383" s="8" t="s">
        <v>16</v>
      </c>
      <c r="L1383" s="1" t="str">
        <f>IFERROR(_xlfn.XLOOKUP(Table1[[#This Row],[Startup Name]],Reference_Tables!$A$5:$A$3048,Reference_Tables!$B$5:$B$3048,"N/A",0),"N/A")</f>
        <v>Bhopal</v>
      </c>
      <c r="M1383" s="49" t="str">
        <f>IFERROR(_xlfn.XLOOKUP(Table1[[#This Row],[Investors Name]],Reference_Tables!$E$5:$E$3048,Reference_Tables!$F$5:$F$3048,"N/A",0),"N/A")</f>
        <v>VC</v>
      </c>
      <c r="N1383" s="1">
        <f>YEAR(Table1[[#This Row],[Date]])</f>
        <v>2016</v>
      </c>
    </row>
    <row r="1384" spans="1:14" x14ac:dyDescent="0.3">
      <c r="A1384" s="8">
        <v>1383</v>
      </c>
      <c r="B1384" s="9">
        <v>42633</v>
      </c>
      <c r="C1384" s="1" t="s">
        <v>3609</v>
      </c>
      <c r="D1384" s="1" t="s">
        <v>26</v>
      </c>
      <c r="E1384" s="49" t="s">
        <v>3610</v>
      </c>
      <c r="F1384" s="1" t="s">
        <v>183</v>
      </c>
      <c r="G1384" s="51" t="s">
        <v>876</v>
      </c>
      <c r="H1384" s="1" t="s">
        <v>126</v>
      </c>
      <c r="I1384" s="56">
        <v>500000</v>
      </c>
      <c r="J1384" s="8" t="s">
        <v>16</v>
      </c>
      <c r="K1384" s="8" t="s">
        <v>106</v>
      </c>
      <c r="L1384" s="1" t="str">
        <f>IFERROR(_xlfn.XLOOKUP(Table1[[#This Row],[Startup Name]],Reference_Tables!$A$5:$A$3048,Reference_Tables!$B$5:$B$3048,"N/A",0),"N/A")</f>
        <v>Vadodara</v>
      </c>
      <c r="M1384" s="49" t="str">
        <f>IFERROR(_xlfn.XLOOKUP(Table1[[#This Row],[Investors Name]],Reference_Tables!$E$5:$E$3048,Reference_Tables!$F$5:$F$3048,"N/A",0),"N/A")</f>
        <v>VC</v>
      </c>
      <c r="N1384" s="1">
        <f>YEAR(Table1[[#This Row],[Date]])</f>
        <v>2016</v>
      </c>
    </row>
    <row r="1385" spans="1:14" x14ac:dyDescent="0.3">
      <c r="A1385" s="8">
        <v>1384</v>
      </c>
      <c r="B1385" s="9">
        <v>42633</v>
      </c>
      <c r="C1385" s="1" t="s">
        <v>3611</v>
      </c>
      <c r="D1385" s="1" t="s">
        <v>53</v>
      </c>
      <c r="E1385" s="49" t="s">
        <v>3612</v>
      </c>
      <c r="F1385" s="1" t="s">
        <v>139</v>
      </c>
      <c r="G1385" s="51" t="s">
        <v>3613</v>
      </c>
      <c r="H1385" s="1" t="s">
        <v>126</v>
      </c>
      <c r="I1385" s="56">
        <v>0</v>
      </c>
      <c r="J1385" s="8" t="s">
        <v>16</v>
      </c>
      <c r="K1385" s="8" t="s">
        <v>16</v>
      </c>
      <c r="L1385" s="1" t="str">
        <f>IFERROR(_xlfn.XLOOKUP(Table1[[#This Row],[Startup Name]],Reference_Tables!$A$5:$A$3048,Reference_Tables!$B$5:$B$3048,"N/A",0),"N/A")</f>
        <v>Guwahati</v>
      </c>
      <c r="M1385" s="49" t="str">
        <f>IFERROR(_xlfn.XLOOKUP(Table1[[#This Row],[Investors Name]],Reference_Tables!$E$5:$E$3048,Reference_Tables!$F$5:$F$3048,"N/A",0),"N/A")</f>
        <v>Angel</v>
      </c>
      <c r="N1385" s="1">
        <f>YEAR(Table1[[#This Row],[Date]])</f>
        <v>2016</v>
      </c>
    </row>
    <row r="1386" spans="1:14" x14ac:dyDescent="0.3">
      <c r="A1386" s="8">
        <v>1385</v>
      </c>
      <c r="B1386" s="9">
        <v>42634</v>
      </c>
      <c r="C1386" s="1" t="s">
        <v>3614</v>
      </c>
      <c r="D1386" s="1" t="s">
        <v>551</v>
      </c>
      <c r="E1386" s="49" t="s">
        <v>3615</v>
      </c>
      <c r="F1386" s="1" t="s">
        <v>927</v>
      </c>
      <c r="G1386" s="51" t="s">
        <v>1268</v>
      </c>
      <c r="H1386" s="1" t="s">
        <v>126</v>
      </c>
      <c r="I1386" s="56">
        <v>1000000</v>
      </c>
      <c r="J1386" s="8" t="s">
        <v>16</v>
      </c>
      <c r="K1386" s="8" t="s">
        <v>24</v>
      </c>
      <c r="L1386" s="1" t="str">
        <f>IFERROR(_xlfn.XLOOKUP(Table1[[#This Row],[Startup Name]],Reference_Tables!$A$5:$A$3048,Reference_Tables!$B$5:$B$3048,"N/A",0),"N/A")</f>
        <v>Pune</v>
      </c>
      <c r="M1386" s="49" t="str">
        <f>IFERROR(_xlfn.XLOOKUP(Table1[[#This Row],[Investors Name]],Reference_Tables!$E$5:$E$3048,Reference_Tables!$F$5:$F$3048,"N/A",0),"N/A")</f>
        <v>Angel</v>
      </c>
      <c r="N1386" s="1">
        <f>YEAR(Table1[[#This Row],[Date]])</f>
        <v>2016</v>
      </c>
    </row>
    <row r="1387" spans="1:14" x14ac:dyDescent="0.3">
      <c r="A1387" s="8">
        <v>1386</v>
      </c>
      <c r="B1387" s="9">
        <v>42634</v>
      </c>
      <c r="C1387" s="1" t="s">
        <v>3616</v>
      </c>
      <c r="D1387" s="1" t="s">
        <v>551</v>
      </c>
      <c r="E1387" s="49" t="s">
        <v>3617</v>
      </c>
      <c r="F1387" s="1" t="s">
        <v>1870</v>
      </c>
      <c r="G1387" s="51" t="s">
        <v>3618</v>
      </c>
      <c r="H1387" s="1" t="s">
        <v>126</v>
      </c>
      <c r="I1387" s="56">
        <v>0</v>
      </c>
      <c r="J1387" s="8" t="s">
        <v>16</v>
      </c>
      <c r="K1387" s="8" t="s">
        <v>16</v>
      </c>
      <c r="L1387" s="1" t="str">
        <f>IFERROR(_xlfn.XLOOKUP(Table1[[#This Row],[Startup Name]],Reference_Tables!$A$5:$A$3048,Reference_Tables!$B$5:$B$3048,"N/A",0),"N/A")</f>
        <v>Jaipur</v>
      </c>
      <c r="M1387" s="49" t="s">
        <v>16</v>
      </c>
      <c r="N1387" s="1">
        <f>YEAR(Table1[[#This Row],[Date]])</f>
        <v>2016</v>
      </c>
    </row>
    <row r="1388" spans="1:14" x14ac:dyDescent="0.3">
      <c r="A1388" s="8">
        <v>1387</v>
      </c>
      <c r="B1388" s="9">
        <v>42634</v>
      </c>
      <c r="C1388" s="1" t="s">
        <v>1025</v>
      </c>
      <c r="D1388" s="1" t="s">
        <v>26</v>
      </c>
      <c r="E1388" s="49" t="s">
        <v>3619</v>
      </c>
      <c r="F1388" s="1" t="s">
        <v>39</v>
      </c>
      <c r="G1388" s="51" t="s">
        <v>3620</v>
      </c>
      <c r="H1388" s="1" t="s">
        <v>384</v>
      </c>
      <c r="I1388" s="56">
        <v>31300000</v>
      </c>
      <c r="J1388" s="8" t="s">
        <v>16</v>
      </c>
      <c r="K1388" s="8" t="s">
        <v>17</v>
      </c>
      <c r="L1388" s="1" t="str">
        <f>IFERROR(_xlfn.XLOOKUP(Table1[[#This Row],[Startup Name]],Reference_Tables!$A$5:$A$3048,Reference_Tables!$B$5:$B$3048,"N/A",0),"N/A")</f>
        <v>Pune</v>
      </c>
      <c r="M1388" s="49" t="str">
        <f>IFERROR(_xlfn.XLOOKUP(Table1[[#This Row],[Investors Name]],Reference_Tables!$E$5:$E$3048,Reference_Tables!$F$5:$F$3048,"N/A",0),"N/A")</f>
        <v>VC</v>
      </c>
      <c r="N1388" s="1">
        <f>YEAR(Table1[[#This Row],[Date]])</f>
        <v>2016</v>
      </c>
    </row>
    <row r="1389" spans="1:14" x14ac:dyDescent="0.3">
      <c r="A1389" s="8">
        <v>1388</v>
      </c>
      <c r="B1389" s="9">
        <v>42634</v>
      </c>
      <c r="C1389" s="1" t="s">
        <v>3621</v>
      </c>
      <c r="D1389" s="1" t="s">
        <v>26</v>
      </c>
      <c r="E1389" s="49" t="s">
        <v>3622</v>
      </c>
      <c r="F1389" s="1" t="s">
        <v>631</v>
      </c>
      <c r="G1389" s="51" t="s">
        <v>3623</v>
      </c>
      <c r="H1389" s="1" t="s">
        <v>126</v>
      </c>
      <c r="I1389" s="56">
        <v>298000</v>
      </c>
      <c r="J1389" s="8" t="s">
        <v>16</v>
      </c>
      <c r="K1389" s="8" t="s">
        <v>106</v>
      </c>
      <c r="L1389" s="1" t="str">
        <f>IFERROR(_xlfn.XLOOKUP(Table1[[#This Row],[Startup Name]],Reference_Tables!$A$5:$A$3048,Reference_Tables!$B$5:$B$3048,"N/A",0),"N/A")</f>
        <v>Bengaluru</v>
      </c>
      <c r="M1389" s="49" t="str">
        <f>IFERROR(_xlfn.XLOOKUP(Table1[[#This Row],[Investors Name]],Reference_Tables!$E$5:$E$3048,Reference_Tables!$F$5:$F$3048,"N/A",0),"N/A")</f>
        <v>VC</v>
      </c>
      <c r="N1389" s="1">
        <f>YEAR(Table1[[#This Row],[Date]])</f>
        <v>2016</v>
      </c>
    </row>
    <row r="1390" spans="1:14" x14ac:dyDescent="0.3">
      <c r="A1390" s="8">
        <v>1389</v>
      </c>
      <c r="B1390" s="9">
        <v>42634</v>
      </c>
      <c r="C1390" s="1" t="s">
        <v>2924</v>
      </c>
      <c r="D1390" s="1" t="s">
        <v>551</v>
      </c>
      <c r="E1390" s="49" t="s">
        <v>3624</v>
      </c>
      <c r="F1390" s="1" t="s">
        <v>139</v>
      </c>
      <c r="G1390" s="51" t="s">
        <v>3625</v>
      </c>
      <c r="H1390" s="1" t="s">
        <v>126</v>
      </c>
      <c r="I1390" s="56">
        <v>350000</v>
      </c>
      <c r="J1390" s="8" t="s">
        <v>16</v>
      </c>
      <c r="K1390" s="8" t="s">
        <v>106</v>
      </c>
      <c r="L1390" s="1" t="str">
        <f>IFERROR(_xlfn.XLOOKUP(Table1[[#This Row],[Startup Name]],Reference_Tables!$A$5:$A$3048,Reference_Tables!$B$5:$B$3048,"N/A",0),"N/A")</f>
        <v>Kanpur</v>
      </c>
      <c r="M1390" s="49" t="str">
        <f>IFERROR(_xlfn.XLOOKUP(Table1[[#This Row],[Investors Name]],Reference_Tables!$E$5:$E$3048,Reference_Tables!$F$5:$F$3048,"N/A",0),"N/A")</f>
        <v>Angel</v>
      </c>
      <c r="N1390" s="1">
        <f>YEAR(Table1[[#This Row],[Date]])</f>
        <v>2016</v>
      </c>
    </row>
    <row r="1391" spans="1:14" x14ac:dyDescent="0.3">
      <c r="A1391" s="8">
        <v>1390</v>
      </c>
      <c r="B1391" s="9">
        <v>42635</v>
      </c>
      <c r="C1391" s="1" t="s">
        <v>3626</v>
      </c>
      <c r="D1391" s="1" t="s">
        <v>551</v>
      </c>
      <c r="E1391" s="49" t="s">
        <v>3627</v>
      </c>
      <c r="F1391" s="1" t="s">
        <v>139</v>
      </c>
      <c r="G1391" s="51" t="s">
        <v>1548</v>
      </c>
      <c r="H1391" s="1" t="s">
        <v>384</v>
      </c>
      <c r="I1391" s="56">
        <v>6000000</v>
      </c>
      <c r="J1391" s="8" t="s">
        <v>16</v>
      </c>
      <c r="K1391" s="8" t="s">
        <v>24</v>
      </c>
      <c r="L1391" s="1" t="str">
        <f>IFERROR(_xlfn.XLOOKUP(Table1[[#This Row],[Startup Name]],Reference_Tables!$A$5:$A$3048,Reference_Tables!$B$5:$B$3048,"N/A",0),"N/A")</f>
        <v>Lucknow</v>
      </c>
      <c r="M1391" s="49" t="str">
        <f>IFERROR(_xlfn.XLOOKUP(Table1[[#This Row],[Investors Name]],Reference_Tables!$E$5:$E$3048,Reference_Tables!$F$5:$F$3048,"N/A",0),"N/A")</f>
        <v>VC</v>
      </c>
      <c r="N1391" s="1">
        <f>YEAR(Table1[[#This Row],[Date]])</f>
        <v>2016</v>
      </c>
    </row>
    <row r="1392" spans="1:14" x14ac:dyDescent="0.3">
      <c r="A1392" s="8">
        <v>1391</v>
      </c>
      <c r="B1392" s="9">
        <v>42635</v>
      </c>
      <c r="C1392" s="1" t="s">
        <v>3628</v>
      </c>
      <c r="D1392" s="1" t="s">
        <v>551</v>
      </c>
      <c r="E1392" s="49" t="s">
        <v>3629</v>
      </c>
      <c r="F1392" s="1" t="s">
        <v>927</v>
      </c>
      <c r="G1392" s="51" t="s">
        <v>3630</v>
      </c>
      <c r="H1392" s="1" t="s">
        <v>384</v>
      </c>
      <c r="I1392" s="56">
        <v>0</v>
      </c>
      <c r="J1392" s="8" t="s">
        <v>16</v>
      </c>
      <c r="K1392" s="8" t="s">
        <v>16</v>
      </c>
      <c r="L1392" s="1" t="str">
        <f>IFERROR(_xlfn.XLOOKUP(Table1[[#This Row],[Startup Name]],Reference_Tables!$A$5:$A$3048,Reference_Tables!$B$5:$B$3048,"N/A",0),"N/A")</f>
        <v>Bhubaneswar</v>
      </c>
      <c r="M1392" s="49" t="str">
        <f>IFERROR(_xlfn.XLOOKUP(Table1[[#This Row],[Investors Name]],Reference_Tables!$E$5:$E$3048,Reference_Tables!$F$5:$F$3048,"N/A",0),"N/A")</f>
        <v>VC</v>
      </c>
      <c r="N1392" s="1">
        <f>YEAR(Table1[[#This Row],[Date]])</f>
        <v>2016</v>
      </c>
    </row>
    <row r="1393" spans="1:14" x14ac:dyDescent="0.3">
      <c r="A1393" s="8">
        <v>1392</v>
      </c>
      <c r="B1393" s="9">
        <v>42635</v>
      </c>
      <c r="C1393" s="1" t="s">
        <v>3631</v>
      </c>
      <c r="D1393" s="1" t="s">
        <v>53</v>
      </c>
      <c r="E1393" s="49" t="s">
        <v>3632</v>
      </c>
      <c r="F1393" s="1" t="s">
        <v>927</v>
      </c>
      <c r="G1393" s="51" t="s">
        <v>3633</v>
      </c>
      <c r="H1393" s="1" t="s">
        <v>126</v>
      </c>
      <c r="I1393" s="56">
        <v>425000</v>
      </c>
      <c r="J1393" s="8" t="s">
        <v>16</v>
      </c>
      <c r="K1393" s="8" t="s">
        <v>106</v>
      </c>
      <c r="L1393" s="1" t="str">
        <f>IFERROR(_xlfn.XLOOKUP(Table1[[#This Row],[Startup Name]],Reference_Tables!$A$5:$A$3048,Reference_Tables!$B$5:$B$3048,"N/A",0),"N/A")</f>
        <v>Coimbatore</v>
      </c>
      <c r="M1393" s="49" t="str">
        <f>IFERROR(_xlfn.XLOOKUP(Table1[[#This Row],[Investors Name]],Reference_Tables!$E$5:$E$3048,Reference_Tables!$F$5:$F$3048,"N/A",0),"N/A")</f>
        <v>VC</v>
      </c>
      <c r="N1393" s="1">
        <f>YEAR(Table1[[#This Row],[Date]])</f>
        <v>2016</v>
      </c>
    </row>
    <row r="1394" spans="1:14" x14ac:dyDescent="0.3">
      <c r="A1394" s="8">
        <v>1393</v>
      </c>
      <c r="B1394" s="9">
        <v>42635</v>
      </c>
      <c r="C1394" s="1" t="s">
        <v>3634</v>
      </c>
      <c r="D1394" s="1" t="s">
        <v>53</v>
      </c>
      <c r="E1394" s="49" t="s">
        <v>3635</v>
      </c>
      <c r="F1394" s="1" t="s">
        <v>927</v>
      </c>
      <c r="G1394" s="51" t="s">
        <v>1268</v>
      </c>
      <c r="H1394" s="1" t="s">
        <v>126</v>
      </c>
      <c r="I1394" s="56">
        <v>1000000</v>
      </c>
      <c r="J1394" s="8" t="s">
        <v>16</v>
      </c>
      <c r="K1394" s="8" t="s">
        <v>24</v>
      </c>
      <c r="L1394" s="1" t="str">
        <f>IFERROR(_xlfn.XLOOKUP(Table1[[#This Row],[Startup Name]],Reference_Tables!$A$5:$A$3048,Reference_Tables!$B$5:$B$3048,"N/A",0),"N/A")</f>
        <v>Chennai</v>
      </c>
      <c r="M1394" s="49" t="str">
        <f>IFERROR(_xlfn.XLOOKUP(Table1[[#This Row],[Investors Name]],Reference_Tables!$E$5:$E$3048,Reference_Tables!$F$5:$F$3048,"N/A",0),"N/A")</f>
        <v>Angel</v>
      </c>
      <c r="N1394" s="1">
        <f>YEAR(Table1[[#This Row],[Date]])</f>
        <v>2016</v>
      </c>
    </row>
    <row r="1395" spans="1:14" x14ac:dyDescent="0.3">
      <c r="A1395" s="8">
        <v>1394</v>
      </c>
      <c r="B1395" s="9">
        <v>42635</v>
      </c>
      <c r="C1395" s="1" t="s">
        <v>3636</v>
      </c>
      <c r="D1395" s="1" t="s">
        <v>53</v>
      </c>
      <c r="E1395" s="49" t="s">
        <v>3637</v>
      </c>
      <c r="F1395" s="1" t="s">
        <v>55</v>
      </c>
      <c r="G1395" s="51" t="s">
        <v>3638</v>
      </c>
      <c r="H1395" s="1" t="s">
        <v>384</v>
      </c>
      <c r="I1395" s="56">
        <v>745000</v>
      </c>
      <c r="J1395" s="8" t="s">
        <v>16</v>
      </c>
      <c r="K1395" s="8" t="s">
        <v>106</v>
      </c>
      <c r="L1395" s="1" t="str">
        <f>IFERROR(_xlfn.XLOOKUP(Table1[[#This Row],[Startup Name]],Reference_Tables!$A$5:$A$3048,Reference_Tables!$B$5:$B$3048,"N/A",0),"N/A")</f>
        <v>Bhubaneswar</v>
      </c>
      <c r="M1395" s="49" t="str">
        <f>IFERROR(_xlfn.XLOOKUP(Table1[[#This Row],[Investors Name]],Reference_Tables!$E$5:$E$3048,Reference_Tables!$F$5:$F$3048,"N/A",0),"N/A")</f>
        <v>VC</v>
      </c>
      <c r="N1395" s="1">
        <f>YEAR(Table1[[#This Row],[Date]])</f>
        <v>2016</v>
      </c>
    </row>
    <row r="1396" spans="1:14" x14ac:dyDescent="0.3">
      <c r="A1396" s="8">
        <v>1395</v>
      </c>
      <c r="B1396" s="9">
        <v>42636</v>
      </c>
      <c r="C1396" s="1" t="s">
        <v>3639</v>
      </c>
      <c r="D1396" s="1" t="s">
        <v>53</v>
      </c>
      <c r="E1396" s="49" t="s">
        <v>3640</v>
      </c>
      <c r="F1396" s="1" t="s">
        <v>45</v>
      </c>
      <c r="G1396" s="51" t="s">
        <v>3641</v>
      </c>
      <c r="H1396" s="1" t="s">
        <v>384</v>
      </c>
      <c r="I1396" s="56">
        <v>6000000</v>
      </c>
      <c r="J1396" s="8" t="s">
        <v>16</v>
      </c>
      <c r="K1396" s="8" t="s">
        <v>24</v>
      </c>
      <c r="L1396" s="1" t="str">
        <f>IFERROR(_xlfn.XLOOKUP(Table1[[#This Row],[Startup Name]],Reference_Tables!$A$5:$A$3048,Reference_Tables!$B$5:$B$3048,"N/A",0),"N/A")</f>
        <v>Pune</v>
      </c>
      <c r="M1396" s="49" t="str">
        <f>IFERROR(_xlfn.XLOOKUP(Table1[[#This Row],[Investors Name]],Reference_Tables!$E$5:$E$3048,Reference_Tables!$F$5:$F$3048,"N/A",0),"N/A")</f>
        <v>VC</v>
      </c>
      <c r="N1396" s="1">
        <f>YEAR(Table1[[#This Row],[Date]])</f>
        <v>2016</v>
      </c>
    </row>
    <row r="1397" spans="1:14" x14ac:dyDescent="0.3">
      <c r="A1397" s="8">
        <v>1396</v>
      </c>
      <c r="B1397" s="9">
        <v>42636</v>
      </c>
      <c r="C1397" s="1" t="s">
        <v>3642</v>
      </c>
      <c r="D1397" s="1" t="s">
        <v>551</v>
      </c>
      <c r="E1397" s="49" t="s">
        <v>3643</v>
      </c>
      <c r="F1397" s="1" t="s">
        <v>927</v>
      </c>
      <c r="G1397" s="51" t="s">
        <v>3644</v>
      </c>
      <c r="H1397" s="1" t="s">
        <v>126</v>
      </c>
      <c r="I1397" s="56">
        <v>0</v>
      </c>
      <c r="J1397" s="8" t="s">
        <v>16</v>
      </c>
      <c r="K1397" s="8" t="s">
        <v>16</v>
      </c>
      <c r="L1397" s="1" t="str">
        <f>IFERROR(_xlfn.XLOOKUP(Table1[[#This Row],[Startup Name]],Reference_Tables!$A$5:$A$3048,Reference_Tables!$B$5:$B$3048,"N/A",0),"N/A")</f>
        <v>Thiruvananthapuram</v>
      </c>
      <c r="M1397" s="49" t="str">
        <f>IFERROR(_xlfn.XLOOKUP(Table1[[#This Row],[Investors Name]],Reference_Tables!$E$5:$E$3048,Reference_Tables!$F$5:$F$3048,"N/A",0),"N/A")</f>
        <v>Angel</v>
      </c>
      <c r="N1397" s="1">
        <f>YEAR(Table1[[#This Row],[Date]])</f>
        <v>2016</v>
      </c>
    </row>
    <row r="1398" spans="1:14" x14ac:dyDescent="0.3">
      <c r="A1398" s="8">
        <v>1397</v>
      </c>
      <c r="B1398" s="9">
        <v>42636</v>
      </c>
      <c r="C1398" s="1" t="s">
        <v>3645</v>
      </c>
      <c r="D1398" s="1" t="s">
        <v>551</v>
      </c>
      <c r="E1398" s="49" t="s">
        <v>3646</v>
      </c>
      <c r="F1398" s="1" t="s">
        <v>39</v>
      </c>
      <c r="G1398" s="51" t="s">
        <v>3647</v>
      </c>
      <c r="H1398" s="1" t="s">
        <v>126</v>
      </c>
      <c r="I1398" s="56">
        <v>0</v>
      </c>
      <c r="J1398" s="8" t="s">
        <v>16</v>
      </c>
      <c r="K1398" s="8" t="s">
        <v>16</v>
      </c>
      <c r="L1398" s="1" t="str">
        <f>IFERROR(_xlfn.XLOOKUP(Table1[[#This Row],[Startup Name]],Reference_Tables!$A$5:$A$3048,Reference_Tables!$B$5:$B$3048,"N/A",0),"N/A")</f>
        <v>Coimbatore</v>
      </c>
      <c r="M1398" s="49" t="str">
        <f>IFERROR(_xlfn.XLOOKUP(Table1[[#This Row],[Investors Name]],Reference_Tables!$E$5:$E$3048,Reference_Tables!$F$5:$F$3048,"N/A",0),"N/A")</f>
        <v>Corporate</v>
      </c>
      <c r="N1398" s="1">
        <f>YEAR(Table1[[#This Row],[Date]])</f>
        <v>2016</v>
      </c>
    </row>
    <row r="1399" spans="1:14" x14ac:dyDescent="0.3">
      <c r="A1399" s="8">
        <v>1398</v>
      </c>
      <c r="B1399" s="9">
        <v>42636</v>
      </c>
      <c r="C1399" s="1" t="s">
        <v>3648</v>
      </c>
      <c r="D1399" s="1" t="s">
        <v>53</v>
      </c>
      <c r="E1399" s="49" t="s">
        <v>3649</v>
      </c>
      <c r="F1399" s="1" t="s">
        <v>89</v>
      </c>
      <c r="G1399" s="51" t="s">
        <v>3650</v>
      </c>
      <c r="H1399" s="1" t="s">
        <v>126</v>
      </c>
      <c r="I1399" s="56">
        <v>0</v>
      </c>
      <c r="J1399" s="8" t="s">
        <v>16</v>
      </c>
      <c r="K1399" s="8" t="s">
        <v>16</v>
      </c>
      <c r="L1399" s="1" t="str">
        <f>IFERROR(_xlfn.XLOOKUP(Table1[[#This Row],[Startup Name]],Reference_Tables!$A$5:$A$3048,Reference_Tables!$B$5:$B$3048,"N/A",0),"N/A")</f>
        <v>Coimbatore</v>
      </c>
      <c r="M1399" s="49" t="s">
        <v>16</v>
      </c>
      <c r="N1399" s="1">
        <f>YEAR(Table1[[#This Row],[Date]])</f>
        <v>2016</v>
      </c>
    </row>
    <row r="1400" spans="1:14" x14ac:dyDescent="0.3">
      <c r="A1400" s="8">
        <v>1399</v>
      </c>
      <c r="B1400" s="9">
        <v>42639</v>
      </c>
      <c r="C1400" s="1" t="s">
        <v>3651</v>
      </c>
      <c r="D1400" s="1" t="s">
        <v>551</v>
      </c>
      <c r="E1400" s="49" t="s">
        <v>3652</v>
      </c>
      <c r="F1400" s="1" t="s">
        <v>139</v>
      </c>
      <c r="G1400" s="51" t="s">
        <v>3653</v>
      </c>
      <c r="H1400" s="1" t="s">
        <v>126</v>
      </c>
      <c r="I1400" s="56">
        <v>0</v>
      </c>
      <c r="J1400" s="8" t="s">
        <v>16</v>
      </c>
      <c r="K1400" s="8" t="s">
        <v>16</v>
      </c>
      <c r="L1400" s="1" t="str">
        <f>IFERROR(_xlfn.XLOOKUP(Table1[[#This Row],[Startup Name]],Reference_Tables!$A$5:$A$3048,Reference_Tables!$B$5:$B$3048,"N/A",0),"N/A")</f>
        <v>Pune</v>
      </c>
      <c r="M1400" s="49" t="str">
        <f>IFERROR(_xlfn.XLOOKUP(Table1[[#This Row],[Investors Name]],Reference_Tables!$E$5:$E$3048,Reference_Tables!$F$5:$F$3048,"N/A",0),"N/A")</f>
        <v>VC</v>
      </c>
      <c r="N1400" s="1">
        <f>YEAR(Table1[[#This Row],[Date]])</f>
        <v>2016</v>
      </c>
    </row>
    <row r="1401" spans="1:14" x14ac:dyDescent="0.3">
      <c r="A1401" s="8">
        <v>1400</v>
      </c>
      <c r="B1401" s="9">
        <v>42639</v>
      </c>
      <c r="C1401" s="1" t="s">
        <v>3654</v>
      </c>
      <c r="D1401" s="1" t="s">
        <v>551</v>
      </c>
      <c r="E1401" s="49" t="s">
        <v>3655</v>
      </c>
      <c r="F1401" s="1" t="s">
        <v>45</v>
      </c>
      <c r="G1401" s="51" t="s">
        <v>3656</v>
      </c>
      <c r="H1401" s="1" t="s">
        <v>384</v>
      </c>
      <c r="I1401" s="56">
        <v>0</v>
      </c>
      <c r="J1401" s="8" t="s">
        <v>16</v>
      </c>
      <c r="K1401" s="8" t="s">
        <v>16</v>
      </c>
      <c r="L1401" s="1" t="str">
        <f>IFERROR(_xlfn.XLOOKUP(Table1[[#This Row],[Startup Name]],Reference_Tables!$A$5:$A$3048,Reference_Tables!$B$5:$B$3048,"N/A",0),"N/A")</f>
        <v>Ahmedabad</v>
      </c>
      <c r="M1401" s="49" t="str">
        <f>IFERROR(_xlfn.XLOOKUP(Table1[[#This Row],[Investors Name]],Reference_Tables!$E$5:$E$3048,Reference_Tables!$F$5:$F$3048,"N/A",0),"N/A")</f>
        <v>Corporate</v>
      </c>
      <c r="N1401" s="1">
        <f>YEAR(Table1[[#This Row],[Date]])</f>
        <v>2016</v>
      </c>
    </row>
    <row r="1402" spans="1:14" x14ac:dyDescent="0.3">
      <c r="A1402" s="8">
        <v>1401</v>
      </c>
      <c r="B1402" s="9">
        <v>42640</v>
      </c>
      <c r="C1402" s="1" t="s">
        <v>2866</v>
      </c>
      <c r="D1402" s="1" t="s">
        <v>551</v>
      </c>
      <c r="E1402" s="49" t="s">
        <v>3657</v>
      </c>
      <c r="F1402" s="1" t="s">
        <v>927</v>
      </c>
      <c r="G1402" s="51" t="s">
        <v>3658</v>
      </c>
      <c r="H1402" s="1" t="s">
        <v>384</v>
      </c>
      <c r="I1402" s="56">
        <v>1580000</v>
      </c>
      <c r="J1402" s="8" t="s">
        <v>16</v>
      </c>
      <c r="K1402" s="8" t="s">
        <v>24</v>
      </c>
      <c r="L1402" s="1" t="str">
        <f>IFERROR(_xlfn.XLOOKUP(Table1[[#This Row],[Startup Name]],Reference_Tables!$A$5:$A$3048,Reference_Tables!$B$5:$B$3048,"N/A",0),"N/A")</f>
        <v>Kanpur</v>
      </c>
      <c r="M1402" s="49" t="str">
        <f>IFERROR(_xlfn.XLOOKUP(Table1[[#This Row],[Investors Name]],Reference_Tables!$E$5:$E$3048,Reference_Tables!$F$5:$F$3048,"N/A",0),"N/A")</f>
        <v>Corporate</v>
      </c>
      <c r="N1402" s="1">
        <f>YEAR(Table1[[#This Row],[Date]])</f>
        <v>2016</v>
      </c>
    </row>
    <row r="1403" spans="1:14" x14ac:dyDescent="0.3">
      <c r="A1403" s="8">
        <v>1402</v>
      </c>
      <c r="B1403" s="9">
        <v>42640</v>
      </c>
      <c r="C1403" s="1" t="s">
        <v>3659</v>
      </c>
      <c r="D1403" s="1" t="s">
        <v>551</v>
      </c>
      <c r="E1403" s="49" t="s">
        <v>3660</v>
      </c>
      <c r="F1403" s="1" t="s">
        <v>39</v>
      </c>
      <c r="G1403" s="51" t="s">
        <v>3661</v>
      </c>
      <c r="H1403" s="1" t="s">
        <v>126</v>
      </c>
      <c r="I1403" s="56">
        <v>0</v>
      </c>
      <c r="J1403" s="8" t="s">
        <v>16</v>
      </c>
      <c r="K1403" s="8" t="s">
        <v>16</v>
      </c>
      <c r="L1403" s="1" t="str">
        <f>IFERROR(_xlfn.XLOOKUP(Table1[[#This Row],[Startup Name]],Reference_Tables!$A$5:$A$3048,Reference_Tables!$B$5:$B$3048,"N/A",0),"N/A")</f>
        <v>Bhopal</v>
      </c>
      <c r="M1403" s="49" t="str">
        <f>IFERROR(_xlfn.XLOOKUP(Table1[[#This Row],[Investors Name]],Reference_Tables!$E$5:$E$3048,Reference_Tables!$F$5:$F$3048,"N/A",0),"N/A")</f>
        <v>Angel</v>
      </c>
      <c r="N1403" s="1">
        <f>YEAR(Table1[[#This Row],[Date]])</f>
        <v>2016</v>
      </c>
    </row>
    <row r="1404" spans="1:14" x14ac:dyDescent="0.3">
      <c r="A1404" s="8">
        <v>1403</v>
      </c>
      <c r="B1404" s="9">
        <v>42641</v>
      </c>
      <c r="C1404" s="1" t="s">
        <v>3662</v>
      </c>
      <c r="D1404" s="1" t="s">
        <v>26</v>
      </c>
      <c r="E1404" s="49" t="s">
        <v>3663</v>
      </c>
      <c r="F1404" s="1" t="s">
        <v>631</v>
      </c>
      <c r="G1404" s="51" t="s">
        <v>495</v>
      </c>
      <c r="H1404" s="1" t="s">
        <v>126</v>
      </c>
      <c r="I1404" s="56">
        <v>500000</v>
      </c>
      <c r="J1404" s="8" t="s">
        <v>16</v>
      </c>
      <c r="K1404" s="8" t="s">
        <v>106</v>
      </c>
      <c r="L1404" s="1" t="str">
        <f>IFERROR(_xlfn.XLOOKUP(Table1[[#This Row],[Startup Name]],Reference_Tables!$A$5:$A$3048,Reference_Tables!$B$5:$B$3048,"N/A",0),"N/A")</f>
        <v>Mysuru</v>
      </c>
      <c r="M1404" s="49" t="str">
        <f>IFERROR(_xlfn.XLOOKUP(Table1[[#This Row],[Investors Name]],Reference_Tables!$E$5:$E$3048,Reference_Tables!$F$5:$F$3048,"N/A",0),"N/A")</f>
        <v>VC</v>
      </c>
      <c r="N1404" s="1">
        <f>YEAR(Table1[[#This Row],[Date]])</f>
        <v>2016</v>
      </c>
    </row>
    <row r="1405" spans="1:14" x14ac:dyDescent="0.3">
      <c r="A1405" s="8">
        <v>1404</v>
      </c>
      <c r="B1405" s="9">
        <v>42641</v>
      </c>
      <c r="C1405" s="1" t="s">
        <v>3664</v>
      </c>
      <c r="D1405" s="1" t="s">
        <v>551</v>
      </c>
      <c r="E1405" s="49" t="s">
        <v>3665</v>
      </c>
      <c r="F1405" s="1" t="s">
        <v>464</v>
      </c>
      <c r="G1405" s="51" t="s">
        <v>3666</v>
      </c>
      <c r="H1405" s="1" t="s">
        <v>126</v>
      </c>
      <c r="I1405" s="56">
        <v>1000000</v>
      </c>
      <c r="J1405" s="8" t="s">
        <v>16</v>
      </c>
      <c r="K1405" s="8" t="s">
        <v>24</v>
      </c>
      <c r="L1405" s="1" t="str">
        <f>IFERROR(_xlfn.XLOOKUP(Table1[[#This Row],[Startup Name]],Reference_Tables!$A$5:$A$3048,Reference_Tables!$B$5:$B$3048,"N/A",0),"N/A")</f>
        <v>Ahmedabad</v>
      </c>
      <c r="M1405" s="49" t="str">
        <f>IFERROR(_xlfn.XLOOKUP(Table1[[#This Row],[Investors Name]],Reference_Tables!$E$5:$E$3048,Reference_Tables!$F$5:$F$3048,"N/A",0),"N/A")</f>
        <v>Corporate</v>
      </c>
      <c r="N1405" s="1">
        <f>YEAR(Table1[[#This Row],[Date]])</f>
        <v>2016</v>
      </c>
    </row>
    <row r="1406" spans="1:14" x14ac:dyDescent="0.3">
      <c r="A1406" s="8">
        <v>1405</v>
      </c>
      <c r="B1406" s="9">
        <v>42641</v>
      </c>
      <c r="C1406" s="1" t="s">
        <v>2508</v>
      </c>
      <c r="D1406" s="1" t="s">
        <v>551</v>
      </c>
      <c r="E1406" s="49" t="s">
        <v>3667</v>
      </c>
      <c r="F1406" s="1" t="s">
        <v>183</v>
      </c>
      <c r="G1406" s="51" t="s">
        <v>193</v>
      </c>
      <c r="H1406" s="1" t="s">
        <v>126</v>
      </c>
      <c r="I1406" s="56">
        <v>1000000</v>
      </c>
      <c r="J1406" s="8" t="s">
        <v>16</v>
      </c>
      <c r="K1406" s="8" t="s">
        <v>24</v>
      </c>
      <c r="L1406" s="1" t="str">
        <f>IFERROR(_xlfn.XLOOKUP(Table1[[#This Row],[Startup Name]],Reference_Tables!$A$5:$A$3048,Reference_Tables!$B$5:$B$3048,"N/A",0),"N/A")</f>
        <v>Bhopal</v>
      </c>
      <c r="M1406" s="49" t="str">
        <f>IFERROR(_xlfn.XLOOKUP(Table1[[#This Row],[Investors Name]],Reference_Tables!$E$5:$E$3048,Reference_Tables!$F$5:$F$3048,"N/A",0),"N/A")</f>
        <v>VC</v>
      </c>
      <c r="N1406" s="1">
        <f>YEAR(Table1[[#This Row],[Date]])</f>
        <v>2016</v>
      </c>
    </row>
    <row r="1407" spans="1:14" x14ac:dyDescent="0.3">
      <c r="A1407" s="8">
        <v>1406</v>
      </c>
      <c r="B1407" s="9">
        <v>42641</v>
      </c>
      <c r="C1407" s="1" t="s">
        <v>3668</v>
      </c>
      <c r="D1407" s="1" t="s">
        <v>53</v>
      </c>
      <c r="E1407" s="49" t="s">
        <v>3669</v>
      </c>
      <c r="F1407" s="1" t="s">
        <v>55</v>
      </c>
      <c r="G1407" s="51" t="s">
        <v>3670</v>
      </c>
      <c r="H1407" s="1" t="s">
        <v>384</v>
      </c>
      <c r="I1407" s="56">
        <v>51000000</v>
      </c>
      <c r="J1407" s="8" t="s">
        <v>16</v>
      </c>
      <c r="K1407" s="8" t="s">
        <v>17</v>
      </c>
      <c r="L1407" s="1" t="str">
        <f>IFERROR(_xlfn.XLOOKUP(Table1[[#This Row],[Startup Name]],Reference_Tables!$A$5:$A$3048,Reference_Tables!$B$5:$B$3048,"N/A",0),"N/A")</f>
        <v>Hyderabad</v>
      </c>
      <c r="M1407" s="49" t="str">
        <f>IFERROR(_xlfn.XLOOKUP(Table1[[#This Row],[Investors Name]],Reference_Tables!$E$5:$E$3048,Reference_Tables!$F$5:$F$3048,"N/A",0),"N/A")</f>
        <v>VC</v>
      </c>
      <c r="N1407" s="1">
        <f>YEAR(Table1[[#This Row],[Date]])</f>
        <v>2016</v>
      </c>
    </row>
    <row r="1408" spans="1:14" x14ac:dyDescent="0.3">
      <c r="A1408" s="8">
        <v>1407</v>
      </c>
      <c r="B1408" s="9">
        <v>42642</v>
      </c>
      <c r="C1408" s="1" t="s">
        <v>3671</v>
      </c>
      <c r="D1408" s="1" t="s">
        <v>26</v>
      </c>
      <c r="E1408" s="49" t="s">
        <v>3672</v>
      </c>
      <c r="F1408" s="1" t="s">
        <v>139</v>
      </c>
      <c r="G1408" s="51" t="s">
        <v>3673</v>
      </c>
      <c r="H1408" s="1" t="s">
        <v>126</v>
      </c>
      <c r="I1408" s="56">
        <v>180000</v>
      </c>
      <c r="J1408" s="8" t="s">
        <v>16</v>
      </c>
      <c r="K1408" s="8" t="s">
        <v>106</v>
      </c>
      <c r="L1408" s="1" t="str">
        <f>IFERROR(_xlfn.XLOOKUP(Table1[[#This Row],[Startup Name]],Reference_Tables!$A$5:$A$3048,Reference_Tables!$B$5:$B$3048,"N/A",0),"N/A")</f>
        <v>Gurugram</v>
      </c>
      <c r="M1408" s="49" t="str">
        <f>IFERROR(_xlfn.XLOOKUP(Table1[[#This Row],[Investors Name]],Reference_Tables!$E$5:$E$3048,Reference_Tables!$F$5:$F$3048,"N/A",0),"N/A")</f>
        <v>VC</v>
      </c>
      <c r="N1408" s="1">
        <f>YEAR(Table1[[#This Row],[Date]])</f>
        <v>2016</v>
      </c>
    </row>
    <row r="1409" spans="1:14" x14ac:dyDescent="0.3">
      <c r="A1409" s="8">
        <v>1408</v>
      </c>
      <c r="B1409" s="9">
        <v>42642</v>
      </c>
      <c r="C1409" s="1" t="s">
        <v>3674</v>
      </c>
      <c r="D1409" s="1" t="s">
        <v>26</v>
      </c>
      <c r="E1409" s="49" t="s">
        <v>3675</v>
      </c>
      <c r="F1409" s="1" t="s">
        <v>89</v>
      </c>
      <c r="G1409" s="51" t="s">
        <v>3676</v>
      </c>
      <c r="H1409" s="1" t="s">
        <v>126</v>
      </c>
      <c r="I1409" s="56">
        <v>0</v>
      </c>
      <c r="J1409" s="8" t="s">
        <v>16</v>
      </c>
      <c r="K1409" s="8" t="s">
        <v>16</v>
      </c>
      <c r="L1409" s="1" t="str">
        <f>IFERROR(_xlfn.XLOOKUP(Table1[[#This Row],[Startup Name]],Reference_Tables!$A$5:$A$3048,Reference_Tables!$B$5:$B$3048,"N/A",0),"N/A")</f>
        <v>Visakhapatnam</v>
      </c>
      <c r="M1409" s="49" t="s">
        <v>16</v>
      </c>
      <c r="N1409" s="1">
        <f>YEAR(Table1[[#This Row],[Date]])</f>
        <v>2016</v>
      </c>
    </row>
    <row r="1410" spans="1:14" x14ac:dyDescent="0.3">
      <c r="A1410" s="8">
        <v>1409</v>
      </c>
      <c r="B1410" s="9">
        <v>42642</v>
      </c>
      <c r="C1410" s="1" t="s">
        <v>3677</v>
      </c>
      <c r="D1410" s="1" t="s">
        <v>551</v>
      </c>
      <c r="E1410" s="49" t="s">
        <v>3678</v>
      </c>
      <c r="F1410" s="1" t="s">
        <v>927</v>
      </c>
      <c r="G1410" s="51" t="s">
        <v>3679</v>
      </c>
      <c r="H1410" s="1" t="s">
        <v>384</v>
      </c>
      <c r="I1410" s="56">
        <v>1500000</v>
      </c>
      <c r="J1410" s="8" t="s">
        <v>16</v>
      </c>
      <c r="K1410" s="8" t="s">
        <v>24</v>
      </c>
      <c r="L1410" s="1" t="str">
        <f>IFERROR(_xlfn.XLOOKUP(Table1[[#This Row],[Startup Name]],Reference_Tables!$A$5:$A$3048,Reference_Tables!$B$5:$B$3048,"N/A",0),"N/A")</f>
        <v>Ahmedabad</v>
      </c>
      <c r="M1410" s="49" t="str">
        <f>IFERROR(_xlfn.XLOOKUP(Table1[[#This Row],[Investors Name]],Reference_Tables!$E$5:$E$3048,Reference_Tables!$F$5:$F$3048,"N/A",0),"N/A")</f>
        <v>VC</v>
      </c>
      <c r="N1410" s="1">
        <f>YEAR(Table1[[#This Row],[Date]])</f>
        <v>2016</v>
      </c>
    </row>
    <row r="1411" spans="1:14" x14ac:dyDescent="0.3">
      <c r="A1411" s="8">
        <v>1410</v>
      </c>
      <c r="B1411" s="9">
        <v>42643</v>
      </c>
      <c r="C1411" s="1" t="s">
        <v>3680</v>
      </c>
      <c r="D1411" s="1" t="s">
        <v>551</v>
      </c>
      <c r="E1411" s="49" t="s">
        <v>3681</v>
      </c>
      <c r="F1411" s="1" t="s">
        <v>55</v>
      </c>
      <c r="G1411" s="51" t="s">
        <v>2223</v>
      </c>
      <c r="H1411" s="1" t="s">
        <v>126</v>
      </c>
      <c r="I1411" s="56">
        <v>0</v>
      </c>
      <c r="J1411" s="8" t="s">
        <v>16</v>
      </c>
      <c r="K1411" s="8" t="s">
        <v>16</v>
      </c>
      <c r="L1411" s="1" t="str">
        <f>IFERROR(_xlfn.XLOOKUP(Table1[[#This Row],[Startup Name]],Reference_Tables!$A$5:$A$3048,Reference_Tables!$B$5:$B$3048,"N/A",0),"N/A")</f>
        <v>Chandigarh</v>
      </c>
      <c r="M1411" s="49" t="str">
        <f>IFERROR(_xlfn.XLOOKUP(Table1[[#This Row],[Investors Name]],Reference_Tables!$E$5:$E$3048,Reference_Tables!$F$5:$F$3048,"N/A",0),"N/A")</f>
        <v>Angel</v>
      </c>
      <c r="N1411" s="1">
        <f>YEAR(Table1[[#This Row],[Date]])</f>
        <v>2016</v>
      </c>
    </row>
    <row r="1412" spans="1:14" x14ac:dyDescent="0.3">
      <c r="A1412" s="8">
        <v>1411</v>
      </c>
      <c r="B1412" s="9">
        <v>42643</v>
      </c>
      <c r="C1412" s="1" t="s">
        <v>2178</v>
      </c>
      <c r="D1412" s="1" t="s">
        <v>53</v>
      </c>
      <c r="E1412" s="49" t="s">
        <v>3682</v>
      </c>
      <c r="F1412" s="1" t="s">
        <v>39</v>
      </c>
      <c r="G1412" s="51" t="s">
        <v>3683</v>
      </c>
      <c r="H1412" s="1" t="s">
        <v>384</v>
      </c>
      <c r="I1412" s="56">
        <v>19000000</v>
      </c>
      <c r="J1412" s="8" t="s">
        <v>16</v>
      </c>
      <c r="K1412" s="8" t="s">
        <v>17</v>
      </c>
      <c r="L1412" s="1" t="str">
        <f>IFERROR(_xlfn.XLOOKUP(Table1[[#This Row],[Startup Name]],Reference_Tables!$A$5:$A$3048,Reference_Tables!$B$5:$B$3048,"N/A",0),"N/A")</f>
        <v>Bengaluru</v>
      </c>
      <c r="M1412" s="49" t="str">
        <f>IFERROR(_xlfn.XLOOKUP(Table1[[#This Row],[Investors Name]],Reference_Tables!$E$5:$E$3048,Reference_Tables!$F$5:$F$3048,"N/A",0),"N/A")</f>
        <v>Angel</v>
      </c>
      <c r="N1412" s="1">
        <f>YEAR(Table1[[#This Row],[Date]])</f>
        <v>2016</v>
      </c>
    </row>
    <row r="1413" spans="1:14" x14ac:dyDescent="0.3">
      <c r="A1413" s="8">
        <v>1412</v>
      </c>
      <c r="B1413" s="9">
        <v>42643</v>
      </c>
      <c r="C1413" s="1" t="s">
        <v>3684</v>
      </c>
      <c r="D1413" s="1" t="s">
        <v>551</v>
      </c>
      <c r="E1413" s="49" t="s">
        <v>3685</v>
      </c>
      <c r="F1413" s="1" t="s">
        <v>438</v>
      </c>
      <c r="G1413" s="51" t="s">
        <v>3686</v>
      </c>
      <c r="H1413" s="1" t="s">
        <v>126</v>
      </c>
      <c r="I1413" s="56">
        <v>0</v>
      </c>
      <c r="J1413" s="8" t="s">
        <v>16</v>
      </c>
      <c r="K1413" s="8" t="s">
        <v>16</v>
      </c>
      <c r="L1413" s="1" t="str">
        <f>IFERROR(_xlfn.XLOOKUP(Table1[[#This Row],[Startup Name]],Reference_Tables!$A$5:$A$3048,Reference_Tables!$B$5:$B$3048,"N/A",0),"N/A")</f>
        <v>Pune</v>
      </c>
      <c r="M1413" s="49" t="str">
        <f>IFERROR(_xlfn.XLOOKUP(Table1[[#This Row],[Investors Name]],Reference_Tables!$E$5:$E$3048,Reference_Tables!$F$5:$F$3048,"N/A",0),"N/A")</f>
        <v>Angel</v>
      </c>
      <c r="N1413" s="1">
        <f>YEAR(Table1[[#This Row],[Date]])</f>
        <v>2016</v>
      </c>
    </row>
    <row r="1414" spans="1:14" x14ac:dyDescent="0.3">
      <c r="A1414" s="8">
        <v>1413</v>
      </c>
      <c r="B1414" s="9">
        <v>42583</v>
      </c>
      <c r="C1414" s="1" t="s">
        <v>3687</v>
      </c>
      <c r="D1414" s="1" t="s">
        <v>26</v>
      </c>
      <c r="E1414" s="49" t="s">
        <v>3688</v>
      </c>
      <c r="F1414" s="1" t="s">
        <v>227</v>
      </c>
      <c r="G1414" s="51" t="s">
        <v>3689</v>
      </c>
      <c r="H1414" s="1" t="s">
        <v>384</v>
      </c>
      <c r="I1414" s="56">
        <v>12000000</v>
      </c>
      <c r="J1414" s="8" t="s">
        <v>16</v>
      </c>
      <c r="K1414" s="8" t="s">
        <v>17</v>
      </c>
      <c r="L1414" s="1" t="str">
        <f>IFERROR(_xlfn.XLOOKUP(Table1[[#This Row],[Startup Name]],Reference_Tables!$A$5:$A$3048,Reference_Tables!$B$5:$B$3048,"N/A",0),"N/A")</f>
        <v>Noida</v>
      </c>
      <c r="M1414" s="49" t="str">
        <f>IFERROR(_xlfn.XLOOKUP(Table1[[#This Row],[Investors Name]],Reference_Tables!$E$5:$E$3048,Reference_Tables!$F$5:$F$3048,"N/A",0),"N/A")</f>
        <v>VC</v>
      </c>
      <c r="N1414" s="1">
        <f>YEAR(Table1[[#This Row],[Date]])</f>
        <v>2016</v>
      </c>
    </row>
    <row r="1415" spans="1:14" x14ac:dyDescent="0.3">
      <c r="A1415" s="8">
        <v>1414</v>
      </c>
      <c r="B1415" s="9">
        <v>42583</v>
      </c>
      <c r="C1415" s="1" t="s">
        <v>1897</v>
      </c>
      <c r="D1415" s="1" t="s">
        <v>551</v>
      </c>
      <c r="E1415" s="49" t="s">
        <v>3690</v>
      </c>
      <c r="F1415" s="1" t="s">
        <v>927</v>
      </c>
      <c r="G1415" s="51" t="s">
        <v>3691</v>
      </c>
      <c r="H1415" s="1" t="s">
        <v>126</v>
      </c>
      <c r="I1415" s="56">
        <v>200000</v>
      </c>
      <c r="J1415" s="8" t="s">
        <v>16</v>
      </c>
      <c r="K1415" s="8" t="s">
        <v>106</v>
      </c>
      <c r="L1415" s="1" t="str">
        <f>IFERROR(_xlfn.XLOOKUP(Table1[[#This Row],[Startup Name]],Reference_Tables!$A$5:$A$3048,Reference_Tables!$B$5:$B$3048,"N/A",0),"N/A")</f>
        <v>Bengaluru</v>
      </c>
      <c r="M1415" s="49" t="str">
        <f>IFERROR(_xlfn.XLOOKUP(Table1[[#This Row],[Investors Name]],Reference_Tables!$E$5:$E$3048,Reference_Tables!$F$5:$F$3048,"N/A",0),"N/A")</f>
        <v>Angel</v>
      </c>
      <c r="N1415" s="1">
        <f>YEAR(Table1[[#This Row],[Date]])</f>
        <v>2016</v>
      </c>
    </row>
    <row r="1416" spans="1:14" x14ac:dyDescent="0.3">
      <c r="A1416" s="8">
        <v>1415</v>
      </c>
      <c r="B1416" s="9">
        <v>42583</v>
      </c>
      <c r="C1416" s="1" t="s">
        <v>3692</v>
      </c>
      <c r="D1416" s="1" t="s">
        <v>551</v>
      </c>
      <c r="E1416" s="49" t="s">
        <v>3693</v>
      </c>
      <c r="F1416" s="1" t="s">
        <v>55</v>
      </c>
      <c r="G1416" s="51" t="s">
        <v>1871</v>
      </c>
      <c r="H1416" s="1" t="s">
        <v>126</v>
      </c>
      <c r="I1416" s="56">
        <v>275000</v>
      </c>
      <c r="J1416" s="8" t="s">
        <v>16</v>
      </c>
      <c r="K1416" s="8" t="s">
        <v>106</v>
      </c>
      <c r="L1416" s="1" t="str">
        <f>IFERROR(_xlfn.XLOOKUP(Table1[[#This Row],[Startup Name]],Reference_Tables!$A$5:$A$3048,Reference_Tables!$B$5:$B$3048,"N/A",0),"N/A")</f>
        <v>Indore</v>
      </c>
      <c r="M1416" s="49" t="str">
        <f>IFERROR(_xlfn.XLOOKUP(Table1[[#This Row],[Investors Name]],Reference_Tables!$E$5:$E$3048,Reference_Tables!$F$5:$F$3048,"N/A",0),"N/A")</f>
        <v>Angel</v>
      </c>
      <c r="N1416" s="1">
        <f>YEAR(Table1[[#This Row],[Date]])</f>
        <v>2016</v>
      </c>
    </row>
    <row r="1417" spans="1:14" x14ac:dyDescent="0.3">
      <c r="A1417" s="8">
        <v>1416</v>
      </c>
      <c r="B1417" s="9">
        <v>42583</v>
      </c>
      <c r="C1417" s="1" t="s">
        <v>2704</v>
      </c>
      <c r="D1417" s="1" t="s">
        <v>26</v>
      </c>
      <c r="E1417" s="49" t="s">
        <v>3694</v>
      </c>
      <c r="F1417" s="1" t="s">
        <v>927</v>
      </c>
      <c r="G1417" s="51" t="s">
        <v>581</v>
      </c>
      <c r="H1417" s="1" t="s">
        <v>384</v>
      </c>
      <c r="I1417" s="56">
        <v>3000000</v>
      </c>
      <c r="J1417" s="8" t="s">
        <v>16</v>
      </c>
      <c r="K1417" s="8" t="s">
        <v>24</v>
      </c>
      <c r="L1417" s="1" t="str">
        <f>IFERROR(_xlfn.XLOOKUP(Table1[[#This Row],[Startup Name]],Reference_Tables!$A$5:$A$3048,Reference_Tables!$B$5:$B$3048,"N/A",0),"N/A")</f>
        <v>Patna</v>
      </c>
      <c r="M1417" s="49" t="str">
        <f>IFERROR(_xlfn.XLOOKUP(Table1[[#This Row],[Investors Name]],Reference_Tables!$E$5:$E$3048,Reference_Tables!$F$5:$F$3048,"N/A",0),"N/A")</f>
        <v>VC</v>
      </c>
      <c r="N1417" s="1">
        <f>YEAR(Table1[[#This Row],[Date]])</f>
        <v>2016</v>
      </c>
    </row>
    <row r="1418" spans="1:14" x14ac:dyDescent="0.3">
      <c r="A1418" s="8">
        <v>1417</v>
      </c>
      <c r="B1418" s="9">
        <v>42583</v>
      </c>
      <c r="C1418" s="1" t="s">
        <v>3695</v>
      </c>
      <c r="D1418" s="1" t="s">
        <v>551</v>
      </c>
      <c r="E1418" s="49" t="s">
        <v>3696</v>
      </c>
      <c r="F1418" s="1" t="s">
        <v>55</v>
      </c>
      <c r="G1418" s="51" t="s">
        <v>3697</v>
      </c>
      <c r="H1418" s="1" t="s">
        <v>384</v>
      </c>
      <c r="I1418" s="56">
        <v>2500000</v>
      </c>
      <c r="J1418" s="8" t="s">
        <v>16</v>
      </c>
      <c r="K1418" s="8" t="s">
        <v>24</v>
      </c>
      <c r="L1418" s="1" t="str">
        <f>IFERROR(_xlfn.XLOOKUP(Table1[[#This Row],[Startup Name]],Reference_Tables!$A$5:$A$3048,Reference_Tables!$B$5:$B$3048,"N/A",0),"N/A")</f>
        <v>Kochi</v>
      </c>
      <c r="M1418" s="49" t="str">
        <f>IFERROR(_xlfn.XLOOKUP(Table1[[#This Row],[Investors Name]],Reference_Tables!$E$5:$E$3048,Reference_Tables!$F$5:$F$3048,"N/A",0),"N/A")</f>
        <v>Corporate</v>
      </c>
      <c r="N1418" s="1">
        <f>YEAR(Table1[[#This Row],[Date]])</f>
        <v>2016</v>
      </c>
    </row>
    <row r="1419" spans="1:14" x14ac:dyDescent="0.3">
      <c r="A1419" s="8">
        <v>1418</v>
      </c>
      <c r="B1419" s="9">
        <v>42584</v>
      </c>
      <c r="C1419" s="1" t="s">
        <v>3698</v>
      </c>
      <c r="D1419" s="1" t="s">
        <v>551</v>
      </c>
      <c r="E1419" s="49" t="s">
        <v>3699</v>
      </c>
      <c r="F1419" s="1" t="s">
        <v>89</v>
      </c>
      <c r="G1419" s="51" t="s">
        <v>3700</v>
      </c>
      <c r="H1419" s="1" t="s">
        <v>384</v>
      </c>
      <c r="I1419" s="56">
        <v>1800000</v>
      </c>
      <c r="J1419" s="8" t="s">
        <v>16</v>
      </c>
      <c r="K1419" s="8" t="s">
        <v>24</v>
      </c>
      <c r="L1419" s="1" t="str">
        <f>IFERROR(_xlfn.XLOOKUP(Table1[[#This Row],[Startup Name]],Reference_Tables!$A$5:$A$3048,Reference_Tables!$B$5:$B$3048,"N/A",0),"N/A")</f>
        <v>Ranchi</v>
      </c>
      <c r="M1419" s="49" t="str">
        <f>IFERROR(_xlfn.XLOOKUP(Table1[[#This Row],[Investors Name]],Reference_Tables!$E$5:$E$3048,Reference_Tables!$F$5:$F$3048,"N/A",0),"N/A")</f>
        <v>VC</v>
      </c>
      <c r="N1419" s="1">
        <f>YEAR(Table1[[#This Row],[Date]])</f>
        <v>2016</v>
      </c>
    </row>
    <row r="1420" spans="1:14" x14ac:dyDescent="0.3">
      <c r="A1420" s="8">
        <v>1419</v>
      </c>
      <c r="B1420" s="9">
        <v>42584</v>
      </c>
      <c r="C1420" s="1" t="s">
        <v>786</v>
      </c>
      <c r="D1420" s="1" t="s">
        <v>551</v>
      </c>
      <c r="E1420" s="49" t="s">
        <v>3701</v>
      </c>
      <c r="F1420" s="1" t="s">
        <v>927</v>
      </c>
      <c r="G1420" s="51" t="s">
        <v>7423</v>
      </c>
      <c r="H1420" s="1" t="s">
        <v>126</v>
      </c>
      <c r="I1420" s="56">
        <v>0</v>
      </c>
      <c r="J1420" s="8" t="s">
        <v>16</v>
      </c>
      <c r="K1420" s="8" t="s">
        <v>16</v>
      </c>
      <c r="L1420" s="1" t="str">
        <f>IFERROR(_xlfn.XLOOKUP(Table1[[#This Row],[Startup Name]],Reference_Tables!$A$5:$A$3048,Reference_Tables!$B$5:$B$3048,"N/A",0),"N/A")</f>
        <v>Chandigarh</v>
      </c>
      <c r="M1420" s="49" t="str">
        <f>IFERROR(_xlfn.XLOOKUP(Table1[[#This Row],[Investors Name]],Reference_Tables!$E$5:$E$3048,Reference_Tables!$F$5:$F$3048,"N/A",0),"N/A")</f>
        <v>Corporate</v>
      </c>
      <c r="N1420" s="1">
        <f>YEAR(Table1[[#This Row],[Date]])</f>
        <v>2016</v>
      </c>
    </row>
    <row r="1421" spans="1:14" x14ac:dyDescent="0.3">
      <c r="A1421" s="8">
        <v>1420</v>
      </c>
      <c r="B1421" s="9">
        <v>42584</v>
      </c>
      <c r="C1421" s="1" t="s">
        <v>3702</v>
      </c>
      <c r="D1421" s="1" t="s">
        <v>1612</v>
      </c>
      <c r="E1421" s="49" t="s">
        <v>3703</v>
      </c>
      <c r="F1421" s="1" t="s">
        <v>39</v>
      </c>
      <c r="G1421" s="51" t="s">
        <v>3704</v>
      </c>
      <c r="H1421" s="1" t="s">
        <v>126</v>
      </c>
      <c r="I1421" s="56">
        <v>1000000</v>
      </c>
      <c r="J1421" s="8" t="s">
        <v>16</v>
      </c>
      <c r="K1421" s="8" t="s">
        <v>24</v>
      </c>
      <c r="L1421" s="1" t="str">
        <f>IFERROR(_xlfn.XLOOKUP(Table1[[#This Row],[Startup Name]],Reference_Tables!$A$5:$A$3048,Reference_Tables!$B$5:$B$3048,"N/A",0),"N/A")</f>
        <v>Gurugram</v>
      </c>
      <c r="M1421" s="49" t="s">
        <v>16</v>
      </c>
      <c r="N1421" s="1">
        <f>YEAR(Table1[[#This Row],[Date]])</f>
        <v>2016</v>
      </c>
    </row>
    <row r="1422" spans="1:14" x14ac:dyDescent="0.3">
      <c r="A1422" s="8">
        <v>1421</v>
      </c>
      <c r="B1422" s="9">
        <v>42585</v>
      </c>
      <c r="C1422" s="1" t="s">
        <v>3705</v>
      </c>
      <c r="D1422" s="1" t="s">
        <v>142</v>
      </c>
      <c r="E1422" s="49" t="s">
        <v>3706</v>
      </c>
      <c r="F1422" s="1" t="s">
        <v>45</v>
      </c>
      <c r="G1422" s="51" t="s">
        <v>2025</v>
      </c>
      <c r="H1422" s="1" t="s">
        <v>384</v>
      </c>
      <c r="I1422" s="56">
        <v>0</v>
      </c>
      <c r="J1422" s="8" t="s">
        <v>16</v>
      </c>
      <c r="K1422" s="8" t="s">
        <v>16</v>
      </c>
      <c r="L1422" s="1" t="str">
        <f>IFERROR(_xlfn.XLOOKUP(Table1[[#This Row],[Startup Name]],Reference_Tables!$A$5:$A$3048,Reference_Tables!$B$5:$B$3048,"N/A",0),"N/A")</f>
        <v>Ranchi</v>
      </c>
      <c r="M1422" s="49" t="str">
        <f>IFERROR(_xlfn.XLOOKUP(Table1[[#This Row],[Investors Name]],Reference_Tables!$E$5:$E$3048,Reference_Tables!$F$5:$F$3048,"N/A",0),"N/A")</f>
        <v>VC</v>
      </c>
      <c r="N1422" s="1">
        <f>YEAR(Table1[[#This Row],[Date]])</f>
        <v>2016</v>
      </c>
    </row>
    <row r="1423" spans="1:14" x14ac:dyDescent="0.3">
      <c r="A1423" s="8">
        <v>1422</v>
      </c>
      <c r="B1423" s="9">
        <v>42585</v>
      </c>
      <c r="C1423" s="1" t="s">
        <v>3707</v>
      </c>
      <c r="D1423" s="1" t="s">
        <v>551</v>
      </c>
      <c r="E1423" s="49" t="s">
        <v>3708</v>
      </c>
      <c r="F1423" s="1" t="s">
        <v>227</v>
      </c>
      <c r="G1423" s="51" t="s">
        <v>800</v>
      </c>
      <c r="H1423" s="1" t="s">
        <v>126</v>
      </c>
      <c r="I1423" s="56">
        <v>225000</v>
      </c>
      <c r="J1423" s="8" t="s">
        <v>16</v>
      </c>
      <c r="K1423" s="8" t="s">
        <v>106</v>
      </c>
      <c r="L1423" s="1" t="str">
        <f>IFERROR(_xlfn.XLOOKUP(Table1[[#This Row],[Startup Name]],Reference_Tables!$A$5:$A$3048,Reference_Tables!$B$5:$B$3048,"N/A",0),"N/A")</f>
        <v>Kolkata</v>
      </c>
      <c r="M1423" s="49" t="str">
        <f>IFERROR(_xlfn.XLOOKUP(Table1[[#This Row],[Investors Name]],Reference_Tables!$E$5:$E$3048,Reference_Tables!$F$5:$F$3048,"N/A",0),"N/A")</f>
        <v>VC</v>
      </c>
      <c r="N1423" s="1">
        <f>YEAR(Table1[[#This Row],[Date]])</f>
        <v>2016</v>
      </c>
    </row>
    <row r="1424" spans="1:14" x14ac:dyDescent="0.3">
      <c r="A1424" s="8">
        <v>1423</v>
      </c>
      <c r="B1424" s="9">
        <v>42585</v>
      </c>
      <c r="C1424" s="1" t="s">
        <v>3709</v>
      </c>
      <c r="D1424" s="1" t="s">
        <v>551</v>
      </c>
      <c r="E1424" s="49" t="s">
        <v>3710</v>
      </c>
      <c r="F1424" s="1" t="s">
        <v>39</v>
      </c>
      <c r="G1424" s="51" t="s">
        <v>3711</v>
      </c>
      <c r="H1424" s="1" t="s">
        <v>126</v>
      </c>
      <c r="I1424" s="56">
        <v>890000</v>
      </c>
      <c r="J1424" s="8" t="s">
        <v>16</v>
      </c>
      <c r="K1424" s="8" t="s">
        <v>106</v>
      </c>
      <c r="L1424" s="1" t="str">
        <f>IFERROR(_xlfn.XLOOKUP(Table1[[#This Row],[Startup Name]],Reference_Tables!$A$5:$A$3048,Reference_Tables!$B$5:$B$3048,"N/A",0),"N/A")</f>
        <v>Indore</v>
      </c>
      <c r="M1424" s="49" t="str">
        <f>IFERROR(_xlfn.XLOOKUP(Table1[[#This Row],[Investors Name]],Reference_Tables!$E$5:$E$3048,Reference_Tables!$F$5:$F$3048,"N/A",0),"N/A")</f>
        <v>Angel</v>
      </c>
      <c r="N1424" s="1">
        <f>YEAR(Table1[[#This Row],[Date]])</f>
        <v>2016</v>
      </c>
    </row>
    <row r="1425" spans="1:14" x14ac:dyDescent="0.3">
      <c r="A1425" s="8">
        <v>1424</v>
      </c>
      <c r="B1425" s="9">
        <v>42586</v>
      </c>
      <c r="C1425" s="1" t="s">
        <v>3712</v>
      </c>
      <c r="D1425" s="1" t="s">
        <v>551</v>
      </c>
      <c r="E1425" s="49" t="s">
        <v>1766</v>
      </c>
      <c r="F1425" s="1" t="s">
        <v>927</v>
      </c>
      <c r="G1425" s="51" t="s">
        <v>3713</v>
      </c>
      <c r="H1425" s="1" t="s">
        <v>126</v>
      </c>
      <c r="I1425" s="56">
        <v>500000</v>
      </c>
      <c r="J1425" s="8" t="s">
        <v>16</v>
      </c>
      <c r="K1425" s="8" t="s">
        <v>106</v>
      </c>
      <c r="L1425" s="1" t="str">
        <f>IFERROR(_xlfn.XLOOKUP(Table1[[#This Row],[Startup Name]],Reference_Tables!$A$5:$A$3048,Reference_Tables!$B$5:$B$3048,"N/A",0),"N/A")</f>
        <v>Kanpur</v>
      </c>
      <c r="M1425" s="49" t="str">
        <f>IFERROR(_xlfn.XLOOKUP(Table1[[#This Row],[Investors Name]],Reference_Tables!$E$5:$E$3048,Reference_Tables!$F$5:$F$3048,"N/A",0),"N/A")</f>
        <v>Angel</v>
      </c>
      <c r="N1425" s="1">
        <f>YEAR(Table1[[#This Row],[Date]])</f>
        <v>2016</v>
      </c>
    </row>
    <row r="1426" spans="1:14" x14ac:dyDescent="0.3">
      <c r="A1426" s="8">
        <v>1425</v>
      </c>
      <c r="B1426" s="9">
        <v>42586</v>
      </c>
      <c r="C1426" s="1" t="s">
        <v>3714</v>
      </c>
      <c r="D1426" s="1" t="s">
        <v>2010</v>
      </c>
      <c r="E1426" s="49" t="s">
        <v>3715</v>
      </c>
      <c r="F1426" s="1" t="s">
        <v>139</v>
      </c>
      <c r="G1426" s="51" t="s">
        <v>3625</v>
      </c>
      <c r="H1426" s="1" t="s">
        <v>126</v>
      </c>
      <c r="I1426" s="56">
        <v>0</v>
      </c>
      <c r="J1426" s="8" t="s">
        <v>16</v>
      </c>
      <c r="K1426" s="8" t="s">
        <v>16</v>
      </c>
      <c r="L1426" s="1" t="str">
        <f>IFERROR(_xlfn.XLOOKUP(Table1[[#This Row],[Startup Name]],Reference_Tables!$A$5:$A$3048,Reference_Tables!$B$5:$B$3048,"N/A",0),"N/A")</f>
        <v>New Delhi</v>
      </c>
      <c r="M1426" s="49" t="str">
        <f>IFERROR(_xlfn.XLOOKUP(Table1[[#This Row],[Investors Name]],Reference_Tables!$E$5:$E$3048,Reference_Tables!$F$5:$F$3048,"N/A",0),"N/A")</f>
        <v>Angel</v>
      </c>
      <c r="N1426" s="1">
        <f>YEAR(Table1[[#This Row],[Date]])</f>
        <v>2016</v>
      </c>
    </row>
    <row r="1427" spans="1:14" x14ac:dyDescent="0.3">
      <c r="A1427" s="8">
        <v>1426</v>
      </c>
      <c r="B1427" s="9">
        <v>42587</v>
      </c>
      <c r="C1427" s="1" t="s">
        <v>3716</v>
      </c>
      <c r="D1427" s="1" t="s">
        <v>142</v>
      </c>
      <c r="E1427" s="49" t="s">
        <v>3717</v>
      </c>
      <c r="F1427" s="1" t="s">
        <v>927</v>
      </c>
      <c r="G1427" s="51" t="s">
        <v>3718</v>
      </c>
      <c r="H1427" s="1" t="s">
        <v>384</v>
      </c>
      <c r="I1427" s="56">
        <v>0</v>
      </c>
      <c r="J1427" s="8" t="s">
        <v>16</v>
      </c>
      <c r="K1427" s="8" t="s">
        <v>16</v>
      </c>
      <c r="L1427" s="1" t="str">
        <f>IFERROR(_xlfn.XLOOKUP(Table1[[#This Row],[Startup Name]],Reference_Tables!$A$5:$A$3048,Reference_Tables!$B$5:$B$3048,"N/A",0),"N/A")</f>
        <v>Gurugram</v>
      </c>
      <c r="M1427" s="49" t="str">
        <f>IFERROR(_xlfn.XLOOKUP(Table1[[#This Row],[Investors Name]],Reference_Tables!$E$5:$E$3048,Reference_Tables!$F$5:$F$3048,"N/A",0),"N/A")</f>
        <v>VC</v>
      </c>
      <c r="N1427" s="1">
        <f>YEAR(Table1[[#This Row],[Date]])</f>
        <v>2016</v>
      </c>
    </row>
    <row r="1428" spans="1:14" x14ac:dyDescent="0.3">
      <c r="A1428" s="8">
        <v>1427</v>
      </c>
      <c r="B1428" s="9">
        <v>42588</v>
      </c>
      <c r="C1428" s="1" t="s">
        <v>3719</v>
      </c>
      <c r="D1428" s="1" t="s">
        <v>53</v>
      </c>
      <c r="E1428" s="49" t="s">
        <v>3720</v>
      </c>
      <c r="F1428" s="1" t="s">
        <v>3721</v>
      </c>
      <c r="G1428" s="51" t="s">
        <v>3722</v>
      </c>
      <c r="H1428" s="1" t="s">
        <v>126</v>
      </c>
      <c r="I1428" s="56">
        <v>27000</v>
      </c>
      <c r="J1428" s="8" t="s">
        <v>16</v>
      </c>
      <c r="K1428" s="8" t="s">
        <v>106</v>
      </c>
      <c r="L1428" s="1" t="str">
        <f>IFERROR(_xlfn.XLOOKUP(Table1[[#This Row],[Startup Name]],Reference_Tables!$A$5:$A$3048,Reference_Tables!$B$5:$B$3048,"N/A",0),"N/A")</f>
        <v>Kochi</v>
      </c>
      <c r="M1428" s="49" t="str">
        <f>IFERROR(_xlfn.XLOOKUP(Table1[[#This Row],[Investors Name]],Reference_Tables!$E$5:$E$3048,Reference_Tables!$F$5:$F$3048,"N/A",0),"N/A")</f>
        <v>Corporate</v>
      </c>
      <c r="N1428" s="1">
        <f>YEAR(Table1[[#This Row],[Date]])</f>
        <v>2016</v>
      </c>
    </row>
    <row r="1429" spans="1:14" x14ac:dyDescent="0.3">
      <c r="A1429" s="8">
        <v>1428</v>
      </c>
      <c r="B1429" s="9">
        <v>42590</v>
      </c>
      <c r="C1429" s="1" t="s">
        <v>3723</v>
      </c>
      <c r="D1429" s="1" t="s">
        <v>53</v>
      </c>
      <c r="E1429" s="49" t="s">
        <v>3724</v>
      </c>
      <c r="F1429" s="1" t="s">
        <v>139</v>
      </c>
      <c r="G1429" s="51" t="s">
        <v>3725</v>
      </c>
      <c r="H1429" s="1" t="s">
        <v>384</v>
      </c>
      <c r="I1429" s="56">
        <v>0</v>
      </c>
      <c r="J1429" s="8" t="s">
        <v>16</v>
      </c>
      <c r="K1429" s="8" t="s">
        <v>16</v>
      </c>
      <c r="L1429" s="1" t="str">
        <f>IFERROR(_xlfn.XLOOKUP(Table1[[#This Row],[Startup Name]],Reference_Tables!$A$5:$A$3048,Reference_Tables!$B$5:$B$3048,"N/A",0),"N/A")</f>
        <v>Thiruvananthapuram</v>
      </c>
      <c r="M1429" s="49" t="str">
        <f>IFERROR(_xlfn.XLOOKUP(Table1[[#This Row],[Investors Name]],Reference_Tables!$E$5:$E$3048,Reference_Tables!$F$5:$F$3048,"N/A",0),"N/A")</f>
        <v>VC</v>
      </c>
      <c r="N1429" s="1">
        <f>YEAR(Table1[[#This Row],[Date]])</f>
        <v>2016</v>
      </c>
    </row>
    <row r="1430" spans="1:14" x14ac:dyDescent="0.3">
      <c r="A1430" s="8">
        <v>1429</v>
      </c>
      <c r="B1430" s="9">
        <v>42590</v>
      </c>
      <c r="C1430" s="1" t="s">
        <v>3726</v>
      </c>
      <c r="D1430" s="1" t="s">
        <v>2010</v>
      </c>
      <c r="E1430" s="49" t="s">
        <v>3727</v>
      </c>
      <c r="F1430" s="1" t="s">
        <v>39</v>
      </c>
      <c r="G1430" s="51" t="s">
        <v>3728</v>
      </c>
      <c r="H1430" s="1" t="s">
        <v>126</v>
      </c>
      <c r="I1430" s="56">
        <v>40000</v>
      </c>
      <c r="J1430" s="8" t="s">
        <v>16</v>
      </c>
      <c r="K1430" s="8" t="s">
        <v>106</v>
      </c>
      <c r="L1430" s="1" t="str">
        <f>IFERROR(_xlfn.XLOOKUP(Table1[[#This Row],[Startup Name]],Reference_Tables!$A$5:$A$3048,Reference_Tables!$B$5:$B$3048,"N/A",0),"N/A")</f>
        <v>Hyderabad</v>
      </c>
      <c r="M1430" s="49" t="str">
        <f>IFERROR(_xlfn.XLOOKUP(Table1[[#This Row],[Investors Name]],Reference_Tables!$E$5:$E$3048,Reference_Tables!$F$5:$F$3048,"N/A",0),"N/A")</f>
        <v>Corporate</v>
      </c>
      <c r="N1430" s="1">
        <f>YEAR(Table1[[#This Row],[Date]])</f>
        <v>2016</v>
      </c>
    </row>
    <row r="1431" spans="1:14" x14ac:dyDescent="0.3">
      <c r="A1431" s="8">
        <v>1430</v>
      </c>
      <c r="B1431" s="9">
        <v>42590</v>
      </c>
      <c r="C1431" s="1" t="s">
        <v>3729</v>
      </c>
      <c r="D1431" s="1" t="s">
        <v>26</v>
      </c>
      <c r="E1431" s="49" t="s">
        <v>3730</v>
      </c>
      <c r="F1431" s="1" t="s">
        <v>227</v>
      </c>
      <c r="G1431" s="51" t="s">
        <v>1268</v>
      </c>
      <c r="H1431" s="1" t="s">
        <v>126</v>
      </c>
      <c r="I1431" s="56">
        <v>445000</v>
      </c>
      <c r="J1431" s="8" t="s">
        <v>16</v>
      </c>
      <c r="K1431" s="8" t="s">
        <v>106</v>
      </c>
      <c r="L1431" s="1" t="str">
        <f>IFERROR(_xlfn.XLOOKUP(Table1[[#This Row],[Startup Name]],Reference_Tables!$A$5:$A$3048,Reference_Tables!$B$5:$B$3048,"N/A",0),"N/A")</f>
        <v>Chandigarh</v>
      </c>
      <c r="M1431" s="49" t="str">
        <f>IFERROR(_xlfn.XLOOKUP(Table1[[#This Row],[Investors Name]],Reference_Tables!$E$5:$E$3048,Reference_Tables!$F$5:$F$3048,"N/A",0),"N/A")</f>
        <v>Angel</v>
      </c>
      <c r="N1431" s="1">
        <f>YEAR(Table1[[#This Row],[Date]])</f>
        <v>2016</v>
      </c>
    </row>
    <row r="1432" spans="1:14" x14ac:dyDescent="0.3">
      <c r="A1432" s="8">
        <v>1431</v>
      </c>
      <c r="B1432" s="9">
        <v>42590</v>
      </c>
      <c r="C1432" s="1" t="s">
        <v>2298</v>
      </c>
      <c r="D1432" s="1" t="s">
        <v>551</v>
      </c>
      <c r="E1432" s="49" t="s">
        <v>3731</v>
      </c>
      <c r="F1432" s="1" t="s">
        <v>39</v>
      </c>
      <c r="G1432" s="51" t="s">
        <v>3732</v>
      </c>
      <c r="H1432" s="1" t="s">
        <v>126</v>
      </c>
      <c r="I1432" s="56">
        <v>200000</v>
      </c>
      <c r="J1432" s="8" t="s">
        <v>16</v>
      </c>
      <c r="K1432" s="8" t="s">
        <v>106</v>
      </c>
      <c r="L1432" s="1" t="str">
        <f>IFERROR(_xlfn.XLOOKUP(Table1[[#This Row],[Startup Name]],Reference_Tables!$A$5:$A$3048,Reference_Tables!$B$5:$B$3048,"N/A",0),"N/A")</f>
        <v>Bengaluru</v>
      </c>
      <c r="M1432" s="49" t="str">
        <f>IFERROR(_xlfn.XLOOKUP(Table1[[#This Row],[Investors Name]],Reference_Tables!$E$5:$E$3048,Reference_Tables!$F$5:$F$3048,"N/A",0),"N/A")</f>
        <v>VC</v>
      </c>
      <c r="N1432" s="1">
        <f>YEAR(Table1[[#This Row],[Date]])</f>
        <v>2016</v>
      </c>
    </row>
    <row r="1433" spans="1:14" x14ac:dyDescent="0.3">
      <c r="A1433" s="8">
        <v>1432</v>
      </c>
      <c r="B1433" s="9">
        <v>42591</v>
      </c>
      <c r="C1433" s="1" t="s">
        <v>2803</v>
      </c>
      <c r="D1433" s="1" t="s">
        <v>142</v>
      </c>
      <c r="E1433" s="49" t="s">
        <v>3733</v>
      </c>
      <c r="F1433" s="1" t="s">
        <v>927</v>
      </c>
      <c r="G1433" s="51" t="s">
        <v>3734</v>
      </c>
      <c r="H1433" s="1" t="s">
        <v>126</v>
      </c>
      <c r="I1433" s="56">
        <v>0</v>
      </c>
      <c r="J1433" s="8" t="s">
        <v>16</v>
      </c>
      <c r="K1433" s="8" t="s">
        <v>16</v>
      </c>
      <c r="L1433" s="1" t="str">
        <f>IFERROR(_xlfn.XLOOKUP(Table1[[#This Row],[Startup Name]],Reference_Tables!$A$5:$A$3048,Reference_Tables!$B$5:$B$3048,"N/A",0),"N/A")</f>
        <v>New Delhi</v>
      </c>
      <c r="M1433" s="49" t="s">
        <v>16</v>
      </c>
      <c r="N1433" s="1">
        <f>YEAR(Table1[[#This Row],[Date]])</f>
        <v>2016</v>
      </c>
    </row>
    <row r="1434" spans="1:14" x14ac:dyDescent="0.3">
      <c r="A1434" s="8">
        <v>1433</v>
      </c>
      <c r="B1434" s="9">
        <v>42591</v>
      </c>
      <c r="C1434" s="1" t="s">
        <v>3735</v>
      </c>
      <c r="D1434" s="1" t="s">
        <v>53</v>
      </c>
      <c r="E1434" s="49" t="s">
        <v>3736</v>
      </c>
      <c r="F1434" s="1" t="s">
        <v>139</v>
      </c>
      <c r="G1434" s="51" t="s">
        <v>3734</v>
      </c>
      <c r="H1434" s="1" t="s">
        <v>126</v>
      </c>
      <c r="I1434" s="56">
        <v>0</v>
      </c>
      <c r="J1434" s="8" t="s">
        <v>16</v>
      </c>
      <c r="K1434" s="8" t="s">
        <v>16</v>
      </c>
      <c r="L1434" s="1" t="str">
        <f>IFERROR(_xlfn.XLOOKUP(Table1[[#This Row],[Startup Name]],Reference_Tables!$A$5:$A$3048,Reference_Tables!$B$5:$B$3048,"N/A",0),"N/A")</f>
        <v>Gurugram</v>
      </c>
      <c r="M1434" s="49" t="s">
        <v>16</v>
      </c>
      <c r="N1434" s="1">
        <f>YEAR(Table1[[#This Row],[Date]])</f>
        <v>2016</v>
      </c>
    </row>
    <row r="1435" spans="1:14" x14ac:dyDescent="0.3">
      <c r="A1435" s="8">
        <v>1434</v>
      </c>
      <c r="B1435" s="9">
        <v>42592</v>
      </c>
      <c r="C1435" s="1" t="s">
        <v>2769</v>
      </c>
      <c r="D1435" s="1" t="s">
        <v>551</v>
      </c>
      <c r="E1435" s="49" t="s">
        <v>3737</v>
      </c>
      <c r="F1435" s="1" t="s">
        <v>927</v>
      </c>
      <c r="G1435" s="51" t="s">
        <v>3738</v>
      </c>
      <c r="H1435" s="1" t="s">
        <v>126</v>
      </c>
      <c r="I1435" s="56">
        <v>500000</v>
      </c>
      <c r="J1435" s="8" t="s">
        <v>16</v>
      </c>
      <c r="K1435" s="8" t="s">
        <v>106</v>
      </c>
      <c r="L1435" s="1" t="str">
        <f>IFERROR(_xlfn.XLOOKUP(Table1[[#This Row],[Startup Name]],Reference_Tables!$A$5:$A$3048,Reference_Tables!$B$5:$B$3048,"N/A",0),"N/A")</f>
        <v>Visakhapatnam</v>
      </c>
      <c r="M1435" s="49" t="s">
        <v>16</v>
      </c>
      <c r="N1435" s="1">
        <f>YEAR(Table1[[#This Row],[Date]])</f>
        <v>2016</v>
      </c>
    </row>
    <row r="1436" spans="1:14" x14ac:dyDescent="0.3">
      <c r="A1436" s="8">
        <v>1435</v>
      </c>
      <c r="B1436" s="9">
        <v>42592</v>
      </c>
      <c r="C1436" s="1" t="s">
        <v>1883</v>
      </c>
      <c r="D1436" s="1" t="s">
        <v>26</v>
      </c>
      <c r="E1436" s="49" t="s">
        <v>3739</v>
      </c>
      <c r="F1436" s="1" t="s">
        <v>139</v>
      </c>
      <c r="G1436" s="51" t="s">
        <v>3740</v>
      </c>
      <c r="H1436" s="1" t="s">
        <v>126</v>
      </c>
      <c r="I1436" s="56">
        <v>600000</v>
      </c>
      <c r="J1436" s="8" t="s">
        <v>16</v>
      </c>
      <c r="K1436" s="8" t="s">
        <v>106</v>
      </c>
      <c r="L1436" s="1" t="str">
        <f>IFERROR(_xlfn.XLOOKUP(Table1[[#This Row],[Startup Name]],Reference_Tables!$A$5:$A$3048,Reference_Tables!$B$5:$B$3048,"N/A",0),"N/A")</f>
        <v>Thiruvananthapuram</v>
      </c>
      <c r="M1436" s="49" t="s">
        <v>16</v>
      </c>
      <c r="N1436" s="1">
        <f>YEAR(Table1[[#This Row],[Date]])</f>
        <v>2016</v>
      </c>
    </row>
    <row r="1437" spans="1:14" x14ac:dyDescent="0.3">
      <c r="A1437" s="8">
        <v>1436</v>
      </c>
      <c r="B1437" s="9">
        <v>42593</v>
      </c>
      <c r="C1437" s="1" t="s">
        <v>3741</v>
      </c>
      <c r="D1437" s="1" t="s">
        <v>551</v>
      </c>
      <c r="E1437" s="49" t="s">
        <v>3742</v>
      </c>
      <c r="F1437" s="1" t="s">
        <v>927</v>
      </c>
      <c r="G1437" s="51" t="s">
        <v>7424</v>
      </c>
      <c r="H1437" s="1" t="s">
        <v>384</v>
      </c>
      <c r="I1437" s="56">
        <v>7000000</v>
      </c>
      <c r="J1437" s="8" t="s">
        <v>16</v>
      </c>
      <c r="K1437" s="8" t="s">
        <v>24</v>
      </c>
      <c r="L1437" s="1" t="str">
        <f>IFERROR(_xlfn.XLOOKUP(Table1[[#This Row],[Startup Name]],Reference_Tables!$A$5:$A$3048,Reference_Tables!$B$5:$B$3048,"N/A",0),"N/A")</f>
        <v>Kanpur</v>
      </c>
      <c r="M1437" s="49" t="str">
        <f>IFERROR(_xlfn.XLOOKUP(Table1[[#This Row],[Investors Name]],Reference_Tables!$E$5:$E$3048,Reference_Tables!$F$5:$F$3048,"N/A",0),"N/A")</f>
        <v>VC</v>
      </c>
      <c r="N1437" s="1">
        <f>YEAR(Table1[[#This Row],[Date]])</f>
        <v>2016</v>
      </c>
    </row>
    <row r="1438" spans="1:14" x14ac:dyDescent="0.3">
      <c r="A1438" s="8">
        <v>1437</v>
      </c>
      <c r="B1438" s="9">
        <v>42593</v>
      </c>
      <c r="C1438" s="1" t="s">
        <v>1748</v>
      </c>
      <c r="D1438" s="1" t="s">
        <v>551</v>
      </c>
      <c r="E1438" s="49" t="s">
        <v>3743</v>
      </c>
      <c r="F1438" s="1" t="s">
        <v>39</v>
      </c>
      <c r="G1438" s="51" t="s">
        <v>3744</v>
      </c>
      <c r="H1438" s="1" t="s">
        <v>384</v>
      </c>
      <c r="I1438" s="56">
        <v>0</v>
      </c>
      <c r="J1438" s="8" t="s">
        <v>16</v>
      </c>
      <c r="K1438" s="8" t="s">
        <v>16</v>
      </c>
      <c r="L1438" s="1" t="str">
        <f>IFERROR(_xlfn.XLOOKUP(Table1[[#This Row],[Startup Name]],Reference_Tables!$A$5:$A$3048,Reference_Tables!$B$5:$B$3048,"N/A",0),"N/A")</f>
        <v>Kochi</v>
      </c>
      <c r="M1438" s="49" t="str">
        <f>IFERROR(_xlfn.XLOOKUP(Table1[[#This Row],[Investors Name]],Reference_Tables!$E$5:$E$3048,Reference_Tables!$F$5:$F$3048,"N/A",0),"N/A")</f>
        <v>VC</v>
      </c>
      <c r="N1438" s="1">
        <f>YEAR(Table1[[#This Row],[Date]])</f>
        <v>2016</v>
      </c>
    </row>
    <row r="1439" spans="1:14" x14ac:dyDescent="0.3">
      <c r="A1439" s="8">
        <v>1438</v>
      </c>
      <c r="B1439" s="9">
        <v>42593</v>
      </c>
      <c r="C1439" s="1" t="s">
        <v>3745</v>
      </c>
      <c r="D1439" s="1" t="s">
        <v>551</v>
      </c>
      <c r="E1439" s="49" t="s">
        <v>3746</v>
      </c>
      <c r="F1439" s="1" t="s">
        <v>39</v>
      </c>
      <c r="G1439" s="51" t="s">
        <v>3747</v>
      </c>
      <c r="H1439" s="1" t="s">
        <v>126</v>
      </c>
      <c r="I1439" s="56">
        <v>209000</v>
      </c>
      <c r="J1439" s="8" t="s">
        <v>16</v>
      </c>
      <c r="K1439" s="8" t="s">
        <v>106</v>
      </c>
      <c r="L1439" s="1" t="str">
        <f>IFERROR(_xlfn.XLOOKUP(Table1[[#This Row],[Startup Name]],Reference_Tables!$A$5:$A$3048,Reference_Tables!$B$5:$B$3048,"N/A",0),"N/A")</f>
        <v>Indore</v>
      </c>
      <c r="M1439" s="49" t="str">
        <f>IFERROR(_xlfn.XLOOKUP(Table1[[#This Row],[Investors Name]],Reference_Tables!$E$5:$E$3048,Reference_Tables!$F$5:$F$3048,"N/A",0),"N/A")</f>
        <v>VC</v>
      </c>
      <c r="N1439" s="1">
        <f>YEAR(Table1[[#This Row],[Date]])</f>
        <v>2016</v>
      </c>
    </row>
    <row r="1440" spans="1:14" x14ac:dyDescent="0.3">
      <c r="A1440" s="8">
        <v>1439</v>
      </c>
      <c r="B1440" s="9">
        <v>42593</v>
      </c>
      <c r="C1440" s="1" t="s">
        <v>367</v>
      </c>
      <c r="D1440" s="1" t="s">
        <v>53</v>
      </c>
      <c r="E1440" s="49" t="s">
        <v>3748</v>
      </c>
      <c r="F1440" s="1" t="s">
        <v>183</v>
      </c>
      <c r="G1440" s="51" t="s">
        <v>3749</v>
      </c>
      <c r="H1440" s="1" t="s">
        <v>384</v>
      </c>
      <c r="I1440" s="56">
        <v>15000000</v>
      </c>
      <c r="J1440" s="8" t="s">
        <v>16</v>
      </c>
      <c r="K1440" s="8" t="s">
        <v>17</v>
      </c>
      <c r="L1440" s="1" t="str">
        <f>IFERROR(_xlfn.XLOOKUP(Table1[[#This Row],[Startup Name]],Reference_Tables!$A$5:$A$3048,Reference_Tables!$B$5:$B$3048,"N/A",0),"N/A")</f>
        <v>Bhubaneswar</v>
      </c>
      <c r="M1440" s="49" t="str">
        <f>IFERROR(_xlfn.XLOOKUP(Table1[[#This Row],[Investors Name]],Reference_Tables!$E$5:$E$3048,Reference_Tables!$F$5:$F$3048,"N/A",0),"N/A")</f>
        <v>VC</v>
      </c>
      <c r="N1440" s="1">
        <f>YEAR(Table1[[#This Row],[Date]])</f>
        <v>2016</v>
      </c>
    </row>
    <row r="1441" spans="1:14" x14ac:dyDescent="0.3">
      <c r="A1441" s="8">
        <v>1440</v>
      </c>
      <c r="B1441" s="9">
        <v>42594</v>
      </c>
      <c r="C1441" s="1" t="s">
        <v>1839</v>
      </c>
      <c r="D1441" s="1" t="s">
        <v>53</v>
      </c>
      <c r="E1441" s="49" t="s">
        <v>3750</v>
      </c>
      <c r="F1441" s="1" t="s">
        <v>227</v>
      </c>
      <c r="G1441" s="51" t="s">
        <v>3751</v>
      </c>
      <c r="H1441" s="1" t="s">
        <v>384</v>
      </c>
      <c r="I1441" s="56">
        <v>1500000</v>
      </c>
      <c r="J1441" s="8" t="s">
        <v>16</v>
      </c>
      <c r="K1441" s="8" t="s">
        <v>24</v>
      </c>
      <c r="L1441" s="1" t="str">
        <f>IFERROR(_xlfn.XLOOKUP(Table1[[#This Row],[Startup Name]],Reference_Tables!$A$5:$A$3048,Reference_Tables!$B$5:$B$3048,"N/A",0),"N/A")</f>
        <v>Kochi</v>
      </c>
      <c r="M1441" s="49" t="s">
        <v>16</v>
      </c>
      <c r="N1441" s="1">
        <f>YEAR(Table1[[#This Row],[Date]])</f>
        <v>2016</v>
      </c>
    </row>
    <row r="1442" spans="1:14" x14ac:dyDescent="0.3">
      <c r="A1442" s="8">
        <v>1441</v>
      </c>
      <c r="B1442" s="9">
        <v>42594</v>
      </c>
      <c r="C1442" s="1" t="s">
        <v>3752</v>
      </c>
      <c r="D1442" s="1" t="s">
        <v>551</v>
      </c>
      <c r="E1442" s="49" t="s">
        <v>2208</v>
      </c>
      <c r="F1442" s="1" t="s">
        <v>227</v>
      </c>
      <c r="G1442" s="51" t="s">
        <v>800</v>
      </c>
      <c r="H1442" s="1" t="s">
        <v>384</v>
      </c>
      <c r="I1442" s="56">
        <v>1500000</v>
      </c>
      <c r="J1442" s="8" t="s">
        <v>16</v>
      </c>
      <c r="K1442" s="8" t="s">
        <v>24</v>
      </c>
      <c r="L1442" s="1" t="str">
        <f>IFERROR(_xlfn.XLOOKUP(Table1[[#This Row],[Startup Name]],Reference_Tables!$A$5:$A$3048,Reference_Tables!$B$5:$B$3048,"N/A",0),"N/A")</f>
        <v>Indore</v>
      </c>
      <c r="M1442" s="49" t="str">
        <f>IFERROR(_xlfn.XLOOKUP(Table1[[#This Row],[Investors Name]],Reference_Tables!$E$5:$E$3048,Reference_Tables!$F$5:$F$3048,"N/A",0),"N/A")</f>
        <v>VC</v>
      </c>
      <c r="N1442" s="1">
        <f>YEAR(Table1[[#This Row],[Date]])</f>
        <v>2016</v>
      </c>
    </row>
    <row r="1443" spans="1:14" x14ac:dyDescent="0.3">
      <c r="A1443" s="8">
        <v>1442</v>
      </c>
      <c r="B1443" s="9">
        <v>42594</v>
      </c>
      <c r="C1443" s="1" t="s">
        <v>3753</v>
      </c>
      <c r="D1443" s="1" t="s">
        <v>53</v>
      </c>
      <c r="E1443" s="49" t="s">
        <v>3754</v>
      </c>
      <c r="F1443" s="1" t="s">
        <v>89</v>
      </c>
      <c r="G1443" s="51" t="s">
        <v>3755</v>
      </c>
      <c r="H1443" s="1" t="s">
        <v>384</v>
      </c>
      <c r="I1443" s="56">
        <v>15600000</v>
      </c>
      <c r="J1443" s="8" t="s">
        <v>16</v>
      </c>
      <c r="K1443" s="8" t="s">
        <v>17</v>
      </c>
      <c r="L1443" s="1" t="str">
        <f>IFERROR(_xlfn.XLOOKUP(Table1[[#This Row],[Startup Name]],Reference_Tables!$A$5:$A$3048,Reference_Tables!$B$5:$B$3048,"N/A",0),"N/A")</f>
        <v>Dehradun</v>
      </c>
      <c r="M1443" s="49" t="str">
        <f>IFERROR(_xlfn.XLOOKUP(Table1[[#This Row],[Investors Name]],Reference_Tables!$E$5:$E$3048,Reference_Tables!$F$5:$F$3048,"N/A",0),"N/A")</f>
        <v>VC</v>
      </c>
      <c r="N1443" s="1">
        <f>YEAR(Table1[[#This Row],[Date]])</f>
        <v>2016</v>
      </c>
    </row>
    <row r="1444" spans="1:14" x14ac:dyDescent="0.3">
      <c r="A1444" s="8">
        <v>1443</v>
      </c>
      <c r="B1444" s="9">
        <v>42594</v>
      </c>
      <c r="C1444" s="1" t="s">
        <v>3756</v>
      </c>
      <c r="D1444" s="1" t="s">
        <v>53</v>
      </c>
      <c r="E1444" s="49" t="s">
        <v>3757</v>
      </c>
      <c r="F1444" s="1" t="s">
        <v>227</v>
      </c>
      <c r="G1444" s="51" t="s">
        <v>1268</v>
      </c>
      <c r="H1444" s="1" t="s">
        <v>126</v>
      </c>
      <c r="I1444" s="56">
        <v>500000</v>
      </c>
      <c r="J1444" s="8" t="s">
        <v>16</v>
      </c>
      <c r="K1444" s="8" t="s">
        <v>106</v>
      </c>
      <c r="L1444" s="1" t="str">
        <f>IFERROR(_xlfn.XLOOKUP(Table1[[#This Row],[Startup Name]],Reference_Tables!$A$5:$A$3048,Reference_Tables!$B$5:$B$3048,"N/A",0),"N/A")</f>
        <v>Surat</v>
      </c>
      <c r="M1444" s="49" t="str">
        <f>IFERROR(_xlfn.XLOOKUP(Table1[[#This Row],[Investors Name]],Reference_Tables!$E$5:$E$3048,Reference_Tables!$F$5:$F$3048,"N/A",0),"N/A")</f>
        <v>Angel</v>
      </c>
      <c r="N1444" s="1">
        <f>YEAR(Table1[[#This Row],[Date]])</f>
        <v>2016</v>
      </c>
    </row>
    <row r="1445" spans="1:14" x14ac:dyDescent="0.3">
      <c r="A1445" s="8">
        <v>1444</v>
      </c>
      <c r="B1445" s="9">
        <v>42594</v>
      </c>
      <c r="C1445" s="1" t="s">
        <v>3758</v>
      </c>
      <c r="D1445" s="1" t="s">
        <v>551</v>
      </c>
      <c r="E1445" s="49" t="s">
        <v>3759</v>
      </c>
      <c r="F1445" s="1" t="s">
        <v>139</v>
      </c>
      <c r="G1445" s="51" t="s">
        <v>3760</v>
      </c>
      <c r="H1445" s="1" t="s">
        <v>126</v>
      </c>
      <c r="I1445" s="56">
        <v>0</v>
      </c>
      <c r="J1445" s="8" t="s">
        <v>16</v>
      </c>
      <c r="K1445" s="8" t="s">
        <v>16</v>
      </c>
      <c r="L1445" s="1" t="str">
        <f>IFERROR(_xlfn.XLOOKUP(Table1[[#This Row],[Startup Name]],Reference_Tables!$A$5:$A$3048,Reference_Tables!$B$5:$B$3048,"N/A",0),"N/A")</f>
        <v>Noida</v>
      </c>
      <c r="M1445" s="49" t="str">
        <f>IFERROR(_xlfn.XLOOKUP(Table1[[#This Row],[Investors Name]],Reference_Tables!$E$5:$E$3048,Reference_Tables!$F$5:$F$3048,"N/A",0),"N/A")</f>
        <v>Corporate</v>
      </c>
      <c r="N1445" s="1">
        <f>YEAR(Table1[[#This Row],[Date]])</f>
        <v>2016</v>
      </c>
    </row>
    <row r="1446" spans="1:14" x14ac:dyDescent="0.3">
      <c r="A1446" s="8">
        <v>1445</v>
      </c>
      <c r="B1446" s="9">
        <v>42597</v>
      </c>
      <c r="C1446" s="1" t="s">
        <v>3761</v>
      </c>
      <c r="D1446" s="1" t="s">
        <v>26</v>
      </c>
      <c r="E1446" s="49" t="s">
        <v>3762</v>
      </c>
      <c r="F1446" s="1" t="s">
        <v>927</v>
      </c>
      <c r="G1446" s="51" t="s">
        <v>7425</v>
      </c>
      <c r="H1446" s="1" t="s">
        <v>126</v>
      </c>
      <c r="I1446" s="56">
        <v>0</v>
      </c>
      <c r="J1446" s="8" t="s">
        <v>16</v>
      </c>
      <c r="K1446" s="8" t="s">
        <v>16</v>
      </c>
      <c r="L1446" s="1" t="str">
        <f>IFERROR(_xlfn.XLOOKUP(Table1[[#This Row],[Startup Name]],Reference_Tables!$A$5:$A$3048,Reference_Tables!$B$5:$B$3048,"N/A",0),"N/A")</f>
        <v>Thiruvananthapuram</v>
      </c>
      <c r="M1446" s="49" t="s">
        <v>16</v>
      </c>
      <c r="N1446" s="1">
        <f>YEAR(Table1[[#This Row],[Date]])</f>
        <v>2016</v>
      </c>
    </row>
    <row r="1447" spans="1:14" x14ac:dyDescent="0.3">
      <c r="A1447" s="8">
        <v>1446</v>
      </c>
      <c r="B1447" s="9">
        <v>42598</v>
      </c>
      <c r="C1447" s="1" t="s">
        <v>1047</v>
      </c>
      <c r="D1447" s="1" t="s">
        <v>26</v>
      </c>
      <c r="E1447" s="49" t="s">
        <v>3763</v>
      </c>
      <c r="F1447" s="1" t="s">
        <v>227</v>
      </c>
      <c r="G1447" s="51" t="s">
        <v>3764</v>
      </c>
      <c r="H1447" s="1" t="s">
        <v>126</v>
      </c>
      <c r="I1447" s="56">
        <v>0</v>
      </c>
      <c r="J1447" s="8" t="s">
        <v>16</v>
      </c>
      <c r="K1447" s="8" t="s">
        <v>16</v>
      </c>
      <c r="L1447" s="1" t="str">
        <f>IFERROR(_xlfn.XLOOKUP(Table1[[#This Row],[Startup Name]],Reference_Tables!$A$5:$A$3048,Reference_Tables!$B$5:$B$3048,"N/A",0),"N/A")</f>
        <v>Guwahati</v>
      </c>
      <c r="M1447" s="49" t="str">
        <f>IFERROR(_xlfn.XLOOKUP(Table1[[#This Row],[Investors Name]],Reference_Tables!$E$5:$E$3048,Reference_Tables!$F$5:$F$3048,"N/A",0),"N/A")</f>
        <v>Angel</v>
      </c>
      <c r="N1447" s="1">
        <f>YEAR(Table1[[#This Row],[Date]])</f>
        <v>2016</v>
      </c>
    </row>
    <row r="1448" spans="1:14" x14ac:dyDescent="0.3">
      <c r="A1448" s="8">
        <v>1447</v>
      </c>
      <c r="B1448" s="9">
        <v>42598</v>
      </c>
      <c r="C1448" s="1" t="s">
        <v>433</v>
      </c>
      <c r="D1448" s="1" t="s">
        <v>551</v>
      </c>
      <c r="E1448" s="49" t="s">
        <v>3765</v>
      </c>
      <c r="F1448" s="1" t="s">
        <v>139</v>
      </c>
      <c r="G1448" s="51" t="s">
        <v>2289</v>
      </c>
      <c r="H1448" s="1" t="s">
        <v>384</v>
      </c>
      <c r="I1448" s="56">
        <v>62000000</v>
      </c>
      <c r="J1448" s="8" t="s">
        <v>16</v>
      </c>
      <c r="K1448" s="8" t="s">
        <v>17</v>
      </c>
      <c r="L1448" s="1" t="str">
        <f>IFERROR(_xlfn.XLOOKUP(Table1[[#This Row],[Startup Name]],Reference_Tables!$A$5:$A$3048,Reference_Tables!$B$5:$B$3048,"N/A",0),"N/A")</f>
        <v>Jaipur</v>
      </c>
      <c r="M1448" s="49" t="str">
        <f>IFERROR(_xlfn.XLOOKUP(Table1[[#This Row],[Investors Name]],Reference_Tables!$E$5:$E$3048,Reference_Tables!$F$5:$F$3048,"N/A",0),"N/A")</f>
        <v>Corporate</v>
      </c>
      <c r="N1448" s="1">
        <f>YEAR(Table1[[#This Row],[Date]])</f>
        <v>2016</v>
      </c>
    </row>
    <row r="1449" spans="1:14" x14ac:dyDescent="0.3">
      <c r="A1449" s="8">
        <v>1448</v>
      </c>
      <c r="B1449" s="9">
        <v>42598</v>
      </c>
      <c r="C1449" s="1" t="s">
        <v>3766</v>
      </c>
      <c r="D1449" s="1" t="s">
        <v>551</v>
      </c>
      <c r="E1449" s="49" t="s">
        <v>3767</v>
      </c>
      <c r="F1449" s="1" t="s">
        <v>139</v>
      </c>
      <c r="G1449" s="51" t="s">
        <v>3768</v>
      </c>
      <c r="H1449" s="1" t="s">
        <v>384</v>
      </c>
      <c r="I1449" s="56">
        <v>175000000</v>
      </c>
      <c r="J1449" s="8" t="s">
        <v>16</v>
      </c>
      <c r="K1449" s="8" t="s">
        <v>17</v>
      </c>
      <c r="L1449" s="1" t="str">
        <f>IFERROR(_xlfn.XLOOKUP(Table1[[#This Row],[Startup Name]],Reference_Tables!$A$5:$A$3048,Reference_Tables!$B$5:$B$3048,"N/A",0),"N/A")</f>
        <v>Patna</v>
      </c>
      <c r="M1449" s="49" t="str">
        <f>IFERROR(_xlfn.XLOOKUP(Table1[[#This Row],[Investors Name]],Reference_Tables!$E$5:$E$3048,Reference_Tables!$F$5:$F$3048,"N/A",0),"N/A")</f>
        <v>VC</v>
      </c>
      <c r="N1449" s="1">
        <f>YEAR(Table1[[#This Row],[Date]])</f>
        <v>2016</v>
      </c>
    </row>
    <row r="1450" spans="1:14" x14ac:dyDescent="0.3">
      <c r="A1450" s="8">
        <v>1449</v>
      </c>
      <c r="B1450" s="9">
        <v>42598</v>
      </c>
      <c r="C1450" s="1" t="s">
        <v>3769</v>
      </c>
      <c r="D1450" s="1" t="s">
        <v>26</v>
      </c>
      <c r="E1450" s="49" t="s">
        <v>3770</v>
      </c>
      <c r="F1450" s="1" t="s">
        <v>39</v>
      </c>
      <c r="G1450" s="51" t="s">
        <v>3771</v>
      </c>
      <c r="H1450" s="1" t="s">
        <v>384</v>
      </c>
      <c r="I1450" s="56">
        <v>500000</v>
      </c>
      <c r="J1450" s="8" t="s">
        <v>16</v>
      </c>
      <c r="K1450" s="8" t="s">
        <v>106</v>
      </c>
      <c r="L1450" s="1" t="str">
        <f>IFERROR(_xlfn.XLOOKUP(Table1[[#This Row],[Startup Name]],Reference_Tables!$A$5:$A$3048,Reference_Tables!$B$5:$B$3048,"N/A",0),"N/A")</f>
        <v>Surat</v>
      </c>
      <c r="M1450" s="49" t="str">
        <f>IFERROR(_xlfn.XLOOKUP(Table1[[#This Row],[Investors Name]],Reference_Tables!$E$5:$E$3048,Reference_Tables!$F$5:$F$3048,"N/A",0),"N/A")</f>
        <v>VC</v>
      </c>
      <c r="N1450" s="1">
        <f>YEAR(Table1[[#This Row],[Date]])</f>
        <v>2016</v>
      </c>
    </row>
    <row r="1451" spans="1:14" x14ac:dyDescent="0.3">
      <c r="A1451" s="8">
        <v>1450</v>
      </c>
      <c r="B1451" s="9">
        <v>42598</v>
      </c>
      <c r="C1451" s="1" t="s">
        <v>3772</v>
      </c>
      <c r="D1451" s="1" t="s">
        <v>26</v>
      </c>
      <c r="E1451" s="49" t="s">
        <v>3773</v>
      </c>
      <c r="F1451" s="1" t="s">
        <v>631</v>
      </c>
      <c r="G1451" s="51" t="s">
        <v>800</v>
      </c>
      <c r="H1451" s="1" t="s">
        <v>384</v>
      </c>
      <c r="I1451" s="56">
        <v>1500000</v>
      </c>
      <c r="J1451" s="8" t="s">
        <v>16</v>
      </c>
      <c r="K1451" s="8" t="s">
        <v>24</v>
      </c>
      <c r="L1451" s="1" t="str">
        <f>IFERROR(_xlfn.XLOOKUP(Table1[[#This Row],[Startup Name]],Reference_Tables!$A$5:$A$3048,Reference_Tables!$B$5:$B$3048,"N/A",0),"N/A")</f>
        <v>Jaipur</v>
      </c>
      <c r="M1451" s="49" t="str">
        <f>IFERROR(_xlfn.XLOOKUP(Table1[[#This Row],[Investors Name]],Reference_Tables!$E$5:$E$3048,Reference_Tables!$F$5:$F$3048,"N/A",0),"N/A")</f>
        <v>VC</v>
      </c>
      <c r="N1451" s="1">
        <f>YEAR(Table1[[#This Row],[Date]])</f>
        <v>2016</v>
      </c>
    </row>
    <row r="1452" spans="1:14" x14ac:dyDescent="0.3">
      <c r="A1452" s="8">
        <v>1451</v>
      </c>
      <c r="B1452" s="9">
        <v>42598</v>
      </c>
      <c r="C1452" s="1" t="s">
        <v>3774</v>
      </c>
      <c r="D1452" s="1" t="s">
        <v>53</v>
      </c>
      <c r="E1452" s="49" t="s">
        <v>3775</v>
      </c>
      <c r="F1452" s="1" t="s">
        <v>55</v>
      </c>
      <c r="G1452" s="51" t="s">
        <v>7426</v>
      </c>
      <c r="H1452" s="1" t="s">
        <v>126</v>
      </c>
      <c r="I1452" s="56">
        <v>250000</v>
      </c>
      <c r="J1452" s="8" t="s">
        <v>16</v>
      </c>
      <c r="K1452" s="8" t="s">
        <v>106</v>
      </c>
      <c r="L1452" s="1" t="str">
        <f>IFERROR(_xlfn.XLOOKUP(Table1[[#This Row],[Startup Name]],Reference_Tables!$A$5:$A$3048,Reference_Tables!$B$5:$B$3048,"N/A",0),"N/A")</f>
        <v>Pune</v>
      </c>
      <c r="M1452" s="49" t="str">
        <f>IFERROR(_xlfn.XLOOKUP(Table1[[#This Row],[Investors Name]],Reference_Tables!$E$5:$E$3048,Reference_Tables!$F$5:$F$3048,"N/A",0),"N/A")</f>
        <v>Corporate</v>
      </c>
      <c r="N1452" s="1">
        <f>YEAR(Table1[[#This Row],[Date]])</f>
        <v>2016</v>
      </c>
    </row>
    <row r="1453" spans="1:14" x14ac:dyDescent="0.3">
      <c r="A1453" s="8">
        <v>1452</v>
      </c>
      <c r="B1453" s="9">
        <v>42598</v>
      </c>
      <c r="C1453" s="1" t="s">
        <v>3776</v>
      </c>
      <c r="D1453" s="1" t="s">
        <v>551</v>
      </c>
      <c r="E1453" s="49" t="s">
        <v>3777</v>
      </c>
      <c r="F1453" s="1" t="s">
        <v>39</v>
      </c>
      <c r="G1453" s="51" t="s">
        <v>3778</v>
      </c>
      <c r="H1453" s="1" t="s">
        <v>126</v>
      </c>
      <c r="I1453" s="56">
        <v>0</v>
      </c>
      <c r="J1453" s="8" t="s">
        <v>16</v>
      </c>
      <c r="K1453" s="8" t="s">
        <v>16</v>
      </c>
      <c r="L1453" s="1" t="str">
        <f>IFERROR(_xlfn.XLOOKUP(Table1[[#This Row],[Startup Name]],Reference_Tables!$A$5:$A$3048,Reference_Tables!$B$5:$B$3048,"N/A",0),"N/A")</f>
        <v>Noida</v>
      </c>
      <c r="M1453" s="49" t="str">
        <f>IFERROR(_xlfn.XLOOKUP(Table1[[#This Row],[Investors Name]],Reference_Tables!$E$5:$E$3048,Reference_Tables!$F$5:$F$3048,"N/A",0),"N/A")</f>
        <v>Angel</v>
      </c>
      <c r="N1453" s="1">
        <f>YEAR(Table1[[#This Row],[Date]])</f>
        <v>2016</v>
      </c>
    </row>
    <row r="1454" spans="1:14" x14ac:dyDescent="0.3">
      <c r="A1454" s="8">
        <v>1453</v>
      </c>
      <c r="B1454" s="9">
        <v>42599</v>
      </c>
      <c r="C1454" s="1" t="s">
        <v>3779</v>
      </c>
      <c r="D1454" s="1" t="s">
        <v>43</v>
      </c>
      <c r="E1454" s="49" t="s">
        <v>3780</v>
      </c>
      <c r="F1454" s="1" t="s">
        <v>464</v>
      </c>
      <c r="G1454" s="51" t="s">
        <v>3781</v>
      </c>
      <c r="H1454" s="1" t="s">
        <v>126</v>
      </c>
      <c r="I1454" s="56">
        <v>375000</v>
      </c>
      <c r="J1454" s="8" t="s">
        <v>16</v>
      </c>
      <c r="K1454" s="8" t="s">
        <v>106</v>
      </c>
      <c r="L1454" s="1" t="str">
        <f>IFERROR(_xlfn.XLOOKUP(Table1[[#This Row],[Startup Name]],Reference_Tables!$A$5:$A$3048,Reference_Tables!$B$5:$B$3048,"N/A",0),"N/A")</f>
        <v>Mysuru</v>
      </c>
      <c r="M1454" s="49" t="str">
        <f>IFERROR(_xlfn.XLOOKUP(Table1[[#This Row],[Investors Name]],Reference_Tables!$E$5:$E$3048,Reference_Tables!$F$5:$F$3048,"N/A",0),"N/A")</f>
        <v>VC</v>
      </c>
      <c r="N1454" s="1">
        <f>YEAR(Table1[[#This Row],[Date]])</f>
        <v>2016</v>
      </c>
    </row>
    <row r="1455" spans="1:14" x14ac:dyDescent="0.3">
      <c r="A1455" s="8">
        <v>1454</v>
      </c>
      <c r="B1455" s="9">
        <v>42599</v>
      </c>
      <c r="C1455" s="1" t="s">
        <v>3782</v>
      </c>
      <c r="D1455" s="1" t="s">
        <v>53</v>
      </c>
      <c r="E1455" s="49" t="s">
        <v>3783</v>
      </c>
      <c r="F1455" s="1" t="s">
        <v>927</v>
      </c>
      <c r="G1455" s="51" t="s">
        <v>3784</v>
      </c>
      <c r="H1455" s="1" t="s">
        <v>126</v>
      </c>
      <c r="I1455" s="56">
        <v>0</v>
      </c>
      <c r="J1455" s="8" t="s">
        <v>16</v>
      </c>
      <c r="K1455" s="8" t="s">
        <v>16</v>
      </c>
      <c r="L1455" s="1" t="str">
        <f>IFERROR(_xlfn.XLOOKUP(Table1[[#This Row],[Startup Name]],Reference_Tables!$A$5:$A$3048,Reference_Tables!$B$5:$B$3048,"N/A",0),"N/A")</f>
        <v>Mumbai</v>
      </c>
      <c r="M1455" s="49" t="str">
        <f>IFERROR(_xlfn.XLOOKUP(Table1[[#This Row],[Investors Name]],Reference_Tables!$E$5:$E$3048,Reference_Tables!$F$5:$F$3048,"N/A",0),"N/A")</f>
        <v>VC</v>
      </c>
      <c r="N1455" s="1">
        <f>YEAR(Table1[[#This Row],[Date]])</f>
        <v>2016</v>
      </c>
    </row>
    <row r="1456" spans="1:14" x14ac:dyDescent="0.3">
      <c r="A1456" s="8">
        <v>1455</v>
      </c>
      <c r="B1456" s="9">
        <v>42599</v>
      </c>
      <c r="C1456" s="1" t="s">
        <v>3785</v>
      </c>
      <c r="D1456" s="1" t="s">
        <v>53</v>
      </c>
      <c r="E1456" s="49" t="s">
        <v>3786</v>
      </c>
      <c r="F1456" s="1" t="s">
        <v>927</v>
      </c>
      <c r="G1456" s="51" t="s">
        <v>3787</v>
      </c>
      <c r="H1456" s="1" t="s">
        <v>384</v>
      </c>
      <c r="I1456" s="56">
        <v>675000</v>
      </c>
      <c r="J1456" s="8" t="s">
        <v>16</v>
      </c>
      <c r="K1456" s="8" t="s">
        <v>106</v>
      </c>
      <c r="L1456" s="1" t="str">
        <f>IFERROR(_xlfn.XLOOKUP(Table1[[#This Row],[Startup Name]],Reference_Tables!$A$5:$A$3048,Reference_Tables!$B$5:$B$3048,"N/A",0),"N/A")</f>
        <v>Dehradun</v>
      </c>
      <c r="M1456" s="49" t="str">
        <f>IFERROR(_xlfn.XLOOKUP(Table1[[#This Row],[Investors Name]],Reference_Tables!$E$5:$E$3048,Reference_Tables!$F$5:$F$3048,"N/A",0),"N/A")</f>
        <v>VC</v>
      </c>
      <c r="N1456" s="1">
        <f>YEAR(Table1[[#This Row],[Date]])</f>
        <v>2016</v>
      </c>
    </row>
    <row r="1457" spans="1:14" x14ac:dyDescent="0.3">
      <c r="A1457" s="8">
        <v>1456</v>
      </c>
      <c r="B1457" s="9">
        <v>42599</v>
      </c>
      <c r="C1457" s="1" t="s">
        <v>3498</v>
      </c>
      <c r="D1457" s="1" t="s">
        <v>43</v>
      </c>
      <c r="E1457" s="49" t="s">
        <v>3788</v>
      </c>
      <c r="F1457" s="1" t="s">
        <v>927</v>
      </c>
      <c r="G1457" s="51" t="s">
        <v>1960</v>
      </c>
      <c r="H1457" s="1" t="s">
        <v>126</v>
      </c>
      <c r="I1457" s="56">
        <v>0</v>
      </c>
      <c r="J1457" s="8" t="s">
        <v>16</v>
      </c>
      <c r="K1457" s="8" t="s">
        <v>16</v>
      </c>
      <c r="L1457" s="1" t="str">
        <f>IFERROR(_xlfn.XLOOKUP(Table1[[#This Row],[Startup Name]],Reference_Tables!$A$5:$A$3048,Reference_Tables!$B$5:$B$3048,"N/A",0),"N/A")</f>
        <v>Nagpur</v>
      </c>
      <c r="M1457" s="49" t="str">
        <f>IFERROR(_xlfn.XLOOKUP(Table1[[#This Row],[Investors Name]],Reference_Tables!$E$5:$E$3048,Reference_Tables!$F$5:$F$3048,"N/A",0),"N/A")</f>
        <v>VC</v>
      </c>
      <c r="N1457" s="1">
        <f>YEAR(Table1[[#This Row],[Date]])</f>
        <v>2016</v>
      </c>
    </row>
    <row r="1458" spans="1:14" x14ac:dyDescent="0.3">
      <c r="A1458" s="8">
        <v>1457</v>
      </c>
      <c r="B1458" s="9">
        <v>42600</v>
      </c>
      <c r="C1458" s="1" t="s">
        <v>222</v>
      </c>
      <c r="D1458" s="1" t="s">
        <v>26</v>
      </c>
      <c r="E1458" s="49" t="s">
        <v>3789</v>
      </c>
      <c r="F1458" s="1" t="s">
        <v>927</v>
      </c>
      <c r="G1458" s="51" t="s">
        <v>3790</v>
      </c>
      <c r="H1458" s="1" t="s">
        <v>126</v>
      </c>
      <c r="I1458" s="56">
        <v>0</v>
      </c>
      <c r="J1458" s="8" t="s">
        <v>16</v>
      </c>
      <c r="K1458" s="8" t="s">
        <v>16</v>
      </c>
      <c r="L1458" s="1" t="str">
        <f>IFERROR(_xlfn.XLOOKUP(Table1[[#This Row],[Startup Name]],Reference_Tables!$A$5:$A$3048,Reference_Tables!$B$5:$B$3048,"N/A",0),"N/A")</f>
        <v>Vadodara</v>
      </c>
      <c r="M1458" s="49" t="s">
        <v>16</v>
      </c>
      <c r="N1458" s="1">
        <f>YEAR(Table1[[#This Row],[Date]])</f>
        <v>2016</v>
      </c>
    </row>
    <row r="1459" spans="1:14" x14ac:dyDescent="0.3">
      <c r="A1459" s="8">
        <v>1458</v>
      </c>
      <c r="B1459" s="9">
        <v>42600</v>
      </c>
      <c r="C1459" s="1" t="s">
        <v>3791</v>
      </c>
      <c r="D1459" s="1" t="s">
        <v>53</v>
      </c>
      <c r="E1459" s="49" t="s">
        <v>3792</v>
      </c>
      <c r="F1459" s="1" t="s">
        <v>3793</v>
      </c>
      <c r="G1459" s="51" t="s">
        <v>3794</v>
      </c>
      <c r="H1459" s="1" t="s">
        <v>384</v>
      </c>
      <c r="I1459" s="56">
        <v>0</v>
      </c>
      <c r="J1459" s="8" t="s">
        <v>16</v>
      </c>
      <c r="K1459" s="8" t="s">
        <v>16</v>
      </c>
      <c r="L1459" s="1" t="str">
        <f>IFERROR(_xlfn.XLOOKUP(Table1[[#This Row],[Startup Name]],Reference_Tables!$A$5:$A$3048,Reference_Tables!$B$5:$B$3048,"N/A",0),"N/A")</f>
        <v>Nagpur</v>
      </c>
      <c r="M1459" s="49" t="str">
        <f>IFERROR(_xlfn.XLOOKUP(Table1[[#This Row],[Investors Name]],Reference_Tables!$E$5:$E$3048,Reference_Tables!$F$5:$F$3048,"N/A",0),"N/A")</f>
        <v>Corporate</v>
      </c>
      <c r="N1459" s="1">
        <f>YEAR(Table1[[#This Row],[Date]])</f>
        <v>2016</v>
      </c>
    </row>
    <row r="1460" spans="1:14" x14ac:dyDescent="0.3">
      <c r="A1460" s="8">
        <v>1459</v>
      </c>
      <c r="B1460" s="9">
        <v>42601</v>
      </c>
      <c r="C1460" s="1" t="s">
        <v>3795</v>
      </c>
      <c r="D1460" s="1" t="s">
        <v>551</v>
      </c>
      <c r="E1460" s="49" t="s">
        <v>3796</v>
      </c>
      <c r="F1460" s="1" t="s">
        <v>39</v>
      </c>
      <c r="G1460" s="51" t="s">
        <v>800</v>
      </c>
      <c r="H1460" s="1" t="s">
        <v>384</v>
      </c>
      <c r="I1460" s="56">
        <v>20000000</v>
      </c>
      <c r="J1460" s="8" t="s">
        <v>16</v>
      </c>
      <c r="K1460" s="8" t="s">
        <v>17</v>
      </c>
      <c r="L1460" s="1" t="str">
        <f>IFERROR(_xlfn.XLOOKUP(Table1[[#This Row],[Startup Name]],Reference_Tables!$A$5:$A$3048,Reference_Tables!$B$5:$B$3048,"N/A",0),"N/A")</f>
        <v>Hyderabad</v>
      </c>
      <c r="M1460" s="49" t="str">
        <f>IFERROR(_xlfn.XLOOKUP(Table1[[#This Row],[Investors Name]],Reference_Tables!$E$5:$E$3048,Reference_Tables!$F$5:$F$3048,"N/A",0),"N/A")</f>
        <v>VC</v>
      </c>
      <c r="N1460" s="1">
        <f>YEAR(Table1[[#This Row],[Date]])</f>
        <v>2016</v>
      </c>
    </row>
    <row r="1461" spans="1:14" x14ac:dyDescent="0.3">
      <c r="A1461" s="8">
        <v>1460</v>
      </c>
      <c r="B1461" s="9">
        <v>42601</v>
      </c>
      <c r="C1461" s="1" t="s">
        <v>3797</v>
      </c>
      <c r="D1461" s="1" t="s">
        <v>53</v>
      </c>
      <c r="E1461" s="49" t="s">
        <v>3798</v>
      </c>
      <c r="F1461" s="1" t="s">
        <v>927</v>
      </c>
      <c r="G1461" s="51" t="s">
        <v>2215</v>
      </c>
      <c r="H1461" s="1" t="s">
        <v>384</v>
      </c>
      <c r="I1461" s="56">
        <v>375000</v>
      </c>
      <c r="J1461" s="8" t="s">
        <v>16</v>
      </c>
      <c r="K1461" s="8" t="s">
        <v>106</v>
      </c>
      <c r="L1461" s="1" t="str">
        <f>IFERROR(_xlfn.XLOOKUP(Table1[[#This Row],[Startup Name]],Reference_Tables!$A$5:$A$3048,Reference_Tables!$B$5:$B$3048,"N/A",0),"N/A")</f>
        <v>Bhubaneswar</v>
      </c>
      <c r="M1461" s="49" t="str">
        <f>IFERROR(_xlfn.XLOOKUP(Table1[[#This Row],[Investors Name]],Reference_Tables!$E$5:$E$3048,Reference_Tables!$F$5:$F$3048,"N/A",0),"N/A")</f>
        <v>Angel</v>
      </c>
      <c r="N1461" s="1">
        <f>YEAR(Table1[[#This Row],[Date]])</f>
        <v>2016</v>
      </c>
    </row>
    <row r="1462" spans="1:14" x14ac:dyDescent="0.3">
      <c r="A1462" s="8">
        <v>1461</v>
      </c>
      <c r="B1462" s="9">
        <v>42601</v>
      </c>
      <c r="C1462" s="1" t="s">
        <v>3799</v>
      </c>
      <c r="D1462" s="1" t="s">
        <v>53</v>
      </c>
      <c r="E1462" s="49" t="s">
        <v>3800</v>
      </c>
      <c r="F1462" s="1" t="s">
        <v>45</v>
      </c>
      <c r="G1462" s="51" t="s">
        <v>3801</v>
      </c>
      <c r="H1462" s="1" t="s">
        <v>384</v>
      </c>
      <c r="I1462" s="56">
        <v>0</v>
      </c>
      <c r="J1462" s="8" t="s">
        <v>16</v>
      </c>
      <c r="K1462" s="8" t="s">
        <v>16</v>
      </c>
      <c r="L1462" s="1" t="str">
        <f>IFERROR(_xlfn.XLOOKUP(Table1[[#This Row],[Startup Name]],Reference_Tables!$A$5:$A$3048,Reference_Tables!$B$5:$B$3048,"N/A",0),"N/A")</f>
        <v>Mumbai</v>
      </c>
      <c r="M1462" s="49" t="str">
        <f>IFERROR(_xlfn.XLOOKUP(Table1[[#This Row],[Investors Name]],Reference_Tables!$E$5:$E$3048,Reference_Tables!$F$5:$F$3048,"N/A",0),"N/A")</f>
        <v>Angel</v>
      </c>
      <c r="N1462" s="1">
        <f>YEAR(Table1[[#This Row],[Date]])</f>
        <v>2016</v>
      </c>
    </row>
    <row r="1463" spans="1:14" x14ac:dyDescent="0.3">
      <c r="A1463" s="8">
        <v>1462</v>
      </c>
      <c r="B1463" s="9">
        <v>42604</v>
      </c>
      <c r="C1463" s="1" t="s">
        <v>3802</v>
      </c>
      <c r="D1463" s="1" t="s">
        <v>551</v>
      </c>
      <c r="E1463" s="49" t="s">
        <v>1766</v>
      </c>
      <c r="F1463" s="1" t="s">
        <v>927</v>
      </c>
      <c r="G1463" s="51" t="s">
        <v>3803</v>
      </c>
      <c r="H1463" s="1" t="s">
        <v>126</v>
      </c>
      <c r="I1463" s="56">
        <v>0</v>
      </c>
      <c r="J1463" s="8" t="s">
        <v>16</v>
      </c>
      <c r="K1463" s="8" t="s">
        <v>16</v>
      </c>
      <c r="L1463" s="1" t="str">
        <f>IFERROR(_xlfn.XLOOKUP(Table1[[#This Row],[Startup Name]],Reference_Tables!$A$5:$A$3048,Reference_Tables!$B$5:$B$3048,"N/A",0),"N/A")</f>
        <v>Visakhapatnam</v>
      </c>
      <c r="M1463" s="49" t="s">
        <v>16</v>
      </c>
      <c r="N1463" s="1">
        <f>YEAR(Table1[[#This Row],[Date]])</f>
        <v>2016</v>
      </c>
    </row>
    <row r="1464" spans="1:14" x14ac:dyDescent="0.3">
      <c r="A1464" s="8">
        <v>1463</v>
      </c>
      <c r="B1464" s="9">
        <v>42604</v>
      </c>
      <c r="C1464" s="1" t="s">
        <v>3804</v>
      </c>
      <c r="D1464" s="1" t="s">
        <v>142</v>
      </c>
      <c r="E1464" s="49" t="s">
        <v>3805</v>
      </c>
      <c r="F1464" s="1" t="s">
        <v>39</v>
      </c>
      <c r="G1464" s="51" t="s">
        <v>3806</v>
      </c>
      <c r="H1464" s="1" t="s">
        <v>384</v>
      </c>
      <c r="I1464" s="56">
        <v>37000000</v>
      </c>
      <c r="J1464" s="8" t="s">
        <v>16</v>
      </c>
      <c r="K1464" s="8" t="s">
        <v>17</v>
      </c>
      <c r="L1464" s="1" t="str">
        <f>IFERROR(_xlfn.XLOOKUP(Table1[[#This Row],[Startup Name]],Reference_Tables!$A$5:$A$3048,Reference_Tables!$B$5:$B$3048,"N/A",0),"N/A")</f>
        <v>Ahmedabad</v>
      </c>
      <c r="M1464" s="49" t="str">
        <f>IFERROR(_xlfn.XLOOKUP(Table1[[#This Row],[Investors Name]],Reference_Tables!$E$5:$E$3048,Reference_Tables!$F$5:$F$3048,"N/A",0),"N/A")</f>
        <v>Corporate</v>
      </c>
      <c r="N1464" s="1">
        <f>YEAR(Table1[[#This Row],[Date]])</f>
        <v>2016</v>
      </c>
    </row>
    <row r="1465" spans="1:14" x14ac:dyDescent="0.3">
      <c r="A1465" s="8">
        <v>1464</v>
      </c>
      <c r="B1465" s="9">
        <v>42604</v>
      </c>
      <c r="C1465" s="1" t="s">
        <v>910</v>
      </c>
      <c r="D1465" s="1" t="s">
        <v>551</v>
      </c>
      <c r="E1465" s="49" t="s">
        <v>3807</v>
      </c>
      <c r="F1465" s="1" t="s">
        <v>39</v>
      </c>
      <c r="G1465" s="51" t="s">
        <v>3808</v>
      </c>
      <c r="H1465" s="1" t="s">
        <v>384</v>
      </c>
      <c r="I1465" s="56">
        <v>0</v>
      </c>
      <c r="J1465" s="8" t="s">
        <v>16</v>
      </c>
      <c r="K1465" s="8" t="s">
        <v>16</v>
      </c>
      <c r="L1465" s="1" t="str">
        <f>IFERROR(_xlfn.XLOOKUP(Table1[[#This Row],[Startup Name]],Reference_Tables!$A$5:$A$3048,Reference_Tables!$B$5:$B$3048,"N/A",0),"N/A")</f>
        <v>Kanpur</v>
      </c>
      <c r="M1465" s="49" t="str">
        <f>IFERROR(_xlfn.XLOOKUP(Table1[[#This Row],[Investors Name]],Reference_Tables!$E$5:$E$3048,Reference_Tables!$F$5:$F$3048,"N/A",0),"N/A")</f>
        <v>VC</v>
      </c>
      <c r="N1465" s="1">
        <f>YEAR(Table1[[#This Row],[Date]])</f>
        <v>2016</v>
      </c>
    </row>
    <row r="1466" spans="1:14" x14ac:dyDescent="0.3">
      <c r="A1466" s="8">
        <v>1465</v>
      </c>
      <c r="B1466" s="9">
        <v>42605</v>
      </c>
      <c r="C1466" s="1" t="s">
        <v>3809</v>
      </c>
      <c r="D1466" s="1" t="s">
        <v>53</v>
      </c>
      <c r="E1466" s="49" t="s">
        <v>3810</v>
      </c>
      <c r="F1466" s="1" t="s">
        <v>139</v>
      </c>
      <c r="G1466" s="51" t="s">
        <v>3811</v>
      </c>
      <c r="H1466" s="1" t="s">
        <v>126</v>
      </c>
      <c r="I1466" s="56">
        <v>0</v>
      </c>
      <c r="J1466" s="8" t="s">
        <v>16</v>
      </c>
      <c r="K1466" s="8" t="s">
        <v>16</v>
      </c>
      <c r="L1466" s="1" t="str">
        <f>IFERROR(_xlfn.XLOOKUP(Table1[[#This Row],[Startup Name]],Reference_Tables!$A$5:$A$3048,Reference_Tables!$B$5:$B$3048,"N/A",0),"N/A")</f>
        <v>Patna</v>
      </c>
      <c r="M1466" s="49" t="str">
        <f>IFERROR(_xlfn.XLOOKUP(Table1[[#This Row],[Investors Name]],Reference_Tables!$E$5:$E$3048,Reference_Tables!$F$5:$F$3048,"N/A",0),"N/A")</f>
        <v>Angel</v>
      </c>
      <c r="N1466" s="1">
        <f>YEAR(Table1[[#This Row],[Date]])</f>
        <v>2016</v>
      </c>
    </row>
    <row r="1467" spans="1:14" x14ac:dyDescent="0.3">
      <c r="A1467" s="8">
        <v>1466</v>
      </c>
      <c r="B1467" s="9">
        <v>42605</v>
      </c>
      <c r="C1467" s="1" t="s">
        <v>3812</v>
      </c>
      <c r="D1467" s="1" t="s">
        <v>551</v>
      </c>
      <c r="E1467" s="49" t="s">
        <v>3813</v>
      </c>
      <c r="F1467" s="1" t="s">
        <v>139</v>
      </c>
      <c r="G1467" s="51" t="s">
        <v>3814</v>
      </c>
      <c r="H1467" s="1" t="s">
        <v>126</v>
      </c>
      <c r="I1467" s="56">
        <v>100000</v>
      </c>
      <c r="J1467" s="8" t="s">
        <v>16</v>
      </c>
      <c r="K1467" s="8" t="s">
        <v>106</v>
      </c>
      <c r="L1467" s="1" t="str">
        <f>IFERROR(_xlfn.XLOOKUP(Table1[[#This Row],[Startup Name]],Reference_Tables!$A$5:$A$3048,Reference_Tables!$B$5:$B$3048,"N/A",0),"N/A")</f>
        <v>Gurugram</v>
      </c>
      <c r="M1467" s="49" t="str">
        <f>IFERROR(_xlfn.XLOOKUP(Table1[[#This Row],[Investors Name]],Reference_Tables!$E$5:$E$3048,Reference_Tables!$F$5:$F$3048,"N/A",0),"N/A")</f>
        <v>Angel</v>
      </c>
      <c r="N1467" s="1">
        <f>YEAR(Table1[[#This Row],[Date]])</f>
        <v>2016</v>
      </c>
    </row>
    <row r="1468" spans="1:14" x14ac:dyDescent="0.3">
      <c r="A1468" s="8">
        <v>1467</v>
      </c>
      <c r="B1468" s="9">
        <v>42605</v>
      </c>
      <c r="C1468" s="1" t="s">
        <v>3815</v>
      </c>
      <c r="D1468" s="1" t="s">
        <v>551</v>
      </c>
      <c r="E1468" s="49" t="s">
        <v>3816</v>
      </c>
      <c r="F1468" s="1" t="s">
        <v>39</v>
      </c>
      <c r="G1468" s="51" t="s">
        <v>3817</v>
      </c>
      <c r="H1468" s="1" t="s">
        <v>126</v>
      </c>
      <c r="I1468" s="56">
        <v>0</v>
      </c>
      <c r="J1468" s="8" t="s">
        <v>16</v>
      </c>
      <c r="K1468" s="8" t="s">
        <v>16</v>
      </c>
      <c r="L1468" s="1" t="str">
        <f>IFERROR(_xlfn.XLOOKUP(Table1[[#This Row],[Startup Name]],Reference_Tables!$A$5:$A$3048,Reference_Tables!$B$5:$B$3048,"N/A",0),"N/A")</f>
        <v>Pune</v>
      </c>
      <c r="M1468" s="49" t="str">
        <f>IFERROR(_xlfn.XLOOKUP(Table1[[#This Row],[Investors Name]],Reference_Tables!$E$5:$E$3048,Reference_Tables!$F$5:$F$3048,"N/A",0),"N/A")</f>
        <v>Angel</v>
      </c>
      <c r="N1468" s="1">
        <f>YEAR(Table1[[#This Row],[Date]])</f>
        <v>2016</v>
      </c>
    </row>
    <row r="1469" spans="1:14" x14ac:dyDescent="0.3">
      <c r="A1469" s="8">
        <v>1468</v>
      </c>
      <c r="B1469" s="9">
        <v>42605</v>
      </c>
      <c r="C1469" s="1" t="s">
        <v>3818</v>
      </c>
      <c r="D1469" s="1" t="s">
        <v>53</v>
      </c>
      <c r="E1469" s="49" t="s">
        <v>3819</v>
      </c>
      <c r="F1469" s="1" t="s">
        <v>139</v>
      </c>
      <c r="G1469" s="51" t="s">
        <v>3820</v>
      </c>
      <c r="H1469" s="1" t="s">
        <v>126</v>
      </c>
      <c r="I1469" s="56">
        <v>200000</v>
      </c>
      <c r="J1469" s="8" t="s">
        <v>16</v>
      </c>
      <c r="K1469" s="8" t="s">
        <v>106</v>
      </c>
      <c r="L1469" s="1" t="str">
        <f>IFERROR(_xlfn.XLOOKUP(Table1[[#This Row],[Startup Name]],Reference_Tables!$A$5:$A$3048,Reference_Tables!$B$5:$B$3048,"N/A",0),"N/A")</f>
        <v>Kochi</v>
      </c>
      <c r="M1469" s="49" t="str">
        <f>IFERROR(_xlfn.XLOOKUP(Table1[[#This Row],[Investors Name]],Reference_Tables!$E$5:$E$3048,Reference_Tables!$F$5:$F$3048,"N/A",0),"N/A")</f>
        <v>VC</v>
      </c>
      <c r="N1469" s="1">
        <f>YEAR(Table1[[#This Row],[Date]])</f>
        <v>2016</v>
      </c>
    </row>
    <row r="1470" spans="1:14" x14ac:dyDescent="0.3">
      <c r="A1470" s="8">
        <v>1469</v>
      </c>
      <c r="B1470" s="9">
        <v>42606</v>
      </c>
      <c r="C1470" s="1" t="s">
        <v>3821</v>
      </c>
      <c r="D1470" s="1" t="s">
        <v>551</v>
      </c>
      <c r="E1470" s="49" t="s">
        <v>3822</v>
      </c>
      <c r="F1470" s="1" t="s">
        <v>139</v>
      </c>
      <c r="G1470" s="51" t="s">
        <v>3823</v>
      </c>
      <c r="H1470" s="1" t="s">
        <v>126</v>
      </c>
      <c r="I1470" s="56">
        <v>0</v>
      </c>
      <c r="J1470" s="8" t="s">
        <v>16</v>
      </c>
      <c r="K1470" s="8" t="s">
        <v>16</v>
      </c>
      <c r="L1470" s="1" t="str">
        <f>IFERROR(_xlfn.XLOOKUP(Table1[[#This Row],[Startup Name]],Reference_Tables!$A$5:$A$3048,Reference_Tables!$B$5:$B$3048,"N/A",0),"N/A")</f>
        <v>Chennai</v>
      </c>
      <c r="M1470" s="49" t="str">
        <f>IFERROR(_xlfn.XLOOKUP(Table1[[#This Row],[Investors Name]],Reference_Tables!$E$5:$E$3048,Reference_Tables!$F$5:$F$3048,"N/A",0),"N/A")</f>
        <v>VC</v>
      </c>
      <c r="N1470" s="1">
        <f>YEAR(Table1[[#This Row],[Date]])</f>
        <v>2016</v>
      </c>
    </row>
    <row r="1471" spans="1:14" x14ac:dyDescent="0.3">
      <c r="A1471" s="8">
        <v>1470</v>
      </c>
      <c r="B1471" s="9">
        <v>42606</v>
      </c>
      <c r="C1471" s="1" t="s">
        <v>3824</v>
      </c>
      <c r="D1471" s="1" t="s">
        <v>551</v>
      </c>
      <c r="E1471" s="49" t="s">
        <v>3825</v>
      </c>
      <c r="F1471" s="1" t="s">
        <v>927</v>
      </c>
      <c r="G1471" s="51" t="s">
        <v>3826</v>
      </c>
      <c r="H1471" s="1" t="s">
        <v>384</v>
      </c>
      <c r="I1471" s="56">
        <v>1000000</v>
      </c>
      <c r="J1471" s="8" t="s">
        <v>16</v>
      </c>
      <c r="K1471" s="8" t="s">
        <v>24</v>
      </c>
      <c r="L1471" s="1" t="str">
        <f>IFERROR(_xlfn.XLOOKUP(Table1[[#This Row],[Startup Name]],Reference_Tables!$A$5:$A$3048,Reference_Tables!$B$5:$B$3048,"N/A",0),"N/A")</f>
        <v>Bengaluru</v>
      </c>
      <c r="M1471" s="49" t="str">
        <f>IFERROR(_xlfn.XLOOKUP(Table1[[#This Row],[Investors Name]],Reference_Tables!$E$5:$E$3048,Reference_Tables!$F$5:$F$3048,"N/A",0),"N/A")</f>
        <v>VC</v>
      </c>
      <c r="N1471" s="1">
        <f>YEAR(Table1[[#This Row],[Date]])</f>
        <v>2016</v>
      </c>
    </row>
    <row r="1472" spans="1:14" x14ac:dyDescent="0.3">
      <c r="A1472" s="8">
        <v>1471</v>
      </c>
      <c r="B1472" s="9">
        <v>42606</v>
      </c>
      <c r="C1472" s="1" t="s">
        <v>3827</v>
      </c>
      <c r="D1472" s="1" t="s">
        <v>53</v>
      </c>
      <c r="E1472" s="49" t="s">
        <v>3828</v>
      </c>
      <c r="F1472" s="1" t="s">
        <v>806</v>
      </c>
      <c r="G1472" s="51" t="s">
        <v>3025</v>
      </c>
      <c r="H1472" s="1" t="s">
        <v>126</v>
      </c>
      <c r="I1472" s="56">
        <v>100000</v>
      </c>
      <c r="J1472" s="8" t="s">
        <v>16</v>
      </c>
      <c r="K1472" s="8" t="s">
        <v>106</v>
      </c>
      <c r="L1472" s="1" t="str">
        <f>IFERROR(_xlfn.XLOOKUP(Table1[[#This Row],[Startup Name]],Reference_Tables!$A$5:$A$3048,Reference_Tables!$B$5:$B$3048,"N/A",0),"N/A")</f>
        <v>Noida</v>
      </c>
      <c r="M1472" s="49" t="str">
        <f>IFERROR(_xlfn.XLOOKUP(Table1[[#This Row],[Investors Name]],Reference_Tables!$E$5:$E$3048,Reference_Tables!$F$5:$F$3048,"N/A",0),"N/A")</f>
        <v>VC</v>
      </c>
      <c r="N1472" s="1">
        <f>YEAR(Table1[[#This Row],[Date]])</f>
        <v>2016</v>
      </c>
    </row>
    <row r="1473" spans="1:14" x14ac:dyDescent="0.3">
      <c r="A1473" s="8">
        <v>1472</v>
      </c>
      <c r="B1473" s="9">
        <v>42606</v>
      </c>
      <c r="C1473" s="1" t="s">
        <v>3829</v>
      </c>
      <c r="D1473" s="1" t="s">
        <v>26</v>
      </c>
      <c r="E1473" s="49" t="s">
        <v>3830</v>
      </c>
      <c r="F1473" s="1" t="s">
        <v>927</v>
      </c>
      <c r="G1473" s="51" t="s">
        <v>3025</v>
      </c>
      <c r="H1473" s="1" t="s">
        <v>126</v>
      </c>
      <c r="I1473" s="56">
        <v>500000</v>
      </c>
      <c r="J1473" s="8" t="s">
        <v>16</v>
      </c>
      <c r="K1473" s="8" t="s">
        <v>106</v>
      </c>
      <c r="L1473" s="1" t="str">
        <f>IFERROR(_xlfn.XLOOKUP(Table1[[#This Row],[Startup Name]],Reference_Tables!$A$5:$A$3048,Reference_Tables!$B$5:$B$3048,"N/A",0),"N/A")</f>
        <v>Mumbai</v>
      </c>
      <c r="M1473" s="49" t="str">
        <f>IFERROR(_xlfn.XLOOKUP(Table1[[#This Row],[Investors Name]],Reference_Tables!$E$5:$E$3048,Reference_Tables!$F$5:$F$3048,"N/A",0),"N/A")</f>
        <v>VC</v>
      </c>
      <c r="N1473" s="1">
        <f>YEAR(Table1[[#This Row],[Date]])</f>
        <v>2016</v>
      </c>
    </row>
    <row r="1474" spans="1:14" x14ac:dyDescent="0.3">
      <c r="A1474" s="8">
        <v>1473</v>
      </c>
      <c r="B1474" s="9">
        <v>42606</v>
      </c>
      <c r="C1474" s="1" t="s">
        <v>3831</v>
      </c>
      <c r="D1474" s="1" t="s">
        <v>53</v>
      </c>
      <c r="E1474" s="49" t="s">
        <v>3832</v>
      </c>
      <c r="F1474" s="1" t="s">
        <v>227</v>
      </c>
      <c r="G1474" s="51" t="s">
        <v>3833</v>
      </c>
      <c r="H1474" s="1" t="s">
        <v>126</v>
      </c>
      <c r="I1474" s="56">
        <v>0</v>
      </c>
      <c r="J1474" s="8" t="s">
        <v>16</v>
      </c>
      <c r="K1474" s="8" t="s">
        <v>16</v>
      </c>
      <c r="L1474" s="1" t="str">
        <f>IFERROR(_xlfn.XLOOKUP(Table1[[#This Row],[Startup Name]],Reference_Tables!$A$5:$A$3048,Reference_Tables!$B$5:$B$3048,"N/A",0),"N/A")</f>
        <v>Visakhapatnam</v>
      </c>
      <c r="M1474" s="49" t="str">
        <f>IFERROR(_xlfn.XLOOKUP(Table1[[#This Row],[Investors Name]],Reference_Tables!$E$5:$E$3048,Reference_Tables!$F$5:$F$3048,"N/A",0),"N/A")</f>
        <v>Angel</v>
      </c>
      <c r="N1474" s="1">
        <f>YEAR(Table1[[#This Row],[Date]])</f>
        <v>2016</v>
      </c>
    </row>
    <row r="1475" spans="1:14" x14ac:dyDescent="0.3">
      <c r="A1475" s="8">
        <v>1474</v>
      </c>
      <c r="B1475" s="9">
        <v>42606</v>
      </c>
      <c r="C1475" s="1" t="s">
        <v>3834</v>
      </c>
      <c r="D1475" s="1" t="s">
        <v>26</v>
      </c>
      <c r="E1475" s="49" t="s">
        <v>3835</v>
      </c>
      <c r="F1475" s="1" t="s">
        <v>39</v>
      </c>
      <c r="G1475" s="51" t="s">
        <v>3836</v>
      </c>
      <c r="H1475" s="1" t="s">
        <v>126</v>
      </c>
      <c r="I1475" s="56">
        <v>500000</v>
      </c>
      <c r="J1475" s="8" t="s">
        <v>16</v>
      </c>
      <c r="K1475" s="8" t="s">
        <v>106</v>
      </c>
      <c r="L1475" s="1" t="str">
        <f>IFERROR(_xlfn.XLOOKUP(Table1[[#This Row],[Startup Name]],Reference_Tables!$A$5:$A$3048,Reference_Tables!$B$5:$B$3048,"N/A",0),"N/A")</f>
        <v>Hyderabad</v>
      </c>
      <c r="M1475" s="49" t="str">
        <f>IFERROR(_xlfn.XLOOKUP(Table1[[#This Row],[Investors Name]],Reference_Tables!$E$5:$E$3048,Reference_Tables!$F$5:$F$3048,"N/A",0),"N/A")</f>
        <v>Angel</v>
      </c>
      <c r="N1475" s="1">
        <f>YEAR(Table1[[#This Row],[Date]])</f>
        <v>2016</v>
      </c>
    </row>
    <row r="1476" spans="1:14" x14ac:dyDescent="0.3">
      <c r="A1476" s="8">
        <v>1475</v>
      </c>
      <c r="B1476" s="9">
        <v>42606</v>
      </c>
      <c r="C1476" s="1" t="s">
        <v>3837</v>
      </c>
      <c r="D1476" s="1" t="s">
        <v>108</v>
      </c>
      <c r="E1476" s="49" t="s">
        <v>3838</v>
      </c>
      <c r="F1476" s="1" t="s">
        <v>89</v>
      </c>
      <c r="G1476" s="51" t="s">
        <v>3839</v>
      </c>
      <c r="H1476" s="1" t="s">
        <v>384</v>
      </c>
      <c r="I1476" s="56">
        <v>900000</v>
      </c>
      <c r="J1476" s="8" t="s">
        <v>16</v>
      </c>
      <c r="K1476" s="8" t="s">
        <v>106</v>
      </c>
      <c r="L1476" s="1" t="str">
        <f>IFERROR(_xlfn.XLOOKUP(Table1[[#This Row],[Startup Name]],Reference_Tables!$A$5:$A$3048,Reference_Tables!$B$5:$B$3048,"N/A",0),"N/A")</f>
        <v>Patna</v>
      </c>
      <c r="M1476" s="49" t="s">
        <v>16</v>
      </c>
      <c r="N1476" s="1">
        <f>YEAR(Table1[[#This Row],[Date]])</f>
        <v>2016</v>
      </c>
    </row>
    <row r="1477" spans="1:14" x14ac:dyDescent="0.3">
      <c r="A1477" s="8">
        <v>1476</v>
      </c>
      <c r="B1477" s="9">
        <v>42606</v>
      </c>
      <c r="C1477" s="1" t="s">
        <v>3840</v>
      </c>
      <c r="D1477" s="1" t="s">
        <v>26</v>
      </c>
      <c r="E1477" s="49" t="s">
        <v>1002</v>
      </c>
      <c r="F1477" s="1" t="s">
        <v>39</v>
      </c>
      <c r="G1477" s="51" t="s">
        <v>1030</v>
      </c>
      <c r="H1477" s="1" t="s">
        <v>384</v>
      </c>
      <c r="I1477" s="56">
        <v>3000000</v>
      </c>
      <c r="J1477" s="8" t="s">
        <v>16</v>
      </c>
      <c r="K1477" s="8" t="s">
        <v>24</v>
      </c>
      <c r="L1477" s="1" t="str">
        <f>IFERROR(_xlfn.XLOOKUP(Table1[[#This Row],[Startup Name]],Reference_Tables!$A$5:$A$3048,Reference_Tables!$B$5:$B$3048,"N/A",0),"N/A")</f>
        <v>Visakhapatnam</v>
      </c>
      <c r="M1477" s="49" t="str">
        <f>IFERROR(_xlfn.XLOOKUP(Table1[[#This Row],[Investors Name]],Reference_Tables!$E$5:$E$3048,Reference_Tables!$F$5:$F$3048,"N/A",0),"N/A")</f>
        <v>VC</v>
      </c>
      <c r="N1477" s="1">
        <f>YEAR(Table1[[#This Row],[Date]])</f>
        <v>2016</v>
      </c>
    </row>
    <row r="1478" spans="1:14" x14ac:dyDescent="0.3">
      <c r="A1478" s="8">
        <v>1477</v>
      </c>
      <c r="B1478" s="9">
        <v>42606</v>
      </c>
      <c r="C1478" s="1" t="s">
        <v>3841</v>
      </c>
      <c r="D1478" s="1" t="s">
        <v>551</v>
      </c>
      <c r="E1478" s="49" t="s">
        <v>3842</v>
      </c>
      <c r="F1478" s="1" t="s">
        <v>927</v>
      </c>
      <c r="G1478" s="51" t="s">
        <v>3843</v>
      </c>
      <c r="H1478" s="1" t="s">
        <v>126</v>
      </c>
      <c r="I1478" s="56">
        <v>0</v>
      </c>
      <c r="J1478" s="8" t="s">
        <v>16</v>
      </c>
      <c r="K1478" s="8" t="s">
        <v>16</v>
      </c>
      <c r="L1478" s="1" t="str">
        <f>IFERROR(_xlfn.XLOOKUP(Table1[[#This Row],[Startup Name]],Reference_Tables!$A$5:$A$3048,Reference_Tables!$B$5:$B$3048,"N/A",0),"N/A")</f>
        <v>Surat</v>
      </c>
      <c r="M1478" s="49" t="str">
        <f>IFERROR(_xlfn.XLOOKUP(Table1[[#This Row],[Investors Name]],Reference_Tables!$E$5:$E$3048,Reference_Tables!$F$5:$F$3048,"N/A",0),"N/A")</f>
        <v>Corporate</v>
      </c>
      <c r="N1478" s="1">
        <f>YEAR(Table1[[#This Row],[Date]])</f>
        <v>2016</v>
      </c>
    </row>
    <row r="1479" spans="1:14" x14ac:dyDescent="0.3">
      <c r="A1479" s="8">
        <v>1478</v>
      </c>
      <c r="B1479" s="9">
        <v>42607</v>
      </c>
      <c r="C1479" s="1" t="s">
        <v>3844</v>
      </c>
      <c r="D1479" s="1" t="s">
        <v>53</v>
      </c>
      <c r="E1479" s="49" t="s">
        <v>3845</v>
      </c>
      <c r="F1479" s="1" t="s">
        <v>464</v>
      </c>
      <c r="G1479" s="51" t="s">
        <v>3846</v>
      </c>
      <c r="H1479" s="1" t="s">
        <v>126</v>
      </c>
      <c r="I1479" s="56">
        <v>0</v>
      </c>
      <c r="J1479" s="8" t="s">
        <v>16</v>
      </c>
      <c r="K1479" s="8" t="s">
        <v>16</v>
      </c>
      <c r="L1479" s="1" t="str">
        <f>IFERROR(_xlfn.XLOOKUP(Table1[[#This Row],[Startup Name]],Reference_Tables!$A$5:$A$3048,Reference_Tables!$B$5:$B$3048,"N/A",0),"N/A")</f>
        <v>Kolkata</v>
      </c>
      <c r="M1479" s="49" t="str">
        <f>IFERROR(_xlfn.XLOOKUP(Table1[[#This Row],[Investors Name]],Reference_Tables!$E$5:$E$3048,Reference_Tables!$F$5:$F$3048,"N/A",0),"N/A")</f>
        <v>VC</v>
      </c>
      <c r="N1479" s="1">
        <f>YEAR(Table1[[#This Row],[Date]])</f>
        <v>2016</v>
      </c>
    </row>
    <row r="1480" spans="1:14" x14ac:dyDescent="0.3">
      <c r="A1480" s="8">
        <v>1479</v>
      </c>
      <c r="B1480" s="9">
        <v>42607</v>
      </c>
      <c r="C1480" s="1" t="s">
        <v>3847</v>
      </c>
      <c r="D1480" s="1" t="s">
        <v>142</v>
      </c>
      <c r="E1480" s="49" t="s">
        <v>3848</v>
      </c>
      <c r="F1480" s="1" t="s">
        <v>927</v>
      </c>
      <c r="G1480" s="51" t="s">
        <v>1269</v>
      </c>
      <c r="H1480" s="1" t="s">
        <v>384</v>
      </c>
      <c r="I1480" s="56">
        <v>3000000</v>
      </c>
      <c r="J1480" s="8" t="s">
        <v>16</v>
      </c>
      <c r="K1480" s="8" t="s">
        <v>24</v>
      </c>
      <c r="L1480" s="1" t="str">
        <f>IFERROR(_xlfn.XLOOKUP(Table1[[#This Row],[Startup Name]],Reference_Tables!$A$5:$A$3048,Reference_Tables!$B$5:$B$3048,"N/A",0),"N/A")</f>
        <v>Kanpur</v>
      </c>
      <c r="M1480" s="49" t="str">
        <f>IFERROR(_xlfn.XLOOKUP(Table1[[#This Row],[Investors Name]],Reference_Tables!$E$5:$E$3048,Reference_Tables!$F$5:$F$3048,"N/A",0),"N/A")</f>
        <v>Angel</v>
      </c>
      <c r="N1480" s="1">
        <f>YEAR(Table1[[#This Row],[Date]])</f>
        <v>2016</v>
      </c>
    </row>
    <row r="1481" spans="1:14" x14ac:dyDescent="0.3">
      <c r="A1481" s="8">
        <v>1480</v>
      </c>
      <c r="B1481" s="9">
        <v>42607</v>
      </c>
      <c r="C1481" s="1" t="s">
        <v>3849</v>
      </c>
      <c r="D1481" s="1" t="s">
        <v>53</v>
      </c>
      <c r="E1481" s="49" t="s">
        <v>3850</v>
      </c>
      <c r="F1481" s="1" t="s">
        <v>927</v>
      </c>
      <c r="G1481" s="51" t="s">
        <v>3851</v>
      </c>
      <c r="H1481" s="1" t="s">
        <v>126</v>
      </c>
      <c r="I1481" s="56">
        <v>0</v>
      </c>
      <c r="J1481" s="8" t="s">
        <v>16</v>
      </c>
      <c r="K1481" s="8" t="s">
        <v>16</v>
      </c>
      <c r="L1481" s="1" t="str">
        <f>IFERROR(_xlfn.XLOOKUP(Table1[[#This Row],[Startup Name]],Reference_Tables!$A$5:$A$3048,Reference_Tables!$B$5:$B$3048,"N/A",0),"N/A")</f>
        <v>Jaipur</v>
      </c>
      <c r="M1481" s="49" t="str">
        <f>IFERROR(_xlfn.XLOOKUP(Table1[[#This Row],[Investors Name]],Reference_Tables!$E$5:$E$3048,Reference_Tables!$F$5:$F$3048,"N/A",0),"N/A")</f>
        <v>VC</v>
      </c>
      <c r="N1481" s="1">
        <f>YEAR(Table1[[#This Row],[Date]])</f>
        <v>2016</v>
      </c>
    </row>
    <row r="1482" spans="1:14" x14ac:dyDescent="0.3">
      <c r="A1482" s="8">
        <v>1481</v>
      </c>
      <c r="B1482" s="9">
        <v>42607</v>
      </c>
      <c r="C1482" s="1" t="s">
        <v>3852</v>
      </c>
      <c r="D1482" s="1" t="s">
        <v>551</v>
      </c>
      <c r="E1482" s="49" t="s">
        <v>3853</v>
      </c>
      <c r="F1482" s="1" t="s">
        <v>39</v>
      </c>
      <c r="G1482" s="51" t="s">
        <v>3854</v>
      </c>
      <c r="H1482" s="1" t="s">
        <v>126</v>
      </c>
      <c r="I1482" s="56">
        <v>0</v>
      </c>
      <c r="J1482" s="8" t="s">
        <v>16</v>
      </c>
      <c r="K1482" s="8" t="s">
        <v>16</v>
      </c>
      <c r="L1482" s="1" t="str">
        <f>IFERROR(_xlfn.XLOOKUP(Table1[[#This Row],[Startup Name]],Reference_Tables!$A$5:$A$3048,Reference_Tables!$B$5:$B$3048,"N/A",0),"N/A")</f>
        <v>Lucknow</v>
      </c>
      <c r="M1482" s="49" t="str">
        <f>IFERROR(_xlfn.XLOOKUP(Table1[[#This Row],[Investors Name]],Reference_Tables!$E$5:$E$3048,Reference_Tables!$F$5:$F$3048,"N/A",0),"N/A")</f>
        <v>VC</v>
      </c>
      <c r="N1482" s="1">
        <f>YEAR(Table1[[#This Row],[Date]])</f>
        <v>2016</v>
      </c>
    </row>
    <row r="1483" spans="1:14" x14ac:dyDescent="0.3">
      <c r="A1483" s="8">
        <v>1482</v>
      </c>
      <c r="B1483" s="9">
        <v>42607</v>
      </c>
      <c r="C1483" s="1" t="s">
        <v>3088</v>
      </c>
      <c r="D1483" s="1" t="s">
        <v>551</v>
      </c>
      <c r="E1483" s="49" t="s">
        <v>3855</v>
      </c>
      <c r="F1483" s="1" t="s">
        <v>927</v>
      </c>
      <c r="G1483" s="51" t="s">
        <v>3856</v>
      </c>
      <c r="H1483" s="1" t="s">
        <v>384</v>
      </c>
      <c r="I1483" s="56">
        <v>24000000</v>
      </c>
      <c r="J1483" s="8" t="s">
        <v>16</v>
      </c>
      <c r="K1483" s="8" t="s">
        <v>17</v>
      </c>
      <c r="L1483" s="1" t="str">
        <f>IFERROR(_xlfn.XLOOKUP(Table1[[#This Row],[Startup Name]],Reference_Tables!$A$5:$A$3048,Reference_Tables!$B$5:$B$3048,"N/A",0),"N/A")</f>
        <v>Indore</v>
      </c>
      <c r="M1483" s="49" t="str">
        <f>IFERROR(_xlfn.XLOOKUP(Table1[[#This Row],[Investors Name]],Reference_Tables!$E$5:$E$3048,Reference_Tables!$F$5:$F$3048,"N/A",0),"N/A")</f>
        <v>Angel</v>
      </c>
      <c r="N1483" s="1">
        <f>YEAR(Table1[[#This Row],[Date]])</f>
        <v>2016</v>
      </c>
    </row>
    <row r="1484" spans="1:14" x14ac:dyDescent="0.3">
      <c r="A1484" s="8">
        <v>1483</v>
      </c>
      <c r="B1484" s="9">
        <v>42608</v>
      </c>
      <c r="C1484" s="1" t="s">
        <v>3857</v>
      </c>
      <c r="D1484" s="1" t="s">
        <v>551</v>
      </c>
      <c r="E1484" s="49" t="s">
        <v>3858</v>
      </c>
      <c r="F1484" s="1" t="s">
        <v>227</v>
      </c>
      <c r="G1484" s="51" t="s">
        <v>3859</v>
      </c>
      <c r="H1484" s="1" t="s">
        <v>126</v>
      </c>
      <c r="I1484" s="56">
        <v>500000</v>
      </c>
      <c r="J1484" s="8" t="s">
        <v>16</v>
      </c>
      <c r="K1484" s="8" t="s">
        <v>106</v>
      </c>
      <c r="L1484" s="1" t="str">
        <f>IFERROR(_xlfn.XLOOKUP(Table1[[#This Row],[Startup Name]],Reference_Tables!$A$5:$A$3048,Reference_Tables!$B$5:$B$3048,"N/A",0),"N/A")</f>
        <v>Noida</v>
      </c>
      <c r="M1484" s="49" t="str">
        <f>IFERROR(_xlfn.XLOOKUP(Table1[[#This Row],[Investors Name]],Reference_Tables!$E$5:$E$3048,Reference_Tables!$F$5:$F$3048,"N/A",0),"N/A")</f>
        <v>Corporate</v>
      </c>
      <c r="N1484" s="1">
        <f>YEAR(Table1[[#This Row],[Date]])</f>
        <v>2016</v>
      </c>
    </row>
    <row r="1485" spans="1:14" x14ac:dyDescent="0.3">
      <c r="A1485" s="8">
        <v>1484</v>
      </c>
      <c r="B1485" s="9">
        <v>42608</v>
      </c>
      <c r="C1485" s="1" t="s">
        <v>3860</v>
      </c>
      <c r="D1485" s="1" t="s">
        <v>551</v>
      </c>
      <c r="E1485" s="49" t="s">
        <v>3861</v>
      </c>
      <c r="F1485" s="1" t="s">
        <v>227</v>
      </c>
      <c r="G1485" s="51" t="s">
        <v>3862</v>
      </c>
      <c r="H1485" s="1" t="s">
        <v>384</v>
      </c>
      <c r="I1485" s="56">
        <v>40000000</v>
      </c>
      <c r="J1485" s="8" t="s">
        <v>16</v>
      </c>
      <c r="K1485" s="8" t="s">
        <v>17</v>
      </c>
      <c r="L1485" s="1" t="str">
        <f>IFERROR(_xlfn.XLOOKUP(Table1[[#This Row],[Startup Name]],Reference_Tables!$A$5:$A$3048,Reference_Tables!$B$5:$B$3048,"N/A",0),"N/A")</f>
        <v>Dehradun</v>
      </c>
      <c r="M1485" s="49" t="str">
        <f>IFERROR(_xlfn.XLOOKUP(Table1[[#This Row],[Investors Name]],Reference_Tables!$E$5:$E$3048,Reference_Tables!$F$5:$F$3048,"N/A",0),"N/A")</f>
        <v>Corporate</v>
      </c>
      <c r="N1485" s="1">
        <f>YEAR(Table1[[#This Row],[Date]])</f>
        <v>2016</v>
      </c>
    </row>
    <row r="1486" spans="1:14" x14ac:dyDescent="0.3">
      <c r="A1486" s="8">
        <v>1485</v>
      </c>
      <c r="B1486" s="9">
        <v>42608</v>
      </c>
      <c r="C1486" s="1" t="s">
        <v>3863</v>
      </c>
      <c r="D1486" s="1" t="s">
        <v>551</v>
      </c>
      <c r="E1486" s="49" t="s">
        <v>3864</v>
      </c>
      <c r="F1486" s="1" t="s">
        <v>39</v>
      </c>
      <c r="G1486" s="51" t="s">
        <v>3865</v>
      </c>
      <c r="H1486" s="1" t="s">
        <v>126</v>
      </c>
      <c r="I1486" s="56">
        <v>550000</v>
      </c>
      <c r="J1486" s="8" t="s">
        <v>16</v>
      </c>
      <c r="K1486" s="8" t="s">
        <v>106</v>
      </c>
      <c r="L1486" s="1" t="str">
        <f>IFERROR(_xlfn.XLOOKUP(Table1[[#This Row],[Startup Name]],Reference_Tables!$A$5:$A$3048,Reference_Tables!$B$5:$B$3048,"N/A",0),"N/A")</f>
        <v>Hyderabad</v>
      </c>
      <c r="M1486" s="49" t="str">
        <f>IFERROR(_xlfn.XLOOKUP(Table1[[#This Row],[Investors Name]],Reference_Tables!$E$5:$E$3048,Reference_Tables!$F$5:$F$3048,"N/A",0),"N/A")</f>
        <v>VC</v>
      </c>
      <c r="N1486" s="1">
        <f>YEAR(Table1[[#This Row],[Date]])</f>
        <v>2016</v>
      </c>
    </row>
    <row r="1487" spans="1:14" x14ac:dyDescent="0.3">
      <c r="A1487" s="8">
        <v>1486</v>
      </c>
      <c r="B1487" s="9">
        <v>42608</v>
      </c>
      <c r="C1487" s="1" t="s">
        <v>3866</v>
      </c>
      <c r="D1487" s="1" t="s">
        <v>551</v>
      </c>
      <c r="E1487" s="49" t="s">
        <v>3867</v>
      </c>
      <c r="F1487" s="1" t="s">
        <v>227</v>
      </c>
      <c r="G1487" s="51" t="s">
        <v>7427</v>
      </c>
      <c r="H1487" s="1" t="s">
        <v>126</v>
      </c>
      <c r="I1487" s="56">
        <v>0</v>
      </c>
      <c r="J1487" s="8" t="s">
        <v>16</v>
      </c>
      <c r="K1487" s="8" t="s">
        <v>16</v>
      </c>
      <c r="L1487" s="1" t="str">
        <f>IFERROR(_xlfn.XLOOKUP(Table1[[#This Row],[Startup Name]],Reference_Tables!$A$5:$A$3048,Reference_Tables!$B$5:$B$3048,"N/A",0),"N/A")</f>
        <v>Patna</v>
      </c>
      <c r="M1487" s="49" t="s">
        <v>16</v>
      </c>
      <c r="N1487" s="1">
        <f>YEAR(Table1[[#This Row],[Date]])</f>
        <v>2016</v>
      </c>
    </row>
    <row r="1488" spans="1:14" x14ac:dyDescent="0.3">
      <c r="A1488" s="8">
        <v>1487</v>
      </c>
      <c r="B1488" s="9">
        <v>42611</v>
      </c>
      <c r="C1488" s="1" t="s">
        <v>2148</v>
      </c>
      <c r="D1488" s="1" t="s">
        <v>551</v>
      </c>
      <c r="E1488" s="49" t="s">
        <v>2149</v>
      </c>
      <c r="F1488" s="1" t="s">
        <v>39</v>
      </c>
      <c r="G1488" s="51" t="s">
        <v>3868</v>
      </c>
      <c r="H1488" s="1" t="s">
        <v>384</v>
      </c>
      <c r="I1488" s="56">
        <v>3000000</v>
      </c>
      <c r="J1488" s="8" t="s">
        <v>16</v>
      </c>
      <c r="K1488" s="8" t="s">
        <v>24</v>
      </c>
      <c r="L1488" s="1" t="str">
        <f>IFERROR(_xlfn.XLOOKUP(Table1[[#This Row],[Startup Name]],Reference_Tables!$A$5:$A$3048,Reference_Tables!$B$5:$B$3048,"N/A",0),"N/A")</f>
        <v>Chandigarh</v>
      </c>
      <c r="M1488" s="49" t="s">
        <v>16</v>
      </c>
      <c r="N1488" s="1">
        <f>YEAR(Table1[[#This Row],[Date]])</f>
        <v>2016</v>
      </c>
    </row>
    <row r="1489" spans="1:14" x14ac:dyDescent="0.3">
      <c r="A1489" s="8">
        <v>1488</v>
      </c>
      <c r="B1489" s="9">
        <v>42611</v>
      </c>
      <c r="C1489" s="1" t="s">
        <v>3869</v>
      </c>
      <c r="D1489" s="1" t="s">
        <v>551</v>
      </c>
      <c r="E1489" s="49" t="s">
        <v>3870</v>
      </c>
      <c r="F1489" s="1" t="s">
        <v>927</v>
      </c>
      <c r="G1489" s="51" t="s">
        <v>2849</v>
      </c>
      <c r="H1489" s="1" t="s">
        <v>384</v>
      </c>
      <c r="I1489" s="56">
        <v>7000000</v>
      </c>
      <c r="J1489" s="8" t="s">
        <v>16</v>
      </c>
      <c r="K1489" s="8" t="s">
        <v>24</v>
      </c>
      <c r="L1489" s="1" t="str">
        <f>IFERROR(_xlfn.XLOOKUP(Table1[[#This Row],[Startup Name]],Reference_Tables!$A$5:$A$3048,Reference_Tables!$B$5:$B$3048,"N/A",0),"N/A")</f>
        <v>Noida</v>
      </c>
      <c r="M1489" s="49" t="str">
        <f>IFERROR(_xlfn.XLOOKUP(Table1[[#This Row],[Investors Name]],Reference_Tables!$E$5:$E$3048,Reference_Tables!$F$5:$F$3048,"N/A",0),"N/A")</f>
        <v>VC</v>
      </c>
      <c r="N1489" s="1">
        <f>YEAR(Table1[[#This Row],[Date]])</f>
        <v>2016</v>
      </c>
    </row>
    <row r="1490" spans="1:14" x14ac:dyDescent="0.3">
      <c r="A1490" s="8">
        <v>1489</v>
      </c>
      <c r="B1490" s="9">
        <v>42611</v>
      </c>
      <c r="C1490" s="1" t="s">
        <v>3871</v>
      </c>
      <c r="D1490" s="1" t="s">
        <v>551</v>
      </c>
      <c r="E1490" s="49" t="s">
        <v>3872</v>
      </c>
      <c r="F1490" s="1" t="s">
        <v>89</v>
      </c>
      <c r="G1490" s="51" t="s">
        <v>3873</v>
      </c>
      <c r="H1490" s="1" t="s">
        <v>384</v>
      </c>
      <c r="I1490" s="56">
        <v>0</v>
      </c>
      <c r="J1490" s="8" t="s">
        <v>16</v>
      </c>
      <c r="K1490" s="8" t="s">
        <v>16</v>
      </c>
      <c r="L1490" s="1" t="str">
        <f>IFERROR(_xlfn.XLOOKUP(Table1[[#This Row],[Startup Name]],Reference_Tables!$A$5:$A$3048,Reference_Tables!$B$5:$B$3048,"N/A",0),"N/A")</f>
        <v>Pune</v>
      </c>
      <c r="M1490" s="49" t="str">
        <f>IFERROR(_xlfn.XLOOKUP(Table1[[#This Row],[Investors Name]],Reference_Tables!$E$5:$E$3048,Reference_Tables!$F$5:$F$3048,"N/A",0),"N/A")</f>
        <v>Angel</v>
      </c>
      <c r="N1490" s="1">
        <f>YEAR(Table1[[#This Row],[Date]])</f>
        <v>2016</v>
      </c>
    </row>
    <row r="1491" spans="1:14" x14ac:dyDescent="0.3">
      <c r="A1491" s="8">
        <v>1490</v>
      </c>
      <c r="B1491" s="9">
        <v>42611</v>
      </c>
      <c r="C1491" s="1" t="s">
        <v>3874</v>
      </c>
      <c r="D1491" s="1" t="s">
        <v>551</v>
      </c>
      <c r="E1491" s="49" t="s">
        <v>3875</v>
      </c>
      <c r="F1491" s="1" t="s">
        <v>45</v>
      </c>
      <c r="G1491" s="51" t="s">
        <v>3876</v>
      </c>
      <c r="H1491" s="1" t="s">
        <v>384</v>
      </c>
      <c r="I1491" s="56">
        <v>1000000</v>
      </c>
      <c r="J1491" s="8" t="s">
        <v>16</v>
      </c>
      <c r="K1491" s="8" t="s">
        <v>24</v>
      </c>
      <c r="L1491" s="1" t="str">
        <f>IFERROR(_xlfn.XLOOKUP(Table1[[#This Row],[Startup Name]],Reference_Tables!$A$5:$A$3048,Reference_Tables!$B$5:$B$3048,"N/A",0),"N/A")</f>
        <v>Chennai</v>
      </c>
      <c r="M1491" s="49" t="str">
        <f>IFERROR(_xlfn.XLOOKUP(Table1[[#This Row],[Investors Name]],Reference_Tables!$E$5:$E$3048,Reference_Tables!$F$5:$F$3048,"N/A",0),"N/A")</f>
        <v>Angel</v>
      </c>
      <c r="N1491" s="1">
        <f>YEAR(Table1[[#This Row],[Date]])</f>
        <v>2016</v>
      </c>
    </row>
    <row r="1492" spans="1:14" x14ac:dyDescent="0.3">
      <c r="A1492" s="8">
        <v>1491</v>
      </c>
      <c r="B1492" s="9">
        <v>42611</v>
      </c>
      <c r="C1492" s="1" t="s">
        <v>3877</v>
      </c>
      <c r="D1492" s="1" t="s">
        <v>551</v>
      </c>
      <c r="E1492" s="49" t="s">
        <v>3878</v>
      </c>
      <c r="F1492" s="1" t="s">
        <v>927</v>
      </c>
      <c r="G1492" s="51" t="s">
        <v>3879</v>
      </c>
      <c r="H1492" s="1" t="s">
        <v>384</v>
      </c>
      <c r="I1492" s="56">
        <v>15000000</v>
      </c>
      <c r="J1492" s="8" t="s">
        <v>16</v>
      </c>
      <c r="K1492" s="8" t="s">
        <v>17</v>
      </c>
      <c r="L1492" s="1" t="str">
        <f>IFERROR(_xlfn.XLOOKUP(Table1[[#This Row],[Startup Name]],Reference_Tables!$A$5:$A$3048,Reference_Tables!$B$5:$B$3048,"N/A",0),"N/A")</f>
        <v>Bengaluru</v>
      </c>
      <c r="M1492" s="49" t="str">
        <f>IFERROR(_xlfn.XLOOKUP(Table1[[#This Row],[Investors Name]],Reference_Tables!$E$5:$E$3048,Reference_Tables!$F$5:$F$3048,"N/A",0),"N/A")</f>
        <v>VC</v>
      </c>
      <c r="N1492" s="1">
        <f>YEAR(Table1[[#This Row],[Date]])</f>
        <v>2016</v>
      </c>
    </row>
    <row r="1493" spans="1:14" x14ac:dyDescent="0.3">
      <c r="A1493" s="8">
        <v>1492</v>
      </c>
      <c r="B1493" s="9">
        <v>42612</v>
      </c>
      <c r="C1493" s="1" t="s">
        <v>3880</v>
      </c>
      <c r="D1493" s="1" t="s">
        <v>53</v>
      </c>
      <c r="E1493" s="49" t="s">
        <v>3881</v>
      </c>
      <c r="F1493" s="1" t="s">
        <v>227</v>
      </c>
      <c r="G1493" s="51" t="s">
        <v>3882</v>
      </c>
      <c r="H1493" s="1" t="s">
        <v>126</v>
      </c>
      <c r="I1493" s="56">
        <v>149000</v>
      </c>
      <c r="J1493" s="8" t="s">
        <v>16</v>
      </c>
      <c r="K1493" s="8" t="s">
        <v>106</v>
      </c>
      <c r="L1493" s="1" t="str">
        <f>IFERROR(_xlfn.XLOOKUP(Table1[[#This Row],[Startup Name]],Reference_Tables!$A$5:$A$3048,Reference_Tables!$B$5:$B$3048,"N/A",0),"N/A")</f>
        <v>Kochi</v>
      </c>
      <c r="M1493" s="49" t="s">
        <v>16</v>
      </c>
      <c r="N1493" s="1">
        <f>YEAR(Table1[[#This Row],[Date]])</f>
        <v>2016</v>
      </c>
    </row>
    <row r="1494" spans="1:14" x14ac:dyDescent="0.3">
      <c r="A1494" s="8">
        <v>1493</v>
      </c>
      <c r="B1494" s="9">
        <v>42612</v>
      </c>
      <c r="C1494" s="1" t="s">
        <v>3883</v>
      </c>
      <c r="D1494" s="1" t="s">
        <v>551</v>
      </c>
      <c r="E1494" s="49" t="s">
        <v>3884</v>
      </c>
      <c r="F1494" s="1" t="s">
        <v>139</v>
      </c>
      <c r="G1494" s="51" t="s">
        <v>3885</v>
      </c>
      <c r="H1494" s="1" t="s">
        <v>126</v>
      </c>
      <c r="I1494" s="56">
        <v>104000</v>
      </c>
      <c r="J1494" s="8" t="s">
        <v>16</v>
      </c>
      <c r="K1494" s="8" t="s">
        <v>106</v>
      </c>
      <c r="L1494" s="1" t="str">
        <f>IFERROR(_xlfn.XLOOKUP(Table1[[#This Row],[Startup Name]],Reference_Tables!$A$5:$A$3048,Reference_Tables!$B$5:$B$3048,"N/A",0),"N/A")</f>
        <v>Kanpur</v>
      </c>
      <c r="M1494" s="49" t="s">
        <v>16</v>
      </c>
      <c r="N1494" s="1">
        <f>YEAR(Table1[[#This Row],[Date]])</f>
        <v>2016</v>
      </c>
    </row>
    <row r="1495" spans="1:14" x14ac:dyDescent="0.3">
      <c r="A1495" s="8">
        <v>1494</v>
      </c>
      <c r="B1495" s="9">
        <v>42612</v>
      </c>
      <c r="C1495" s="1" t="s">
        <v>153</v>
      </c>
      <c r="D1495" s="1" t="s">
        <v>26</v>
      </c>
      <c r="E1495" s="49" t="s">
        <v>2288</v>
      </c>
      <c r="F1495" s="1" t="s">
        <v>927</v>
      </c>
      <c r="G1495" s="51" t="s">
        <v>3886</v>
      </c>
      <c r="H1495" s="1" t="s">
        <v>384</v>
      </c>
      <c r="I1495" s="56">
        <v>60000000</v>
      </c>
      <c r="J1495" s="8" t="s">
        <v>16</v>
      </c>
      <c r="K1495" s="8" t="s">
        <v>17</v>
      </c>
      <c r="L1495" s="1" t="str">
        <f>IFERROR(_xlfn.XLOOKUP(Table1[[#This Row],[Startup Name]],Reference_Tables!$A$5:$A$3048,Reference_Tables!$B$5:$B$3048,"N/A",0),"N/A")</f>
        <v>Kolkata</v>
      </c>
      <c r="M1495" s="49" t="str">
        <f>IFERROR(_xlfn.XLOOKUP(Table1[[#This Row],[Investors Name]],Reference_Tables!$E$5:$E$3048,Reference_Tables!$F$5:$F$3048,"N/A",0),"N/A")</f>
        <v>Corporate</v>
      </c>
      <c r="N1495" s="1">
        <f>YEAR(Table1[[#This Row],[Date]])</f>
        <v>2016</v>
      </c>
    </row>
    <row r="1496" spans="1:14" x14ac:dyDescent="0.3">
      <c r="A1496" s="8">
        <v>1495</v>
      </c>
      <c r="B1496" s="9">
        <v>42612</v>
      </c>
      <c r="C1496" s="1" t="s">
        <v>1768</v>
      </c>
      <c r="D1496" s="1" t="s">
        <v>53</v>
      </c>
      <c r="E1496" s="49" t="s">
        <v>3887</v>
      </c>
      <c r="F1496" s="1" t="s">
        <v>927</v>
      </c>
      <c r="G1496" s="51" t="s">
        <v>3888</v>
      </c>
      <c r="H1496" s="1" t="s">
        <v>384</v>
      </c>
      <c r="I1496" s="56">
        <v>2000000</v>
      </c>
      <c r="J1496" s="8" t="s">
        <v>16</v>
      </c>
      <c r="K1496" s="8" t="s">
        <v>24</v>
      </c>
      <c r="L1496" s="1" t="str">
        <f>IFERROR(_xlfn.XLOOKUP(Table1[[#This Row],[Startup Name]],Reference_Tables!$A$5:$A$3048,Reference_Tables!$B$5:$B$3048,"N/A",0),"N/A")</f>
        <v>Chennai</v>
      </c>
      <c r="M1496" s="49" t="str">
        <f>IFERROR(_xlfn.XLOOKUP(Table1[[#This Row],[Investors Name]],Reference_Tables!$E$5:$E$3048,Reference_Tables!$F$5:$F$3048,"N/A",0),"N/A")</f>
        <v>VC</v>
      </c>
      <c r="N1496" s="1">
        <f>YEAR(Table1[[#This Row],[Date]])</f>
        <v>2016</v>
      </c>
    </row>
    <row r="1497" spans="1:14" x14ac:dyDescent="0.3">
      <c r="A1497" s="8">
        <v>1496</v>
      </c>
      <c r="B1497" s="9">
        <v>42612</v>
      </c>
      <c r="C1497" s="1" t="s">
        <v>1662</v>
      </c>
      <c r="D1497" s="1" t="s">
        <v>551</v>
      </c>
      <c r="E1497" s="49" t="s">
        <v>3889</v>
      </c>
      <c r="F1497" s="1" t="s">
        <v>927</v>
      </c>
      <c r="G1497" s="51" t="s">
        <v>675</v>
      </c>
      <c r="H1497" s="1" t="s">
        <v>384</v>
      </c>
      <c r="I1497" s="56">
        <v>3000000</v>
      </c>
      <c r="J1497" s="8" t="s">
        <v>16</v>
      </c>
      <c r="K1497" s="8" t="s">
        <v>24</v>
      </c>
      <c r="L1497" s="1" t="str">
        <f>IFERROR(_xlfn.XLOOKUP(Table1[[#This Row],[Startup Name]],Reference_Tables!$A$5:$A$3048,Reference_Tables!$B$5:$B$3048,"N/A",0),"N/A")</f>
        <v>Bengaluru</v>
      </c>
      <c r="M1497" s="49" t="str">
        <f>IFERROR(_xlfn.XLOOKUP(Table1[[#This Row],[Investors Name]],Reference_Tables!$E$5:$E$3048,Reference_Tables!$F$5:$F$3048,"N/A",0),"N/A")</f>
        <v>Corporate</v>
      </c>
      <c r="N1497" s="1">
        <f>YEAR(Table1[[#This Row],[Date]])</f>
        <v>2016</v>
      </c>
    </row>
    <row r="1498" spans="1:14" x14ac:dyDescent="0.3">
      <c r="A1498" s="8">
        <v>1497</v>
      </c>
      <c r="B1498" s="9">
        <v>42612</v>
      </c>
      <c r="C1498" s="1" t="s">
        <v>3890</v>
      </c>
      <c r="D1498" s="1" t="s">
        <v>53</v>
      </c>
      <c r="E1498" s="49" t="s">
        <v>3891</v>
      </c>
      <c r="F1498" s="1" t="s">
        <v>39</v>
      </c>
      <c r="G1498" s="51" t="s">
        <v>3892</v>
      </c>
      <c r="H1498" s="1" t="s">
        <v>384</v>
      </c>
      <c r="I1498" s="56">
        <v>0</v>
      </c>
      <c r="J1498" s="8" t="s">
        <v>16</v>
      </c>
      <c r="K1498" s="8" t="s">
        <v>16</v>
      </c>
      <c r="L1498" s="1" t="str">
        <f>IFERROR(_xlfn.XLOOKUP(Table1[[#This Row],[Startup Name]],Reference_Tables!$A$5:$A$3048,Reference_Tables!$B$5:$B$3048,"N/A",0),"N/A")</f>
        <v>Gurugram</v>
      </c>
      <c r="M1498" s="49" t="str">
        <f>IFERROR(_xlfn.XLOOKUP(Table1[[#This Row],[Investors Name]],Reference_Tables!$E$5:$E$3048,Reference_Tables!$F$5:$F$3048,"N/A",0),"N/A")</f>
        <v>Angel</v>
      </c>
      <c r="N1498" s="1">
        <f>YEAR(Table1[[#This Row],[Date]])</f>
        <v>2016</v>
      </c>
    </row>
    <row r="1499" spans="1:14" x14ac:dyDescent="0.3">
      <c r="A1499" s="8">
        <v>1498</v>
      </c>
      <c r="B1499" s="9">
        <v>42613</v>
      </c>
      <c r="C1499" s="1" t="s">
        <v>3893</v>
      </c>
      <c r="D1499" s="1" t="s">
        <v>26</v>
      </c>
      <c r="E1499" s="49" t="s">
        <v>3894</v>
      </c>
      <c r="F1499" s="1" t="s">
        <v>39</v>
      </c>
      <c r="G1499" s="51" t="s">
        <v>3895</v>
      </c>
      <c r="H1499" s="1" t="s">
        <v>384</v>
      </c>
      <c r="I1499" s="56">
        <v>5300000</v>
      </c>
      <c r="J1499" s="8" t="s">
        <v>16</v>
      </c>
      <c r="K1499" s="8" t="s">
        <v>24</v>
      </c>
      <c r="L1499" s="1" t="str">
        <f>IFERROR(_xlfn.XLOOKUP(Table1[[#This Row],[Startup Name]],Reference_Tables!$A$5:$A$3048,Reference_Tables!$B$5:$B$3048,"N/A",0),"N/A")</f>
        <v>Chennai</v>
      </c>
      <c r="M1499" s="49" t="str">
        <f>IFERROR(_xlfn.XLOOKUP(Table1[[#This Row],[Investors Name]],Reference_Tables!$E$5:$E$3048,Reference_Tables!$F$5:$F$3048,"N/A",0),"N/A")</f>
        <v>VC</v>
      </c>
      <c r="N1499" s="1">
        <f>YEAR(Table1[[#This Row],[Date]])</f>
        <v>2016</v>
      </c>
    </row>
    <row r="1500" spans="1:14" x14ac:dyDescent="0.3">
      <c r="A1500" s="8">
        <v>1499</v>
      </c>
      <c r="B1500" s="9">
        <v>42613</v>
      </c>
      <c r="C1500" s="1" t="s">
        <v>1778</v>
      </c>
      <c r="D1500" s="1" t="s">
        <v>551</v>
      </c>
      <c r="E1500" s="49" t="s">
        <v>3896</v>
      </c>
      <c r="F1500" s="1" t="s">
        <v>39</v>
      </c>
      <c r="G1500" s="51" t="s">
        <v>3897</v>
      </c>
      <c r="H1500" s="1" t="s">
        <v>126</v>
      </c>
      <c r="I1500" s="56">
        <v>0</v>
      </c>
      <c r="J1500" s="8" t="s">
        <v>16</v>
      </c>
      <c r="K1500" s="8" t="s">
        <v>16</v>
      </c>
      <c r="L1500" s="1" t="str">
        <f>IFERROR(_xlfn.XLOOKUP(Table1[[#This Row],[Startup Name]],Reference_Tables!$A$5:$A$3048,Reference_Tables!$B$5:$B$3048,"N/A",0),"N/A")</f>
        <v>Coimbatore</v>
      </c>
      <c r="M1500" s="49" t="str">
        <f>IFERROR(_xlfn.XLOOKUP(Table1[[#This Row],[Investors Name]],Reference_Tables!$E$5:$E$3048,Reference_Tables!$F$5:$F$3048,"N/A",0),"N/A")</f>
        <v>Angel</v>
      </c>
      <c r="N1500" s="1">
        <f>YEAR(Table1[[#This Row],[Date]])</f>
        <v>2016</v>
      </c>
    </row>
    <row r="1501" spans="1:14" x14ac:dyDescent="0.3">
      <c r="A1501" s="8">
        <v>1500</v>
      </c>
      <c r="B1501" s="9">
        <v>42552</v>
      </c>
      <c r="C1501" s="1" t="s">
        <v>1214</v>
      </c>
      <c r="D1501" s="1" t="s">
        <v>551</v>
      </c>
      <c r="E1501" s="49" t="s">
        <v>2275</v>
      </c>
      <c r="F1501" s="1" t="s">
        <v>927</v>
      </c>
      <c r="G1501" s="51" t="s">
        <v>3898</v>
      </c>
      <c r="H1501" s="1" t="s">
        <v>384</v>
      </c>
      <c r="I1501" s="56">
        <v>0</v>
      </c>
      <c r="J1501" s="8" t="s">
        <v>16</v>
      </c>
      <c r="K1501" s="8" t="s">
        <v>16</v>
      </c>
      <c r="L1501" s="1" t="str">
        <f>IFERROR(_xlfn.XLOOKUP(Table1[[#This Row],[Startup Name]],Reference_Tables!$A$5:$A$3048,Reference_Tables!$B$5:$B$3048,"N/A",0),"N/A")</f>
        <v>Kochi</v>
      </c>
      <c r="M1501" s="49" t="str">
        <f>IFERROR(_xlfn.XLOOKUP(Table1[[#This Row],[Investors Name]],Reference_Tables!$E$5:$E$3048,Reference_Tables!$F$5:$F$3048,"N/A",0),"N/A")</f>
        <v>Angel</v>
      </c>
      <c r="N1501" s="1">
        <f>YEAR(Table1[[#This Row],[Date]])</f>
        <v>2016</v>
      </c>
    </row>
    <row r="1502" spans="1:14" x14ac:dyDescent="0.3">
      <c r="A1502" s="8">
        <v>1501</v>
      </c>
      <c r="B1502" s="9">
        <v>42552</v>
      </c>
      <c r="C1502" s="1" t="s">
        <v>2120</v>
      </c>
      <c r="D1502" s="1" t="s">
        <v>53</v>
      </c>
      <c r="E1502" s="49" t="s">
        <v>3899</v>
      </c>
      <c r="F1502" s="1" t="s">
        <v>183</v>
      </c>
      <c r="G1502" s="51" t="s">
        <v>3900</v>
      </c>
      <c r="H1502" s="1" t="s">
        <v>126</v>
      </c>
      <c r="I1502" s="56">
        <v>0</v>
      </c>
      <c r="J1502" s="8" t="s">
        <v>16</v>
      </c>
      <c r="K1502" s="8" t="s">
        <v>16</v>
      </c>
      <c r="L1502" s="1" t="str">
        <f>IFERROR(_xlfn.XLOOKUP(Table1[[#This Row],[Startup Name]],Reference_Tables!$A$5:$A$3048,Reference_Tables!$B$5:$B$3048,"N/A",0),"N/A")</f>
        <v>Lucknow</v>
      </c>
      <c r="M1502" s="49" t="str">
        <f>IFERROR(_xlfn.XLOOKUP(Table1[[#This Row],[Investors Name]],Reference_Tables!$E$5:$E$3048,Reference_Tables!$F$5:$F$3048,"N/A",0),"N/A")</f>
        <v>VC</v>
      </c>
      <c r="N1502" s="1">
        <f>YEAR(Table1[[#This Row],[Date]])</f>
        <v>2016</v>
      </c>
    </row>
    <row r="1503" spans="1:14" x14ac:dyDescent="0.3">
      <c r="A1503" s="8">
        <v>1502</v>
      </c>
      <c r="B1503" s="9">
        <v>42552</v>
      </c>
      <c r="C1503" s="1" t="s">
        <v>495</v>
      </c>
      <c r="D1503" s="1" t="s">
        <v>551</v>
      </c>
      <c r="E1503" s="49" t="s">
        <v>3901</v>
      </c>
      <c r="F1503" s="1" t="s">
        <v>39</v>
      </c>
      <c r="G1503" s="51" t="s">
        <v>3902</v>
      </c>
      <c r="H1503" s="1" t="s">
        <v>126</v>
      </c>
      <c r="I1503" s="56">
        <v>500000</v>
      </c>
      <c r="J1503" s="8" t="s">
        <v>16</v>
      </c>
      <c r="K1503" s="8" t="s">
        <v>106</v>
      </c>
      <c r="L1503" s="1" t="str">
        <f>IFERROR(_xlfn.XLOOKUP(Table1[[#This Row],[Startup Name]],Reference_Tables!$A$5:$A$3048,Reference_Tables!$B$5:$B$3048,"N/A",0),"N/A")</f>
        <v>Noida</v>
      </c>
      <c r="M1503" s="49" t="str">
        <f>IFERROR(_xlfn.XLOOKUP(Table1[[#This Row],[Investors Name]],Reference_Tables!$E$5:$E$3048,Reference_Tables!$F$5:$F$3048,"N/A",0),"N/A")</f>
        <v>VC</v>
      </c>
      <c r="N1503" s="1">
        <f>YEAR(Table1[[#This Row],[Date]])</f>
        <v>2016</v>
      </c>
    </row>
    <row r="1504" spans="1:14" x14ac:dyDescent="0.3">
      <c r="A1504" s="8">
        <v>1503</v>
      </c>
      <c r="B1504" s="9">
        <v>42552</v>
      </c>
      <c r="C1504" s="1" t="s">
        <v>3903</v>
      </c>
      <c r="D1504" s="1" t="s">
        <v>551</v>
      </c>
      <c r="E1504" s="49" t="s">
        <v>1945</v>
      </c>
      <c r="F1504" s="1" t="s">
        <v>139</v>
      </c>
      <c r="G1504" s="51" t="s">
        <v>3904</v>
      </c>
      <c r="H1504" s="1" t="s">
        <v>384</v>
      </c>
      <c r="I1504" s="56">
        <v>0</v>
      </c>
      <c r="J1504" s="8" t="s">
        <v>16</v>
      </c>
      <c r="K1504" s="8" t="s">
        <v>16</v>
      </c>
      <c r="L1504" s="1" t="str">
        <f>IFERROR(_xlfn.XLOOKUP(Table1[[#This Row],[Startup Name]],Reference_Tables!$A$5:$A$3048,Reference_Tables!$B$5:$B$3048,"N/A",0),"N/A")</f>
        <v>Lucknow</v>
      </c>
      <c r="M1504" s="49" t="str">
        <f>IFERROR(_xlfn.XLOOKUP(Table1[[#This Row],[Investors Name]],Reference_Tables!$E$5:$E$3048,Reference_Tables!$F$5:$F$3048,"N/A",0),"N/A")</f>
        <v>VC</v>
      </c>
      <c r="N1504" s="1">
        <f>YEAR(Table1[[#This Row],[Date]])</f>
        <v>2016</v>
      </c>
    </row>
    <row r="1505" spans="1:14" x14ac:dyDescent="0.3">
      <c r="A1505" s="8">
        <v>1504</v>
      </c>
      <c r="B1505" s="9">
        <v>42553</v>
      </c>
      <c r="C1505" s="1" t="s">
        <v>3905</v>
      </c>
      <c r="D1505" s="1" t="s">
        <v>551</v>
      </c>
      <c r="E1505" s="49" t="s">
        <v>3906</v>
      </c>
      <c r="F1505" s="1" t="s">
        <v>927</v>
      </c>
      <c r="G1505" s="51" t="s">
        <v>176</v>
      </c>
      <c r="H1505" s="1" t="s">
        <v>384</v>
      </c>
      <c r="I1505" s="56">
        <v>700000</v>
      </c>
      <c r="J1505" s="8" t="s">
        <v>16</v>
      </c>
      <c r="K1505" s="8" t="s">
        <v>106</v>
      </c>
      <c r="L1505" s="1" t="str">
        <f>IFERROR(_xlfn.XLOOKUP(Table1[[#This Row],[Startup Name]],Reference_Tables!$A$5:$A$3048,Reference_Tables!$B$5:$B$3048,"N/A",0),"N/A")</f>
        <v>Indore</v>
      </c>
      <c r="M1505" s="49" t="str">
        <f>IFERROR(_xlfn.XLOOKUP(Table1[[#This Row],[Investors Name]],Reference_Tables!$E$5:$E$3048,Reference_Tables!$F$5:$F$3048,"N/A",0),"N/A")</f>
        <v>VC</v>
      </c>
      <c r="N1505" s="1">
        <f>YEAR(Table1[[#This Row],[Date]])</f>
        <v>2016</v>
      </c>
    </row>
    <row r="1506" spans="1:14" x14ac:dyDescent="0.3">
      <c r="A1506" s="8">
        <v>1505</v>
      </c>
      <c r="B1506" s="9">
        <v>42555</v>
      </c>
      <c r="C1506" s="1" t="s">
        <v>3907</v>
      </c>
      <c r="D1506" s="1" t="s">
        <v>551</v>
      </c>
      <c r="E1506" s="49" t="s">
        <v>3908</v>
      </c>
      <c r="F1506" s="1" t="s">
        <v>39</v>
      </c>
      <c r="G1506" s="51" t="s">
        <v>3186</v>
      </c>
      <c r="H1506" s="1" t="s">
        <v>126</v>
      </c>
      <c r="I1506" s="56">
        <v>0</v>
      </c>
      <c r="J1506" s="8" t="s">
        <v>16</v>
      </c>
      <c r="K1506" s="8" t="s">
        <v>16</v>
      </c>
      <c r="L1506" s="1" t="str">
        <f>IFERROR(_xlfn.XLOOKUP(Table1[[#This Row],[Startup Name]],Reference_Tables!$A$5:$A$3048,Reference_Tables!$B$5:$B$3048,"N/A",0),"N/A")</f>
        <v>Guwahati</v>
      </c>
      <c r="M1506" s="49" t="str">
        <f>IFERROR(_xlfn.XLOOKUP(Table1[[#This Row],[Investors Name]],Reference_Tables!$E$5:$E$3048,Reference_Tables!$F$5:$F$3048,"N/A",0),"N/A")</f>
        <v>Angel</v>
      </c>
      <c r="N1506" s="1">
        <f>YEAR(Table1[[#This Row],[Date]])</f>
        <v>2016</v>
      </c>
    </row>
    <row r="1507" spans="1:14" x14ac:dyDescent="0.3">
      <c r="A1507" s="8">
        <v>1506</v>
      </c>
      <c r="B1507" s="9">
        <v>42555</v>
      </c>
      <c r="C1507" s="1" t="s">
        <v>1269</v>
      </c>
      <c r="D1507" s="1" t="s">
        <v>551</v>
      </c>
      <c r="E1507" s="49" t="s">
        <v>3909</v>
      </c>
      <c r="F1507" s="1" t="s">
        <v>927</v>
      </c>
      <c r="G1507" s="51" t="s">
        <v>3910</v>
      </c>
      <c r="H1507" s="1" t="s">
        <v>384</v>
      </c>
      <c r="I1507" s="56">
        <v>15000000</v>
      </c>
      <c r="J1507" s="8" t="s">
        <v>16</v>
      </c>
      <c r="K1507" s="8" t="s">
        <v>17</v>
      </c>
      <c r="L1507" s="1" t="str">
        <f>IFERROR(_xlfn.XLOOKUP(Table1[[#This Row],[Startup Name]],Reference_Tables!$A$5:$A$3048,Reference_Tables!$B$5:$B$3048,"N/A",0),"N/A")</f>
        <v>Patna</v>
      </c>
      <c r="M1507" s="49" t="str">
        <f>IFERROR(_xlfn.XLOOKUP(Table1[[#This Row],[Investors Name]],Reference_Tables!$E$5:$E$3048,Reference_Tables!$F$5:$F$3048,"N/A",0),"N/A")</f>
        <v>VC</v>
      </c>
      <c r="N1507" s="1">
        <f>YEAR(Table1[[#This Row],[Date]])</f>
        <v>2016</v>
      </c>
    </row>
    <row r="1508" spans="1:14" x14ac:dyDescent="0.3">
      <c r="A1508" s="8">
        <v>1507</v>
      </c>
      <c r="B1508" s="9">
        <v>42555</v>
      </c>
      <c r="C1508" s="1" t="s">
        <v>3911</v>
      </c>
      <c r="D1508" s="1" t="s">
        <v>26</v>
      </c>
      <c r="E1508" s="49" t="s">
        <v>3912</v>
      </c>
      <c r="F1508" s="1" t="s">
        <v>39</v>
      </c>
      <c r="G1508" s="51" t="s">
        <v>3913</v>
      </c>
      <c r="H1508" s="1" t="s">
        <v>126</v>
      </c>
      <c r="I1508" s="56">
        <v>200000</v>
      </c>
      <c r="J1508" s="8" t="s">
        <v>16</v>
      </c>
      <c r="K1508" s="8" t="s">
        <v>106</v>
      </c>
      <c r="L1508" s="1" t="str">
        <f>IFERROR(_xlfn.XLOOKUP(Table1[[#This Row],[Startup Name]],Reference_Tables!$A$5:$A$3048,Reference_Tables!$B$5:$B$3048,"N/A",0),"N/A")</f>
        <v>Kanpur</v>
      </c>
      <c r="M1508" s="49" t="str">
        <f>IFERROR(_xlfn.XLOOKUP(Table1[[#This Row],[Investors Name]],Reference_Tables!$E$5:$E$3048,Reference_Tables!$F$5:$F$3048,"N/A",0),"N/A")</f>
        <v>Angel</v>
      </c>
      <c r="N1508" s="1">
        <f>YEAR(Table1[[#This Row],[Date]])</f>
        <v>2016</v>
      </c>
    </row>
    <row r="1509" spans="1:14" x14ac:dyDescent="0.3">
      <c r="A1509" s="8">
        <v>1508</v>
      </c>
      <c r="B1509" s="9">
        <v>42555</v>
      </c>
      <c r="C1509" s="1" t="s">
        <v>3914</v>
      </c>
      <c r="D1509" s="1" t="s">
        <v>43</v>
      </c>
      <c r="E1509" s="49" t="s">
        <v>3915</v>
      </c>
      <c r="F1509" s="1" t="s">
        <v>39</v>
      </c>
      <c r="G1509" s="51" t="s">
        <v>3916</v>
      </c>
      <c r="H1509" s="1" t="s">
        <v>384</v>
      </c>
      <c r="I1509" s="56">
        <v>2000000</v>
      </c>
      <c r="J1509" s="8" t="s">
        <v>16</v>
      </c>
      <c r="K1509" s="8" t="s">
        <v>24</v>
      </c>
      <c r="L1509" s="1" t="str">
        <f>IFERROR(_xlfn.XLOOKUP(Table1[[#This Row],[Startup Name]],Reference_Tables!$A$5:$A$3048,Reference_Tables!$B$5:$B$3048,"N/A",0),"N/A")</f>
        <v>Bhopal</v>
      </c>
      <c r="M1509" s="49" t="str">
        <f>IFERROR(_xlfn.XLOOKUP(Table1[[#This Row],[Investors Name]],Reference_Tables!$E$5:$E$3048,Reference_Tables!$F$5:$F$3048,"N/A",0),"N/A")</f>
        <v>VC</v>
      </c>
      <c r="N1509" s="1">
        <f>YEAR(Table1[[#This Row],[Date]])</f>
        <v>2016</v>
      </c>
    </row>
    <row r="1510" spans="1:14" x14ac:dyDescent="0.3">
      <c r="A1510" s="8">
        <v>1509</v>
      </c>
      <c r="B1510" s="9">
        <v>42555</v>
      </c>
      <c r="C1510" s="1" t="s">
        <v>3917</v>
      </c>
      <c r="D1510" s="1" t="s">
        <v>551</v>
      </c>
      <c r="E1510" s="49" t="s">
        <v>3918</v>
      </c>
      <c r="F1510" s="1" t="s">
        <v>4176</v>
      </c>
      <c r="G1510" s="51" t="s">
        <v>7417</v>
      </c>
      <c r="H1510" s="1" t="s">
        <v>126</v>
      </c>
      <c r="I1510" s="56">
        <v>0</v>
      </c>
      <c r="J1510" s="8" t="s">
        <v>16</v>
      </c>
      <c r="K1510" s="8" t="s">
        <v>16</v>
      </c>
      <c r="L1510" s="1" t="str">
        <f>IFERROR(_xlfn.XLOOKUP(Table1[[#This Row],[Startup Name]],Reference_Tables!$A$5:$A$3048,Reference_Tables!$B$5:$B$3048,"N/A",0),"N/A")</f>
        <v>Noida</v>
      </c>
      <c r="M1510" s="49" t="str">
        <f>IFERROR(_xlfn.XLOOKUP(Table1[[#This Row],[Investors Name]],Reference_Tables!$E$5:$E$3048,Reference_Tables!$F$5:$F$3048,"N/A",0),"N/A")</f>
        <v>Angel</v>
      </c>
      <c r="N1510" s="1">
        <f>YEAR(Table1[[#This Row],[Date]])</f>
        <v>2016</v>
      </c>
    </row>
    <row r="1511" spans="1:14" x14ac:dyDescent="0.3">
      <c r="A1511" s="8">
        <v>1510</v>
      </c>
      <c r="B1511" s="9">
        <v>42555</v>
      </c>
      <c r="C1511" s="1" t="s">
        <v>3919</v>
      </c>
      <c r="D1511" s="1" t="s">
        <v>79</v>
      </c>
      <c r="E1511" s="49" t="s">
        <v>1626</v>
      </c>
      <c r="F1511" s="1" t="s">
        <v>39</v>
      </c>
      <c r="G1511" s="51" t="s">
        <v>3920</v>
      </c>
      <c r="H1511" s="1" t="s">
        <v>384</v>
      </c>
      <c r="I1511" s="56">
        <v>16000000</v>
      </c>
      <c r="J1511" s="8" t="s">
        <v>16</v>
      </c>
      <c r="K1511" s="8" t="s">
        <v>17</v>
      </c>
      <c r="L1511" s="1" t="str">
        <f>IFERROR(_xlfn.XLOOKUP(Table1[[#This Row],[Startup Name]],Reference_Tables!$A$5:$A$3048,Reference_Tables!$B$5:$B$3048,"N/A",0),"N/A")</f>
        <v>Vadodara</v>
      </c>
      <c r="M1511" s="49" t="str">
        <f>IFERROR(_xlfn.XLOOKUP(Table1[[#This Row],[Investors Name]],Reference_Tables!$E$5:$E$3048,Reference_Tables!$F$5:$F$3048,"N/A",0),"N/A")</f>
        <v>VC</v>
      </c>
      <c r="N1511" s="1">
        <f>YEAR(Table1[[#This Row],[Date]])</f>
        <v>2016</v>
      </c>
    </row>
    <row r="1512" spans="1:14" x14ac:dyDescent="0.3">
      <c r="A1512" s="8">
        <v>1511</v>
      </c>
      <c r="B1512" s="9">
        <v>42556</v>
      </c>
      <c r="C1512" s="1" t="s">
        <v>3921</v>
      </c>
      <c r="D1512" s="1" t="s">
        <v>551</v>
      </c>
      <c r="E1512" s="49" t="s">
        <v>3922</v>
      </c>
      <c r="F1512" s="1" t="s">
        <v>227</v>
      </c>
      <c r="G1512" s="51" t="s">
        <v>3923</v>
      </c>
      <c r="H1512" s="1" t="s">
        <v>384</v>
      </c>
      <c r="I1512" s="56">
        <v>1000000</v>
      </c>
      <c r="J1512" s="8" t="s">
        <v>16</v>
      </c>
      <c r="K1512" s="8" t="s">
        <v>24</v>
      </c>
      <c r="L1512" s="1" t="str">
        <f>IFERROR(_xlfn.XLOOKUP(Table1[[#This Row],[Startup Name]],Reference_Tables!$A$5:$A$3048,Reference_Tables!$B$5:$B$3048,"N/A",0),"N/A")</f>
        <v>Indore</v>
      </c>
      <c r="M1512" s="49" t="str">
        <f>IFERROR(_xlfn.XLOOKUP(Table1[[#This Row],[Investors Name]],Reference_Tables!$E$5:$E$3048,Reference_Tables!$F$5:$F$3048,"N/A",0),"N/A")</f>
        <v>VC</v>
      </c>
      <c r="N1512" s="1">
        <f>YEAR(Table1[[#This Row],[Date]])</f>
        <v>2016</v>
      </c>
    </row>
    <row r="1513" spans="1:14" x14ac:dyDescent="0.3">
      <c r="A1513" s="8">
        <v>1512</v>
      </c>
      <c r="B1513" s="9">
        <v>42556</v>
      </c>
      <c r="C1513" s="1" t="s">
        <v>2761</v>
      </c>
      <c r="D1513" s="1" t="s">
        <v>551</v>
      </c>
      <c r="E1513" s="49" t="s">
        <v>3924</v>
      </c>
      <c r="F1513" s="1" t="s">
        <v>39</v>
      </c>
      <c r="G1513" s="51" t="s">
        <v>3925</v>
      </c>
      <c r="H1513" s="1" t="s">
        <v>384</v>
      </c>
      <c r="I1513" s="56">
        <v>82000000</v>
      </c>
      <c r="J1513" s="8" t="s">
        <v>16</v>
      </c>
      <c r="K1513" s="8" t="s">
        <v>17</v>
      </c>
      <c r="L1513" s="1" t="str">
        <f>IFERROR(_xlfn.XLOOKUP(Table1[[#This Row],[Startup Name]],Reference_Tables!$A$5:$A$3048,Reference_Tables!$B$5:$B$3048,"N/A",0),"N/A")</f>
        <v>Dehradun</v>
      </c>
      <c r="M1513" s="49" t="str">
        <f>IFERROR(_xlfn.XLOOKUP(Table1[[#This Row],[Investors Name]],Reference_Tables!$E$5:$E$3048,Reference_Tables!$F$5:$F$3048,"N/A",0),"N/A")</f>
        <v>VC</v>
      </c>
      <c r="N1513" s="1">
        <f>YEAR(Table1[[#This Row],[Date]])</f>
        <v>2016</v>
      </c>
    </row>
    <row r="1514" spans="1:14" x14ac:dyDescent="0.3">
      <c r="A1514" s="8">
        <v>1513</v>
      </c>
      <c r="B1514" s="9">
        <v>42556</v>
      </c>
      <c r="C1514" s="1" t="s">
        <v>3893</v>
      </c>
      <c r="D1514" s="1" t="s">
        <v>26</v>
      </c>
      <c r="E1514" s="49" t="s">
        <v>3894</v>
      </c>
      <c r="F1514" s="1" t="s">
        <v>39</v>
      </c>
      <c r="G1514" s="51" t="s">
        <v>3926</v>
      </c>
      <c r="H1514" s="1" t="s">
        <v>126</v>
      </c>
      <c r="I1514" s="56">
        <v>1700000</v>
      </c>
      <c r="J1514" s="8" t="s">
        <v>16</v>
      </c>
      <c r="K1514" s="8" t="s">
        <v>24</v>
      </c>
      <c r="L1514" s="1" t="str">
        <f>IFERROR(_xlfn.XLOOKUP(Table1[[#This Row],[Startup Name]],Reference_Tables!$A$5:$A$3048,Reference_Tables!$B$5:$B$3048,"N/A",0),"N/A")</f>
        <v>Chennai</v>
      </c>
      <c r="M1514" s="49" t="str">
        <f>IFERROR(_xlfn.XLOOKUP(Table1[[#This Row],[Investors Name]],Reference_Tables!$E$5:$E$3048,Reference_Tables!$F$5:$F$3048,"N/A",0),"N/A")</f>
        <v>VC</v>
      </c>
      <c r="N1514" s="1">
        <f>YEAR(Table1[[#This Row],[Date]])</f>
        <v>2016</v>
      </c>
    </row>
    <row r="1515" spans="1:14" x14ac:dyDescent="0.3">
      <c r="A1515" s="8">
        <v>1514</v>
      </c>
      <c r="B1515" s="9">
        <v>42557</v>
      </c>
      <c r="C1515" s="1" t="s">
        <v>3927</v>
      </c>
      <c r="D1515" s="1" t="s">
        <v>26</v>
      </c>
      <c r="E1515" s="49" t="s">
        <v>3928</v>
      </c>
      <c r="F1515" s="1" t="s">
        <v>139</v>
      </c>
      <c r="G1515" s="51" t="s">
        <v>675</v>
      </c>
      <c r="H1515" s="1" t="s">
        <v>384</v>
      </c>
      <c r="I1515" s="56">
        <v>740000</v>
      </c>
      <c r="J1515" s="8" t="s">
        <v>16</v>
      </c>
      <c r="K1515" s="8" t="s">
        <v>106</v>
      </c>
      <c r="L1515" s="1" t="str">
        <f>IFERROR(_xlfn.XLOOKUP(Table1[[#This Row],[Startup Name]],Reference_Tables!$A$5:$A$3048,Reference_Tables!$B$5:$B$3048,"N/A",0),"N/A")</f>
        <v>Coimbatore</v>
      </c>
      <c r="M1515" s="49" t="str">
        <f>IFERROR(_xlfn.XLOOKUP(Table1[[#This Row],[Investors Name]],Reference_Tables!$E$5:$E$3048,Reference_Tables!$F$5:$F$3048,"N/A",0),"N/A")</f>
        <v>Corporate</v>
      </c>
      <c r="N1515" s="1">
        <f>YEAR(Table1[[#This Row],[Date]])</f>
        <v>2016</v>
      </c>
    </row>
    <row r="1516" spans="1:14" x14ac:dyDescent="0.3">
      <c r="A1516" s="8">
        <v>1515</v>
      </c>
      <c r="B1516" s="9">
        <v>42557</v>
      </c>
      <c r="C1516" s="1" t="s">
        <v>3929</v>
      </c>
      <c r="D1516" s="1" t="s">
        <v>53</v>
      </c>
      <c r="E1516" s="49" t="s">
        <v>3930</v>
      </c>
      <c r="F1516" s="1" t="s">
        <v>631</v>
      </c>
      <c r="G1516" s="51" t="s">
        <v>3931</v>
      </c>
      <c r="H1516" s="1" t="s">
        <v>126</v>
      </c>
      <c r="I1516" s="56">
        <v>250000</v>
      </c>
      <c r="J1516" s="8" t="s">
        <v>16</v>
      </c>
      <c r="K1516" s="8" t="s">
        <v>106</v>
      </c>
      <c r="L1516" s="1" t="str">
        <f>IFERROR(_xlfn.XLOOKUP(Table1[[#This Row],[Startup Name]],Reference_Tables!$A$5:$A$3048,Reference_Tables!$B$5:$B$3048,"N/A",0),"N/A")</f>
        <v>Kochi</v>
      </c>
      <c r="M1516" s="49" t="str">
        <f>IFERROR(_xlfn.XLOOKUP(Table1[[#This Row],[Investors Name]],Reference_Tables!$E$5:$E$3048,Reference_Tables!$F$5:$F$3048,"N/A",0),"N/A")</f>
        <v>VC</v>
      </c>
      <c r="N1516" s="1">
        <f>YEAR(Table1[[#This Row],[Date]])</f>
        <v>2016</v>
      </c>
    </row>
    <row r="1517" spans="1:14" x14ac:dyDescent="0.3">
      <c r="A1517" s="8">
        <v>1516</v>
      </c>
      <c r="B1517" s="9">
        <v>42557</v>
      </c>
      <c r="C1517" s="1" t="s">
        <v>3932</v>
      </c>
      <c r="D1517" s="1" t="s">
        <v>551</v>
      </c>
      <c r="E1517" s="49" t="s">
        <v>3933</v>
      </c>
      <c r="F1517" s="1" t="s">
        <v>45</v>
      </c>
      <c r="G1517" s="51" t="s">
        <v>3934</v>
      </c>
      <c r="H1517" s="1" t="s">
        <v>126</v>
      </c>
      <c r="I1517" s="56">
        <v>297000</v>
      </c>
      <c r="J1517" s="8" t="s">
        <v>16</v>
      </c>
      <c r="K1517" s="8" t="s">
        <v>106</v>
      </c>
      <c r="L1517" s="1" t="str">
        <f>IFERROR(_xlfn.XLOOKUP(Table1[[#This Row],[Startup Name]],Reference_Tables!$A$5:$A$3048,Reference_Tables!$B$5:$B$3048,"N/A",0),"N/A")</f>
        <v>Visakhapatnam</v>
      </c>
      <c r="M1517" s="49" t="s">
        <v>16</v>
      </c>
      <c r="N1517" s="1">
        <f>YEAR(Table1[[#This Row],[Date]])</f>
        <v>2016</v>
      </c>
    </row>
    <row r="1518" spans="1:14" x14ac:dyDescent="0.3">
      <c r="A1518" s="8">
        <v>1517</v>
      </c>
      <c r="B1518" s="9">
        <v>42558</v>
      </c>
      <c r="C1518" s="1" t="s">
        <v>3935</v>
      </c>
      <c r="D1518" s="1" t="s">
        <v>53</v>
      </c>
      <c r="E1518" s="49" t="s">
        <v>3936</v>
      </c>
      <c r="F1518" s="1" t="s">
        <v>39</v>
      </c>
      <c r="G1518" s="51" t="s">
        <v>3937</v>
      </c>
      <c r="H1518" s="1" t="s">
        <v>384</v>
      </c>
      <c r="I1518" s="56">
        <v>2000000</v>
      </c>
      <c r="J1518" s="8" t="s">
        <v>16</v>
      </c>
      <c r="K1518" s="8" t="s">
        <v>24</v>
      </c>
      <c r="L1518" s="1" t="str">
        <f>IFERROR(_xlfn.XLOOKUP(Table1[[#This Row],[Startup Name]],Reference_Tables!$A$5:$A$3048,Reference_Tables!$B$5:$B$3048,"N/A",0),"N/A")</f>
        <v>Vadodara</v>
      </c>
      <c r="M1518" s="49" t="str">
        <f>IFERROR(_xlfn.XLOOKUP(Table1[[#This Row],[Investors Name]],Reference_Tables!$E$5:$E$3048,Reference_Tables!$F$5:$F$3048,"N/A",0),"N/A")</f>
        <v>VC</v>
      </c>
      <c r="N1518" s="1">
        <f>YEAR(Table1[[#This Row],[Date]])</f>
        <v>2016</v>
      </c>
    </row>
    <row r="1519" spans="1:14" x14ac:dyDescent="0.3">
      <c r="A1519" s="8">
        <v>1518</v>
      </c>
      <c r="B1519" s="9">
        <v>42558</v>
      </c>
      <c r="C1519" s="1" t="s">
        <v>3938</v>
      </c>
      <c r="D1519" s="1" t="s">
        <v>551</v>
      </c>
      <c r="E1519" s="49" t="s">
        <v>3939</v>
      </c>
      <c r="F1519" s="1" t="s">
        <v>139</v>
      </c>
      <c r="G1519" s="51" t="s">
        <v>1960</v>
      </c>
      <c r="H1519" s="1" t="s">
        <v>384</v>
      </c>
      <c r="I1519" s="56">
        <v>1000000</v>
      </c>
      <c r="J1519" s="8" t="s">
        <v>16</v>
      </c>
      <c r="K1519" s="8" t="s">
        <v>24</v>
      </c>
      <c r="L1519" s="1" t="str">
        <f>IFERROR(_xlfn.XLOOKUP(Table1[[#This Row],[Startup Name]],Reference_Tables!$A$5:$A$3048,Reference_Tables!$B$5:$B$3048,"N/A",0),"N/A")</f>
        <v>Bhubaneswar</v>
      </c>
      <c r="M1519" s="49" t="str">
        <f>IFERROR(_xlfn.XLOOKUP(Table1[[#This Row],[Investors Name]],Reference_Tables!$E$5:$E$3048,Reference_Tables!$F$5:$F$3048,"N/A",0),"N/A")</f>
        <v>VC</v>
      </c>
      <c r="N1519" s="1">
        <f>YEAR(Table1[[#This Row],[Date]])</f>
        <v>2016</v>
      </c>
    </row>
    <row r="1520" spans="1:14" x14ac:dyDescent="0.3">
      <c r="A1520" s="8">
        <v>1519</v>
      </c>
      <c r="B1520" s="9">
        <v>42558</v>
      </c>
      <c r="C1520" s="1" t="s">
        <v>3940</v>
      </c>
      <c r="D1520" s="1" t="s">
        <v>43</v>
      </c>
      <c r="E1520" s="49" t="s">
        <v>3941</v>
      </c>
      <c r="F1520" s="1" t="s">
        <v>227</v>
      </c>
      <c r="G1520" s="51" t="s">
        <v>3942</v>
      </c>
      <c r="H1520" s="1" t="s">
        <v>384</v>
      </c>
      <c r="I1520" s="56">
        <v>0</v>
      </c>
      <c r="J1520" s="8" t="s">
        <v>16</v>
      </c>
      <c r="K1520" s="8" t="s">
        <v>16</v>
      </c>
      <c r="L1520" s="1" t="str">
        <f>IFERROR(_xlfn.XLOOKUP(Table1[[#This Row],[Startup Name]],Reference_Tables!$A$5:$A$3048,Reference_Tables!$B$5:$B$3048,"N/A",0),"N/A")</f>
        <v>Bhubaneswar</v>
      </c>
      <c r="M1520" s="49" t="str">
        <f>IFERROR(_xlfn.XLOOKUP(Table1[[#This Row],[Investors Name]],Reference_Tables!$E$5:$E$3048,Reference_Tables!$F$5:$F$3048,"N/A",0),"N/A")</f>
        <v>Corporate</v>
      </c>
      <c r="N1520" s="1">
        <f>YEAR(Table1[[#This Row],[Date]])</f>
        <v>2016</v>
      </c>
    </row>
    <row r="1521" spans="1:14" x14ac:dyDescent="0.3">
      <c r="A1521" s="8">
        <v>1520</v>
      </c>
      <c r="B1521" s="9">
        <v>42558</v>
      </c>
      <c r="C1521" s="1" t="s">
        <v>3943</v>
      </c>
      <c r="D1521" s="1" t="s">
        <v>53</v>
      </c>
      <c r="E1521" s="49" t="s">
        <v>3944</v>
      </c>
      <c r="F1521" s="1" t="s">
        <v>39</v>
      </c>
      <c r="G1521" s="51" t="s">
        <v>3945</v>
      </c>
      <c r="H1521" s="1" t="s">
        <v>126</v>
      </c>
      <c r="I1521" s="56">
        <v>0</v>
      </c>
      <c r="J1521" s="8" t="s">
        <v>16</v>
      </c>
      <c r="K1521" s="8" t="s">
        <v>16</v>
      </c>
      <c r="L1521" s="1" t="str">
        <f>IFERROR(_xlfn.XLOOKUP(Table1[[#This Row],[Startup Name]],Reference_Tables!$A$5:$A$3048,Reference_Tables!$B$5:$B$3048,"N/A",0),"N/A")</f>
        <v>Visakhapatnam</v>
      </c>
      <c r="M1521" s="49" t="str">
        <f>IFERROR(_xlfn.XLOOKUP(Table1[[#This Row],[Investors Name]],Reference_Tables!$E$5:$E$3048,Reference_Tables!$F$5:$F$3048,"N/A",0),"N/A")</f>
        <v>VC</v>
      </c>
      <c r="N1521" s="1">
        <f>YEAR(Table1[[#This Row],[Date]])</f>
        <v>2016</v>
      </c>
    </row>
    <row r="1522" spans="1:14" x14ac:dyDescent="0.3">
      <c r="A1522" s="8">
        <v>1521</v>
      </c>
      <c r="B1522" s="9">
        <v>42559</v>
      </c>
      <c r="C1522" s="1" t="s">
        <v>1789</v>
      </c>
      <c r="D1522" s="1" t="s">
        <v>551</v>
      </c>
      <c r="E1522" s="49" t="s">
        <v>3946</v>
      </c>
      <c r="F1522" s="1" t="s">
        <v>927</v>
      </c>
      <c r="G1522" s="51" t="s">
        <v>3947</v>
      </c>
      <c r="H1522" s="1" t="s">
        <v>126</v>
      </c>
      <c r="I1522" s="56">
        <v>0</v>
      </c>
      <c r="J1522" s="8" t="s">
        <v>16</v>
      </c>
      <c r="K1522" s="8" t="s">
        <v>16</v>
      </c>
      <c r="L1522" s="1" t="str">
        <f>IFERROR(_xlfn.XLOOKUP(Table1[[#This Row],[Startup Name]],Reference_Tables!$A$5:$A$3048,Reference_Tables!$B$5:$B$3048,"N/A",0),"N/A")</f>
        <v>Gurugram</v>
      </c>
      <c r="M1522" s="49" t="str">
        <f>IFERROR(_xlfn.XLOOKUP(Table1[[#This Row],[Investors Name]],Reference_Tables!$E$5:$E$3048,Reference_Tables!$F$5:$F$3048,"N/A",0),"N/A")</f>
        <v>Angel</v>
      </c>
      <c r="N1522" s="1">
        <f>YEAR(Table1[[#This Row],[Date]])</f>
        <v>2016</v>
      </c>
    </row>
    <row r="1523" spans="1:14" x14ac:dyDescent="0.3">
      <c r="A1523" s="8">
        <v>1522</v>
      </c>
      <c r="B1523" s="9">
        <v>42559</v>
      </c>
      <c r="C1523" s="1" t="s">
        <v>1130</v>
      </c>
      <c r="D1523" s="1" t="s">
        <v>551</v>
      </c>
      <c r="E1523" s="49" t="s">
        <v>3948</v>
      </c>
      <c r="F1523" s="1" t="s">
        <v>39</v>
      </c>
      <c r="G1523" s="51" t="s">
        <v>3949</v>
      </c>
      <c r="H1523" s="1" t="s">
        <v>384</v>
      </c>
      <c r="I1523" s="56">
        <v>1950000</v>
      </c>
      <c r="J1523" s="8" t="s">
        <v>16</v>
      </c>
      <c r="K1523" s="8" t="s">
        <v>24</v>
      </c>
      <c r="L1523" s="1" t="str">
        <f>IFERROR(_xlfn.XLOOKUP(Table1[[#This Row],[Startup Name]],Reference_Tables!$A$5:$A$3048,Reference_Tables!$B$5:$B$3048,"N/A",0),"N/A")</f>
        <v>Mumbai</v>
      </c>
      <c r="M1523" s="49" t="str">
        <f>IFERROR(_xlfn.XLOOKUP(Table1[[#This Row],[Investors Name]],Reference_Tables!$E$5:$E$3048,Reference_Tables!$F$5:$F$3048,"N/A",0),"N/A")</f>
        <v>VC</v>
      </c>
      <c r="N1523" s="1">
        <f>YEAR(Table1[[#This Row],[Date]])</f>
        <v>2016</v>
      </c>
    </row>
    <row r="1524" spans="1:14" x14ac:dyDescent="0.3">
      <c r="A1524" s="8">
        <v>1523</v>
      </c>
      <c r="B1524" s="9">
        <v>42562</v>
      </c>
      <c r="C1524" s="1" t="s">
        <v>1351</v>
      </c>
      <c r="D1524" s="1" t="s">
        <v>26</v>
      </c>
      <c r="E1524" s="49" t="s">
        <v>3950</v>
      </c>
      <c r="F1524" s="1" t="s">
        <v>39</v>
      </c>
      <c r="G1524" s="51" t="s">
        <v>3951</v>
      </c>
      <c r="H1524" s="1" t="s">
        <v>384</v>
      </c>
      <c r="I1524" s="56">
        <v>6000000</v>
      </c>
      <c r="J1524" s="8" t="s">
        <v>16</v>
      </c>
      <c r="K1524" s="8" t="s">
        <v>24</v>
      </c>
      <c r="L1524" s="1" t="str">
        <f>IFERROR(_xlfn.XLOOKUP(Table1[[#This Row],[Startup Name]],Reference_Tables!$A$5:$A$3048,Reference_Tables!$B$5:$B$3048,"N/A",0),"N/A")</f>
        <v>Coimbatore</v>
      </c>
      <c r="M1524" s="49" t="str">
        <f>IFERROR(_xlfn.XLOOKUP(Table1[[#This Row],[Investors Name]],Reference_Tables!$E$5:$E$3048,Reference_Tables!$F$5:$F$3048,"N/A",0),"N/A")</f>
        <v>VC</v>
      </c>
      <c r="N1524" s="1">
        <f>YEAR(Table1[[#This Row],[Date]])</f>
        <v>2016</v>
      </c>
    </row>
    <row r="1525" spans="1:14" x14ac:dyDescent="0.3">
      <c r="A1525" s="8">
        <v>1524</v>
      </c>
      <c r="B1525" s="9">
        <v>42562</v>
      </c>
      <c r="C1525" s="1" t="s">
        <v>3952</v>
      </c>
      <c r="D1525" s="1" t="s">
        <v>53</v>
      </c>
      <c r="E1525" s="49" t="s">
        <v>3953</v>
      </c>
      <c r="F1525" s="1" t="s">
        <v>227</v>
      </c>
      <c r="G1525" s="51" t="s">
        <v>3954</v>
      </c>
      <c r="H1525" s="1" t="s">
        <v>384</v>
      </c>
      <c r="I1525" s="56">
        <v>3500000</v>
      </c>
      <c r="J1525" s="8" t="s">
        <v>16</v>
      </c>
      <c r="K1525" s="8" t="s">
        <v>24</v>
      </c>
      <c r="L1525" s="1" t="str">
        <f>IFERROR(_xlfn.XLOOKUP(Table1[[#This Row],[Startup Name]],Reference_Tables!$A$5:$A$3048,Reference_Tables!$B$5:$B$3048,"N/A",0),"N/A")</f>
        <v>Pune</v>
      </c>
      <c r="M1525" s="49" t="str">
        <f>IFERROR(_xlfn.XLOOKUP(Table1[[#This Row],[Investors Name]],Reference_Tables!$E$5:$E$3048,Reference_Tables!$F$5:$F$3048,"N/A",0),"N/A")</f>
        <v>Angel</v>
      </c>
      <c r="N1525" s="1">
        <f>YEAR(Table1[[#This Row],[Date]])</f>
        <v>2016</v>
      </c>
    </row>
    <row r="1526" spans="1:14" x14ac:dyDescent="0.3">
      <c r="A1526" s="8">
        <v>1525</v>
      </c>
      <c r="B1526" s="9">
        <v>42562</v>
      </c>
      <c r="C1526" s="1" t="s">
        <v>3955</v>
      </c>
      <c r="D1526" s="1" t="s">
        <v>26</v>
      </c>
      <c r="E1526" s="49" t="s">
        <v>3956</v>
      </c>
      <c r="F1526" s="1" t="s">
        <v>227</v>
      </c>
      <c r="G1526" s="51" t="s">
        <v>3957</v>
      </c>
      <c r="H1526" s="1" t="s">
        <v>384</v>
      </c>
      <c r="I1526" s="56">
        <v>3000000</v>
      </c>
      <c r="J1526" s="8" t="s">
        <v>16</v>
      </c>
      <c r="K1526" s="8" t="s">
        <v>24</v>
      </c>
      <c r="L1526" s="1" t="str">
        <f>IFERROR(_xlfn.XLOOKUP(Table1[[#This Row],[Startup Name]],Reference_Tables!$A$5:$A$3048,Reference_Tables!$B$5:$B$3048,"N/A",0),"N/A")</f>
        <v>Kolkata</v>
      </c>
      <c r="M1526" s="49" t="str">
        <f>IFERROR(_xlfn.XLOOKUP(Table1[[#This Row],[Investors Name]],Reference_Tables!$E$5:$E$3048,Reference_Tables!$F$5:$F$3048,"N/A",0),"N/A")</f>
        <v>VC</v>
      </c>
      <c r="N1526" s="1">
        <f>YEAR(Table1[[#This Row],[Date]])</f>
        <v>2016</v>
      </c>
    </row>
    <row r="1527" spans="1:14" x14ac:dyDescent="0.3">
      <c r="A1527" s="8">
        <v>1526</v>
      </c>
      <c r="B1527" s="9">
        <v>42563</v>
      </c>
      <c r="C1527" s="1" t="s">
        <v>3958</v>
      </c>
      <c r="D1527" s="1" t="s">
        <v>53</v>
      </c>
      <c r="E1527" s="49" t="s">
        <v>3959</v>
      </c>
      <c r="F1527" s="1" t="s">
        <v>227</v>
      </c>
      <c r="G1527" s="51" t="s">
        <v>1015</v>
      </c>
      <c r="H1527" s="1" t="s">
        <v>384</v>
      </c>
      <c r="I1527" s="56">
        <v>12250000</v>
      </c>
      <c r="J1527" s="8" t="s">
        <v>16</v>
      </c>
      <c r="K1527" s="8" t="s">
        <v>17</v>
      </c>
      <c r="L1527" s="1" t="str">
        <f>IFERROR(_xlfn.XLOOKUP(Table1[[#This Row],[Startup Name]],Reference_Tables!$A$5:$A$3048,Reference_Tables!$B$5:$B$3048,"N/A",0),"N/A")</f>
        <v>Pune</v>
      </c>
      <c r="M1527" s="49" t="str">
        <f>IFERROR(_xlfn.XLOOKUP(Table1[[#This Row],[Investors Name]],Reference_Tables!$E$5:$E$3048,Reference_Tables!$F$5:$F$3048,"N/A",0),"N/A")</f>
        <v>VC</v>
      </c>
      <c r="N1527" s="1">
        <f>YEAR(Table1[[#This Row],[Date]])</f>
        <v>2016</v>
      </c>
    </row>
    <row r="1528" spans="1:14" x14ac:dyDescent="0.3">
      <c r="A1528" s="8">
        <v>1527</v>
      </c>
      <c r="B1528" s="9">
        <v>42563</v>
      </c>
      <c r="C1528" s="1" t="s">
        <v>2050</v>
      </c>
      <c r="D1528" s="1" t="s">
        <v>551</v>
      </c>
      <c r="E1528" s="49" t="s">
        <v>7428</v>
      </c>
      <c r="F1528" s="1" t="s">
        <v>139</v>
      </c>
      <c r="G1528" s="51" t="s">
        <v>3960</v>
      </c>
      <c r="H1528" s="1" t="s">
        <v>126</v>
      </c>
      <c r="I1528" s="56">
        <v>0</v>
      </c>
      <c r="J1528" s="8" t="s">
        <v>16</v>
      </c>
      <c r="K1528" s="8" t="s">
        <v>16</v>
      </c>
      <c r="L1528" s="1" t="str">
        <f>IFERROR(_xlfn.XLOOKUP(Table1[[#This Row],[Startup Name]],Reference_Tables!$A$5:$A$3048,Reference_Tables!$B$5:$B$3048,"N/A",0),"N/A")</f>
        <v>Nagpur</v>
      </c>
      <c r="M1528" s="49" t="s">
        <v>16</v>
      </c>
      <c r="N1528" s="1">
        <f>YEAR(Table1[[#This Row],[Date]])</f>
        <v>2016</v>
      </c>
    </row>
    <row r="1529" spans="1:14" x14ac:dyDescent="0.3">
      <c r="A1529" s="8">
        <v>1528</v>
      </c>
      <c r="B1529" s="9">
        <v>42563</v>
      </c>
      <c r="C1529" s="1" t="s">
        <v>3961</v>
      </c>
      <c r="D1529" s="1" t="s">
        <v>551</v>
      </c>
      <c r="E1529" s="49" t="s">
        <v>3962</v>
      </c>
      <c r="F1529" s="1" t="s">
        <v>927</v>
      </c>
      <c r="G1529" s="51" t="s">
        <v>3963</v>
      </c>
      <c r="H1529" s="1" t="s">
        <v>384</v>
      </c>
      <c r="I1529" s="56">
        <v>0</v>
      </c>
      <c r="J1529" s="8" t="s">
        <v>16</v>
      </c>
      <c r="K1529" s="8" t="s">
        <v>16</v>
      </c>
      <c r="L1529" s="1" t="str">
        <f>IFERROR(_xlfn.XLOOKUP(Table1[[#This Row],[Startup Name]],Reference_Tables!$A$5:$A$3048,Reference_Tables!$B$5:$B$3048,"N/A",0),"N/A")</f>
        <v>Hyderabad</v>
      </c>
      <c r="M1529" s="49" t="str">
        <f>IFERROR(_xlfn.XLOOKUP(Table1[[#This Row],[Investors Name]],Reference_Tables!$E$5:$E$3048,Reference_Tables!$F$5:$F$3048,"N/A",0),"N/A")</f>
        <v>Corporate</v>
      </c>
      <c r="N1529" s="1">
        <f>YEAR(Table1[[#This Row],[Date]])</f>
        <v>2016</v>
      </c>
    </row>
    <row r="1530" spans="1:14" x14ac:dyDescent="0.3">
      <c r="A1530" s="8">
        <v>1529</v>
      </c>
      <c r="B1530" s="9">
        <v>42563</v>
      </c>
      <c r="C1530" s="1" t="s">
        <v>3964</v>
      </c>
      <c r="D1530" s="1" t="s">
        <v>551</v>
      </c>
      <c r="E1530" s="49" t="s">
        <v>3965</v>
      </c>
      <c r="F1530" s="1" t="s">
        <v>806</v>
      </c>
      <c r="G1530" s="51" t="s">
        <v>3966</v>
      </c>
      <c r="H1530" s="1" t="s">
        <v>126</v>
      </c>
      <c r="I1530" s="56">
        <v>0</v>
      </c>
      <c r="J1530" s="8" t="s">
        <v>16</v>
      </c>
      <c r="K1530" s="8" t="s">
        <v>16</v>
      </c>
      <c r="L1530" s="1" t="str">
        <f>IFERROR(_xlfn.XLOOKUP(Table1[[#This Row],[Startup Name]],Reference_Tables!$A$5:$A$3048,Reference_Tables!$B$5:$B$3048,"N/A",0),"N/A")</f>
        <v>Bengaluru</v>
      </c>
      <c r="M1530" s="49" t="str">
        <f>IFERROR(_xlfn.XLOOKUP(Table1[[#This Row],[Investors Name]],Reference_Tables!$E$5:$E$3048,Reference_Tables!$F$5:$F$3048,"N/A",0),"N/A")</f>
        <v>Angel</v>
      </c>
      <c r="N1530" s="1">
        <f>YEAR(Table1[[#This Row],[Date]])</f>
        <v>2016</v>
      </c>
    </row>
    <row r="1531" spans="1:14" x14ac:dyDescent="0.3">
      <c r="A1531" s="8">
        <v>1530</v>
      </c>
      <c r="B1531" s="9">
        <v>42563</v>
      </c>
      <c r="C1531" s="1" t="s">
        <v>3967</v>
      </c>
      <c r="D1531" s="1" t="s">
        <v>551</v>
      </c>
      <c r="E1531" s="49" t="s">
        <v>3968</v>
      </c>
      <c r="F1531" s="1" t="s">
        <v>139</v>
      </c>
      <c r="G1531" s="51" t="s">
        <v>3969</v>
      </c>
      <c r="H1531" s="1" t="s">
        <v>126</v>
      </c>
      <c r="I1531" s="56">
        <v>0</v>
      </c>
      <c r="J1531" s="8" t="s">
        <v>16</v>
      </c>
      <c r="K1531" s="8" t="s">
        <v>16</v>
      </c>
      <c r="L1531" s="1" t="str">
        <f>IFERROR(_xlfn.XLOOKUP(Table1[[#This Row],[Startup Name]],Reference_Tables!$A$5:$A$3048,Reference_Tables!$B$5:$B$3048,"N/A",0),"N/A")</f>
        <v>Gurugram</v>
      </c>
      <c r="M1531" s="49" t="str">
        <f>IFERROR(_xlfn.XLOOKUP(Table1[[#This Row],[Investors Name]],Reference_Tables!$E$5:$E$3048,Reference_Tables!$F$5:$F$3048,"N/A",0),"N/A")</f>
        <v>Angel</v>
      </c>
      <c r="N1531" s="1">
        <f>YEAR(Table1[[#This Row],[Date]])</f>
        <v>2016</v>
      </c>
    </row>
    <row r="1532" spans="1:14" x14ac:dyDescent="0.3">
      <c r="A1532" s="8">
        <v>1531</v>
      </c>
      <c r="B1532" s="9">
        <v>42564</v>
      </c>
      <c r="C1532" s="1" t="s">
        <v>3970</v>
      </c>
      <c r="D1532" s="1" t="s">
        <v>551</v>
      </c>
      <c r="E1532" s="49" t="s">
        <v>3971</v>
      </c>
      <c r="F1532" s="1" t="s">
        <v>139</v>
      </c>
      <c r="G1532" s="51" t="s">
        <v>3972</v>
      </c>
      <c r="H1532" s="1" t="s">
        <v>384</v>
      </c>
      <c r="I1532" s="56">
        <v>5000000</v>
      </c>
      <c r="J1532" s="8" t="s">
        <v>16</v>
      </c>
      <c r="K1532" s="8" t="s">
        <v>24</v>
      </c>
      <c r="L1532" s="1" t="str">
        <f>IFERROR(_xlfn.XLOOKUP(Table1[[#This Row],[Startup Name]],Reference_Tables!$A$5:$A$3048,Reference_Tables!$B$5:$B$3048,"N/A",0),"N/A")</f>
        <v>New Delhi</v>
      </c>
      <c r="M1532" s="49" t="str">
        <f>IFERROR(_xlfn.XLOOKUP(Table1[[#This Row],[Investors Name]],Reference_Tables!$E$5:$E$3048,Reference_Tables!$F$5:$F$3048,"N/A",0),"N/A")</f>
        <v>VC</v>
      </c>
      <c r="N1532" s="1">
        <f>YEAR(Table1[[#This Row],[Date]])</f>
        <v>2016</v>
      </c>
    </row>
    <row r="1533" spans="1:14" x14ac:dyDescent="0.3">
      <c r="A1533" s="8">
        <v>1532</v>
      </c>
      <c r="B1533" s="9">
        <v>42564</v>
      </c>
      <c r="C1533" s="1" t="s">
        <v>3973</v>
      </c>
      <c r="D1533" s="1" t="s">
        <v>551</v>
      </c>
      <c r="E1533" s="49" t="s">
        <v>3974</v>
      </c>
      <c r="F1533" s="1" t="s">
        <v>45</v>
      </c>
      <c r="G1533" s="51" t="s">
        <v>3975</v>
      </c>
      <c r="H1533" s="1" t="s">
        <v>126</v>
      </c>
      <c r="I1533" s="56">
        <v>0</v>
      </c>
      <c r="J1533" s="8" t="s">
        <v>16</v>
      </c>
      <c r="K1533" s="8" t="s">
        <v>16</v>
      </c>
      <c r="L1533" s="1" t="str">
        <f>IFERROR(_xlfn.XLOOKUP(Table1[[#This Row],[Startup Name]],Reference_Tables!$A$5:$A$3048,Reference_Tables!$B$5:$B$3048,"N/A",0),"N/A")</f>
        <v>Bhopal</v>
      </c>
      <c r="M1533" s="49" t="str">
        <f>IFERROR(_xlfn.XLOOKUP(Table1[[#This Row],[Investors Name]],Reference_Tables!$E$5:$E$3048,Reference_Tables!$F$5:$F$3048,"N/A",0),"N/A")</f>
        <v>Angel</v>
      </c>
      <c r="N1533" s="1">
        <f>YEAR(Table1[[#This Row],[Date]])</f>
        <v>2016</v>
      </c>
    </row>
    <row r="1534" spans="1:14" x14ac:dyDescent="0.3">
      <c r="A1534" s="8">
        <v>1533</v>
      </c>
      <c r="B1534" s="9">
        <v>42564</v>
      </c>
      <c r="C1534" s="1" t="s">
        <v>3976</v>
      </c>
      <c r="D1534" s="1" t="s">
        <v>551</v>
      </c>
      <c r="E1534" s="49" t="s">
        <v>3977</v>
      </c>
      <c r="F1534" s="1" t="s">
        <v>227</v>
      </c>
      <c r="G1534" s="51" t="s">
        <v>3978</v>
      </c>
      <c r="H1534" s="1" t="s">
        <v>126</v>
      </c>
      <c r="I1534" s="56">
        <v>600000</v>
      </c>
      <c r="J1534" s="8" t="s">
        <v>16</v>
      </c>
      <c r="K1534" s="8" t="s">
        <v>106</v>
      </c>
      <c r="L1534" s="1" t="str">
        <f>IFERROR(_xlfn.XLOOKUP(Table1[[#This Row],[Startup Name]],Reference_Tables!$A$5:$A$3048,Reference_Tables!$B$5:$B$3048,"N/A",0),"N/A")</f>
        <v>Gurugram</v>
      </c>
      <c r="M1534" s="49" t="str">
        <f>IFERROR(_xlfn.XLOOKUP(Table1[[#This Row],[Investors Name]],Reference_Tables!$E$5:$E$3048,Reference_Tables!$F$5:$F$3048,"N/A",0),"N/A")</f>
        <v>Corporate</v>
      </c>
      <c r="N1534" s="1">
        <f>YEAR(Table1[[#This Row],[Date]])</f>
        <v>2016</v>
      </c>
    </row>
    <row r="1535" spans="1:14" x14ac:dyDescent="0.3">
      <c r="A1535" s="8">
        <v>1534</v>
      </c>
      <c r="B1535" s="9">
        <v>42564</v>
      </c>
      <c r="C1535" s="1" t="s">
        <v>1224</v>
      </c>
      <c r="D1535" s="1" t="s">
        <v>551</v>
      </c>
      <c r="E1535" s="49" t="s">
        <v>3979</v>
      </c>
      <c r="F1535" s="1" t="s">
        <v>927</v>
      </c>
      <c r="G1535" s="51" t="s">
        <v>3980</v>
      </c>
      <c r="H1535" s="1" t="s">
        <v>384</v>
      </c>
      <c r="I1535" s="56">
        <v>1350000</v>
      </c>
      <c r="J1535" s="8" t="s">
        <v>16</v>
      </c>
      <c r="K1535" s="8" t="s">
        <v>24</v>
      </c>
      <c r="L1535" s="1" t="str">
        <f>IFERROR(_xlfn.XLOOKUP(Table1[[#This Row],[Startup Name]],Reference_Tables!$A$5:$A$3048,Reference_Tables!$B$5:$B$3048,"N/A",0),"N/A")</f>
        <v>Surat</v>
      </c>
      <c r="M1535" s="49" t="str">
        <f>IFERROR(_xlfn.XLOOKUP(Table1[[#This Row],[Investors Name]],Reference_Tables!$E$5:$E$3048,Reference_Tables!$F$5:$F$3048,"N/A",0),"N/A")</f>
        <v>VC</v>
      </c>
      <c r="N1535" s="1">
        <f>YEAR(Table1[[#This Row],[Date]])</f>
        <v>2016</v>
      </c>
    </row>
    <row r="1536" spans="1:14" x14ac:dyDescent="0.3">
      <c r="A1536" s="8">
        <v>1535</v>
      </c>
      <c r="B1536" s="9">
        <v>42564</v>
      </c>
      <c r="C1536" s="1" t="s">
        <v>3981</v>
      </c>
      <c r="D1536" s="1" t="s">
        <v>551</v>
      </c>
      <c r="E1536" s="49" t="s">
        <v>3982</v>
      </c>
      <c r="F1536" s="1" t="s">
        <v>927</v>
      </c>
      <c r="G1536" s="51" t="s">
        <v>1186</v>
      </c>
      <c r="H1536" s="1" t="s">
        <v>384</v>
      </c>
      <c r="I1536" s="56">
        <v>0</v>
      </c>
      <c r="J1536" s="8" t="s">
        <v>16</v>
      </c>
      <c r="K1536" s="8" t="s">
        <v>16</v>
      </c>
      <c r="L1536" s="1" t="str">
        <f>IFERROR(_xlfn.XLOOKUP(Table1[[#This Row],[Startup Name]],Reference_Tables!$A$5:$A$3048,Reference_Tables!$B$5:$B$3048,"N/A",0),"N/A")</f>
        <v>Mysuru</v>
      </c>
      <c r="M1536" s="49" t="str">
        <f>IFERROR(_xlfn.XLOOKUP(Table1[[#This Row],[Investors Name]],Reference_Tables!$E$5:$E$3048,Reference_Tables!$F$5:$F$3048,"N/A",0),"N/A")</f>
        <v>VC</v>
      </c>
      <c r="N1536" s="1">
        <f>YEAR(Table1[[#This Row],[Date]])</f>
        <v>2016</v>
      </c>
    </row>
    <row r="1537" spans="1:14" x14ac:dyDescent="0.3">
      <c r="A1537" s="8">
        <v>1536</v>
      </c>
      <c r="B1537" s="9">
        <v>42564</v>
      </c>
      <c r="C1537" s="1" t="s">
        <v>3983</v>
      </c>
      <c r="D1537" s="1" t="s">
        <v>551</v>
      </c>
      <c r="E1537" s="49" t="s">
        <v>3984</v>
      </c>
      <c r="F1537" s="1" t="s">
        <v>927</v>
      </c>
      <c r="G1537" s="51" t="s">
        <v>3985</v>
      </c>
      <c r="H1537" s="1" t="s">
        <v>384</v>
      </c>
      <c r="I1537" s="56">
        <v>5000000</v>
      </c>
      <c r="J1537" s="8" t="s">
        <v>16</v>
      </c>
      <c r="K1537" s="8" t="s">
        <v>24</v>
      </c>
      <c r="L1537" s="1" t="str">
        <f>IFERROR(_xlfn.XLOOKUP(Table1[[#This Row],[Startup Name]],Reference_Tables!$A$5:$A$3048,Reference_Tables!$B$5:$B$3048,"N/A",0),"N/A")</f>
        <v>Dehradun</v>
      </c>
      <c r="M1537" s="49" t="str">
        <f>IFERROR(_xlfn.XLOOKUP(Table1[[#This Row],[Investors Name]],Reference_Tables!$E$5:$E$3048,Reference_Tables!$F$5:$F$3048,"N/A",0),"N/A")</f>
        <v>VC</v>
      </c>
      <c r="N1537" s="1">
        <f>YEAR(Table1[[#This Row],[Date]])</f>
        <v>2016</v>
      </c>
    </row>
    <row r="1538" spans="1:14" x14ac:dyDescent="0.3">
      <c r="A1538" s="8">
        <v>1537</v>
      </c>
      <c r="B1538" s="9">
        <v>42564</v>
      </c>
      <c r="C1538" s="1" t="s">
        <v>3986</v>
      </c>
      <c r="D1538" s="1" t="s">
        <v>551</v>
      </c>
      <c r="E1538" s="49" t="s">
        <v>3984</v>
      </c>
      <c r="F1538" s="1" t="s">
        <v>227</v>
      </c>
      <c r="G1538" s="51" t="s">
        <v>800</v>
      </c>
      <c r="H1538" s="1" t="s">
        <v>126</v>
      </c>
      <c r="I1538" s="56">
        <v>0</v>
      </c>
      <c r="J1538" s="8" t="s">
        <v>16</v>
      </c>
      <c r="K1538" s="8" t="s">
        <v>16</v>
      </c>
      <c r="L1538" s="1" t="str">
        <f>IFERROR(_xlfn.XLOOKUP(Table1[[#This Row],[Startup Name]],Reference_Tables!$A$5:$A$3048,Reference_Tables!$B$5:$B$3048,"N/A",0),"N/A")</f>
        <v>Mysuru</v>
      </c>
      <c r="M1538" s="49" t="str">
        <f>IFERROR(_xlfn.XLOOKUP(Table1[[#This Row],[Investors Name]],Reference_Tables!$E$5:$E$3048,Reference_Tables!$F$5:$F$3048,"N/A",0),"N/A")</f>
        <v>VC</v>
      </c>
      <c r="N1538" s="1">
        <f>YEAR(Table1[[#This Row],[Date]])</f>
        <v>2016</v>
      </c>
    </row>
    <row r="1539" spans="1:14" x14ac:dyDescent="0.3">
      <c r="A1539" s="8">
        <v>1538</v>
      </c>
      <c r="B1539" s="9">
        <v>42564</v>
      </c>
      <c r="C1539" s="1" t="s">
        <v>3987</v>
      </c>
      <c r="D1539" s="1" t="s">
        <v>142</v>
      </c>
      <c r="E1539" s="49" t="s">
        <v>3988</v>
      </c>
      <c r="F1539" s="1" t="s">
        <v>39</v>
      </c>
      <c r="G1539" s="51" t="s">
        <v>3989</v>
      </c>
      <c r="H1539" s="1" t="s">
        <v>126</v>
      </c>
      <c r="I1539" s="56">
        <v>0</v>
      </c>
      <c r="J1539" s="8" t="s">
        <v>16</v>
      </c>
      <c r="K1539" s="8" t="s">
        <v>16</v>
      </c>
      <c r="L1539" s="1" t="str">
        <f>IFERROR(_xlfn.XLOOKUP(Table1[[#This Row],[Startup Name]],Reference_Tables!$A$5:$A$3048,Reference_Tables!$B$5:$B$3048,"N/A",0),"N/A")</f>
        <v>Patna</v>
      </c>
      <c r="M1539" s="49" t="str">
        <f>IFERROR(_xlfn.XLOOKUP(Table1[[#This Row],[Investors Name]],Reference_Tables!$E$5:$E$3048,Reference_Tables!$F$5:$F$3048,"N/A",0),"N/A")</f>
        <v>Angel</v>
      </c>
      <c r="N1539" s="1">
        <f>YEAR(Table1[[#This Row],[Date]])</f>
        <v>2016</v>
      </c>
    </row>
    <row r="1540" spans="1:14" x14ac:dyDescent="0.3">
      <c r="A1540" s="8">
        <v>1539</v>
      </c>
      <c r="B1540" s="9">
        <v>42565</v>
      </c>
      <c r="C1540" s="1" t="s">
        <v>3990</v>
      </c>
      <c r="D1540" s="1" t="s">
        <v>26</v>
      </c>
      <c r="E1540" s="49" t="s">
        <v>3991</v>
      </c>
      <c r="F1540" s="1" t="s">
        <v>915</v>
      </c>
      <c r="G1540" s="51" t="s">
        <v>1797</v>
      </c>
      <c r="H1540" s="1" t="s">
        <v>126</v>
      </c>
      <c r="I1540" s="56">
        <v>450000</v>
      </c>
      <c r="J1540" s="8" t="s">
        <v>16</v>
      </c>
      <c r="K1540" s="8" t="s">
        <v>106</v>
      </c>
      <c r="L1540" s="1" t="str">
        <f>IFERROR(_xlfn.XLOOKUP(Table1[[#This Row],[Startup Name]],Reference_Tables!$A$5:$A$3048,Reference_Tables!$B$5:$B$3048,"N/A",0),"N/A")</f>
        <v>Coimbatore</v>
      </c>
      <c r="M1540" s="49" t="str">
        <f>IFERROR(_xlfn.XLOOKUP(Table1[[#This Row],[Investors Name]],Reference_Tables!$E$5:$E$3048,Reference_Tables!$F$5:$F$3048,"N/A",0),"N/A")</f>
        <v>Angel</v>
      </c>
      <c r="N1540" s="1">
        <f>YEAR(Table1[[#This Row],[Date]])</f>
        <v>2016</v>
      </c>
    </row>
    <row r="1541" spans="1:14" x14ac:dyDescent="0.3">
      <c r="A1541" s="8">
        <v>1540</v>
      </c>
      <c r="B1541" s="9">
        <v>42565</v>
      </c>
      <c r="C1541" s="1" t="s">
        <v>3992</v>
      </c>
      <c r="D1541" s="1" t="s">
        <v>53</v>
      </c>
      <c r="E1541" s="49" t="s">
        <v>3993</v>
      </c>
      <c r="F1541" s="1" t="s">
        <v>55</v>
      </c>
      <c r="G1541" s="51" t="s">
        <v>3994</v>
      </c>
      <c r="H1541" s="1" t="s">
        <v>384</v>
      </c>
      <c r="I1541" s="56">
        <v>1070000</v>
      </c>
      <c r="J1541" s="8" t="s">
        <v>16</v>
      </c>
      <c r="K1541" s="8" t="s">
        <v>24</v>
      </c>
      <c r="L1541" s="1" t="str">
        <f>IFERROR(_xlfn.XLOOKUP(Table1[[#This Row],[Startup Name]],Reference_Tables!$A$5:$A$3048,Reference_Tables!$B$5:$B$3048,"N/A",0),"N/A")</f>
        <v>Vadodara</v>
      </c>
      <c r="M1541" s="49" t="str">
        <f>IFERROR(_xlfn.XLOOKUP(Table1[[#This Row],[Investors Name]],Reference_Tables!$E$5:$E$3048,Reference_Tables!$F$5:$F$3048,"N/A",0),"N/A")</f>
        <v>VC</v>
      </c>
      <c r="N1541" s="1">
        <f>YEAR(Table1[[#This Row],[Date]])</f>
        <v>2016</v>
      </c>
    </row>
    <row r="1542" spans="1:14" x14ac:dyDescent="0.3">
      <c r="A1542" s="8">
        <v>1541</v>
      </c>
      <c r="B1542" s="9">
        <v>42565</v>
      </c>
      <c r="C1542" s="1" t="s">
        <v>3995</v>
      </c>
      <c r="D1542" s="1" t="s">
        <v>551</v>
      </c>
      <c r="E1542" s="49" t="s">
        <v>3996</v>
      </c>
      <c r="F1542" s="1" t="s">
        <v>139</v>
      </c>
      <c r="G1542" s="51" t="s">
        <v>3997</v>
      </c>
      <c r="H1542" s="1" t="s">
        <v>384</v>
      </c>
      <c r="I1542" s="56">
        <v>0</v>
      </c>
      <c r="J1542" s="8" t="s">
        <v>16</v>
      </c>
      <c r="K1542" s="8" t="s">
        <v>16</v>
      </c>
      <c r="L1542" s="1" t="str">
        <f>IFERROR(_xlfn.XLOOKUP(Table1[[#This Row],[Startup Name]],Reference_Tables!$A$5:$A$3048,Reference_Tables!$B$5:$B$3048,"N/A",0),"N/A")</f>
        <v>Dehradun</v>
      </c>
      <c r="M1542" s="49" t="s">
        <v>16</v>
      </c>
      <c r="N1542" s="1">
        <f>YEAR(Table1[[#This Row],[Date]])</f>
        <v>2016</v>
      </c>
    </row>
    <row r="1543" spans="1:14" x14ac:dyDescent="0.3">
      <c r="A1543" s="8">
        <v>1542</v>
      </c>
      <c r="B1543" s="9">
        <v>42566</v>
      </c>
      <c r="C1543" s="1" t="s">
        <v>3998</v>
      </c>
      <c r="D1543" s="1" t="s">
        <v>53</v>
      </c>
      <c r="E1543" s="49" t="s">
        <v>3999</v>
      </c>
      <c r="F1543" s="1" t="s">
        <v>55</v>
      </c>
      <c r="G1543" s="51" t="s">
        <v>2752</v>
      </c>
      <c r="H1543" s="1" t="s">
        <v>126</v>
      </c>
      <c r="I1543" s="56">
        <v>1000000</v>
      </c>
      <c r="J1543" s="8" t="s">
        <v>16</v>
      </c>
      <c r="K1543" s="8" t="s">
        <v>24</v>
      </c>
      <c r="L1543" s="1" t="str">
        <f>IFERROR(_xlfn.XLOOKUP(Table1[[#This Row],[Startup Name]],Reference_Tables!$A$5:$A$3048,Reference_Tables!$B$5:$B$3048,"N/A",0),"N/A")</f>
        <v>Kanpur</v>
      </c>
      <c r="M1543" s="49" t="str">
        <f>IFERROR(_xlfn.XLOOKUP(Table1[[#This Row],[Investors Name]],Reference_Tables!$E$5:$E$3048,Reference_Tables!$F$5:$F$3048,"N/A",0),"N/A")</f>
        <v>VC</v>
      </c>
      <c r="N1543" s="1">
        <f>YEAR(Table1[[#This Row],[Date]])</f>
        <v>2016</v>
      </c>
    </row>
    <row r="1544" spans="1:14" x14ac:dyDescent="0.3">
      <c r="A1544" s="8">
        <v>1543</v>
      </c>
      <c r="B1544" s="9">
        <v>42566</v>
      </c>
      <c r="C1544" s="1" t="s">
        <v>4000</v>
      </c>
      <c r="D1544" s="1" t="s">
        <v>551</v>
      </c>
      <c r="E1544" s="49" t="s">
        <v>4001</v>
      </c>
      <c r="F1544" s="1" t="s">
        <v>927</v>
      </c>
      <c r="G1544" s="51" t="s">
        <v>1268</v>
      </c>
      <c r="H1544" s="1" t="s">
        <v>384</v>
      </c>
      <c r="I1544" s="56">
        <v>2000000</v>
      </c>
      <c r="J1544" s="8" t="s">
        <v>16</v>
      </c>
      <c r="K1544" s="8" t="s">
        <v>24</v>
      </c>
      <c r="L1544" s="1" t="str">
        <f>IFERROR(_xlfn.XLOOKUP(Table1[[#This Row],[Startup Name]],Reference_Tables!$A$5:$A$3048,Reference_Tables!$B$5:$B$3048,"N/A",0),"N/A")</f>
        <v>Vadodara</v>
      </c>
      <c r="M1544" s="49" t="str">
        <f>IFERROR(_xlfn.XLOOKUP(Table1[[#This Row],[Investors Name]],Reference_Tables!$E$5:$E$3048,Reference_Tables!$F$5:$F$3048,"N/A",0),"N/A")</f>
        <v>Angel</v>
      </c>
      <c r="N1544" s="1">
        <f>YEAR(Table1[[#This Row],[Date]])</f>
        <v>2016</v>
      </c>
    </row>
    <row r="1545" spans="1:14" x14ac:dyDescent="0.3">
      <c r="A1545" s="8">
        <v>1544</v>
      </c>
      <c r="B1545" s="9">
        <v>42566</v>
      </c>
      <c r="C1545" s="1" t="s">
        <v>4002</v>
      </c>
      <c r="D1545" s="1" t="s">
        <v>26</v>
      </c>
      <c r="E1545" s="49" t="s">
        <v>4003</v>
      </c>
      <c r="F1545" s="1" t="s">
        <v>139</v>
      </c>
      <c r="G1545" s="51" t="s">
        <v>4004</v>
      </c>
      <c r="H1545" s="1" t="s">
        <v>126</v>
      </c>
      <c r="I1545" s="56">
        <v>0</v>
      </c>
      <c r="J1545" s="8" t="s">
        <v>16</v>
      </c>
      <c r="K1545" s="8" t="s">
        <v>16</v>
      </c>
      <c r="L1545" s="1" t="str">
        <f>IFERROR(_xlfn.XLOOKUP(Table1[[#This Row],[Startup Name]],Reference_Tables!$A$5:$A$3048,Reference_Tables!$B$5:$B$3048,"N/A",0),"N/A")</f>
        <v>New Delhi</v>
      </c>
      <c r="M1545" s="49" t="s">
        <v>16</v>
      </c>
      <c r="N1545" s="1">
        <f>YEAR(Table1[[#This Row],[Date]])</f>
        <v>2016</v>
      </c>
    </row>
    <row r="1546" spans="1:14" x14ac:dyDescent="0.3">
      <c r="A1546" s="8">
        <v>1545</v>
      </c>
      <c r="B1546" s="9">
        <v>42566</v>
      </c>
      <c r="C1546" s="1" t="s">
        <v>3078</v>
      </c>
      <c r="D1546" s="1" t="s">
        <v>26</v>
      </c>
      <c r="E1546" s="49" t="s">
        <v>4005</v>
      </c>
      <c r="F1546" s="1" t="s">
        <v>139</v>
      </c>
      <c r="G1546" s="51" t="s">
        <v>4006</v>
      </c>
      <c r="H1546" s="1" t="s">
        <v>126</v>
      </c>
      <c r="I1546" s="56">
        <v>250000</v>
      </c>
      <c r="J1546" s="8" t="s">
        <v>16</v>
      </c>
      <c r="K1546" s="8" t="s">
        <v>106</v>
      </c>
      <c r="L1546" s="1" t="str">
        <f>IFERROR(_xlfn.XLOOKUP(Table1[[#This Row],[Startup Name]],Reference_Tables!$A$5:$A$3048,Reference_Tables!$B$5:$B$3048,"N/A",0),"N/A")</f>
        <v>Jaipur</v>
      </c>
      <c r="M1546" s="49" t="str">
        <f>IFERROR(_xlfn.XLOOKUP(Table1[[#This Row],[Investors Name]],Reference_Tables!$E$5:$E$3048,Reference_Tables!$F$5:$F$3048,"N/A",0),"N/A")</f>
        <v>Corporate</v>
      </c>
      <c r="N1546" s="1">
        <f>YEAR(Table1[[#This Row],[Date]])</f>
        <v>2016</v>
      </c>
    </row>
    <row r="1547" spans="1:14" x14ac:dyDescent="0.3">
      <c r="A1547" s="8">
        <v>1546</v>
      </c>
      <c r="B1547" s="9">
        <v>42566</v>
      </c>
      <c r="C1547" s="1" t="s">
        <v>4007</v>
      </c>
      <c r="D1547" s="1" t="s">
        <v>26</v>
      </c>
      <c r="E1547" s="49" t="s">
        <v>4008</v>
      </c>
      <c r="F1547" s="1" t="s">
        <v>139</v>
      </c>
      <c r="G1547" s="51" t="s">
        <v>4009</v>
      </c>
      <c r="H1547" s="1" t="s">
        <v>126</v>
      </c>
      <c r="I1547" s="56">
        <v>0</v>
      </c>
      <c r="J1547" s="8" t="s">
        <v>16</v>
      </c>
      <c r="K1547" s="8" t="s">
        <v>16</v>
      </c>
      <c r="L1547" s="1" t="str">
        <f>IFERROR(_xlfn.XLOOKUP(Table1[[#This Row],[Startup Name]],Reference_Tables!$A$5:$A$3048,Reference_Tables!$B$5:$B$3048,"N/A",0),"N/A")</f>
        <v>Visakhapatnam</v>
      </c>
      <c r="M1547" s="49" t="s">
        <v>16</v>
      </c>
      <c r="N1547" s="1">
        <f>YEAR(Table1[[#This Row],[Date]])</f>
        <v>2016</v>
      </c>
    </row>
    <row r="1548" spans="1:14" x14ac:dyDescent="0.3">
      <c r="A1548" s="8">
        <v>1547</v>
      </c>
      <c r="B1548" s="9">
        <v>42566</v>
      </c>
      <c r="C1548" s="1" t="s">
        <v>4010</v>
      </c>
      <c r="D1548" s="1" t="s">
        <v>551</v>
      </c>
      <c r="E1548" s="49" t="s">
        <v>4011</v>
      </c>
      <c r="F1548" s="1" t="s">
        <v>39</v>
      </c>
      <c r="G1548" s="51" t="s">
        <v>4012</v>
      </c>
      <c r="H1548" s="1" t="s">
        <v>384</v>
      </c>
      <c r="I1548" s="56">
        <v>6000000</v>
      </c>
      <c r="J1548" s="8" t="s">
        <v>16</v>
      </c>
      <c r="K1548" s="8" t="s">
        <v>24</v>
      </c>
      <c r="L1548" s="1" t="str">
        <f>IFERROR(_xlfn.XLOOKUP(Table1[[#This Row],[Startup Name]],Reference_Tables!$A$5:$A$3048,Reference_Tables!$B$5:$B$3048,"N/A",0),"N/A")</f>
        <v>Chennai</v>
      </c>
      <c r="M1548" s="49" t="str">
        <f>IFERROR(_xlfn.XLOOKUP(Table1[[#This Row],[Investors Name]],Reference_Tables!$E$5:$E$3048,Reference_Tables!$F$5:$F$3048,"N/A",0),"N/A")</f>
        <v>VC</v>
      </c>
      <c r="N1548" s="1">
        <f>YEAR(Table1[[#This Row],[Date]])</f>
        <v>2016</v>
      </c>
    </row>
    <row r="1549" spans="1:14" x14ac:dyDescent="0.3">
      <c r="A1549" s="8">
        <v>1548</v>
      </c>
      <c r="B1549" s="9">
        <v>42569</v>
      </c>
      <c r="C1549" s="1" t="s">
        <v>4013</v>
      </c>
      <c r="D1549" s="1" t="s">
        <v>551</v>
      </c>
      <c r="E1549" s="49" t="s">
        <v>1629</v>
      </c>
      <c r="F1549" s="1" t="s">
        <v>55</v>
      </c>
      <c r="G1549" s="51" t="s">
        <v>2752</v>
      </c>
      <c r="H1549" s="1" t="s">
        <v>126</v>
      </c>
      <c r="I1549" s="56">
        <v>650000</v>
      </c>
      <c r="J1549" s="8" t="s">
        <v>16</v>
      </c>
      <c r="K1549" s="8" t="s">
        <v>106</v>
      </c>
      <c r="L1549" s="1" t="str">
        <f>IFERROR(_xlfn.XLOOKUP(Table1[[#This Row],[Startup Name]],Reference_Tables!$A$5:$A$3048,Reference_Tables!$B$5:$B$3048,"N/A",0),"N/A")</f>
        <v>Gurugram</v>
      </c>
      <c r="M1549" s="49" t="str">
        <f>IFERROR(_xlfn.XLOOKUP(Table1[[#This Row],[Investors Name]],Reference_Tables!$E$5:$E$3048,Reference_Tables!$F$5:$F$3048,"N/A",0),"N/A")</f>
        <v>VC</v>
      </c>
      <c r="N1549" s="1">
        <f>YEAR(Table1[[#This Row],[Date]])</f>
        <v>2016</v>
      </c>
    </row>
    <row r="1550" spans="1:14" x14ac:dyDescent="0.3">
      <c r="A1550" s="8">
        <v>1549</v>
      </c>
      <c r="B1550" s="9">
        <v>42569</v>
      </c>
      <c r="C1550" s="1" t="s">
        <v>4014</v>
      </c>
      <c r="D1550" s="1" t="s">
        <v>551</v>
      </c>
      <c r="E1550" s="49" t="s">
        <v>3351</v>
      </c>
      <c r="F1550" s="1" t="s">
        <v>139</v>
      </c>
      <c r="G1550" s="51" t="s">
        <v>2752</v>
      </c>
      <c r="H1550" s="1" t="s">
        <v>126</v>
      </c>
      <c r="I1550" s="56">
        <v>650000</v>
      </c>
      <c r="J1550" s="8" t="s">
        <v>16</v>
      </c>
      <c r="K1550" s="8" t="s">
        <v>106</v>
      </c>
      <c r="L1550" s="1" t="str">
        <f>IFERROR(_xlfn.XLOOKUP(Table1[[#This Row],[Startup Name]],Reference_Tables!$A$5:$A$3048,Reference_Tables!$B$5:$B$3048,"N/A",0),"N/A")</f>
        <v>Gurugram</v>
      </c>
      <c r="M1550" s="49" t="str">
        <f>IFERROR(_xlfn.XLOOKUP(Table1[[#This Row],[Investors Name]],Reference_Tables!$E$5:$E$3048,Reference_Tables!$F$5:$F$3048,"N/A",0),"N/A")</f>
        <v>VC</v>
      </c>
      <c r="N1550" s="1">
        <f>YEAR(Table1[[#This Row],[Date]])</f>
        <v>2016</v>
      </c>
    </row>
    <row r="1551" spans="1:14" x14ac:dyDescent="0.3">
      <c r="A1551" s="8">
        <v>1550</v>
      </c>
      <c r="B1551" s="9">
        <v>42569</v>
      </c>
      <c r="C1551" s="1" t="s">
        <v>4015</v>
      </c>
      <c r="D1551" s="1" t="s">
        <v>26</v>
      </c>
      <c r="E1551" s="49" t="s">
        <v>4016</v>
      </c>
      <c r="F1551" s="1" t="s">
        <v>39</v>
      </c>
      <c r="G1551" s="51" t="s">
        <v>4017</v>
      </c>
      <c r="H1551" s="1" t="s">
        <v>384</v>
      </c>
      <c r="I1551" s="56">
        <v>30000000</v>
      </c>
      <c r="J1551" s="8" t="s">
        <v>16</v>
      </c>
      <c r="K1551" s="8" t="s">
        <v>17</v>
      </c>
      <c r="L1551" s="1" t="str">
        <f>IFERROR(_xlfn.XLOOKUP(Table1[[#This Row],[Startup Name]],Reference_Tables!$A$5:$A$3048,Reference_Tables!$B$5:$B$3048,"N/A",0),"N/A")</f>
        <v>Noida</v>
      </c>
      <c r="M1551" s="49" t="str">
        <f>IFERROR(_xlfn.XLOOKUP(Table1[[#This Row],[Investors Name]],Reference_Tables!$E$5:$E$3048,Reference_Tables!$F$5:$F$3048,"N/A",0),"N/A")</f>
        <v>VC</v>
      </c>
      <c r="N1551" s="1">
        <f>YEAR(Table1[[#This Row],[Date]])</f>
        <v>2016</v>
      </c>
    </row>
    <row r="1552" spans="1:14" x14ac:dyDescent="0.3">
      <c r="A1552" s="8">
        <v>1551</v>
      </c>
      <c r="B1552" s="9">
        <v>42569</v>
      </c>
      <c r="C1552" s="1" t="s">
        <v>4018</v>
      </c>
      <c r="D1552" s="1" t="s">
        <v>53</v>
      </c>
      <c r="E1552" s="49" t="s">
        <v>4019</v>
      </c>
      <c r="F1552" s="1" t="s">
        <v>39</v>
      </c>
      <c r="G1552" s="51" t="s">
        <v>4020</v>
      </c>
      <c r="H1552" s="1" t="s">
        <v>384</v>
      </c>
      <c r="I1552" s="56">
        <v>0</v>
      </c>
      <c r="J1552" s="8" t="s">
        <v>16</v>
      </c>
      <c r="K1552" s="8" t="s">
        <v>16</v>
      </c>
      <c r="L1552" s="1" t="str">
        <f>IFERROR(_xlfn.XLOOKUP(Table1[[#This Row],[Startup Name]],Reference_Tables!$A$5:$A$3048,Reference_Tables!$B$5:$B$3048,"N/A",0),"N/A")</f>
        <v>Patna</v>
      </c>
      <c r="M1552" s="49" t="str">
        <f>IFERROR(_xlfn.XLOOKUP(Table1[[#This Row],[Investors Name]],Reference_Tables!$E$5:$E$3048,Reference_Tables!$F$5:$F$3048,"N/A",0),"N/A")</f>
        <v>Corporate</v>
      </c>
      <c r="N1552" s="1">
        <f>YEAR(Table1[[#This Row],[Date]])</f>
        <v>2016</v>
      </c>
    </row>
    <row r="1553" spans="1:14" x14ac:dyDescent="0.3">
      <c r="A1553" s="8">
        <v>1552</v>
      </c>
      <c r="B1553" s="9">
        <v>42569</v>
      </c>
      <c r="C1553" s="1" t="s">
        <v>4021</v>
      </c>
      <c r="D1553" s="1" t="s">
        <v>53</v>
      </c>
      <c r="E1553" s="49" t="s">
        <v>4022</v>
      </c>
      <c r="F1553" s="1" t="s">
        <v>55</v>
      </c>
      <c r="G1553" s="51" t="s">
        <v>4023</v>
      </c>
      <c r="H1553" s="1" t="s">
        <v>126</v>
      </c>
      <c r="I1553" s="56">
        <v>0</v>
      </c>
      <c r="J1553" s="8" t="s">
        <v>16</v>
      </c>
      <c r="K1553" s="8" t="s">
        <v>16</v>
      </c>
      <c r="L1553" s="1" t="str">
        <f>IFERROR(_xlfn.XLOOKUP(Table1[[#This Row],[Startup Name]],Reference_Tables!$A$5:$A$3048,Reference_Tables!$B$5:$B$3048,"N/A",0),"N/A")</f>
        <v>Mysuru</v>
      </c>
      <c r="M1553" s="49" t="str">
        <f>IFERROR(_xlfn.XLOOKUP(Table1[[#This Row],[Investors Name]],Reference_Tables!$E$5:$E$3048,Reference_Tables!$F$5:$F$3048,"N/A",0),"N/A")</f>
        <v>Angel</v>
      </c>
      <c r="N1553" s="1">
        <f>YEAR(Table1[[#This Row],[Date]])</f>
        <v>2016</v>
      </c>
    </row>
    <row r="1554" spans="1:14" x14ac:dyDescent="0.3">
      <c r="A1554" s="8">
        <v>1553</v>
      </c>
      <c r="B1554" s="9">
        <v>42570</v>
      </c>
      <c r="C1554" s="1" t="s">
        <v>4024</v>
      </c>
      <c r="D1554" s="1" t="s">
        <v>53</v>
      </c>
      <c r="E1554" s="49" t="s">
        <v>4025</v>
      </c>
      <c r="F1554" s="1" t="s">
        <v>139</v>
      </c>
      <c r="G1554" s="51" t="s">
        <v>4026</v>
      </c>
      <c r="H1554" s="1" t="s">
        <v>384</v>
      </c>
      <c r="I1554" s="56">
        <v>10000000</v>
      </c>
      <c r="J1554" s="8" t="s">
        <v>16</v>
      </c>
      <c r="K1554" s="8" t="s">
        <v>24</v>
      </c>
      <c r="L1554" s="1" t="str">
        <f>IFERROR(_xlfn.XLOOKUP(Table1[[#This Row],[Startup Name]],Reference_Tables!$A$5:$A$3048,Reference_Tables!$B$5:$B$3048,"N/A",0),"N/A")</f>
        <v>Bhopal</v>
      </c>
      <c r="M1554" s="49" t="str">
        <f>IFERROR(_xlfn.XLOOKUP(Table1[[#This Row],[Investors Name]],Reference_Tables!$E$5:$E$3048,Reference_Tables!$F$5:$F$3048,"N/A",0),"N/A")</f>
        <v>Corporate</v>
      </c>
      <c r="N1554" s="1">
        <f>YEAR(Table1[[#This Row],[Date]])</f>
        <v>2016</v>
      </c>
    </row>
    <row r="1555" spans="1:14" x14ac:dyDescent="0.3">
      <c r="A1555" s="8">
        <v>1554</v>
      </c>
      <c r="B1555" s="9">
        <v>42570</v>
      </c>
      <c r="C1555" s="1" t="s">
        <v>4027</v>
      </c>
      <c r="D1555" s="1" t="s">
        <v>551</v>
      </c>
      <c r="E1555" s="49" t="s">
        <v>4028</v>
      </c>
      <c r="F1555" s="1" t="s">
        <v>89</v>
      </c>
      <c r="G1555" s="51" t="s">
        <v>4029</v>
      </c>
      <c r="H1555" s="1" t="s">
        <v>384</v>
      </c>
      <c r="I1555" s="56">
        <v>15000000</v>
      </c>
      <c r="J1555" s="8" t="s">
        <v>16</v>
      </c>
      <c r="K1555" s="8" t="s">
        <v>17</v>
      </c>
      <c r="L1555" s="1" t="str">
        <f>IFERROR(_xlfn.XLOOKUP(Table1[[#This Row],[Startup Name]],Reference_Tables!$A$5:$A$3048,Reference_Tables!$B$5:$B$3048,"N/A",0),"N/A")</f>
        <v>Chennai</v>
      </c>
      <c r="M1555" s="49" t="str">
        <f>IFERROR(_xlfn.XLOOKUP(Table1[[#This Row],[Investors Name]],Reference_Tables!$E$5:$E$3048,Reference_Tables!$F$5:$F$3048,"N/A",0),"N/A")</f>
        <v>Corporate</v>
      </c>
      <c r="N1555" s="1">
        <f>YEAR(Table1[[#This Row],[Date]])</f>
        <v>2016</v>
      </c>
    </row>
    <row r="1556" spans="1:14" x14ac:dyDescent="0.3">
      <c r="A1556" s="8">
        <v>1555</v>
      </c>
      <c r="B1556" s="9">
        <v>42570</v>
      </c>
      <c r="C1556" s="1" t="s">
        <v>4030</v>
      </c>
      <c r="D1556" s="1" t="s">
        <v>53</v>
      </c>
      <c r="E1556" s="49" t="s">
        <v>4031</v>
      </c>
      <c r="F1556" s="1" t="s">
        <v>927</v>
      </c>
      <c r="G1556" s="51" t="s">
        <v>4032</v>
      </c>
      <c r="H1556" s="1" t="s">
        <v>384</v>
      </c>
      <c r="I1556" s="56">
        <v>1000000</v>
      </c>
      <c r="J1556" s="8" t="s">
        <v>16</v>
      </c>
      <c r="K1556" s="8" t="s">
        <v>24</v>
      </c>
      <c r="L1556" s="1" t="str">
        <f>IFERROR(_xlfn.XLOOKUP(Table1[[#This Row],[Startup Name]],Reference_Tables!$A$5:$A$3048,Reference_Tables!$B$5:$B$3048,"N/A",0),"N/A")</f>
        <v>Nashik</v>
      </c>
      <c r="M1556" s="49" t="str">
        <f>IFERROR(_xlfn.XLOOKUP(Table1[[#This Row],[Investors Name]],Reference_Tables!$E$5:$E$3048,Reference_Tables!$F$5:$F$3048,"N/A",0),"N/A")</f>
        <v>VC</v>
      </c>
      <c r="N1556" s="1">
        <f>YEAR(Table1[[#This Row],[Date]])</f>
        <v>2016</v>
      </c>
    </row>
    <row r="1557" spans="1:14" x14ac:dyDescent="0.3">
      <c r="A1557" s="8">
        <v>1556</v>
      </c>
      <c r="B1557" s="9">
        <v>42570</v>
      </c>
      <c r="C1557" s="1" t="s">
        <v>4033</v>
      </c>
      <c r="D1557" s="1" t="s">
        <v>551</v>
      </c>
      <c r="E1557" s="49" t="s">
        <v>4034</v>
      </c>
      <c r="F1557" s="1" t="s">
        <v>227</v>
      </c>
      <c r="G1557" s="51" t="s">
        <v>4035</v>
      </c>
      <c r="H1557" s="1" t="s">
        <v>126</v>
      </c>
      <c r="I1557" s="56">
        <v>250000</v>
      </c>
      <c r="J1557" s="8" t="s">
        <v>16</v>
      </c>
      <c r="K1557" s="8" t="s">
        <v>106</v>
      </c>
      <c r="L1557" s="1" t="str">
        <f>IFERROR(_xlfn.XLOOKUP(Table1[[#This Row],[Startup Name]],Reference_Tables!$A$5:$A$3048,Reference_Tables!$B$5:$B$3048,"N/A",0),"N/A")</f>
        <v>Kolkata</v>
      </c>
      <c r="M1557" s="49" t="str">
        <f>IFERROR(_xlfn.XLOOKUP(Table1[[#This Row],[Investors Name]],Reference_Tables!$E$5:$E$3048,Reference_Tables!$F$5:$F$3048,"N/A",0),"N/A")</f>
        <v>VC</v>
      </c>
      <c r="N1557" s="1">
        <f>YEAR(Table1[[#This Row],[Date]])</f>
        <v>2016</v>
      </c>
    </row>
    <row r="1558" spans="1:14" x14ac:dyDescent="0.3">
      <c r="A1558" s="8">
        <v>1557</v>
      </c>
      <c r="B1558" s="9">
        <v>42571</v>
      </c>
      <c r="C1558" s="1" t="s">
        <v>4036</v>
      </c>
      <c r="D1558" s="1" t="s">
        <v>551</v>
      </c>
      <c r="E1558" s="49" t="s">
        <v>4037</v>
      </c>
      <c r="F1558" s="1" t="s">
        <v>438</v>
      </c>
      <c r="G1558" s="51" t="s">
        <v>1268</v>
      </c>
      <c r="H1558" s="1" t="s">
        <v>384</v>
      </c>
      <c r="I1558" s="56">
        <v>1000000</v>
      </c>
      <c r="J1558" s="8" t="s">
        <v>16</v>
      </c>
      <c r="K1558" s="8" t="s">
        <v>24</v>
      </c>
      <c r="L1558" s="1" t="str">
        <f>IFERROR(_xlfn.XLOOKUP(Table1[[#This Row],[Startup Name]],Reference_Tables!$A$5:$A$3048,Reference_Tables!$B$5:$B$3048,"N/A",0),"N/A")</f>
        <v>Nashik</v>
      </c>
      <c r="M1558" s="49" t="str">
        <f>IFERROR(_xlfn.XLOOKUP(Table1[[#This Row],[Investors Name]],Reference_Tables!$E$5:$E$3048,Reference_Tables!$F$5:$F$3048,"N/A",0),"N/A")</f>
        <v>Angel</v>
      </c>
      <c r="N1558" s="1">
        <f>YEAR(Table1[[#This Row],[Date]])</f>
        <v>2016</v>
      </c>
    </row>
    <row r="1559" spans="1:14" x14ac:dyDescent="0.3">
      <c r="A1559" s="8">
        <v>1558</v>
      </c>
      <c r="B1559" s="9">
        <v>42571</v>
      </c>
      <c r="C1559" s="1" t="s">
        <v>4038</v>
      </c>
      <c r="D1559" s="1" t="s">
        <v>43</v>
      </c>
      <c r="E1559" s="49" t="s">
        <v>4039</v>
      </c>
      <c r="F1559" s="1" t="s">
        <v>39</v>
      </c>
      <c r="G1559" s="51" t="s">
        <v>4040</v>
      </c>
      <c r="H1559" s="1" t="s">
        <v>126</v>
      </c>
      <c r="I1559" s="56">
        <v>595000</v>
      </c>
      <c r="J1559" s="8" t="s">
        <v>16</v>
      </c>
      <c r="K1559" s="8" t="s">
        <v>106</v>
      </c>
      <c r="L1559" s="1" t="str">
        <f>IFERROR(_xlfn.XLOOKUP(Table1[[#This Row],[Startup Name]],Reference_Tables!$A$5:$A$3048,Reference_Tables!$B$5:$B$3048,"N/A",0),"N/A")</f>
        <v>Kolkata</v>
      </c>
      <c r="M1559" s="49" t="s">
        <v>16</v>
      </c>
      <c r="N1559" s="1">
        <f>YEAR(Table1[[#This Row],[Date]])</f>
        <v>2016</v>
      </c>
    </row>
    <row r="1560" spans="1:14" x14ac:dyDescent="0.3">
      <c r="A1560" s="8">
        <v>1559</v>
      </c>
      <c r="B1560" s="9">
        <v>42571</v>
      </c>
      <c r="C1560" s="1" t="s">
        <v>7429</v>
      </c>
      <c r="D1560" s="1" t="s">
        <v>551</v>
      </c>
      <c r="E1560" s="49" t="s">
        <v>4041</v>
      </c>
      <c r="F1560" s="1" t="s">
        <v>55</v>
      </c>
      <c r="G1560" s="51" t="s">
        <v>4042</v>
      </c>
      <c r="H1560" s="1" t="s">
        <v>126</v>
      </c>
      <c r="I1560" s="56">
        <v>0</v>
      </c>
      <c r="J1560" s="8" t="s">
        <v>16</v>
      </c>
      <c r="K1560" s="8" t="s">
        <v>16</v>
      </c>
      <c r="L1560" s="1" t="str">
        <f>IFERROR(_xlfn.XLOOKUP(Table1[[#This Row],[Startup Name]],Reference_Tables!$A$5:$A$3048,Reference_Tables!$B$5:$B$3048,"N/A",0),"N/A")</f>
        <v>Mysuru</v>
      </c>
      <c r="M1560" s="49" t="str">
        <f>IFERROR(_xlfn.XLOOKUP(Table1[[#This Row],[Investors Name]],Reference_Tables!$E$5:$E$3048,Reference_Tables!$F$5:$F$3048,"N/A",0),"N/A")</f>
        <v>Angel</v>
      </c>
      <c r="N1560" s="1">
        <f>YEAR(Table1[[#This Row],[Date]])</f>
        <v>2016</v>
      </c>
    </row>
    <row r="1561" spans="1:14" x14ac:dyDescent="0.3">
      <c r="A1561" s="8">
        <v>1560</v>
      </c>
      <c r="B1561" s="9">
        <v>42572</v>
      </c>
      <c r="C1561" s="1" t="s">
        <v>4043</v>
      </c>
      <c r="D1561" s="1" t="s">
        <v>551</v>
      </c>
      <c r="E1561" s="49" t="s">
        <v>4044</v>
      </c>
      <c r="F1561" s="1" t="s">
        <v>139</v>
      </c>
      <c r="G1561" s="51" t="s">
        <v>4045</v>
      </c>
      <c r="H1561" s="1" t="s">
        <v>384</v>
      </c>
      <c r="I1561" s="56">
        <v>1000000</v>
      </c>
      <c r="J1561" s="8" t="s">
        <v>16</v>
      </c>
      <c r="K1561" s="8" t="s">
        <v>24</v>
      </c>
      <c r="L1561" s="1" t="str">
        <f>IFERROR(_xlfn.XLOOKUP(Table1[[#This Row],[Startup Name]],Reference_Tables!$A$5:$A$3048,Reference_Tables!$B$5:$B$3048,"N/A",0),"N/A")</f>
        <v>Bengaluru</v>
      </c>
      <c r="M1561" s="49" t="str">
        <f>IFERROR(_xlfn.XLOOKUP(Table1[[#This Row],[Investors Name]],Reference_Tables!$E$5:$E$3048,Reference_Tables!$F$5:$F$3048,"N/A",0),"N/A")</f>
        <v>Angel</v>
      </c>
      <c r="N1561" s="1">
        <f>YEAR(Table1[[#This Row],[Date]])</f>
        <v>2016</v>
      </c>
    </row>
    <row r="1562" spans="1:14" x14ac:dyDescent="0.3">
      <c r="A1562" s="8">
        <v>1561</v>
      </c>
      <c r="B1562" s="9">
        <v>42572</v>
      </c>
      <c r="C1562" s="1" t="s">
        <v>4046</v>
      </c>
      <c r="D1562" s="1" t="s">
        <v>26</v>
      </c>
      <c r="E1562" s="49" t="s">
        <v>4047</v>
      </c>
      <c r="F1562" s="1" t="s">
        <v>927</v>
      </c>
      <c r="G1562" s="51" t="s">
        <v>4048</v>
      </c>
      <c r="H1562" s="1" t="s">
        <v>126</v>
      </c>
      <c r="I1562" s="56">
        <v>0</v>
      </c>
      <c r="J1562" s="8" t="s">
        <v>16</v>
      </c>
      <c r="K1562" s="8" t="s">
        <v>16</v>
      </c>
      <c r="L1562" s="1" t="str">
        <f>IFERROR(_xlfn.XLOOKUP(Table1[[#This Row],[Startup Name]],Reference_Tables!$A$5:$A$3048,Reference_Tables!$B$5:$B$3048,"N/A",0),"N/A")</f>
        <v>Patna</v>
      </c>
      <c r="M1562" s="49" t="str">
        <f>IFERROR(_xlfn.XLOOKUP(Table1[[#This Row],[Investors Name]],Reference_Tables!$E$5:$E$3048,Reference_Tables!$F$5:$F$3048,"N/A",0),"N/A")</f>
        <v>Corporate</v>
      </c>
      <c r="N1562" s="1">
        <f>YEAR(Table1[[#This Row],[Date]])</f>
        <v>2016</v>
      </c>
    </row>
    <row r="1563" spans="1:14" x14ac:dyDescent="0.3">
      <c r="A1563" s="8">
        <v>1562</v>
      </c>
      <c r="B1563" s="9">
        <v>42572</v>
      </c>
      <c r="C1563" s="1" t="s">
        <v>4049</v>
      </c>
      <c r="D1563" s="1" t="s">
        <v>551</v>
      </c>
      <c r="E1563" s="49" t="s">
        <v>4050</v>
      </c>
      <c r="F1563" s="1" t="s">
        <v>927</v>
      </c>
      <c r="G1563" s="51" t="s">
        <v>1960</v>
      </c>
      <c r="H1563" s="1" t="s">
        <v>126</v>
      </c>
      <c r="I1563" s="56">
        <v>595000</v>
      </c>
      <c r="J1563" s="8" t="s">
        <v>16</v>
      </c>
      <c r="K1563" s="8" t="s">
        <v>106</v>
      </c>
      <c r="L1563" s="1" t="str">
        <f>IFERROR(_xlfn.XLOOKUP(Table1[[#This Row],[Startup Name]],Reference_Tables!$A$5:$A$3048,Reference_Tables!$B$5:$B$3048,"N/A",0),"N/A")</f>
        <v>Patna</v>
      </c>
      <c r="M1563" s="49" t="str">
        <f>IFERROR(_xlfn.XLOOKUP(Table1[[#This Row],[Investors Name]],Reference_Tables!$E$5:$E$3048,Reference_Tables!$F$5:$F$3048,"N/A",0),"N/A")</f>
        <v>VC</v>
      </c>
      <c r="N1563" s="1">
        <f>YEAR(Table1[[#This Row],[Date]])</f>
        <v>2016</v>
      </c>
    </row>
    <row r="1564" spans="1:14" x14ac:dyDescent="0.3">
      <c r="A1564" s="8">
        <v>1563</v>
      </c>
      <c r="B1564" s="9">
        <v>42572</v>
      </c>
      <c r="C1564" s="1" t="s">
        <v>4051</v>
      </c>
      <c r="D1564" s="1" t="s">
        <v>1612</v>
      </c>
      <c r="E1564" s="49" t="s">
        <v>4052</v>
      </c>
      <c r="F1564" s="1" t="s">
        <v>39</v>
      </c>
      <c r="G1564" s="51" t="s">
        <v>4053</v>
      </c>
      <c r="H1564" s="1" t="s">
        <v>16</v>
      </c>
      <c r="I1564" s="56">
        <v>0</v>
      </c>
      <c r="J1564" s="8" t="s">
        <v>16</v>
      </c>
      <c r="K1564" s="8" t="s">
        <v>16</v>
      </c>
      <c r="L1564" s="1" t="str">
        <f>IFERROR(_xlfn.XLOOKUP(Table1[[#This Row],[Startup Name]],Reference_Tables!$A$5:$A$3048,Reference_Tables!$B$5:$B$3048,"N/A",0),"N/A")</f>
        <v>Vadodara</v>
      </c>
      <c r="M1564" s="49" t="str">
        <f>IFERROR(_xlfn.XLOOKUP(Table1[[#This Row],[Investors Name]],Reference_Tables!$E$5:$E$3048,Reference_Tables!$F$5:$F$3048,"N/A",0),"N/A")</f>
        <v>VC</v>
      </c>
      <c r="N1564" s="1">
        <f>YEAR(Table1[[#This Row],[Date]])</f>
        <v>2016</v>
      </c>
    </row>
    <row r="1565" spans="1:14" x14ac:dyDescent="0.3">
      <c r="A1565" s="8">
        <v>1564</v>
      </c>
      <c r="B1565" s="9">
        <v>42522</v>
      </c>
      <c r="C1565" s="1" t="s">
        <v>4054</v>
      </c>
      <c r="D1565" s="1" t="s">
        <v>551</v>
      </c>
      <c r="E1565" s="49" t="s">
        <v>4055</v>
      </c>
      <c r="F1565" s="1" t="s">
        <v>464</v>
      </c>
      <c r="G1565" s="51" t="s">
        <v>1268</v>
      </c>
      <c r="H1565" s="1" t="s">
        <v>126</v>
      </c>
      <c r="I1565" s="56">
        <v>0</v>
      </c>
      <c r="J1565" s="8" t="s">
        <v>16</v>
      </c>
      <c r="K1565" s="8" t="s">
        <v>16</v>
      </c>
      <c r="L1565" s="1" t="str">
        <f>IFERROR(_xlfn.XLOOKUP(Table1[[#This Row],[Startup Name]],Reference_Tables!$A$5:$A$3048,Reference_Tables!$B$5:$B$3048,"N/A",0),"N/A")</f>
        <v>Pune</v>
      </c>
      <c r="M1565" s="49" t="str">
        <f>IFERROR(_xlfn.XLOOKUP(Table1[[#This Row],[Investors Name]],Reference_Tables!$E$5:$E$3048,Reference_Tables!$F$5:$F$3048,"N/A",0),"N/A")</f>
        <v>Angel</v>
      </c>
      <c r="N1565" s="1">
        <f>YEAR(Table1[[#This Row],[Date]])</f>
        <v>2016</v>
      </c>
    </row>
    <row r="1566" spans="1:14" x14ac:dyDescent="0.3">
      <c r="A1566" s="8">
        <v>1565</v>
      </c>
      <c r="B1566" s="9">
        <v>42522</v>
      </c>
      <c r="C1566" s="1" t="s">
        <v>4056</v>
      </c>
      <c r="D1566" s="1" t="s">
        <v>53</v>
      </c>
      <c r="E1566" s="49" t="s">
        <v>2736</v>
      </c>
      <c r="F1566" s="1" t="s">
        <v>927</v>
      </c>
      <c r="G1566" s="51" t="s">
        <v>3013</v>
      </c>
      <c r="H1566" s="1" t="s">
        <v>384</v>
      </c>
      <c r="I1566" s="56">
        <v>0</v>
      </c>
      <c r="J1566" s="8" t="s">
        <v>16</v>
      </c>
      <c r="K1566" s="8" t="s">
        <v>16</v>
      </c>
      <c r="L1566" s="1" t="str">
        <f>IFERROR(_xlfn.XLOOKUP(Table1[[#This Row],[Startup Name]],Reference_Tables!$A$5:$A$3048,Reference_Tables!$B$5:$B$3048,"N/A",0),"N/A")</f>
        <v>Kochi</v>
      </c>
      <c r="M1566" s="49" t="str">
        <f>IFERROR(_xlfn.XLOOKUP(Table1[[#This Row],[Investors Name]],Reference_Tables!$E$5:$E$3048,Reference_Tables!$F$5:$F$3048,"N/A",0),"N/A")</f>
        <v>VC</v>
      </c>
      <c r="N1566" s="1">
        <f>YEAR(Table1[[#This Row],[Date]])</f>
        <v>2016</v>
      </c>
    </row>
    <row r="1567" spans="1:14" x14ac:dyDescent="0.3">
      <c r="A1567" s="8">
        <v>1566</v>
      </c>
      <c r="B1567" s="9">
        <v>42523</v>
      </c>
      <c r="C1567" s="1" t="s">
        <v>538</v>
      </c>
      <c r="D1567" s="1" t="s">
        <v>26</v>
      </c>
      <c r="E1567" s="49" t="s">
        <v>4057</v>
      </c>
      <c r="F1567" s="1" t="s">
        <v>139</v>
      </c>
      <c r="G1567" s="51" t="s">
        <v>4058</v>
      </c>
      <c r="H1567" s="1" t="s">
        <v>384</v>
      </c>
      <c r="I1567" s="56">
        <v>0</v>
      </c>
      <c r="J1567" s="8" t="s">
        <v>16</v>
      </c>
      <c r="K1567" s="8" t="s">
        <v>16</v>
      </c>
      <c r="L1567" s="1" t="str">
        <f>IFERROR(_xlfn.XLOOKUP(Table1[[#This Row],[Startup Name]],Reference_Tables!$A$5:$A$3048,Reference_Tables!$B$5:$B$3048,"N/A",0),"N/A")</f>
        <v>Ranchi</v>
      </c>
      <c r="M1567" s="49" t="s">
        <v>16</v>
      </c>
      <c r="N1567" s="1">
        <f>YEAR(Table1[[#This Row],[Date]])</f>
        <v>2016</v>
      </c>
    </row>
    <row r="1568" spans="1:14" x14ac:dyDescent="0.3">
      <c r="A1568" s="8">
        <v>1567</v>
      </c>
      <c r="B1568" s="9">
        <v>42523</v>
      </c>
      <c r="C1568" s="1" t="s">
        <v>967</v>
      </c>
      <c r="D1568" s="1" t="s">
        <v>551</v>
      </c>
      <c r="E1568" s="49" t="s">
        <v>4059</v>
      </c>
      <c r="F1568" s="1" t="s">
        <v>139</v>
      </c>
      <c r="G1568" s="51" t="s">
        <v>4060</v>
      </c>
      <c r="H1568" s="1" t="s">
        <v>126</v>
      </c>
      <c r="I1568" s="56">
        <v>0</v>
      </c>
      <c r="J1568" s="8" t="s">
        <v>16</v>
      </c>
      <c r="K1568" s="8" t="s">
        <v>16</v>
      </c>
      <c r="L1568" s="1" t="str">
        <f>IFERROR(_xlfn.XLOOKUP(Table1[[#This Row],[Startup Name]],Reference_Tables!$A$5:$A$3048,Reference_Tables!$B$5:$B$3048,"N/A",0),"N/A")</f>
        <v>Kolkata</v>
      </c>
      <c r="M1568" s="49" t="str">
        <f>IFERROR(_xlfn.XLOOKUP(Table1[[#This Row],[Investors Name]],Reference_Tables!$E$5:$E$3048,Reference_Tables!$F$5:$F$3048,"N/A",0),"N/A")</f>
        <v>Angel</v>
      </c>
      <c r="N1568" s="1">
        <f>YEAR(Table1[[#This Row],[Date]])</f>
        <v>2016</v>
      </c>
    </row>
    <row r="1569" spans="1:14" x14ac:dyDescent="0.3">
      <c r="A1569" s="8">
        <v>1568</v>
      </c>
      <c r="B1569" s="9">
        <v>42523</v>
      </c>
      <c r="C1569" s="1" t="s">
        <v>4061</v>
      </c>
      <c r="D1569" s="1" t="s">
        <v>53</v>
      </c>
      <c r="E1569" s="49" t="s">
        <v>4062</v>
      </c>
      <c r="F1569" s="1" t="s">
        <v>39</v>
      </c>
      <c r="G1569" s="51" t="s">
        <v>4063</v>
      </c>
      <c r="H1569" s="1" t="s">
        <v>384</v>
      </c>
      <c r="I1569" s="56">
        <v>1000000</v>
      </c>
      <c r="J1569" s="8" t="s">
        <v>16</v>
      </c>
      <c r="K1569" s="8" t="s">
        <v>24</v>
      </c>
      <c r="L1569" s="1" t="str">
        <f>IFERROR(_xlfn.XLOOKUP(Table1[[#This Row],[Startup Name]],Reference_Tables!$A$5:$A$3048,Reference_Tables!$B$5:$B$3048,"N/A",0),"N/A")</f>
        <v>New Delhi</v>
      </c>
      <c r="M1569" s="49" t="str">
        <f>IFERROR(_xlfn.XLOOKUP(Table1[[#This Row],[Investors Name]],Reference_Tables!$E$5:$E$3048,Reference_Tables!$F$5:$F$3048,"N/A",0),"N/A")</f>
        <v>VC</v>
      </c>
      <c r="N1569" s="1">
        <f>YEAR(Table1[[#This Row],[Date]])</f>
        <v>2016</v>
      </c>
    </row>
    <row r="1570" spans="1:14" x14ac:dyDescent="0.3">
      <c r="A1570" s="8">
        <v>1569</v>
      </c>
      <c r="B1570" s="9">
        <v>42523</v>
      </c>
      <c r="C1570" s="1" t="s">
        <v>1823</v>
      </c>
      <c r="D1570" s="1" t="s">
        <v>26</v>
      </c>
      <c r="E1570" s="49" t="s">
        <v>4064</v>
      </c>
      <c r="F1570" s="1" t="s">
        <v>39</v>
      </c>
      <c r="G1570" s="51" t="s">
        <v>495</v>
      </c>
      <c r="H1570" s="1" t="s">
        <v>126</v>
      </c>
      <c r="I1570" s="56">
        <v>0</v>
      </c>
      <c r="J1570" s="8" t="s">
        <v>16</v>
      </c>
      <c r="K1570" s="8" t="s">
        <v>16</v>
      </c>
      <c r="L1570" s="1" t="str">
        <f>IFERROR(_xlfn.XLOOKUP(Table1[[#This Row],[Startup Name]],Reference_Tables!$A$5:$A$3048,Reference_Tables!$B$5:$B$3048,"N/A",0),"N/A")</f>
        <v>Kochi</v>
      </c>
      <c r="M1570" s="49" t="str">
        <f>IFERROR(_xlfn.XLOOKUP(Table1[[#This Row],[Investors Name]],Reference_Tables!$E$5:$E$3048,Reference_Tables!$F$5:$F$3048,"N/A",0),"N/A")</f>
        <v>VC</v>
      </c>
      <c r="N1570" s="1">
        <f>YEAR(Table1[[#This Row],[Date]])</f>
        <v>2016</v>
      </c>
    </row>
    <row r="1571" spans="1:14" x14ac:dyDescent="0.3">
      <c r="A1571" s="8">
        <v>1570</v>
      </c>
      <c r="B1571" s="9">
        <v>42523</v>
      </c>
      <c r="C1571" s="1" t="s">
        <v>4065</v>
      </c>
      <c r="D1571" s="1" t="s">
        <v>551</v>
      </c>
      <c r="E1571" s="49" t="s">
        <v>4066</v>
      </c>
      <c r="F1571" s="1" t="s">
        <v>39</v>
      </c>
      <c r="G1571" s="51" t="s">
        <v>3972</v>
      </c>
      <c r="H1571" s="1" t="s">
        <v>384</v>
      </c>
      <c r="I1571" s="56">
        <v>1000000</v>
      </c>
      <c r="J1571" s="8" t="s">
        <v>16</v>
      </c>
      <c r="K1571" s="8" t="s">
        <v>24</v>
      </c>
      <c r="L1571" s="1" t="str">
        <f>IFERROR(_xlfn.XLOOKUP(Table1[[#This Row],[Startup Name]],Reference_Tables!$A$5:$A$3048,Reference_Tables!$B$5:$B$3048,"N/A",0),"N/A")</f>
        <v>Nashik</v>
      </c>
      <c r="M1571" s="49" t="str">
        <f>IFERROR(_xlfn.XLOOKUP(Table1[[#This Row],[Investors Name]],Reference_Tables!$E$5:$E$3048,Reference_Tables!$F$5:$F$3048,"N/A",0),"N/A")</f>
        <v>VC</v>
      </c>
      <c r="N1571" s="1">
        <f>YEAR(Table1[[#This Row],[Date]])</f>
        <v>2016</v>
      </c>
    </row>
    <row r="1572" spans="1:14" x14ac:dyDescent="0.3">
      <c r="A1572" s="8">
        <v>1571</v>
      </c>
      <c r="B1572" s="9">
        <v>42524</v>
      </c>
      <c r="C1572" s="1" t="s">
        <v>4067</v>
      </c>
      <c r="D1572" s="1" t="s">
        <v>551</v>
      </c>
      <c r="E1572" s="49" t="s">
        <v>4068</v>
      </c>
      <c r="F1572" s="1" t="s">
        <v>927</v>
      </c>
      <c r="G1572" s="51" t="s">
        <v>4069</v>
      </c>
      <c r="H1572" s="1" t="s">
        <v>126</v>
      </c>
      <c r="I1572" s="56">
        <v>0</v>
      </c>
      <c r="J1572" s="8" t="s">
        <v>16</v>
      </c>
      <c r="K1572" s="8" t="s">
        <v>16</v>
      </c>
      <c r="L1572" s="1" t="str">
        <f>IFERROR(_xlfn.XLOOKUP(Table1[[#This Row],[Startup Name]],Reference_Tables!$A$5:$A$3048,Reference_Tables!$B$5:$B$3048,"N/A",0),"N/A")</f>
        <v>Bengaluru</v>
      </c>
      <c r="M1572" s="49" t="str">
        <f>IFERROR(_xlfn.XLOOKUP(Table1[[#This Row],[Investors Name]],Reference_Tables!$E$5:$E$3048,Reference_Tables!$F$5:$F$3048,"N/A",0),"N/A")</f>
        <v>Angel</v>
      </c>
      <c r="N1572" s="1">
        <f>YEAR(Table1[[#This Row],[Date]])</f>
        <v>2016</v>
      </c>
    </row>
    <row r="1573" spans="1:14" x14ac:dyDescent="0.3">
      <c r="A1573" s="8">
        <v>1572</v>
      </c>
      <c r="B1573" s="9">
        <v>42524</v>
      </c>
      <c r="C1573" s="1" t="s">
        <v>4070</v>
      </c>
      <c r="D1573" s="1" t="s">
        <v>551</v>
      </c>
      <c r="E1573" s="49" t="s">
        <v>4071</v>
      </c>
      <c r="F1573" s="1" t="s">
        <v>45</v>
      </c>
      <c r="G1573" s="51" t="s">
        <v>1608</v>
      </c>
      <c r="H1573" s="1" t="s">
        <v>126</v>
      </c>
      <c r="I1573" s="56">
        <v>75000</v>
      </c>
      <c r="J1573" s="8" t="s">
        <v>16</v>
      </c>
      <c r="K1573" s="8" t="s">
        <v>106</v>
      </c>
      <c r="L1573" s="1" t="str">
        <f>IFERROR(_xlfn.XLOOKUP(Table1[[#This Row],[Startup Name]],Reference_Tables!$A$5:$A$3048,Reference_Tables!$B$5:$B$3048,"N/A",0),"N/A")</f>
        <v>Chandigarh</v>
      </c>
      <c r="M1573" s="49" t="str">
        <f>IFERROR(_xlfn.XLOOKUP(Table1[[#This Row],[Investors Name]],Reference_Tables!$E$5:$E$3048,Reference_Tables!$F$5:$F$3048,"N/A",0),"N/A")</f>
        <v>Angel</v>
      </c>
      <c r="N1573" s="1">
        <f>YEAR(Table1[[#This Row],[Date]])</f>
        <v>2016</v>
      </c>
    </row>
    <row r="1574" spans="1:14" x14ac:dyDescent="0.3">
      <c r="A1574" s="8">
        <v>1573</v>
      </c>
      <c r="B1574" s="9">
        <v>42524</v>
      </c>
      <c r="C1574" s="1" t="s">
        <v>4072</v>
      </c>
      <c r="D1574" s="1" t="s">
        <v>142</v>
      </c>
      <c r="E1574" s="49" t="s">
        <v>4073</v>
      </c>
      <c r="F1574" s="1" t="s">
        <v>139</v>
      </c>
      <c r="G1574" s="51" t="s">
        <v>4074</v>
      </c>
      <c r="H1574" s="1" t="s">
        <v>384</v>
      </c>
      <c r="I1574" s="56">
        <v>2000000</v>
      </c>
      <c r="J1574" s="8" t="s">
        <v>16</v>
      </c>
      <c r="K1574" s="8" t="s">
        <v>24</v>
      </c>
      <c r="L1574" s="1" t="str">
        <f>IFERROR(_xlfn.XLOOKUP(Table1[[#This Row],[Startup Name]],Reference_Tables!$A$5:$A$3048,Reference_Tables!$B$5:$B$3048,"N/A",0),"N/A")</f>
        <v>Kochi</v>
      </c>
      <c r="M1574" s="49" t="str">
        <f>IFERROR(_xlfn.XLOOKUP(Table1[[#This Row],[Investors Name]],Reference_Tables!$E$5:$E$3048,Reference_Tables!$F$5:$F$3048,"N/A",0),"N/A")</f>
        <v>VC</v>
      </c>
      <c r="N1574" s="1">
        <f>YEAR(Table1[[#This Row],[Date]])</f>
        <v>2016</v>
      </c>
    </row>
    <row r="1575" spans="1:14" x14ac:dyDescent="0.3">
      <c r="A1575" s="8">
        <v>1574</v>
      </c>
      <c r="B1575" s="9">
        <v>42527</v>
      </c>
      <c r="C1575" s="1" t="s">
        <v>4075</v>
      </c>
      <c r="D1575" s="1" t="s">
        <v>551</v>
      </c>
      <c r="E1575" s="49" t="s">
        <v>4076</v>
      </c>
      <c r="F1575" s="1" t="s">
        <v>183</v>
      </c>
      <c r="G1575" s="51" t="s">
        <v>4077</v>
      </c>
      <c r="H1575" s="1" t="s">
        <v>126</v>
      </c>
      <c r="I1575" s="56">
        <v>448000</v>
      </c>
      <c r="J1575" s="8" t="s">
        <v>16</v>
      </c>
      <c r="K1575" s="8" t="s">
        <v>106</v>
      </c>
      <c r="L1575" s="1" t="str">
        <f>IFERROR(_xlfn.XLOOKUP(Table1[[#This Row],[Startup Name]],Reference_Tables!$A$5:$A$3048,Reference_Tables!$B$5:$B$3048,"N/A",0),"N/A")</f>
        <v>Hyderabad</v>
      </c>
      <c r="M1575" s="49" t="str">
        <f>IFERROR(_xlfn.XLOOKUP(Table1[[#This Row],[Investors Name]],Reference_Tables!$E$5:$E$3048,Reference_Tables!$F$5:$F$3048,"N/A",0),"N/A")</f>
        <v>Angel</v>
      </c>
      <c r="N1575" s="1">
        <f>YEAR(Table1[[#This Row],[Date]])</f>
        <v>2016</v>
      </c>
    </row>
    <row r="1576" spans="1:14" x14ac:dyDescent="0.3">
      <c r="A1576" s="8">
        <v>1575</v>
      </c>
      <c r="B1576" s="9">
        <v>42528</v>
      </c>
      <c r="C1576" s="1" t="s">
        <v>2917</v>
      </c>
      <c r="D1576" s="1" t="s">
        <v>108</v>
      </c>
      <c r="E1576" s="49" t="s">
        <v>4078</v>
      </c>
      <c r="F1576" s="1" t="s">
        <v>927</v>
      </c>
      <c r="G1576" s="51" t="s">
        <v>4079</v>
      </c>
      <c r="H1576" s="1" t="s">
        <v>384</v>
      </c>
      <c r="I1576" s="56">
        <v>4000000</v>
      </c>
      <c r="J1576" s="8" t="s">
        <v>16</v>
      </c>
      <c r="K1576" s="8" t="s">
        <v>24</v>
      </c>
      <c r="L1576" s="1" t="str">
        <f>IFERROR(_xlfn.XLOOKUP(Table1[[#This Row],[Startup Name]],Reference_Tables!$A$5:$A$3048,Reference_Tables!$B$5:$B$3048,"N/A",0),"N/A")</f>
        <v>Mumbai</v>
      </c>
      <c r="M1576" s="49" t="str">
        <f>IFERROR(_xlfn.XLOOKUP(Table1[[#This Row],[Investors Name]],Reference_Tables!$E$5:$E$3048,Reference_Tables!$F$5:$F$3048,"N/A",0),"N/A")</f>
        <v>VC</v>
      </c>
      <c r="N1576" s="1">
        <f>YEAR(Table1[[#This Row],[Date]])</f>
        <v>2016</v>
      </c>
    </row>
    <row r="1577" spans="1:14" x14ac:dyDescent="0.3">
      <c r="A1577" s="8">
        <v>1576</v>
      </c>
      <c r="B1577" s="9">
        <v>42528</v>
      </c>
      <c r="C1577" s="1" t="s">
        <v>413</v>
      </c>
      <c r="D1577" s="1" t="s">
        <v>551</v>
      </c>
      <c r="E1577" s="49" t="s">
        <v>4080</v>
      </c>
      <c r="F1577" s="1" t="s">
        <v>927</v>
      </c>
      <c r="G1577" s="51" t="s">
        <v>4081</v>
      </c>
      <c r="H1577" s="1" t="s">
        <v>384</v>
      </c>
      <c r="I1577" s="56">
        <v>2000000</v>
      </c>
      <c r="J1577" s="8" t="s">
        <v>16</v>
      </c>
      <c r="K1577" s="8" t="s">
        <v>24</v>
      </c>
      <c r="L1577" s="1" t="str">
        <f>IFERROR(_xlfn.XLOOKUP(Table1[[#This Row],[Startup Name]],Reference_Tables!$A$5:$A$3048,Reference_Tables!$B$5:$B$3048,"N/A",0),"N/A")</f>
        <v>Noida</v>
      </c>
      <c r="M1577" s="49" t="str">
        <f>IFERROR(_xlfn.XLOOKUP(Table1[[#This Row],[Investors Name]],Reference_Tables!$E$5:$E$3048,Reference_Tables!$F$5:$F$3048,"N/A",0),"N/A")</f>
        <v>Angel</v>
      </c>
      <c r="N1577" s="1">
        <f>YEAR(Table1[[#This Row],[Date]])</f>
        <v>2016</v>
      </c>
    </row>
    <row r="1578" spans="1:14" x14ac:dyDescent="0.3">
      <c r="A1578" s="8">
        <v>1577</v>
      </c>
      <c r="B1578" s="9">
        <v>42528</v>
      </c>
      <c r="C1578" s="1" t="s">
        <v>4082</v>
      </c>
      <c r="D1578" s="1" t="s">
        <v>53</v>
      </c>
      <c r="E1578" s="49" t="s">
        <v>4083</v>
      </c>
      <c r="F1578" s="1" t="s">
        <v>927</v>
      </c>
      <c r="G1578" s="51" t="s">
        <v>1608</v>
      </c>
      <c r="H1578" s="1" t="s">
        <v>126</v>
      </c>
      <c r="I1578" s="56">
        <v>100000</v>
      </c>
      <c r="J1578" s="8" t="s">
        <v>16</v>
      </c>
      <c r="K1578" s="8" t="s">
        <v>106</v>
      </c>
      <c r="L1578" s="1" t="str">
        <f>IFERROR(_xlfn.XLOOKUP(Table1[[#This Row],[Startup Name]],Reference_Tables!$A$5:$A$3048,Reference_Tables!$B$5:$B$3048,"N/A",0),"N/A")</f>
        <v>Kanpur</v>
      </c>
      <c r="M1578" s="49" t="str">
        <f>IFERROR(_xlfn.XLOOKUP(Table1[[#This Row],[Investors Name]],Reference_Tables!$E$5:$E$3048,Reference_Tables!$F$5:$F$3048,"N/A",0),"N/A")</f>
        <v>Angel</v>
      </c>
      <c r="N1578" s="1">
        <f>YEAR(Table1[[#This Row],[Date]])</f>
        <v>2016</v>
      </c>
    </row>
    <row r="1579" spans="1:14" x14ac:dyDescent="0.3">
      <c r="A1579" s="8">
        <v>1578</v>
      </c>
      <c r="B1579" s="9">
        <v>42528</v>
      </c>
      <c r="C1579" s="1" t="s">
        <v>4084</v>
      </c>
      <c r="D1579" s="1" t="s">
        <v>53</v>
      </c>
      <c r="E1579" s="49" t="s">
        <v>4085</v>
      </c>
      <c r="F1579" s="1" t="s">
        <v>55</v>
      </c>
      <c r="G1579" s="51" t="s">
        <v>4086</v>
      </c>
      <c r="H1579" s="1" t="s">
        <v>384</v>
      </c>
      <c r="I1579" s="56">
        <v>23000000</v>
      </c>
      <c r="J1579" s="8" t="s">
        <v>16</v>
      </c>
      <c r="K1579" s="8" t="s">
        <v>17</v>
      </c>
      <c r="L1579" s="1" t="str">
        <f>IFERROR(_xlfn.XLOOKUP(Table1[[#This Row],[Startup Name]],Reference_Tables!$A$5:$A$3048,Reference_Tables!$B$5:$B$3048,"N/A",0),"N/A")</f>
        <v>Guwahati</v>
      </c>
      <c r="M1579" s="49" t="str">
        <f>IFERROR(_xlfn.XLOOKUP(Table1[[#This Row],[Investors Name]],Reference_Tables!$E$5:$E$3048,Reference_Tables!$F$5:$F$3048,"N/A",0),"N/A")</f>
        <v>VC</v>
      </c>
      <c r="N1579" s="1">
        <f>YEAR(Table1[[#This Row],[Date]])</f>
        <v>2016</v>
      </c>
    </row>
    <row r="1580" spans="1:14" x14ac:dyDescent="0.3">
      <c r="A1580" s="8">
        <v>1579</v>
      </c>
      <c r="B1580" s="9">
        <v>42528</v>
      </c>
      <c r="C1580" s="1" t="s">
        <v>4087</v>
      </c>
      <c r="D1580" s="1" t="s">
        <v>53</v>
      </c>
      <c r="E1580" s="49" t="s">
        <v>4088</v>
      </c>
      <c r="F1580" s="1" t="s">
        <v>39</v>
      </c>
      <c r="G1580" s="51" t="s">
        <v>3025</v>
      </c>
      <c r="H1580" s="1" t="s">
        <v>384</v>
      </c>
      <c r="I1580" s="56">
        <v>1000000</v>
      </c>
      <c r="J1580" s="8" t="s">
        <v>16</v>
      </c>
      <c r="K1580" s="8" t="s">
        <v>24</v>
      </c>
      <c r="L1580" s="1" t="str">
        <f>IFERROR(_xlfn.XLOOKUP(Table1[[#This Row],[Startup Name]],Reference_Tables!$A$5:$A$3048,Reference_Tables!$B$5:$B$3048,"N/A",0),"N/A")</f>
        <v>Chandigarh</v>
      </c>
      <c r="M1580" s="49" t="str">
        <f>IFERROR(_xlfn.XLOOKUP(Table1[[#This Row],[Investors Name]],Reference_Tables!$E$5:$E$3048,Reference_Tables!$F$5:$F$3048,"N/A",0),"N/A")</f>
        <v>VC</v>
      </c>
      <c r="N1580" s="1">
        <f>YEAR(Table1[[#This Row],[Date]])</f>
        <v>2016</v>
      </c>
    </row>
    <row r="1581" spans="1:14" x14ac:dyDescent="0.3">
      <c r="A1581" s="8">
        <v>1580</v>
      </c>
      <c r="B1581" s="9">
        <v>42529</v>
      </c>
      <c r="C1581" s="1" t="s">
        <v>4089</v>
      </c>
      <c r="D1581" s="1" t="s">
        <v>551</v>
      </c>
      <c r="E1581" s="49" t="s">
        <v>1629</v>
      </c>
      <c r="F1581" s="1" t="s">
        <v>183</v>
      </c>
      <c r="G1581" s="51" t="s">
        <v>4090</v>
      </c>
      <c r="H1581" s="1" t="s">
        <v>126</v>
      </c>
      <c r="I1581" s="56">
        <v>1000000</v>
      </c>
      <c r="J1581" s="8" t="s">
        <v>16</v>
      </c>
      <c r="K1581" s="8" t="s">
        <v>24</v>
      </c>
      <c r="L1581" s="1" t="str">
        <f>IFERROR(_xlfn.XLOOKUP(Table1[[#This Row],[Startup Name]],Reference_Tables!$A$5:$A$3048,Reference_Tables!$B$5:$B$3048,"N/A",0),"N/A")</f>
        <v>Noida</v>
      </c>
      <c r="M1581" s="49" t="str">
        <f>IFERROR(_xlfn.XLOOKUP(Table1[[#This Row],[Investors Name]],Reference_Tables!$E$5:$E$3048,Reference_Tables!$F$5:$F$3048,"N/A",0),"N/A")</f>
        <v>Angel</v>
      </c>
      <c r="N1581" s="1">
        <f>YEAR(Table1[[#This Row],[Date]])</f>
        <v>2016</v>
      </c>
    </row>
    <row r="1582" spans="1:14" x14ac:dyDescent="0.3">
      <c r="A1582" s="8">
        <v>1581</v>
      </c>
      <c r="B1582" s="9">
        <v>42529</v>
      </c>
      <c r="C1582" s="1" t="s">
        <v>4091</v>
      </c>
      <c r="D1582" s="1" t="s">
        <v>26</v>
      </c>
      <c r="E1582" s="49" t="s">
        <v>4092</v>
      </c>
      <c r="F1582" s="1" t="s">
        <v>39</v>
      </c>
      <c r="G1582" s="51" t="s">
        <v>4093</v>
      </c>
      <c r="H1582" s="1" t="s">
        <v>126</v>
      </c>
      <c r="I1582" s="56">
        <v>500000</v>
      </c>
      <c r="J1582" s="8" t="s">
        <v>16</v>
      </c>
      <c r="K1582" s="8" t="s">
        <v>106</v>
      </c>
      <c r="L1582" s="1" t="str">
        <f>IFERROR(_xlfn.XLOOKUP(Table1[[#This Row],[Startup Name]],Reference_Tables!$A$5:$A$3048,Reference_Tables!$B$5:$B$3048,"N/A",0),"N/A")</f>
        <v>Kochi</v>
      </c>
      <c r="M1582" s="49" t="str">
        <f>IFERROR(_xlfn.XLOOKUP(Table1[[#This Row],[Investors Name]],Reference_Tables!$E$5:$E$3048,Reference_Tables!$F$5:$F$3048,"N/A",0),"N/A")</f>
        <v>VC</v>
      </c>
      <c r="N1582" s="1">
        <f>YEAR(Table1[[#This Row],[Date]])</f>
        <v>2016</v>
      </c>
    </row>
    <row r="1583" spans="1:14" x14ac:dyDescent="0.3">
      <c r="A1583" s="8">
        <v>1582</v>
      </c>
      <c r="B1583" s="9">
        <v>42529</v>
      </c>
      <c r="C1583" s="1" t="s">
        <v>4094</v>
      </c>
      <c r="D1583" s="1" t="s">
        <v>53</v>
      </c>
      <c r="E1583" s="49" t="s">
        <v>4095</v>
      </c>
      <c r="F1583" s="1" t="s">
        <v>39</v>
      </c>
      <c r="G1583" s="51" t="s">
        <v>1960</v>
      </c>
      <c r="H1583" s="1" t="s">
        <v>126</v>
      </c>
      <c r="I1583" s="56">
        <v>200000</v>
      </c>
      <c r="J1583" s="8" t="s">
        <v>16</v>
      </c>
      <c r="K1583" s="8" t="s">
        <v>106</v>
      </c>
      <c r="L1583" s="1" t="str">
        <f>IFERROR(_xlfn.XLOOKUP(Table1[[#This Row],[Startup Name]],Reference_Tables!$A$5:$A$3048,Reference_Tables!$B$5:$B$3048,"N/A",0),"N/A")</f>
        <v>Ranchi</v>
      </c>
      <c r="M1583" s="49" t="str">
        <f>IFERROR(_xlfn.XLOOKUP(Table1[[#This Row],[Investors Name]],Reference_Tables!$E$5:$E$3048,Reference_Tables!$F$5:$F$3048,"N/A",0),"N/A")</f>
        <v>VC</v>
      </c>
      <c r="N1583" s="1">
        <f>YEAR(Table1[[#This Row],[Date]])</f>
        <v>2016</v>
      </c>
    </row>
    <row r="1584" spans="1:14" x14ac:dyDescent="0.3">
      <c r="A1584" s="8">
        <v>1583</v>
      </c>
      <c r="B1584" s="9">
        <v>42529</v>
      </c>
      <c r="C1584" s="1" t="s">
        <v>4096</v>
      </c>
      <c r="D1584" s="1" t="s">
        <v>551</v>
      </c>
      <c r="E1584" s="49" t="s">
        <v>4097</v>
      </c>
      <c r="F1584" s="1" t="s">
        <v>227</v>
      </c>
      <c r="G1584" s="51" t="s">
        <v>4098</v>
      </c>
      <c r="H1584" s="1" t="s">
        <v>126</v>
      </c>
      <c r="I1584" s="56">
        <v>0</v>
      </c>
      <c r="J1584" s="8" t="s">
        <v>16</v>
      </c>
      <c r="K1584" s="8" t="s">
        <v>16</v>
      </c>
      <c r="L1584" s="1" t="str">
        <f>IFERROR(_xlfn.XLOOKUP(Table1[[#This Row],[Startup Name]],Reference_Tables!$A$5:$A$3048,Reference_Tables!$B$5:$B$3048,"N/A",0),"N/A")</f>
        <v>Coimbatore</v>
      </c>
      <c r="M1584" s="49" t="str">
        <f>IFERROR(_xlfn.XLOOKUP(Table1[[#This Row],[Investors Name]],Reference_Tables!$E$5:$E$3048,Reference_Tables!$F$5:$F$3048,"N/A",0),"N/A")</f>
        <v>Angel</v>
      </c>
      <c r="N1584" s="1">
        <f>YEAR(Table1[[#This Row],[Date]])</f>
        <v>2016</v>
      </c>
    </row>
    <row r="1585" spans="1:14" x14ac:dyDescent="0.3">
      <c r="A1585" s="8">
        <v>1584</v>
      </c>
      <c r="B1585" s="9">
        <v>42529</v>
      </c>
      <c r="C1585" s="1" t="s">
        <v>4099</v>
      </c>
      <c r="D1585" s="1" t="s">
        <v>551</v>
      </c>
      <c r="E1585" s="49" t="s">
        <v>4100</v>
      </c>
      <c r="F1585" s="1" t="s">
        <v>927</v>
      </c>
      <c r="G1585" s="51" t="s">
        <v>4101</v>
      </c>
      <c r="H1585" s="1" t="s">
        <v>126</v>
      </c>
      <c r="I1585" s="56">
        <v>0</v>
      </c>
      <c r="J1585" s="8" t="s">
        <v>16</v>
      </c>
      <c r="K1585" s="8" t="s">
        <v>16</v>
      </c>
      <c r="L1585" s="1" t="str">
        <f>IFERROR(_xlfn.XLOOKUP(Table1[[#This Row],[Startup Name]],Reference_Tables!$A$5:$A$3048,Reference_Tables!$B$5:$B$3048,"N/A",0),"N/A")</f>
        <v>Dehradun</v>
      </c>
      <c r="M1585" s="49" t="str">
        <f>IFERROR(_xlfn.XLOOKUP(Table1[[#This Row],[Investors Name]],Reference_Tables!$E$5:$E$3048,Reference_Tables!$F$5:$F$3048,"N/A",0),"N/A")</f>
        <v>Corporate</v>
      </c>
      <c r="N1585" s="1">
        <f>YEAR(Table1[[#This Row],[Date]])</f>
        <v>2016</v>
      </c>
    </row>
    <row r="1586" spans="1:14" x14ac:dyDescent="0.3">
      <c r="A1586" s="8">
        <v>1585</v>
      </c>
      <c r="B1586" s="9">
        <v>42529</v>
      </c>
      <c r="C1586" s="1" t="s">
        <v>4102</v>
      </c>
      <c r="D1586" s="1" t="s">
        <v>26</v>
      </c>
      <c r="E1586" s="49" t="s">
        <v>4103</v>
      </c>
      <c r="F1586" s="1" t="s">
        <v>927</v>
      </c>
      <c r="G1586" s="51" t="s">
        <v>4104</v>
      </c>
      <c r="H1586" s="1" t="s">
        <v>384</v>
      </c>
      <c r="I1586" s="56">
        <v>16000000</v>
      </c>
      <c r="J1586" s="8" t="s">
        <v>16</v>
      </c>
      <c r="K1586" s="8" t="s">
        <v>17</v>
      </c>
      <c r="L1586" s="1" t="str">
        <f>IFERROR(_xlfn.XLOOKUP(Table1[[#This Row],[Startup Name]],Reference_Tables!$A$5:$A$3048,Reference_Tables!$B$5:$B$3048,"N/A",0),"N/A")</f>
        <v>Guwahati</v>
      </c>
      <c r="M1586" s="49" t="str">
        <f>IFERROR(_xlfn.XLOOKUP(Table1[[#This Row],[Investors Name]],Reference_Tables!$E$5:$E$3048,Reference_Tables!$F$5:$F$3048,"N/A",0),"N/A")</f>
        <v>Angel</v>
      </c>
      <c r="N1586" s="1">
        <f>YEAR(Table1[[#This Row],[Date]])</f>
        <v>2016</v>
      </c>
    </row>
    <row r="1587" spans="1:14" x14ac:dyDescent="0.3">
      <c r="A1587" s="8">
        <v>1586</v>
      </c>
      <c r="B1587" s="9">
        <v>42529</v>
      </c>
      <c r="C1587" s="1" t="s">
        <v>4105</v>
      </c>
      <c r="D1587" s="1" t="s">
        <v>312</v>
      </c>
      <c r="E1587" s="49" t="s">
        <v>1749</v>
      </c>
      <c r="F1587" s="1" t="s">
        <v>438</v>
      </c>
      <c r="G1587" s="51" t="s">
        <v>7430</v>
      </c>
      <c r="H1587" s="1" t="s">
        <v>126</v>
      </c>
      <c r="I1587" s="56">
        <v>0</v>
      </c>
      <c r="J1587" s="8" t="s">
        <v>16</v>
      </c>
      <c r="K1587" s="8" t="s">
        <v>16</v>
      </c>
      <c r="L1587" s="1" t="str">
        <f>IFERROR(_xlfn.XLOOKUP(Table1[[#This Row],[Startup Name]],Reference_Tables!$A$5:$A$3048,Reference_Tables!$B$5:$B$3048,"N/A",0),"N/A")</f>
        <v>Kochi</v>
      </c>
      <c r="M1587" s="49" t="str">
        <f>IFERROR(_xlfn.XLOOKUP(Table1[[#This Row],[Investors Name]],Reference_Tables!$E$5:$E$3048,Reference_Tables!$F$5:$F$3048,"N/A",0),"N/A")</f>
        <v>Angel</v>
      </c>
      <c r="N1587" s="1">
        <f>YEAR(Table1[[#This Row],[Date]])</f>
        <v>2016</v>
      </c>
    </row>
    <row r="1588" spans="1:14" x14ac:dyDescent="0.3">
      <c r="A1588" s="8">
        <v>1587</v>
      </c>
      <c r="B1588" s="9">
        <v>42529</v>
      </c>
      <c r="C1588" s="1" t="s">
        <v>4106</v>
      </c>
      <c r="D1588" s="1" t="s">
        <v>551</v>
      </c>
      <c r="E1588" s="49" t="s">
        <v>4107</v>
      </c>
      <c r="F1588" s="1" t="s">
        <v>227</v>
      </c>
      <c r="G1588" s="51" t="s">
        <v>4108</v>
      </c>
      <c r="H1588" s="1" t="s">
        <v>126</v>
      </c>
      <c r="I1588" s="56">
        <v>200000</v>
      </c>
      <c r="J1588" s="8" t="s">
        <v>16</v>
      </c>
      <c r="K1588" s="8" t="s">
        <v>106</v>
      </c>
      <c r="L1588" s="1" t="str">
        <f>IFERROR(_xlfn.XLOOKUP(Table1[[#This Row],[Startup Name]],Reference_Tables!$A$5:$A$3048,Reference_Tables!$B$5:$B$3048,"N/A",0),"N/A")</f>
        <v>Ahmedabad</v>
      </c>
      <c r="M1588" s="49" t="str">
        <f>IFERROR(_xlfn.XLOOKUP(Table1[[#This Row],[Investors Name]],Reference_Tables!$E$5:$E$3048,Reference_Tables!$F$5:$F$3048,"N/A",0),"N/A")</f>
        <v>VC</v>
      </c>
      <c r="N1588" s="1">
        <f>YEAR(Table1[[#This Row],[Date]])</f>
        <v>2016</v>
      </c>
    </row>
    <row r="1589" spans="1:14" x14ac:dyDescent="0.3">
      <c r="A1589" s="8">
        <v>1588</v>
      </c>
      <c r="B1589" s="9">
        <v>42530</v>
      </c>
      <c r="C1589" s="1" t="s">
        <v>4109</v>
      </c>
      <c r="D1589" s="1" t="s">
        <v>26</v>
      </c>
      <c r="E1589" s="49" t="s">
        <v>4110</v>
      </c>
      <c r="F1589" s="1" t="s">
        <v>4111</v>
      </c>
      <c r="G1589" s="51" t="s">
        <v>4112</v>
      </c>
      <c r="H1589" s="1" t="s">
        <v>126</v>
      </c>
      <c r="I1589" s="56">
        <v>0</v>
      </c>
      <c r="J1589" s="8" t="s">
        <v>16</v>
      </c>
      <c r="K1589" s="8" t="s">
        <v>16</v>
      </c>
      <c r="L1589" s="1" t="str">
        <f>IFERROR(_xlfn.XLOOKUP(Table1[[#This Row],[Startup Name]],Reference_Tables!$A$5:$A$3048,Reference_Tables!$B$5:$B$3048,"N/A",0),"N/A")</f>
        <v>Indore</v>
      </c>
      <c r="M1589" s="49" t="str">
        <f>IFERROR(_xlfn.XLOOKUP(Table1[[#This Row],[Investors Name]],Reference_Tables!$E$5:$E$3048,Reference_Tables!$F$5:$F$3048,"N/A",0),"N/A")</f>
        <v>Angel</v>
      </c>
      <c r="N1589" s="1">
        <f>YEAR(Table1[[#This Row],[Date]])</f>
        <v>2016</v>
      </c>
    </row>
    <row r="1590" spans="1:14" x14ac:dyDescent="0.3">
      <c r="A1590" s="8">
        <v>1589</v>
      </c>
      <c r="B1590" s="9">
        <v>42530</v>
      </c>
      <c r="C1590" s="1" t="s">
        <v>4113</v>
      </c>
      <c r="D1590" s="1" t="s">
        <v>551</v>
      </c>
      <c r="E1590" s="49" t="s">
        <v>4114</v>
      </c>
      <c r="F1590" s="1" t="s">
        <v>55</v>
      </c>
      <c r="G1590" s="51" t="s">
        <v>4115</v>
      </c>
      <c r="H1590" s="1" t="s">
        <v>126</v>
      </c>
      <c r="I1590" s="56">
        <v>0</v>
      </c>
      <c r="J1590" s="8" t="s">
        <v>16</v>
      </c>
      <c r="K1590" s="8" t="s">
        <v>16</v>
      </c>
      <c r="L1590" s="1" t="str">
        <f>IFERROR(_xlfn.XLOOKUP(Table1[[#This Row],[Startup Name]],Reference_Tables!$A$5:$A$3048,Reference_Tables!$B$5:$B$3048,"N/A",0),"N/A")</f>
        <v>Nagpur</v>
      </c>
      <c r="M1590" s="49" t="str">
        <f>IFERROR(_xlfn.XLOOKUP(Table1[[#This Row],[Investors Name]],Reference_Tables!$E$5:$E$3048,Reference_Tables!$F$5:$F$3048,"N/A",0),"N/A")</f>
        <v>Angel</v>
      </c>
      <c r="N1590" s="1">
        <f>YEAR(Table1[[#This Row],[Date]])</f>
        <v>2016</v>
      </c>
    </row>
    <row r="1591" spans="1:14" x14ac:dyDescent="0.3">
      <c r="A1591" s="8">
        <v>1590</v>
      </c>
      <c r="B1591" s="9">
        <v>42530</v>
      </c>
      <c r="C1591" s="1" t="s">
        <v>4116</v>
      </c>
      <c r="D1591" s="1" t="s">
        <v>53</v>
      </c>
      <c r="E1591" s="49" t="s">
        <v>4117</v>
      </c>
      <c r="F1591" s="1" t="s">
        <v>39</v>
      </c>
      <c r="G1591" s="51" t="s">
        <v>4118</v>
      </c>
      <c r="H1591" s="1" t="s">
        <v>126</v>
      </c>
      <c r="I1591" s="56">
        <v>2000000</v>
      </c>
      <c r="J1591" s="8" t="s">
        <v>16</v>
      </c>
      <c r="K1591" s="8" t="s">
        <v>24</v>
      </c>
      <c r="L1591" s="1" t="str">
        <f>IFERROR(_xlfn.XLOOKUP(Table1[[#This Row],[Startup Name]],Reference_Tables!$A$5:$A$3048,Reference_Tables!$B$5:$B$3048,"N/A",0),"N/A")</f>
        <v>Mysuru</v>
      </c>
      <c r="M1591" s="49" t="s">
        <v>16</v>
      </c>
      <c r="N1591" s="1">
        <f>YEAR(Table1[[#This Row],[Date]])</f>
        <v>2016</v>
      </c>
    </row>
    <row r="1592" spans="1:14" x14ac:dyDescent="0.3">
      <c r="A1592" s="8">
        <v>1591</v>
      </c>
      <c r="B1592" s="9">
        <v>42531</v>
      </c>
      <c r="C1592" s="1" t="s">
        <v>4119</v>
      </c>
      <c r="D1592" s="1" t="s">
        <v>26</v>
      </c>
      <c r="E1592" s="49" t="s">
        <v>4120</v>
      </c>
      <c r="F1592" s="1" t="s">
        <v>39</v>
      </c>
      <c r="G1592" s="51" t="s">
        <v>1081</v>
      </c>
      <c r="H1592" s="1" t="s">
        <v>126</v>
      </c>
      <c r="I1592" s="56">
        <v>0</v>
      </c>
      <c r="J1592" s="8" t="s">
        <v>16</v>
      </c>
      <c r="K1592" s="8" t="s">
        <v>16</v>
      </c>
      <c r="L1592" s="1" t="str">
        <f>IFERROR(_xlfn.XLOOKUP(Table1[[#This Row],[Startup Name]],Reference_Tables!$A$5:$A$3048,Reference_Tables!$B$5:$B$3048,"N/A",0),"N/A")</f>
        <v>Bhubaneswar</v>
      </c>
      <c r="M1592" s="49" t="str">
        <f>IFERROR(_xlfn.XLOOKUP(Table1[[#This Row],[Investors Name]],Reference_Tables!$E$5:$E$3048,Reference_Tables!$F$5:$F$3048,"N/A",0),"N/A")</f>
        <v>Corporate</v>
      </c>
      <c r="N1592" s="1">
        <f>YEAR(Table1[[#This Row],[Date]])</f>
        <v>2016</v>
      </c>
    </row>
    <row r="1593" spans="1:14" x14ac:dyDescent="0.3">
      <c r="A1593" s="8">
        <v>1592</v>
      </c>
      <c r="B1593" s="9">
        <v>42531</v>
      </c>
      <c r="C1593" s="1" t="s">
        <v>4121</v>
      </c>
      <c r="D1593" s="1" t="s">
        <v>551</v>
      </c>
      <c r="E1593" s="49" t="s">
        <v>4122</v>
      </c>
      <c r="F1593" s="1" t="s">
        <v>139</v>
      </c>
      <c r="G1593" s="51" t="s">
        <v>4123</v>
      </c>
      <c r="H1593" s="1" t="s">
        <v>384</v>
      </c>
      <c r="I1593" s="56">
        <v>500000</v>
      </c>
      <c r="J1593" s="8" t="s">
        <v>16</v>
      </c>
      <c r="K1593" s="8" t="s">
        <v>106</v>
      </c>
      <c r="L1593" s="1" t="str">
        <f>IFERROR(_xlfn.XLOOKUP(Table1[[#This Row],[Startup Name]],Reference_Tables!$A$5:$A$3048,Reference_Tables!$B$5:$B$3048,"N/A",0),"N/A")</f>
        <v>Chennai</v>
      </c>
      <c r="M1593" s="49" t="str">
        <f>IFERROR(_xlfn.XLOOKUP(Table1[[#This Row],[Investors Name]],Reference_Tables!$E$5:$E$3048,Reference_Tables!$F$5:$F$3048,"N/A",0),"N/A")</f>
        <v>VC</v>
      </c>
      <c r="N1593" s="1">
        <f>YEAR(Table1[[#This Row],[Date]])</f>
        <v>2016</v>
      </c>
    </row>
    <row r="1594" spans="1:14" x14ac:dyDescent="0.3">
      <c r="A1594" s="8">
        <v>1593</v>
      </c>
      <c r="B1594" s="9">
        <v>42531</v>
      </c>
      <c r="C1594" s="1" t="s">
        <v>4124</v>
      </c>
      <c r="D1594" s="1" t="s">
        <v>53</v>
      </c>
      <c r="E1594" s="49" t="s">
        <v>4125</v>
      </c>
      <c r="F1594" s="1" t="s">
        <v>227</v>
      </c>
      <c r="G1594" s="51" t="s">
        <v>7431</v>
      </c>
      <c r="H1594" s="1" t="s">
        <v>126</v>
      </c>
      <c r="I1594" s="56">
        <v>0</v>
      </c>
      <c r="J1594" s="8" t="s">
        <v>16</v>
      </c>
      <c r="K1594" s="8" t="s">
        <v>16</v>
      </c>
      <c r="L1594" s="1" t="str">
        <f>IFERROR(_xlfn.XLOOKUP(Table1[[#This Row],[Startup Name]],Reference_Tables!$A$5:$A$3048,Reference_Tables!$B$5:$B$3048,"N/A",0),"N/A")</f>
        <v>Visakhapatnam</v>
      </c>
      <c r="M1594" s="49" t="s">
        <v>16</v>
      </c>
      <c r="N1594" s="1">
        <f>YEAR(Table1[[#This Row],[Date]])</f>
        <v>2016</v>
      </c>
    </row>
    <row r="1595" spans="1:14" x14ac:dyDescent="0.3">
      <c r="A1595" s="8">
        <v>1594</v>
      </c>
      <c r="B1595" s="9">
        <v>42531</v>
      </c>
      <c r="C1595" s="1" t="s">
        <v>4126</v>
      </c>
      <c r="D1595" s="1" t="s">
        <v>4127</v>
      </c>
      <c r="E1595" s="49" t="s">
        <v>4128</v>
      </c>
      <c r="F1595" s="1" t="s">
        <v>39</v>
      </c>
      <c r="G1595" s="51" t="s">
        <v>3013</v>
      </c>
      <c r="H1595" s="1" t="s">
        <v>384</v>
      </c>
      <c r="I1595" s="56">
        <v>0</v>
      </c>
      <c r="J1595" s="8" t="s">
        <v>16</v>
      </c>
      <c r="K1595" s="8" t="s">
        <v>16</v>
      </c>
      <c r="L1595" s="1" t="str">
        <f>IFERROR(_xlfn.XLOOKUP(Table1[[#This Row],[Startup Name]],Reference_Tables!$A$5:$A$3048,Reference_Tables!$B$5:$B$3048,"N/A",0),"N/A")</f>
        <v>Bhubaneswar</v>
      </c>
      <c r="M1595" s="49" t="str">
        <f>IFERROR(_xlfn.XLOOKUP(Table1[[#This Row],[Investors Name]],Reference_Tables!$E$5:$E$3048,Reference_Tables!$F$5:$F$3048,"N/A",0),"N/A")</f>
        <v>VC</v>
      </c>
      <c r="N1595" s="1">
        <f>YEAR(Table1[[#This Row],[Date]])</f>
        <v>2016</v>
      </c>
    </row>
    <row r="1596" spans="1:14" x14ac:dyDescent="0.3">
      <c r="A1596" s="8">
        <v>1595</v>
      </c>
      <c r="B1596" s="9">
        <v>42531</v>
      </c>
      <c r="C1596" s="1" t="s">
        <v>4129</v>
      </c>
      <c r="D1596" s="1" t="s">
        <v>53</v>
      </c>
      <c r="E1596" s="49" t="s">
        <v>4130</v>
      </c>
      <c r="F1596" s="1" t="s">
        <v>927</v>
      </c>
      <c r="G1596" s="51" t="s">
        <v>4131</v>
      </c>
      <c r="H1596" s="1" t="s">
        <v>126</v>
      </c>
      <c r="I1596" s="56">
        <v>0</v>
      </c>
      <c r="J1596" s="8" t="s">
        <v>16</v>
      </c>
      <c r="K1596" s="8" t="s">
        <v>16</v>
      </c>
      <c r="L1596" s="1" t="str">
        <f>IFERROR(_xlfn.XLOOKUP(Table1[[#This Row],[Startup Name]],Reference_Tables!$A$5:$A$3048,Reference_Tables!$B$5:$B$3048,"N/A",0),"N/A")</f>
        <v>Nashik</v>
      </c>
      <c r="M1596" s="49" t="str">
        <f>IFERROR(_xlfn.XLOOKUP(Table1[[#This Row],[Investors Name]],Reference_Tables!$E$5:$E$3048,Reference_Tables!$F$5:$F$3048,"N/A",0),"N/A")</f>
        <v>Corporate</v>
      </c>
      <c r="N1596" s="1">
        <f>YEAR(Table1[[#This Row],[Date]])</f>
        <v>2016</v>
      </c>
    </row>
    <row r="1597" spans="1:14" x14ac:dyDescent="0.3">
      <c r="A1597" s="8">
        <v>1596</v>
      </c>
      <c r="B1597" s="9">
        <v>42532</v>
      </c>
      <c r="C1597" s="1" t="s">
        <v>4132</v>
      </c>
      <c r="D1597" s="1" t="s">
        <v>26</v>
      </c>
      <c r="E1597" s="49" t="s">
        <v>4133</v>
      </c>
      <c r="F1597" s="1" t="s">
        <v>139</v>
      </c>
      <c r="G1597" s="51" t="s">
        <v>4134</v>
      </c>
      <c r="H1597" s="1" t="s">
        <v>384</v>
      </c>
      <c r="I1597" s="56">
        <v>0</v>
      </c>
      <c r="J1597" s="8" t="s">
        <v>16</v>
      </c>
      <c r="K1597" s="8" t="s">
        <v>16</v>
      </c>
      <c r="L1597" s="1" t="str">
        <f>IFERROR(_xlfn.XLOOKUP(Table1[[#This Row],[Startup Name]],Reference_Tables!$A$5:$A$3048,Reference_Tables!$B$5:$B$3048,"N/A",0),"N/A")</f>
        <v>Bhopal</v>
      </c>
      <c r="M1597" s="49" t="str">
        <f>IFERROR(_xlfn.XLOOKUP(Table1[[#This Row],[Investors Name]],Reference_Tables!$E$5:$E$3048,Reference_Tables!$F$5:$F$3048,"N/A",0),"N/A")</f>
        <v>Corporate</v>
      </c>
      <c r="N1597" s="1">
        <f>YEAR(Table1[[#This Row],[Date]])</f>
        <v>2016</v>
      </c>
    </row>
    <row r="1598" spans="1:14" x14ac:dyDescent="0.3">
      <c r="A1598" s="8">
        <v>1597</v>
      </c>
      <c r="B1598" s="9">
        <v>42532</v>
      </c>
      <c r="C1598" s="1" t="s">
        <v>4135</v>
      </c>
      <c r="D1598" s="1" t="s">
        <v>53</v>
      </c>
      <c r="E1598" s="49" t="s">
        <v>4136</v>
      </c>
      <c r="F1598" s="1" t="s">
        <v>139</v>
      </c>
      <c r="G1598" s="51" t="s">
        <v>4134</v>
      </c>
      <c r="H1598" s="1" t="s">
        <v>384</v>
      </c>
      <c r="I1598" s="56">
        <v>0</v>
      </c>
      <c r="J1598" s="8" t="s">
        <v>16</v>
      </c>
      <c r="K1598" s="8" t="s">
        <v>16</v>
      </c>
      <c r="L1598" s="1" t="str">
        <f>IFERROR(_xlfn.XLOOKUP(Table1[[#This Row],[Startup Name]],Reference_Tables!$A$5:$A$3048,Reference_Tables!$B$5:$B$3048,"N/A",0),"N/A")</f>
        <v>Nagpur</v>
      </c>
      <c r="M1598" s="49" t="str">
        <f>IFERROR(_xlfn.XLOOKUP(Table1[[#This Row],[Investors Name]],Reference_Tables!$E$5:$E$3048,Reference_Tables!$F$5:$F$3048,"N/A",0),"N/A")</f>
        <v>Corporate</v>
      </c>
      <c r="N1598" s="1">
        <f>YEAR(Table1[[#This Row],[Date]])</f>
        <v>2016</v>
      </c>
    </row>
    <row r="1599" spans="1:14" x14ac:dyDescent="0.3">
      <c r="A1599" s="8">
        <v>1598</v>
      </c>
      <c r="B1599" s="9">
        <v>42532</v>
      </c>
      <c r="C1599" s="1" t="s">
        <v>4137</v>
      </c>
      <c r="D1599" s="1" t="s">
        <v>551</v>
      </c>
      <c r="E1599" s="49" t="s">
        <v>4138</v>
      </c>
      <c r="F1599" s="1" t="s">
        <v>45</v>
      </c>
      <c r="G1599" s="51" t="s">
        <v>4134</v>
      </c>
      <c r="H1599" s="1" t="s">
        <v>384</v>
      </c>
      <c r="I1599" s="56">
        <v>0</v>
      </c>
      <c r="J1599" s="8" t="s">
        <v>16</v>
      </c>
      <c r="K1599" s="8" t="s">
        <v>16</v>
      </c>
      <c r="L1599" s="1" t="str">
        <f>IFERROR(_xlfn.XLOOKUP(Table1[[#This Row],[Startup Name]],Reference_Tables!$A$5:$A$3048,Reference_Tables!$B$5:$B$3048,"N/A",0),"N/A")</f>
        <v>Jaipur</v>
      </c>
      <c r="M1599" s="49" t="str">
        <f>IFERROR(_xlfn.XLOOKUP(Table1[[#This Row],[Investors Name]],Reference_Tables!$E$5:$E$3048,Reference_Tables!$F$5:$F$3048,"N/A",0),"N/A")</f>
        <v>Corporate</v>
      </c>
      <c r="N1599" s="1">
        <f>YEAR(Table1[[#This Row],[Date]])</f>
        <v>2016</v>
      </c>
    </row>
    <row r="1600" spans="1:14" x14ac:dyDescent="0.3">
      <c r="A1600" s="8">
        <v>1599</v>
      </c>
      <c r="B1600" s="9">
        <v>42534</v>
      </c>
      <c r="C1600" s="1" t="s">
        <v>4139</v>
      </c>
      <c r="D1600" s="1" t="s">
        <v>551</v>
      </c>
      <c r="E1600" s="49" t="s">
        <v>4140</v>
      </c>
      <c r="F1600" s="1" t="s">
        <v>438</v>
      </c>
      <c r="G1600" s="51" t="s">
        <v>2209</v>
      </c>
      <c r="H1600" s="1" t="s">
        <v>126</v>
      </c>
      <c r="I1600" s="56">
        <v>0</v>
      </c>
      <c r="J1600" s="8" t="s">
        <v>16</v>
      </c>
      <c r="K1600" s="8" t="s">
        <v>16</v>
      </c>
      <c r="L1600" s="1" t="str">
        <f>IFERROR(_xlfn.XLOOKUP(Table1[[#This Row],[Startup Name]],Reference_Tables!$A$5:$A$3048,Reference_Tables!$B$5:$B$3048,"N/A",0),"N/A")</f>
        <v>Coimbatore</v>
      </c>
      <c r="M1600" s="49" t="str">
        <f>IFERROR(_xlfn.XLOOKUP(Table1[[#This Row],[Investors Name]],Reference_Tables!$E$5:$E$3048,Reference_Tables!$F$5:$F$3048,"N/A",0),"N/A")</f>
        <v>VC</v>
      </c>
      <c r="N1600" s="1">
        <f>YEAR(Table1[[#This Row],[Date]])</f>
        <v>2016</v>
      </c>
    </row>
    <row r="1601" spans="1:14" x14ac:dyDescent="0.3">
      <c r="A1601" s="8">
        <v>1600</v>
      </c>
      <c r="B1601" s="9">
        <v>42534</v>
      </c>
      <c r="C1601" s="1" t="s">
        <v>4141</v>
      </c>
      <c r="D1601" s="1" t="s">
        <v>26</v>
      </c>
      <c r="E1601" s="49" t="s">
        <v>4142</v>
      </c>
      <c r="F1601" s="1" t="s">
        <v>39</v>
      </c>
      <c r="G1601" s="51" t="s">
        <v>1608</v>
      </c>
      <c r="H1601" s="1" t="s">
        <v>384</v>
      </c>
      <c r="I1601" s="56">
        <v>1000000</v>
      </c>
      <c r="J1601" s="8" t="s">
        <v>16</v>
      </c>
      <c r="K1601" s="8" t="s">
        <v>24</v>
      </c>
      <c r="L1601" s="1" t="str">
        <f>IFERROR(_xlfn.XLOOKUP(Table1[[#This Row],[Startup Name]],Reference_Tables!$A$5:$A$3048,Reference_Tables!$B$5:$B$3048,"N/A",0),"N/A")</f>
        <v>Surat</v>
      </c>
      <c r="M1601" s="49" t="str">
        <f>IFERROR(_xlfn.XLOOKUP(Table1[[#This Row],[Investors Name]],Reference_Tables!$E$5:$E$3048,Reference_Tables!$F$5:$F$3048,"N/A",0),"N/A")</f>
        <v>Angel</v>
      </c>
      <c r="N1601" s="1">
        <f>YEAR(Table1[[#This Row],[Date]])</f>
        <v>2016</v>
      </c>
    </row>
    <row r="1602" spans="1:14" x14ac:dyDescent="0.3">
      <c r="A1602" s="8">
        <v>1601</v>
      </c>
      <c r="B1602" s="9">
        <v>42534</v>
      </c>
      <c r="C1602" s="1" t="s">
        <v>4143</v>
      </c>
      <c r="D1602" s="1" t="s">
        <v>551</v>
      </c>
      <c r="E1602" s="49" t="s">
        <v>4144</v>
      </c>
      <c r="F1602" s="1" t="s">
        <v>16</v>
      </c>
      <c r="G1602" s="51" t="s">
        <v>4145</v>
      </c>
      <c r="H1602" s="1" t="s">
        <v>126</v>
      </c>
      <c r="I1602" s="56">
        <v>30000</v>
      </c>
      <c r="J1602" s="8" t="s">
        <v>16</v>
      </c>
      <c r="K1602" s="8" t="s">
        <v>106</v>
      </c>
      <c r="L1602" s="1" t="str">
        <f>IFERROR(_xlfn.XLOOKUP(Table1[[#This Row],[Startup Name]],Reference_Tables!$A$5:$A$3048,Reference_Tables!$B$5:$B$3048,"N/A",0),"N/A")</f>
        <v>Indore</v>
      </c>
      <c r="M1602" s="49" t="str">
        <f>IFERROR(_xlfn.XLOOKUP(Table1[[#This Row],[Investors Name]],Reference_Tables!$E$5:$E$3048,Reference_Tables!$F$5:$F$3048,"N/A",0),"N/A")</f>
        <v>VC</v>
      </c>
      <c r="N1602" s="1">
        <f>YEAR(Table1[[#This Row],[Date]])</f>
        <v>2016</v>
      </c>
    </row>
    <row r="1603" spans="1:14" x14ac:dyDescent="0.3">
      <c r="A1603" s="8">
        <v>1602</v>
      </c>
      <c r="B1603" s="9">
        <v>42535</v>
      </c>
      <c r="C1603" s="1" t="s">
        <v>4146</v>
      </c>
      <c r="D1603" s="1" t="s">
        <v>551</v>
      </c>
      <c r="E1603" s="49" t="s">
        <v>4147</v>
      </c>
      <c r="F1603" s="1" t="s">
        <v>139</v>
      </c>
      <c r="G1603" s="51" t="s">
        <v>4148</v>
      </c>
      <c r="H1603" s="1" t="s">
        <v>126</v>
      </c>
      <c r="I1603" s="56">
        <v>0</v>
      </c>
      <c r="J1603" s="8" t="s">
        <v>16</v>
      </c>
      <c r="K1603" s="8" t="s">
        <v>16</v>
      </c>
      <c r="L1603" s="1" t="str">
        <f>IFERROR(_xlfn.XLOOKUP(Table1[[#This Row],[Startup Name]],Reference_Tables!$A$5:$A$3048,Reference_Tables!$B$5:$B$3048,"N/A",0),"N/A")</f>
        <v>Kochi</v>
      </c>
      <c r="M1603" s="49" t="str">
        <f>IFERROR(_xlfn.XLOOKUP(Table1[[#This Row],[Investors Name]],Reference_Tables!$E$5:$E$3048,Reference_Tables!$F$5:$F$3048,"N/A",0),"N/A")</f>
        <v>VC</v>
      </c>
      <c r="N1603" s="1">
        <f>YEAR(Table1[[#This Row],[Date]])</f>
        <v>2016</v>
      </c>
    </row>
    <row r="1604" spans="1:14" x14ac:dyDescent="0.3">
      <c r="A1604" s="8">
        <v>1603</v>
      </c>
      <c r="B1604" s="9">
        <v>42535</v>
      </c>
      <c r="C1604" s="1" t="s">
        <v>4149</v>
      </c>
      <c r="D1604" s="1" t="s">
        <v>1612</v>
      </c>
      <c r="E1604" s="49" t="s">
        <v>4150</v>
      </c>
      <c r="F1604" s="1" t="s">
        <v>139</v>
      </c>
      <c r="G1604" s="51" t="s">
        <v>4151</v>
      </c>
      <c r="H1604" s="1" t="s">
        <v>384</v>
      </c>
      <c r="I1604" s="56">
        <v>0</v>
      </c>
      <c r="J1604" s="8" t="s">
        <v>16</v>
      </c>
      <c r="K1604" s="8" t="s">
        <v>16</v>
      </c>
      <c r="L1604" s="1" t="str">
        <f>IFERROR(_xlfn.XLOOKUP(Table1[[#This Row],[Startup Name]],Reference_Tables!$A$5:$A$3048,Reference_Tables!$B$5:$B$3048,"N/A",0),"N/A")</f>
        <v>Kochi</v>
      </c>
      <c r="M1604" s="49" t="str">
        <f>IFERROR(_xlfn.XLOOKUP(Table1[[#This Row],[Investors Name]],Reference_Tables!$E$5:$E$3048,Reference_Tables!$F$5:$F$3048,"N/A",0),"N/A")</f>
        <v>VC</v>
      </c>
      <c r="N1604" s="1">
        <f>YEAR(Table1[[#This Row],[Date]])</f>
        <v>2016</v>
      </c>
    </row>
    <row r="1605" spans="1:14" x14ac:dyDescent="0.3">
      <c r="A1605" s="8">
        <v>1604</v>
      </c>
      <c r="B1605" s="9">
        <v>42535</v>
      </c>
      <c r="C1605" s="1" t="s">
        <v>4152</v>
      </c>
      <c r="D1605" s="1" t="s">
        <v>43</v>
      </c>
      <c r="E1605" s="49" t="s">
        <v>1605</v>
      </c>
      <c r="F1605" s="1" t="s">
        <v>139</v>
      </c>
      <c r="G1605" s="51" t="s">
        <v>4153</v>
      </c>
      <c r="H1605" s="1" t="s">
        <v>126</v>
      </c>
      <c r="I1605" s="56">
        <v>0</v>
      </c>
      <c r="J1605" s="8" t="s">
        <v>16</v>
      </c>
      <c r="K1605" s="8" t="s">
        <v>16</v>
      </c>
      <c r="L1605" s="1" t="str">
        <f>IFERROR(_xlfn.XLOOKUP(Table1[[#This Row],[Startup Name]],Reference_Tables!$A$5:$A$3048,Reference_Tables!$B$5:$B$3048,"N/A",0),"N/A")</f>
        <v>Nagpur</v>
      </c>
      <c r="M1605" s="49" t="str">
        <f>IFERROR(_xlfn.XLOOKUP(Table1[[#This Row],[Investors Name]],Reference_Tables!$E$5:$E$3048,Reference_Tables!$F$5:$F$3048,"N/A",0),"N/A")</f>
        <v>Angel</v>
      </c>
      <c r="N1605" s="1">
        <f>YEAR(Table1[[#This Row],[Date]])</f>
        <v>2016</v>
      </c>
    </row>
    <row r="1606" spans="1:14" x14ac:dyDescent="0.3">
      <c r="A1606" s="8">
        <v>1605</v>
      </c>
      <c r="B1606" s="9">
        <v>42535</v>
      </c>
      <c r="C1606" s="1" t="s">
        <v>4154</v>
      </c>
      <c r="D1606" s="1" t="s">
        <v>53</v>
      </c>
      <c r="E1606" s="49" t="s">
        <v>4155</v>
      </c>
      <c r="F1606" s="1" t="s">
        <v>927</v>
      </c>
      <c r="G1606" s="51" t="s">
        <v>4156</v>
      </c>
      <c r="H1606" s="1" t="s">
        <v>384</v>
      </c>
      <c r="I1606" s="56">
        <v>6000000</v>
      </c>
      <c r="J1606" s="8" t="s">
        <v>16</v>
      </c>
      <c r="K1606" s="8" t="s">
        <v>24</v>
      </c>
      <c r="L1606" s="1" t="str">
        <f>IFERROR(_xlfn.XLOOKUP(Table1[[#This Row],[Startup Name]],Reference_Tables!$A$5:$A$3048,Reference_Tables!$B$5:$B$3048,"N/A",0),"N/A")</f>
        <v>Coimbatore</v>
      </c>
      <c r="M1606" s="49" t="str">
        <f>IFERROR(_xlfn.XLOOKUP(Table1[[#This Row],[Investors Name]],Reference_Tables!$E$5:$E$3048,Reference_Tables!$F$5:$F$3048,"N/A",0),"N/A")</f>
        <v>VC</v>
      </c>
      <c r="N1606" s="1">
        <f>YEAR(Table1[[#This Row],[Date]])</f>
        <v>2016</v>
      </c>
    </row>
    <row r="1607" spans="1:14" x14ac:dyDescent="0.3">
      <c r="A1607" s="8">
        <v>1606</v>
      </c>
      <c r="B1607" s="9">
        <v>42535</v>
      </c>
      <c r="C1607" s="1" t="s">
        <v>4157</v>
      </c>
      <c r="D1607" s="1" t="s">
        <v>551</v>
      </c>
      <c r="E1607" s="49" t="s">
        <v>4158</v>
      </c>
      <c r="F1607" s="1" t="s">
        <v>55</v>
      </c>
      <c r="G1607" s="51" t="s">
        <v>4159</v>
      </c>
      <c r="H1607" s="1" t="s">
        <v>126</v>
      </c>
      <c r="I1607" s="56">
        <v>1000000</v>
      </c>
      <c r="J1607" s="8" t="s">
        <v>16</v>
      </c>
      <c r="K1607" s="8" t="s">
        <v>24</v>
      </c>
      <c r="L1607" s="1" t="str">
        <f>IFERROR(_xlfn.XLOOKUP(Table1[[#This Row],[Startup Name]],Reference_Tables!$A$5:$A$3048,Reference_Tables!$B$5:$B$3048,"N/A",0),"N/A")</f>
        <v>Ahmedabad</v>
      </c>
      <c r="M1607" s="49" t="str">
        <f>IFERROR(_xlfn.XLOOKUP(Table1[[#This Row],[Investors Name]],Reference_Tables!$E$5:$E$3048,Reference_Tables!$F$5:$F$3048,"N/A",0),"N/A")</f>
        <v>VC</v>
      </c>
      <c r="N1607" s="1">
        <f>YEAR(Table1[[#This Row],[Date]])</f>
        <v>2016</v>
      </c>
    </row>
    <row r="1608" spans="1:14" x14ac:dyDescent="0.3">
      <c r="A1608" s="8">
        <v>1607</v>
      </c>
      <c r="B1608" s="9">
        <v>42535</v>
      </c>
      <c r="C1608" s="1" t="s">
        <v>4160</v>
      </c>
      <c r="D1608" s="1" t="s">
        <v>551</v>
      </c>
      <c r="E1608" s="49" t="s">
        <v>4161</v>
      </c>
      <c r="F1608" s="1" t="s">
        <v>927</v>
      </c>
      <c r="G1608" s="51" t="s">
        <v>4162</v>
      </c>
      <c r="H1608" s="1" t="s">
        <v>384</v>
      </c>
      <c r="I1608" s="56">
        <v>4400000</v>
      </c>
      <c r="J1608" s="8" t="s">
        <v>16</v>
      </c>
      <c r="K1608" s="8" t="s">
        <v>24</v>
      </c>
      <c r="L1608" s="1" t="str">
        <f>IFERROR(_xlfn.XLOOKUP(Table1[[#This Row],[Startup Name]],Reference_Tables!$A$5:$A$3048,Reference_Tables!$B$5:$B$3048,"N/A",0),"N/A")</f>
        <v>Coimbatore</v>
      </c>
      <c r="M1608" s="49" t="str">
        <f>IFERROR(_xlfn.XLOOKUP(Table1[[#This Row],[Investors Name]],Reference_Tables!$E$5:$E$3048,Reference_Tables!$F$5:$F$3048,"N/A",0),"N/A")</f>
        <v>VC</v>
      </c>
      <c r="N1608" s="1">
        <f>YEAR(Table1[[#This Row],[Date]])</f>
        <v>2016</v>
      </c>
    </row>
    <row r="1609" spans="1:14" x14ac:dyDescent="0.3">
      <c r="A1609" s="8">
        <v>1608</v>
      </c>
      <c r="B1609" s="9">
        <v>42536</v>
      </c>
      <c r="C1609" s="1" t="s">
        <v>4163</v>
      </c>
      <c r="D1609" s="1" t="s">
        <v>551</v>
      </c>
      <c r="E1609" s="49" t="s">
        <v>4164</v>
      </c>
      <c r="F1609" s="1" t="s">
        <v>1870</v>
      </c>
      <c r="G1609" s="51" t="s">
        <v>1960</v>
      </c>
      <c r="H1609" s="1" t="s">
        <v>126</v>
      </c>
      <c r="I1609" s="56">
        <v>450000</v>
      </c>
      <c r="J1609" s="8" t="s">
        <v>16</v>
      </c>
      <c r="K1609" s="8" t="s">
        <v>106</v>
      </c>
      <c r="L1609" s="1" t="str">
        <f>IFERROR(_xlfn.XLOOKUP(Table1[[#This Row],[Startup Name]],Reference_Tables!$A$5:$A$3048,Reference_Tables!$B$5:$B$3048,"N/A",0),"N/A")</f>
        <v>Bhopal</v>
      </c>
      <c r="M1609" s="49" t="str">
        <f>IFERROR(_xlfn.XLOOKUP(Table1[[#This Row],[Investors Name]],Reference_Tables!$E$5:$E$3048,Reference_Tables!$F$5:$F$3048,"N/A",0),"N/A")</f>
        <v>VC</v>
      </c>
      <c r="N1609" s="1">
        <f>YEAR(Table1[[#This Row],[Date]])</f>
        <v>2016</v>
      </c>
    </row>
    <row r="1610" spans="1:14" x14ac:dyDescent="0.3">
      <c r="A1610" s="8">
        <v>1609</v>
      </c>
      <c r="B1610" s="9">
        <v>42536</v>
      </c>
      <c r="C1610" s="1" t="s">
        <v>4165</v>
      </c>
      <c r="D1610" s="1" t="s">
        <v>26</v>
      </c>
      <c r="E1610" s="49" t="s">
        <v>4166</v>
      </c>
      <c r="F1610" s="1" t="s">
        <v>927</v>
      </c>
      <c r="G1610" s="51" t="s">
        <v>4167</v>
      </c>
      <c r="H1610" s="1" t="s">
        <v>384</v>
      </c>
      <c r="I1610" s="56">
        <v>0</v>
      </c>
      <c r="J1610" s="8" t="s">
        <v>16</v>
      </c>
      <c r="K1610" s="8" t="s">
        <v>16</v>
      </c>
      <c r="L1610" s="1" t="str">
        <f>IFERROR(_xlfn.XLOOKUP(Table1[[#This Row],[Startup Name]],Reference_Tables!$A$5:$A$3048,Reference_Tables!$B$5:$B$3048,"N/A",0),"N/A")</f>
        <v>Ahmedabad</v>
      </c>
      <c r="M1610" s="49" t="str">
        <f>IFERROR(_xlfn.XLOOKUP(Table1[[#This Row],[Investors Name]],Reference_Tables!$E$5:$E$3048,Reference_Tables!$F$5:$F$3048,"N/A",0),"N/A")</f>
        <v>VC</v>
      </c>
      <c r="N1610" s="1">
        <f>YEAR(Table1[[#This Row],[Date]])</f>
        <v>2016</v>
      </c>
    </row>
    <row r="1611" spans="1:14" x14ac:dyDescent="0.3">
      <c r="A1611" s="8">
        <v>1610</v>
      </c>
      <c r="B1611" s="9">
        <v>42537</v>
      </c>
      <c r="C1611" s="1" t="s">
        <v>2995</v>
      </c>
      <c r="D1611" s="1" t="s">
        <v>551</v>
      </c>
      <c r="E1611" s="49" t="s">
        <v>4168</v>
      </c>
      <c r="F1611" s="1" t="s">
        <v>139</v>
      </c>
      <c r="G1611" s="51" t="s">
        <v>675</v>
      </c>
      <c r="H1611" s="1" t="s">
        <v>384</v>
      </c>
      <c r="I1611" s="56">
        <v>450000</v>
      </c>
      <c r="J1611" s="8" t="s">
        <v>16</v>
      </c>
      <c r="K1611" s="8" t="s">
        <v>106</v>
      </c>
      <c r="L1611" s="1" t="str">
        <f>IFERROR(_xlfn.XLOOKUP(Table1[[#This Row],[Startup Name]],Reference_Tables!$A$5:$A$3048,Reference_Tables!$B$5:$B$3048,"N/A",0),"N/A")</f>
        <v>Mysuru</v>
      </c>
      <c r="M1611" s="49" t="str">
        <f>IFERROR(_xlfn.XLOOKUP(Table1[[#This Row],[Investors Name]],Reference_Tables!$E$5:$E$3048,Reference_Tables!$F$5:$F$3048,"N/A",0),"N/A")</f>
        <v>Corporate</v>
      </c>
      <c r="N1611" s="1">
        <f>YEAR(Table1[[#This Row],[Date]])</f>
        <v>2016</v>
      </c>
    </row>
    <row r="1612" spans="1:14" x14ac:dyDescent="0.3">
      <c r="A1612" s="8">
        <v>1611</v>
      </c>
      <c r="B1612" s="9">
        <v>42537</v>
      </c>
      <c r="C1612" s="1" t="s">
        <v>4169</v>
      </c>
      <c r="D1612" s="1" t="s">
        <v>551</v>
      </c>
      <c r="E1612" s="49" t="s">
        <v>4170</v>
      </c>
      <c r="F1612" s="1" t="s">
        <v>227</v>
      </c>
      <c r="G1612" s="51" t="s">
        <v>675</v>
      </c>
      <c r="H1612" s="1" t="s">
        <v>384</v>
      </c>
      <c r="I1612" s="56">
        <v>600000</v>
      </c>
      <c r="J1612" s="8" t="s">
        <v>16</v>
      </c>
      <c r="K1612" s="8" t="s">
        <v>106</v>
      </c>
      <c r="L1612" s="1" t="str">
        <f>IFERROR(_xlfn.XLOOKUP(Table1[[#This Row],[Startup Name]],Reference_Tables!$A$5:$A$3048,Reference_Tables!$B$5:$B$3048,"N/A",0),"N/A")</f>
        <v>Dehradun</v>
      </c>
      <c r="M1612" s="49" t="str">
        <f>IFERROR(_xlfn.XLOOKUP(Table1[[#This Row],[Investors Name]],Reference_Tables!$E$5:$E$3048,Reference_Tables!$F$5:$F$3048,"N/A",0),"N/A")</f>
        <v>Corporate</v>
      </c>
      <c r="N1612" s="1">
        <f>YEAR(Table1[[#This Row],[Date]])</f>
        <v>2016</v>
      </c>
    </row>
    <row r="1613" spans="1:14" x14ac:dyDescent="0.3">
      <c r="A1613" s="8">
        <v>1612</v>
      </c>
      <c r="B1613" s="9">
        <v>42537</v>
      </c>
      <c r="C1613" s="1" t="s">
        <v>4171</v>
      </c>
      <c r="D1613" s="1" t="s">
        <v>551</v>
      </c>
      <c r="E1613" s="49" t="s">
        <v>4172</v>
      </c>
      <c r="F1613" s="1" t="s">
        <v>927</v>
      </c>
      <c r="G1613" s="51" t="s">
        <v>4173</v>
      </c>
      <c r="H1613" s="1" t="s">
        <v>126</v>
      </c>
      <c r="I1613" s="56">
        <v>0</v>
      </c>
      <c r="J1613" s="8" t="s">
        <v>16</v>
      </c>
      <c r="K1613" s="8" t="s">
        <v>16</v>
      </c>
      <c r="L1613" s="1" t="str">
        <f>IFERROR(_xlfn.XLOOKUP(Table1[[#This Row],[Startup Name]],Reference_Tables!$A$5:$A$3048,Reference_Tables!$B$5:$B$3048,"N/A",0),"N/A")</f>
        <v>Ahmedabad</v>
      </c>
      <c r="M1613" s="49" t="str">
        <f>IFERROR(_xlfn.XLOOKUP(Table1[[#This Row],[Investors Name]],Reference_Tables!$E$5:$E$3048,Reference_Tables!$F$5:$F$3048,"N/A",0),"N/A")</f>
        <v>Angel</v>
      </c>
      <c r="N1613" s="1">
        <f>YEAR(Table1[[#This Row],[Date]])</f>
        <v>2016</v>
      </c>
    </row>
    <row r="1614" spans="1:14" x14ac:dyDescent="0.3">
      <c r="A1614" s="8">
        <v>1613</v>
      </c>
      <c r="B1614" s="9">
        <v>42537</v>
      </c>
      <c r="C1614" s="1" t="s">
        <v>4174</v>
      </c>
      <c r="D1614" s="1" t="s">
        <v>551</v>
      </c>
      <c r="E1614" s="49" t="s">
        <v>4175</v>
      </c>
      <c r="F1614" s="1" t="s">
        <v>4176</v>
      </c>
      <c r="G1614" s="51" t="s">
        <v>4177</v>
      </c>
      <c r="H1614" s="1" t="s">
        <v>384</v>
      </c>
      <c r="I1614" s="56">
        <v>0</v>
      </c>
      <c r="J1614" s="8" t="s">
        <v>16</v>
      </c>
      <c r="K1614" s="8" t="s">
        <v>16</v>
      </c>
      <c r="L1614" s="1" t="str">
        <f>IFERROR(_xlfn.XLOOKUP(Table1[[#This Row],[Startup Name]],Reference_Tables!$A$5:$A$3048,Reference_Tables!$B$5:$B$3048,"N/A",0),"N/A")</f>
        <v>Bengaluru</v>
      </c>
      <c r="M1614" s="49" t="str">
        <f>IFERROR(_xlfn.XLOOKUP(Table1[[#This Row],[Investors Name]],Reference_Tables!$E$5:$E$3048,Reference_Tables!$F$5:$F$3048,"N/A",0),"N/A")</f>
        <v>Angel</v>
      </c>
      <c r="N1614" s="1">
        <f>YEAR(Table1[[#This Row],[Date]])</f>
        <v>2016</v>
      </c>
    </row>
    <row r="1615" spans="1:14" x14ac:dyDescent="0.3">
      <c r="A1615" s="8">
        <v>1614</v>
      </c>
      <c r="B1615" s="9">
        <v>42537</v>
      </c>
      <c r="C1615" s="1" t="s">
        <v>2704</v>
      </c>
      <c r="D1615" s="1" t="s">
        <v>26</v>
      </c>
      <c r="E1615" s="49" t="s">
        <v>3694</v>
      </c>
      <c r="F1615" s="1" t="s">
        <v>927</v>
      </c>
      <c r="G1615" s="51" t="s">
        <v>1015</v>
      </c>
      <c r="H1615" s="1" t="s">
        <v>384</v>
      </c>
      <c r="I1615" s="56">
        <v>20000000</v>
      </c>
      <c r="J1615" s="8" t="s">
        <v>16</v>
      </c>
      <c r="K1615" s="8" t="s">
        <v>17</v>
      </c>
      <c r="L1615" s="1" t="str">
        <f>IFERROR(_xlfn.XLOOKUP(Table1[[#This Row],[Startup Name]],Reference_Tables!$A$5:$A$3048,Reference_Tables!$B$5:$B$3048,"N/A",0),"N/A")</f>
        <v>Patna</v>
      </c>
      <c r="M1615" s="49" t="str">
        <f>IFERROR(_xlfn.XLOOKUP(Table1[[#This Row],[Investors Name]],Reference_Tables!$E$5:$E$3048,Reference_Tables!$F$5:$F$3048,"N/A",0),"N/A")</f>
        <v>VC</v>
      </c>
      <c r="N1615" s="1">
        <f>YEAR(Table1[[#This Row],[Date]])</f>
        <v>2016</v>
      </c>
    </row>
    <row r="1616" spans="1:14" x14ac:dyDescent="0.3">
      <c r="A1616" s="8">
        <v>1615</v>
      </c>
      <c r="B1616" s="9">
        <v>42537</v>
      </c>
      <c r="C1616" s="1" t="s">
        <v>4178</v>
      </c>
      <c r="D1616" s="1" t="s">
        <v>53</v>
      </c>
      <c r="E1616" s="49" t="s">
        <v>4179</v>
      </c>
      <c r="F1616" s="1" t="s">
        <v>39</v>
      </c>
      <c r="G1616" s="51" t="s">
        <v>4180</v>
      </c>
      <c r="H1616" s="1" t="s">
        <v>126</v>
      </c>
      <c r="I1616" s="56">
        <v>0</v>
      </c>
      <c r="J1616" s="8" t="s">
        <v>16</v>
      </c>
      <c r="K1616" s="8" t="s">
        <v>16</v>
      </c>
      <c r="L1616" s="1" t="str">
        <f>IFERROR(_xlfn.XLOOKUP(Table1[[#This Row],[Startup Name]],Reference_Tables!$A$5:$A$3048,Reference_Tables!$B$5:$B$3048,"N/A",0),"N/A")</f>
        <v>Indore</v>
      </c>
      <c r="M1616" s="49" t="str">
        <f>IFERROR(_xlfn.XLOOKUP(Table1[[#This Row],[Investors Name]],Reference_Tables!$E$5:$E$3048,Reference_Tables!$F$5:$F$3048,"N/A",0),"N/A")</f>
        <v>Angel</v>
      </c>
      <c r="N1616" s="1">
        <f>YEAR(Table1[[#This Row],[Date]])</f>
        <v>2016</v>
      </c>
    </row>
    <row r="1617" spans="1:14" x14ac:dyDescent="0.3">
      <c r="A1617" s="8">
        <v>1616</v>
      </c>
      <c r="B1617" s="9">
        <v>42538</v>
      </c>
      <c r="C1617" s="1" t="s">
        <v>4181</v>
      </c>
      <c r="D1617" s="1" t="s">
        <v>551</v>
      </c>
      <c r="E1617" s="49" t="s">
        <v>2792</v>
      </c>
      <c r="F1617" s="1" t="s">
        <v>139</v>
      </c>
      <c r="G1617" s="51" t="s">
        <v>4182</v>
      </c>
      <c r="H1617" s="1" t="s">
        <v>384</v>
      </c>
      <c r="I1617" s="56">
        <v>12000000</v>
      </c>
      <c r="J1617" s="8" t="s">
        <v>16</v>
      </c>
      <c r="K1617" s="8" t="s">
        <v>17</v>
      </c>
      <c r="L1617" s="1" t="str">
        <f>IFERROR(_xlfn.XLOOKUP(Table1[[#This Row],[Startup Name]],Reference_Tables!$A$5:$A$3048,Reference_Tables!$B$5:$B$3048,"N/A",0),"N/A")</f>
        <v>Pune</v>
      </c>
      <c r="M1617" s="49" t="str">
        <f>IFERROR(_xlfn.XLOOKUP(Table1[[#This Row],[Investors Name]],Reference_Tables!$E$5:$E$3048,Reference_Tables!$F$5:$F$3048,"N/A",0),"N/A")</f>
        <v>VC</v>
      </c>
      <c r="N1617" s="1">
        <f>YEAR(Table1[[#This Row],[Date]])</f>
        <v>2016</v>
      </c>
    </row>
    <row r="1618" spans="1:14" x14ac:dyDescent="0.3">
      <c r="A1618" s="8">
        <v>1617</v>
      </c>
      <c r="B1618" s="9">
        <v>42538</v>
      </c>
      <c r="C1618" s="1" t="s">
        <v>4183</v>
      </c>
      <c r="D1618" s="1" t="s">
        <v>53</v>
      </c>
      <c r="E1618" s="49" t="s">
        <v>4184</v>
      </c>
      <c r="F1618" s="1" t="s">
        <v>927</v>
      </c>
      <c r="G1618" s="51" t="s">
        <v>4185</v>
      </c>
      <c r="H1618" s="1" t="s">
        <v>384</v>
      </c>
      <c r="I1618" s="56">
        <v>900000</v>
      </c>
      <c r="J1618" s="8" t="s">
        <v>16</v>
      </c>
      <c r="K1618" s="8" t="s">
        <v>106</v>
      </c>
      <c r="L1618" s="1" t="str">
        <f>IFERROR(_xlfn.XLOOKUP(Table1[[#This Row],[Startup Name]],Reference_Tables!$A$5:$A$3048,Reference_Tables!$B$5:$B$3048,"N/A",0),"N/A")</f>
        <v>Kolkata</v>
      </c>
      <c r="M1618" s="49" t="str">
        <f>IFERROR(_xlfn.XLOOKUP(Table1[[#This Row],[Investors Name]],Reference_Tables!$E$5:$E$3048,Reference_Tables!$F$5:$F$3048,"N/A",0),"N/A")</f>
        <v>VC</v>
      </c>
      <c r="N1618" s="1">
        <f>YEAR(Table1[[#This Row],[Date]])</f>
        <v>2016</v>
      </c>
    </row>
    <row r="1619" spans="1:14" x14ac:dyDescent="0.3">
      <c r="A1619" s="8">
        <v>1618</v>
      </c>
      <c r="B1619" s="9">
        <v>42538</v>
      </c>
      <c r="C1619" s="1" t="s">
        <v>4186</v>
      </c>
      <c r="D1619" s="1" t="s">
        <v>53</v>
      </c>
      <c r="E1619" s="49" t="s">
        <v>4187</v>
      </c>
      <c r="F1619" s="1" t="s">
        <v>927</v>
      </c>
      <c r="G1619" s="51" t="s">
        <v>4188</v>
      </c>
      <c r="H1619" s="1" t="s">
        <v>384</v>
      </c>
      <c r="I1619" s="56">
        <v>5200000</v>
      </c>
      <c r="J1619" s="8" t="s">
        <v>16</v>
      </c>
      <c r="K1619" s="8" t="s">
        <v>24</v>
      </c>
      <c r="L1619" s="1" t="str">
        <f>IFERROR(_xlfn.XLOOKUP(Table1[[#This Row],[Startup Name]],Reference_Tables!$A$5:$A$3048,Reference_Tables!$B$5:$B$3048,"N/A",0),"N/A")</f>
        <v>Nagpur</v>
      </c>
      <c r="M1619" s="49" t="str">
        <f>IFERROR(_xlfn.XLOOKUP(Table1[[#This Row],[Investors Name]],Reference_Tables!$E$5:$E$3048,Reference_Tables!$F$5:$F$3048,"N/A",0),"N/A")</f>
        <v>VC</v>
      </c>
      <c r="N1619" s="1">
        <f>YEAR(Table1[[#This Row],[Date]])</f>
        <v>2016</v>
      </c>
    </row>
    <row r="1620" spans="1:14" x14ac:dyDescent="0.3">
      <c r="A1620" s="8">
        <v>1619</v>
      </c>
      <c r="B1620" s="9">
        <v>42538</v>
      </c>
      <c r="C1620" s="1" t="s">
        <v>4189</v>
      </c>
      <c r="D1620" s="1" t="s">
        <v>26</v>
      </c>
      <c r="E1620" s="49" t="s">
        <v>4190</v>
      </c>
      <c r="F1620" s="1" t="s">
        <v>927</v>
      </c>
      <c r="G1620" s="51" t="s">
        <v>4191</v>
      </c>
      <c r="H1620" s="1" t="s">
        <v>126</v>
      </c>
      <c r="I1620" s="56">
        <v>0</v>
      </c>
      <c r="J1620" s="8" t="s">
        <v>16</v>
      </c>
      <c r="K1620" s="8" t="s">
        <v>16</v>
      </c>
      <c r="L1620" s="1" t="str">
        <f>IFERROR(_xlfn.XLOOKUP(Table1[[#This Row],[Startup Name]],Reference_Tables!$A$5:$A$3048,Reference_Tables!$B$5:$B$3048,"N/A",0),"N/A")</f>
        <v>Coimbatore</v>
      </c>
      <c r="M1620" s="49" t="str">
        <f>IFERROR(_xlfn.XLOOKUP(Table1[[#This Row],[Investors Name]],Reference_Tables!$E$5:$E$3048,Reference_Tables!$F$5:$F$3048,"N/A",0),"N/A")</f>
        <v>Corporate</v>
      </c>
      <c r="N1620" s="1">
        <f>YEAR(Table1[[#This Row],[Date]])</f>
        <v>2016</v>
      </c>
    </row>
    <row r="1621" spans="1:14" x14ac:dyDescent="0.3">
      <c r="A1621" s="8">
        <v>1620</v>
      </c>
      <c r="B1621" s="9">
        <v>42538</v>
      </c>
      <c r="C1621" s="1" t="s">
        <v>4192</v>
      </c>
      <c r="D1621" s="1" t="s">
        <v>551</v>
      </c>
      <c r="E1621" s="49" t="s">
        <v>4193</v>
      </c>
      <c r="F1621" s="1" t="s">
        <v>927</v>
      </c>
      <c r="G1621" s="51" t="s">
        <v>4194</v>
      </c>
      <c r="H1621" s="1" t="s">
        <v>126</v>
      </c>
      <c r="I1621" s="56">
        <v>0</v>
      </c>
      <c r="J1621" s="8" t="s">
        <v>16</v>
      </c>
      <c r="K1621" s="8" t="s">
        <v>16</v>
      </c>
      <c r="L1621" s="1" t="str">
        <f>IFERROR(_xlfn.XLOOKUP(Table1[[#This Row],[Startup Name]],Reference_Tables!$A$5:$A$3048,Reference_Tables!$B$5:$B$3048,"N/A",0),"N/A")</f>
        <v>Ranchi</v>
      </c>
      <c r="M1621" s="49" t="str">
        <f>IFERROR(_xlfn.XLOOKUP(Table1[[#This Row],[Investors Name]],Reference_Tables!$E$5:$E$3048,Reference_Tables!$F$5:$F$3048,"N/A",0),"N/A")</f>
        <v>VC</v>
      </c>
      <c r="N1621" s="1">
        <f>YEAR(Table1[[#This Row],[Date]])</f>
        <v>2016</v>
      </c>
    </row>
    <row r="1622" spans="1:14" x14ac:dyDescent="0.3">
      <c r="A1622" s="8">
        <v>1621</v>
      </c>
      <c r="B1622" s="9">
        <v>42541</v>
      </c>
      <c r="C1622" s="1" t="s">
        <v>4195</v>
      </c>
      <c r="D1622" s="1" t="s">
        <v>26</v>
      </c>
      <c r="E1622" s="49" t="s">
        <v>4196</v>
      </c>
      <c r="F1622" s="1" t="s">
        <v>139</v>
      </c>
      <c r="G1622" s="51" t="s">
        <v>1608</v>
      </c>
      <c r="H1622" s="1" t="s">
        <v>126</v>
      </c>
      <c r="I1622" s="56">
        <v>0</v>
      </c>
      <c r="J1622" s="8" t="s">
        <v>16</v>
      </c>
      <c r="K1622" s="8" t="s">
        <v>16</v>
      </c>
      <c r="L1622" s="1" t="str">
        <f>IFERROR(_xlfn.XLOOKUP(Table1[[#This Row],[Startup Name]],Reference_Tables!$A$5:$A$3048,Reference_Tables!$B$5:$B$3048,"N/A",0),"N/A")</f>
        <v>Bhubaneswar</v>
      </c>
      <c r="M1622" s="49" t="str">
        <f>IFERROR(_xlfn.XLOOKUP(Table1[[#This Row],[Investors Name]],Reference_Tables!$E$5:$E$3048,Reference_Tables!$F$5:$F$3048,"N/A",0),"N/A")</f>
        <v>Angel</v>
      </c>
      <c r="N1622" s="1">
        <f>YEAR(Table1[[#This Row],[Date]])</f>
        <v>2016</v>
      </c>
    </row>
    <row r="1623" spans="1:14" x14ac:dyDescent="0.3">
      <c r="A1623" s="8">
        <v>1622</v>
      </c>
      <c r="B1623" s="9">
        <v>42541</v>
      </c>
      <c r="C1623" s="1" t="s">
        <v>4197</v>
      </c>
      <c r="D1623" s="1" t="s">
        <v>551</v>
      </c>
      <c r="E1623" s="49" t="s">
        <v>4198</v>
      </c>
      <c r="F1623" s="1" t="s">
        <v>139</v>
      </c>
      <c r="G1623" s="51" t="s">
        <v>4199</v>
      </c>
      <c r="H1623" s="1" t="s">
        <v>126</v>
      </c>
      <c r="I1623" s="56">
        <v>0</v>
      </c>
      <c r="J1623" s="8" t="s">
        <v>16</v>
      </c>
      <c r="K1623" s="8" t="s">
        <v>16</v>
      </c>
      <c r="L1623" s="1" t="str">
        <f>IFERROR(_xlfn.XLOOKUP(Table1[[#This Row],[Startup Name]],Reference_Tables!$A$5:$A$3048,Reference_Tables!$B$5:$B$3048,"N/A",0),"N/A")</f>
        <v>Jaipur</v>
      </c>
      <c r="M1623" s="49" t="str">
        <f>IFERROR(_xlfn.XLOOKUP(Table1[[#This Row],[Investors Name]],Reference_Tables!$E$5:$E$3048,Reference_Tables!$F$5:$F$3048,"N/A",0),"N/A")</f>
        <v>Angel</v>
      </c>
      <c r="N1623" s="1">
        <f>YEAR(Table1[[#This Row],[Date]])</f>
        <v>2016</v>
      </c>
    </row>
    <row r="1624" spans="1:14" x14ac:dyDescent="0.3">
      <c r="A1624" s="8">
        <v>1623</v>
      </c>
      <c r="B1624" s="9">
        <v>42541</v>
      </c>
      <c r="C1624" s="1" t="s">
        <v>4200</v>
      </c>
      <c r="D1624" s="1" t="s">
        <v>551</v>
      </c>
      <c r="E1624" s="49" t="s">
        <v>4201</v>
      </c>
      <c r="F1624" s="1" t="s">
        <v>631</v>
      </c>
      <c r="G1624" s="51" t="s">
        <v>4202</v>
      </c>
      <c r="H1624" s="1" t="s">
        <v>126</v>
      </c>
      <c r="I1624" s="56">
        <v>0</v>
      </c>
      <c r="J1624" s="8" t="s">
        <v>16</v>
      </c>
      <c r="K1624" s="8" t="s">
        <v>16</v>
      </c>
      <c r="L1624" s="1" t="str">
        <f>IFERROR(_xlfn.XLOOKUP(Table1[[#This Row],[Startup Name]],Reference_Tables!$A$5:$A$3048,Reference_Tables!$B$5:$B$3048,"N/A",0),"N/A")</f>
        <v>Kochi</v>
      </c>
      <c r="M1624" s="49" t="str">
        <f>IFERROR(_xlfn.XLOOKUP(Table1[[#This Row],[Investors Name]],Reference_Tables!$E$5:$E$3048,Reference_Tables!$F$5:$F$3048,"N/A",0),"N/A")</f>
        <v>VC</v>
      </c>
      <c r="N1624" s="1">
        <f>YEAR(Table1[[#This Row],[Date]])</f>
        <v>2016</v>
      </c>
    </row>
    <row r="1625" spans="1:14" x14ac:dyDescent="0.3">
      <c r="A1625" s="8">
        <v>1624</v>
      </c>
      <c r="B1625" s="9">
        <v>42542</v>
      </c>
      <c r="C1625" s="1" t="s">
        <v>4203</v>
      </c>
      <c r="D1625" s="1" t="s">
        <v>551</v>
      </c>
      <c r="E1625" s="49" t="s">
        <v>4204</v>
      </c>
      <c r="F1625" s="1" t="s">
        <v>39</v>
      </c>
      <c r="G1625" s="51" t="s">
        <v>3784</v>
      </c>
      <c r="H1625" s="1" t="s">
        <v>126</v>
      </c>
      <c r="I1625" s="56">
        <v>150000</v>
      </c>
      <c r="J1625" s="8" t="s">
        <v>16</v>
      </c>
      <c r="K1625" s="8" t="s">
        <v>106</v>
      </c>
      <c r="L1625" s="1" t="str">
        <f>IFERROR(_xlfn.XLOOKUP(Table1[[#This Row],[Startup Name]],Reference_Tables!$A$5:$A$3048,Reference_Tables!$B$5:$B$3048,"N/A",0),"N/A")</f>
        <v>Ahmedabad</v>
      </c>
      <c r="M1625" s="49" t="str">
        <f>IFERROR(_xlfn.XLOOKUP(Table1[[#This Row],[Investors Name]],Reference_Tables!$E$5:$E$3048,Reference_Tables!$F$5:$F$3048,"N/A",0),"N/A")</f>
        <v>VC</v>
      </c>
      <c r="N1625" s="1">
        <f>YEAR(Table1[[#This Row],[Date]])</f>
        <v>2016</v>
      </c>
    </row>
    <row r="1626" spans="1:14" x14ac:dyDescent="0.3">
      <c r="A1626" s="8">
        <v>1625</v>
      </c>
      <c r="B1626" s="9">
        <v>42542</v>
      </c>
      <c r="C1626" s="1" t="s">
        <v>4205</v>
      </c>
      <c r="D1626" s="1" t="s">
        <v>551</v>
      </c>
      <c r="E1626" s="49" t="s">
        <v>4206</v>
      </c>
      <c r="F1626" s="1" t="s">
        <v>927</v>
      </c>
      <c r="G1626" s="51" t="s">
        <v>3547</v>
      </c>
      <c r="H1626" s="1" t="s">
        <v>126</v>
      </c>
      <c r="I1626" s="56">
        <v>0</v>
      </c>
      <c r="J1626" s="8" t="s">
        <v>16</v>
      </c>
      <c r="K1626" s="8" t="s">
        <v>16</v>
      </c>
      <c r="L1626" s="1" t="str">
        <f>IFERROR(_xlfn.XLOOKUP(Table1[[#This Row],[Startup Name]],Reference_Tables!$A$5:$A$3048,Reference_Tables!$B$5:$B$3048,"N/A",0),"N/A")</f>
        <v>Coimbatore</v>
      </c>
      <c r="M1626" s="49" t="str">
        <f>IFERROR(_xlfn.XLOOKUP(Table1[[#This Row],[Investors Name]],Reference_Tables!$E$5:$E$3048,Reference_Tables!$F$5:$F$3048,"N/A",0),"N/A")</f>
        <v>VC</v>
      </c>
      <c r="N1626" s="1">
        <f>YEAR(Table1[[#This Row],[Date]])</f>
        <v>2016</v>
      </c>
    </row>
    <row r="1627" spans="1:14" x14ac:dyDescent="0.3">
      <c r="A1627" s="8">
        <v>1626</v>
      </c>
      <c r="B1627" s="9">
        <v>42542</v>
      </c>
      <c r="C1627" s="1" t="s">
        <v>4207</v>
      </c>
      <c r="D1627" s="1" t="s">
        <v>551</v>
      </c>
      <c r="E1627" s="49" t="s">
        <v>1755</v>
      </c>
      <c r="F1627" s="1" t="s">
        <v>39</v>
      </c>
      <c r="G1627" s="51" t="s">
        <v>4208</v>
      </c>
      <c r="H1627" s="1" t="s">
        <v>384</v>
      </c>
      <c r="I1627" s="56">
        <v>0</v>
      </c>
      <c r="J1627" s="8" t="s">
        <v>16</v>
      </c>
      <c r="K1627" s="8" t="s">
        <v>16</v>
      </c>
      <c r="L1627" s="1" t="str">
        <f>IFERROR(_xlfn.XLOOKUP(Table1[[#This Row],[Startup Name]],Reference_Tables!$A$5:$A$3048,Reference_Tables!$B$5:$B$3048,"N/A",0),"N/A")</f>
        <v>Visakhapatnam</v>
      </c>
      <c r="M1627" s="49" t="str">
        <f>IFERROR(_xlfn.XLOOKUP(Table1[[#This Row],[Investors Name]],Reference_Tables!$E$5:$E$3048,Reference_Tables!$F$5:$F$3048,"N/A",0),"N/A")</f>
        <v>VC</v>
      </c>
      <c r="N1627" s="1">
        <f>YEAR(Table1[[#This Row],[Date]])</f>
        <v>2016</v>
      </c>
    </row>
    <row r="1628" spans="1:14" x14ac:dyDescent="0.3">
      <c r="A1628" s="8">
        <v>1627</v>
      </c>
      <c r="B1628" s="9">
        <v>42542</v>
      </c>
      <c r="C1628" s="1" t="s">
        <v>4209</v>
      </c>
      <c r="D1628" s="1" t="s">
        <v>551</v>
      </c>
      <c r="E1628" s="49" t="s">
        <v>4210</v>
      </c>
      <c r="F1628" s="1" t="s">
        <v>89</v>
      </c>
      <c r="G1628" s="51" t="s">
        <v>4211</v>
      </c>
      <c r="H1628" s="1" t="s">
        <v>384</v>
      </c>
      <c r="I1628" s="56">
        <v>0</v>
      </c>
      <c r="J1628" s="8" t="s">
        <v>16</v>
      </c>
      <c r="K1628" s="8" t="s">
        <v>16</v>
      </c>
      <c r="L1628" s="1" t="str">
        <f>IFERROR(_xlfn.XLOOKUP(Table1[[#This Row],[Startup Name]],Reference_Tables!$A$5:$A$3048,Reference_Tables!$B$5:$B$3048,"N/A",0),"N/A")</f>
        <v>Coimbatore</v>
      </c>
      <c r="M1628" s="49" t="str">
        <f>IFERROR(_xlfn.XLOOKUP(Table1[[#This Row],[Investors Name]],Reference_Tables!$E$5:$E$3048,Reference_Tables!$F$5:$F$3048,"N/A",0),"N/A")</f>
        <v>Angel</v>
      </c>
      <c r="N1628" s="1">
        <f>YEAR(Table1[[#This Row],[Date]])</f>
        <v>2016</v>
      </c>
    </row>
    <row r="1629" spans="1:14" x14ac:dyDescent="0.3">
      <c r="A1629" s="8">
        <v>1628</v>
      </c>
      <c r="B1629" s="9">
        <v>42542</v>
      </c>
      <c r="C1629" s="1" t="s">
        <v>4212</v>
      </c>
      <c r="D1629" s="1" t="s">
        <v>53</v>
      </c>
      <c r="E1629" s="49" t="s">
        <v>4213</v>
      </c>
      <c r="F1629" s="1" t="s">
        <v>927</v>
      </c>
      <c r="G1629" s="51" t="s">
        <v>4214</v>
      </c>
      <c r="H1629" s="1" t="s">
        <v>126</v>
      </c>
      <c r="I1629" s="56">
        <v>400000</v>
      </c>
      <c r="J1629" s="8" t="s">
        <v>16</v>
      </c>
      <c r="K1629" s="8" t="s">
        <v>106</v>
      </c>
      <c r="L1629" s="1" t="str">
        <f>IFERROR(_xlfn.XLOOKUP(Table1[[#This Row],[Startup Name]],Reference_Tables!$A$5:$A$3048,Reference_Tables!$B$5:$B$3048,"N/A",0),"N/A")</f>
        <v>Nagpur</v>
      </c>
      <c r="M1629" s="49" t="str">
        <f>IFERROR(_xlfn.XLOOKUP(Table1[[#This Row],[Investors Name]],Reference_Tables!$E$5:$E$3048,Reference_Tables!$F$5:$F$3048,"N/A",0),"N/A")</f>
        <v>VC</v>
      </c>
      <c r="N1629" s="1">
        <f>YEAR(Table1[[#This Row],[Date]])</f>
        <v>2016</v>
      </c>
    </row>
    <row r="1630" spans="1:14" x14ac:dyDescent="0.3">
      <c r="A1630" s="8">
        <v>1629</v>
      </c>
      <c r="B1630" s="9">
        <v>42542</v>
      </c>
      <c r="C1630" s="1" t="s">
        <v>4215</v>
      </c>
      <c r="D1630" s="1" t="s">
        <v>551</v>
      </c>
      <c r="E1630" s="49" t="s">
        <v>4216</v>
      </c>
      <c r="F1630" s="1" t="s">
        <v>39</v>
      </c>
      <c r="G1630" s="51" t="s">
        <v>4217</v>
      </c>
      <c r="H1630" s="1" t="s">
        <v>126</v>
      </c>
      <c r="I1630" s="56">
        <v>225000</v>
      </c>
      <c r="J1630" s="8" t="s">
        <v>16</v>
      </c>
      <c r="K1630" s="8" t="s">
        <v>106</v>
      </c>
      <c r="L1630" s="1" t="str">
        <f>IFERROR(_xlfn.XLOOKUP(Table1[[#This Row],[Startup Name]],Reference_Tables!$A$5:$A$3048,Reference_Tables!$B$5:$B$3048,"N/A",0),"N/A")</f>
        <v>Chennai</v>
      </c>
      <c r="M1630" s="49" t="str">
        <f>IFERROR(_xlfn.XLOOKUP(Table1[[#This Row],[Investors Name]],Reference_Tables!$E$5:$E$3048,Reference_Tables!$F$5:$F$3048,"N/A",0),"N/A")</f>
        <v>VC</v>
      </c>
      <c r="N1630" s="1">
        <f>YEAR(Table1[[#This Row],[Date]])</f>
        <v>2016</v>
      </c>
    </row>
    <row r="1631" spans="1:14" x14ac:dyDescent="0.3">
      <c r="A1631" s="8">
        <v>1630</v>
      </c>
      <c r="B1631" s="9">
        <v>42542</v>
      </c>
      <c r="C1631" s="1" t="s">
        <v>4218</v>
      </c>
      <c r="D1631" s="1" t="s">
        <v>53</v>
      </c>
      <c r="E1631" s="49" t="s">
        <v>4219</v>
      </c>
      <c r="F1631" s="1" t="s">
        <v>927</v>
      </c>
      <c r="G1631" s="51" t="s">
        <v>4220</v>
      </c>
      <c r="H1631" s="1" t="s">
        <v>126</v>
      </c>
      <c r="I1631" s="56">
        <v>0</v>
      </c>
      <c r="J1631" s="8" t="s">
        <v>16</v>
      </c>
      <c r="K1631" s="8" t="s">
        <v>16</v>
      </c>
      <c r="L1631" s="1" t="str">
        <f>IFERROR(_xlfn.XLOOKUP(Table1[[#This Row],[Startup Name]],Reference_Tables!$A$5:$A$3048,Reference_Tables!$B$5:$B$3048,"N/A",0),"N/A")</f>
        <v>Chennai</v>
      </c>
      <c r="M1631" s="49" t="str">
        <f>IFERROR(_xlfn.XLOOKUP(Table1[[#This Row],[Investors Name]],Reference_Tables!$E$5:$E$3048,Reference_Tables!$F$5:$F$3048,"N/A",0),"N/A")</f>
        <v>Angel</v>
      </c>
      <c r="N1631" s="1">
        <f>YEAR(Table1[[#This Row],[Date]])</f>
        <v>2016</v>
      </c>
    </row>
    <row r="1632" spans="1:14" x14ac:dyDescent="0.3">
      <c r="A1632" s="8">
        <v>1631</v>
      </c>
      <c r="B1632" s="9">
        <v>42542</v>
      </c>
      <c r="C1632" s="1" t="s">
        <v>4221</v>
      </c>
      <c r="D1632" s="1" t="s">
        <v>4127</v>
      </c>
      <c r="E1632" s="49" t="s">
        <v>4222</v>
      </c>
      <c r="F1632" s="1" t="s">
        <v>45</v>
      </c>
      <c r="G1632" s="51" t="s">
        <v>1228</v>
      </c>
      <c r="H1632" s="1" t="s">
        <v>126</v>
      </c>
      <c r="I1632" s="56">
        <v>150000</v>
      </c>
      <c r="J1632" s="8" t="s">
        <v>16</v>
      </c>
      <c r="K1632" s="8" t="s">
        <v>106</v>
      </c>
      <c r="L1632" s="1" t="str">
        <f>IFERROR(_xlfn.XLOOKUP(Table1[[#This Row],[Startup Name]],Reference_Tables!$A$5:$A$3048,Reference_Tables!$B$5:$B$3048,"N/A",0),"N/A")</f>
        <v>Vadodara</v>
      </c>
      <c r="M1632" s="49" t="str">
        <f>IFERROR(_xlfn.XLOOKUP(Table1[[#This Row],[Investors Name]],Reference_Tables!$E$5:$E$3048,Reference_Tables!$F$5:$F$3048,"N/A",0),"N/A")</f>
        <v>Angel</v>
      </c>
      <c r="N1632" s="1">
        <f>YEAR(Table1[[#This Row],[Date]])</f>
        <v>2016</v>
      </c>
    </row>
    <row r="1633" spans="1:14" x14ac:dyDescent="0.3">
      <c r="A1633" s="8">
        <v>1632</v>
      </c>
      <c r="B1633" s="9">
        <v>42542</v>
      </c>
      <c r="C1633" s="1" t="s">
        <v>4223</v>
      </c>
      <c r="D1633" s="1" t="s">
        <v>26</v>
      </c>
      <c r="E1633" s="49" t="s">
        <v>4224</v>
      </c>
      <c r="F1633" s="1" t="s">
        <v>39</v>
      </c>
      <c r="G1633" s="51" t="s">
        <v>4225</v>
      </c>
      <c r="H1633" s="1" t="s">
        <v>384</v>
      </c>
      <c r="I1633" s="56">
        <v>6000000</v>
      </c>
      <c r="J1633" s="8" t="s">
        <v>16</v>
      </c>
      <c r="K1633" s="8" t="s">
        <v>24</v>
      </c>
      <c r="L1633" s="1" t="str">
        <f>IFERROR(_xlfn.XLOOKUP(Table1[[#This Row],[Startup Name]],Reference_Tables!$A$5:$A$3048,Reference_Tables!$B$5:$B$3048,"N/A",0),"N/A")</f>
        <v>Mumbai</v>
      </c>
      <c r="M1633" s="49" t="str">
        <f>IFERROR(_xlfn.XLOOKUP(Table1[[#This Row],[Investors Name]],Reference_Tables!$E$5:$E$3048,Reference_Tables!$F$5:$F$3048,"N/A",0),"N/A")</f>
        <v>VC</v>
      </c>
      <c r="N1633" s="1">
        <f>YEAR(Table1[[#This Row],[Date]])</f>
        <v>2016</v>
      </c>
    </row>
    <row r="1634" spans="1:14" x14ac:dyDescent="0.3">
      <c r="A1634" s="8">
        <v>1633</v>
      </c>
      <c r="B1634" s="9">
        <v>42543</v>
      </c>
      <c r="C1634" s="1" t="s">
        <v>4226</v>
      </c>
      <c r="D1634" s="1" t="s">
        <v>551</v>
      </c>
      <c r="E1634" s="49" t="s">
        <v>4227</v>
      </c>
      <c r="F1634" s="1" t="s">
        <v>55</v>
      </c>
      <c r="G1634" s="51" t="s">
        <v>7432</v>
      </c>
      <c r="H1634" s="1" t="s">
        <v>126</v>
      </c>
      <c r="I1634" s="56">
        <v>150000</v>
      </c>
      <c r="J1634" s="8" t="s">
        <v>16</v>
      </c>
      <c r="K1634" s="8" t="s">
        <v>106</v>
      </c>
      <c r="L1634" s="1" t="str">
        <f>IFERROR(_xlfn.XLOOKUP(Table1[[#This Row],[Startup Name]],Reference_Tables!$A$5:$A$3048,Reference_Tables!$B$5:$B$3048,"N/A",0),"N/A")</f>
        <v>Pune</v>
      </c>
      <c r="M1634" s="49" t="str">
        <f>IFERROR(_xlfn.XLOOKUP(Table1[[#This Row],[Investors Name]],Reference_Tables!$E$5:$E$3048,Reference_Tables!$F$5:$F$3048,"N/A",0),"N/A")</f>
        <v>VC</v>
      </c>
      <c r="N1634" s="1">
        <f>YEAR(Table1[[#This Row],[Date]])</f>
        <v>2016</v>
      </c>
    </row>
    <row r="1635" spans="1:14" x14ac:dyDescent="0.3">
      <c r="A1635" s="8">
        <v>1634</v>
      </c>
      <c r="B1635" s="9">
        <v>42544</v>
      </c>
      <c r="C1635" s="1" t="s">
        <v>4228</v>
      </c>
      <c r="D1635" s="1" t="s">
        <v>53</v>
      </c>
      <c r="E1635" s="49" t="s">
        <v>4229</v>
      </c>
      <c r="F1635" s="1" t="s">
        <v>139</v>
      </c>
      <c r="G1635" s="51" t="s">
        <v>176</v>
      </c>
      <c r="H1635" s="1" t="s">
        <v>384</v>
      </c>
      <c r="I1635" s="56">
        <v>3500000</v>
      </c>
      <c r="J1635" s="8" t="s">
        <v>16</v>
      </c>
      <c r="K1635" s="8" t="s">
        <v>24</v>
      </c>
      <c r="L1635" s="1" t="str">
        <f>IFERROR(_xlfn.XLOOKUP(Table1[[#This Row],[Startup Name]],Reference_Tables!$A$5:$A$3048,Reference_Tables!$B$5:$B$3048,"N/A",0),"N/A")</f>
        <v>Mysuru</v>
      </c>
      <c r="M1635" s="49" t="str">
        <f>IFERROR(_xlfn.XLOOKUP(Table1[[#This Row],[Investors Name]],Reference_Tables!$E$5:$E$3048,Reference_Tables!$F$5:$F$3048,"N/A",0),"N/A")</f>
        <v>VC</v>
      </c>
      <c r="N1635" s="1">
        <f>YEAR(Table1[[#This Row],[Date]])</f>
        <v>2016</v>
      </c>
    </row>
    <row r="1636" spans="1:14" x14ac:dyDescent="0.3">
      <c r="A1636" s="8">
        <v>1635</v>
      </c>
      <c r="B1636" s="9">
        <v>42544</v>
      </c>
      <c r="C1636" s="1" t="s">
        <v>4230</v>
      </c>
      <c r="D1636" s="1" t="s">
        <v>551</v>
      </c>
      <c r="E1636" s="49" t="s">
        <v>4231</v>
      </c>
      <c r="F1636" s="1" t="s">
        <v>927</v>
      </c>
      <c r="G1636" s="51" t="s">
        <v>4232</v>
      </c>
      <c r="H1636" s="1" t="s">
        <v>126</v>
      </c>
      <c r="I1636" s="56">
        <v>210000</v>
      </c>
      <c r="J1636" s="8" t="s">
        <v>16</v>
      </c>
      <c r="K1636" s="8" t="s">
        <v>106</v>
      </c>
      <c r="L1636" s="1" t="str">
        <f>IFERROR(_xlfn.XLOOKUP(Table1[[#This Row],[Startup Name]],Reference_Tables!$A$5:$A$3048,Reference_Tables!$B$5:$B$3048,"N/A",0),"N/A")</f>
        <v>Visakhapatnam</v>
      </c>
      <c r="M1636" s="49" t="str">
        <f>IFERROR(_xlfn.XLOOKUP(Table1[[#This Row],[Investors Name]],Reference_Tables!$E$5:$E$3048,Reference_Tables!$F$5:$F$3048,"N/A",0),"N/A")</f>
        <v>VC</v>
      </c>
      <c r="N1636" s="1">
        <f>YEAR(Table1[[#This Row],[Date]])</f>
        <v>2016</v>
      </c>
    </row>
    <row r="1637" spans="1:14" x14ac:dyDescent="0.3">
      <c r="A1637" s="8">
        <v>1636</v>
      </c>
      <c r="B1637" s="9">
        <v>42544</v>
      </c>
      <c r="C1637" s="1" t="s">
        <v>4233</v>
      </c>
      <c r="D1637" s="1" t="s">
        <v>53</v>
      </c>
      <c r="E1637" s="49" t="s">
        <v>4234</v>
      </c>
      <c r="F1637" s="1" t="s">
        <v>227</v>
      </c>
      <c r="G1637" s="51" t="s">
        <v>1960</v>
      </c>
      <c r="H1637" s="1" t="s">
        <v>126</v>
      </c>
      <c r="I1637" s="56">
        <v>0</v>
      </c>
      <c r="J1637" s="8" t="s">
        <v>16</v>
      </c>
      <c r="K1637" s="8" t="s">
        <v>16</v>
      </c>
      <c r="L1637" s="1" t="str">
        <f>IFERROR(_xlfn.XLOOKUP(Table1[[#This Row],[Startup Name]],Reference_Tables!$A$5:$A$3048,Reference_Tables!$B$5:$B$3048,"N/A",0),"N/A")</f>
        <v>Noida</v>
      </c>
      <c r="M1637" s="49" t="str">
        <f>IFERROR(_xlfn.XLOOKUP(Table1[[#This Row],[Investors Name]],Reference_Tables!$E$5:$E$3048,Reference_Tables!$F$5:$F$3048,"N/A",0),"N/A")</f>
        <v>VC</v>
      </c>
      <c r="N1637" s="1">
        <f>YEAR(Table1[[#This Row],[Date]])</f>
        <v>2016</v>
      </c>
    </row>
    <row r="1638" spans="1:14" x14ac:dyDescent="0.3">
      <c r="A1638" s="8">
        <v>1637</v>
      </c>
      <c r="B1638" s="9">
        <v>42544</v>
      </c>
      <c r="C1638" s="1" t="s">
        <v>4235</v>
      </c>
      <c r="D1638" s="1" t="s">
        <v>551</v>
      </c>
      <c r="E1638" s="49" t="s">
        <v>4236</v>
      </c>
      <c r="F1638" s="1" t="s">
        <v>139</v>
      </c>
      <c r="G1638" s="51" t="s">
        <v>4237</v>
      </c>
      <c r="H1638" s="1" t="s">
        <v>384</v>
      </c>
      <c r="I1638" s="56">
        <v>0</v>
      </c>
      <c r="J1638" s="8" t="s">
        <v>16</v>
      </c>
      <c r="K1638" s="8" t="s">
        <v>16</v>
      </c>
      <c r="L1638" s="1" t="str">
        <f>IFERROR(_xlfn.XLOOKUP(Table1[[#This Row],[Startup Name]],Reference_Tables!$A$5:$A$3048,Reference_Tables!$B$5:$B$3048,"N/A",0),"N/A")</f>
        <v>Ranchi</v>
      </c>
      <c r="M1638" s="49" t="str">
        <f>IFERROR(_xlfn.XLOOKUP(Table1[[#This Row],[Investors Name]],Reference_Tables!$E$5:$E$3048,Reference_Tables!$F$5:$F$3048,"N/A",0),"N/A")</f>
        <v>Angel</v>
      </c>
      <c r="N1638" s="1">
        <f>YEAR(Table1[[#This Row],[Date]])</f>
        <v>2016</v>
      </c>
    </row>
    <row r="1639" spans="1:14" x14ac:dyDescent="0.3">
      <c r="A1639" s="8">
        <v>1638</v>
      </c>
      <c r="B1639" s="9">
        <v>42545</v>
      </c>
      <c r="C1639" s="1" t="s">
        <v>4238</v>
      </c>
      <c r="D1639" s="1" t="s">
        <v>551</v>
      </c>
      <c r="E1639" s="49" t="s">
        <v>4239</v>
      </c>
      <c r="F1639" s="1" t="s">
        <v>39</v>
      </c>
      <c r="G1639" s="51" t="s">
        <v>4240</v>
      </c>
      <c r="H1639" s="1" t="s">
        <v>126</v>
      </c>
      <c r="I1639" s="56">
        <v>50000</v>
      </c>
      <c r="J1639" s="8" t="s">
        <v>16</v>
      </c>
      <c r="K1639" s="8" t="s">
        <v>106</v>
      </c>
      <c r="L1639" s="1" t="str">
        <f>IFERROR(_xlfn.XLOOKUP(Table1[[#This Row],[Startup Name]],Reference_Tables!$A$5:$A$3048,Reference_Tables!$B$5:$B$3048,"N/A",0),"N/A")</f>
        <v>Bengaluru</v>
      </c>
      <c r="M1639" s="49" t="str">
        <f>IFERROR(_xlfn.XLOOKUP(Table1[[#This Row],[Investors Name]],Reference_Tables!$E$5:$E$3048,Reference_Tables!$F$5:$F$3048,"N/A",0),"N/A")</f>
        <v>Angel</v>
      </c>
      <c r="N1639" s="1">
        <f>YEAR(Table1[[#This Row],[Date]])</f>
        <v>2016</v>
      </c>
    </row>
    <row r="1640" spans="1:14" x14ac:dyDescent="0.3">
      <c r="A1640" s="8">
        <v>1639</v>
      </c>
      <c r="B1640" s="9">
        <v>42545</v>
      </c>
      <c r="C1640" s="1" t="s">
        <v>338</v>
      </c>
      <c r="D1640" s="1" t="s">
        <v>551</v>
      </c>
      <c r="E1640" s="49" t="s">
        <v>4241</v>
      </c>
      <c r="F1640" s="1" t="s">
        <v>927</v>
      </c>
      <c r="G1640" s="51" t="s">
        <v>344</v>
      </c>
      <c r="H1640" s="1" t="s">
        <v>126</v>
      </c>
      <c r="I1640" s="56">
        <v>0</v>
      </c>
      <c r="J1640" s="8" t="s">
        <v>16</v>
      </c>
      <c r="K1640" s="8" t="s">
        <v>16</v>
      </c>
      <c r="L1640" s="1" t="str">
        <f>IFERROR(_xlfn.XLOOKUP(Table1[[#This Row],[Startup Name]],Reference_Tables!$A$5:$A$3048,Reference_Tables!$B$5:$B$3048,"N/A",0),"N/A")</f>
        <v>Nagpur</v>
      </c>
      <c r="M1640" s="49" t="str">
        <f>IFERROR(_xlfn.XLOOKUP(Table1[[#This Row],[Investors Name]],Reference_Tables!$E$5:$E$3048,Reference_Tables!$F$5:$F$3048,"N/A",0),"N/A")</f>
        <v>VC</v>
      </c>
      <c r="N1640" s="1">
        <f>YEAR(Table1[[#This Row],[Date]])</f>
        <v>2016</v>
      </c>
    </row>
    <row r="1641" spans="1:14" x14ac:dyDescent="0.3">
      <c r="A1641" s="8">
        <v>1640</v>
      </c>
      <c r="B1641" s="9">
        <v>42545</v>
      </c>
      <c r="C1641" s="1" t="s">
        <v>4242</v>
      </c>
      <c r="D1641" s="1" t="s">
        <v>53</v>
      </c>
      <c r="E1641" s="49" t="s">
        <v>4243</v>
      </c>
      <c r="F1641" s="1" t="s">
        <v>927</v>
      </c>
      <c r="G1641" s="51" t="s">
        <v>3025</v>
      </c>
      <c r="H1641" s="1" t="s">
        <v>126</v>
      </c>
      <c r="I1641" s="56">
        <v>500000</v>
      </c>
      <c r="J1641" s="8" t="s">
        <v>16</v>
      </c>
      <c r="K1641" s="8" t="s">
        <v>106</v>
      </c>
      <c r="L1641" s="1" t="str">
        <f>IFERROR(_xlfn.XLOOKUP(Table1[[#This Row],[Startup Name]],Reference_Tables!$A$5:$A$3048,Reference_Tables!$B$5:$B$3048,"N/A",0),"N/A")</f>
        <v>Lucknow</v>
      </c>
      <c r="M1641" s="49" t="str">
        <f>IFERROR(_xlfn.XLOOKUP(Table1[[#This Row],[Investors Name]],Reference_Tables!$E$5:$E$3048,Reference_Tables!$F$5:$F$3048,"N/A",0),"N/A")</f>
        <v>VC</v>
      </c>
      <c r="N1641" s="1">
        <f>YEAR(Table1[[#This Row],[Date]])</f>
        <v>2016</v>
      </c>
    </row>
    <row r="1642" spans="1:14" x14ac:dyDescent="0.3">
      <c r="A1642" s="8">
        <v>1641</v>
      </c>
      <c r="B1642" s="9">
        <v>42545</v>
      </c>
      <c r="C1642" s="1" t="s">
        <v>4244</v>
      </c>
      <c r="D1642" s="1" t="s">
        <v>43</v>
      </c>
      <c r="E1642" s="49" t="s">
        <v>4245</v>
      </c>
      <c r="F1642" s="1" t="s">
        <v>39</v>
      </c>
      <c r="G1642" s="51" t="s">
        <v>4246</v>
      </c>
      <c r="H1642" s="1" t="s">
        <v>384</v>
      </c>
      <c r="I1642" s="56">
        <v>6000000</v>
      </c>
      <c r="J1642" s="8" t="s">
        <v>16</v>
      </c>
      <c r="K1642" s="8" t="s">
        <v>24</v>
      </c>
      <c r="L1642" s="1" t="str">
        <f>IFERROR(_xlfn.XLOOKUP(Table1[[#This Row],[Startup Name]],Reference_Tables!$A$5:$A$3048,Reference_Tables!$B$5:$B$3048,"N/A",0),"N/A")</f>
        <v>Mysuru</v>
      </c>
      <c r="M1642" s="49" t="str">
        <f>IFERROR(_xlfn.XLOOKUP(Table1[[#This Row],[Investors Name]],Reference_Tables!$E$5:$E$3048,Reference_Tables!$F$5:$F$3048,"N/A",0),"N/A")</f>
        <v>Angel</v>
      </c>
      <c r="N1642" s="1">
        <f>YEAR(Table1[[#This Row],[Date]])</f>
        <v>2016</v>
      </c>
    </row>
    <row r="1643" spans="1:14" x14ac:dyDescent="0.3">
      <c r="A1643" s="8">
        <v>1642</v>
      </c>
      <c r="B1643" s="9">
        <v>42545</v>
      </c>
      <c r="C1643" s="1" t="s">
        <v>2809</v>
      </c>
      <c r="D1643" s="1" t="s">
        <v>2010</v>
      </c>
      <c r="E1643" s="49" t="s">
        <v>4247</v>
      </c>
      <c r="F1643" s="1" t="s">
        <v>39</v>
      </c>
      <c r="G1643" s="51" t="s">
        <v>4248</v>
      </c>
      <c r="H1643" s="1" t="s">
        <v>384</v>
      </c>
      <c r="I1643" s="56">
        <v>3000000</v>
      </c>
      <c r="J1643" s="8" t="s">
        <v>16</v>
      </c>
      <c r="K1643" s="8" t="s">
        <v>24</v>
      </c>
      <c r="L1643" s="1" t="str">
        <f>IFERROR(_xlfn.XLOOKUP(Table1[[#This Row],[Startup Name]],Reference_Tables!$A$5:$A$3048,Reference_Tables!$B$5:$B$3048,"N/A",0),"N/A")</f>
        <v>Kanpur</v>
      </c>
      <c r="M1643" s="49" t="str">
        <f>IFERROR(_xlfn.XLOOKUP(Table1[[#This Row],[Investors Name]],Reference_Tables!$E$5:$E$3048,Reference_Tables!$F$5:$F$3048,"N/A",0),"N/A")</f>
        <v>VC</v>
      </c>
      <c r="N1643" s="1">
        <f>YEAR(Table1[[#This Row],[Date]])</f>
        <v>2016</v>
      </c>
    </row>
    <row r="1644" spans="1:14" x14ac:dyDescent="0.3">
      <c r="A1644" s="8">
        <v>1643</v>
      </c>
      <c r="B1644" s="9">
        <v>42545</v>
      </c>
      <c r="C1644" s="1" t="s">
        <v>4249</v>
      </c>
      <c r="D1644" s="1" t="s">
        <v>2010</v>
      </c>
      <c r="E1644" s="49" t="s">
        <v>4250</v>
      </c>
      <c r="F1644" s="1" t="s">
        <v>139</v>
      </c>
      <c r="G1644" s="51" t="s">
        <v>1608</v>
      </c>
      <c r="H1644" s="1" t="s">
        <v>126</v>
      </c>
      <c r="I1644" s="56">
        <v>148000</v>
      </c>
      <c r="J1644" s="8" t="s">
        <v>16</v>
      </c>
      <c r="K1644" s="8" t="s">
        <v>106</v>
      </c>
      <c r="L1644" s="1" t="str">
        <f>IFERROR(_xlfn.XLOOKUP(Table1[[#This Row],[Startup Name]],Reference_Tables!$A$5:$A$3048,Reference_Tables!$B$5:$B$3048,"N/A",0),"N/A")</f>
        <v>Mysuru</v>
      </c>
      <c r="M1644" s="49" t="str">
        <f>IFERROR(_xlfn.XLOOKUP(Table1[[#This Row],[Investors Name]],Reference_Tables!$E$5:$E$3048,Reference_Tables!$F$5:$F$3048,"N/A",0),"N/A")</f>
        <v>Angel</v>
      </c>
      <c r="N1644" s="1">
        <f>YEAR(Table1[[#This Row],[Date]])</f>
        <v>2016</v>
      </c>
    </row>
    <row r="1645" spans="1:14" x14ac:dyDescent="0.3">
      <c r="A1645" s="8">
        <v>1644</v>
      </c>
      <c r="B1645" s="9">
        <v>42548</v>
      </c>
      <c r="C1645" s="1" t="s">
        <v>4251</v>
      </c>
      <c r="D1645" s="1" t="s">
        <v>551</v>
      </c>
      <c r="E1645" s="49" t="s">
        <v>4252</v>
      </c>
      <c r="F1645" s="1" t="s">
        <v>927</v>
      </c>
      <c r="G1645" s="51" t="s">
        <v>7433</v>
      </c>
      <c r="H1645" s="1" t="s">
        <v>126</v>
      </c>
      <c r="I1645" s="56">
        <v>1200000</v>
      </c>
      <c r="J1645" s="8" t="s">
        <v>16</v>
      </c>
      <c r="K1645" s="8" t="s">
        <v>24</v>
      </c>
      <c r="L1645" s="1" t="str">
        <f>IFERROR(_xlfn.XLOOKUP(Table1[[#This Row],[Startup Name]],Reference_Tables!$A$5:$A$3048,Reference_Tables!$B$5:$B$3048,"N/A",0),"N/A")</f>
        <v>Kanpur</v>
      </c>
      <c r="M1645" s="49" t="str">
        <f>IFERROR(_xlfn.XLOOKUP(Table1[[#This Row],[Investors Name]],Reference_Tables!$E$5:$E$3048,Reference_Tables!$F$5:$F$3048,"N/A",0),"N/A")</f>
        <v>VC</v>
      </c>
      <c r="N1645" s="1">
        <f>YEAR(Table1[[#This Row],[Date]])</f>
        <v>2016</v>
      </c>
    </row>
    <row r="1646" spans="1:14" x14ac:dyDescent="0.3">
      <c r="A1646" s="8">
        <v>1645</v>
      </c>
      <c r="B1646" s="9">
        <v>42548</v>
      </c>
      <c r="C1646" s="1" t="s">
        <v>4253</v>
      </c>
      <c r="D1646" s="1" t="s">
        <v>551</v>
      </c>
      <c r="E1646" s="49" t="s">
        <v>4254</v>
      </c>
      <c r="F1646" s="1" t="s">
        <v>927</v>
      </c>
      <c r="G1646" s="51" t="s">
        <v>1608</v>
      </c>
      <c r="H1646" s="1" t="s">
        <v>126</v>
      </c>
      <c r="I1646" s="56">
        <v>100000</v>
      </c>
      <c r="J1646" s="8" t="s">
        <v>16</v>
      </c>
      <c r="K1646" s="8" t="s">
        <v>106</v>
      </c>
      <c r="L1646" s="1" t="str">
        <f>IFERROR(_xlfn.XLOOKUP(Table1[[#This Row],[Startup Name]],Reference_Tables!$A$5:$A$3048,Reference_Tables!$B$5:$B$3048,"N/A",0),"N/A")</f>
        <v>Mysuru</v>
      </c>
      <c r="M1646" s="49" t="str">
        <f>IFERROR(_xlfn.XLOOKUP(Table1[[#This Row],[Investors Name]],Reference_Tables!$E$5:$E$3048,Reference_Tables!$F$5:$F$3048,"N/A",0),"N/A")</f>
        <v>Angel</v>
      </c>
      <c r="N1646" s="1">
        <f>YEAR(Table1[[#This Row],[Date]])</f>
        <v>2016</v>
      </c>
    </row>
    <row r="1647" spans="1:14" x14ac:dyDescent="0.3">
      <c r="A1647" s="8">
        <v>1646</v>
      </c>
      <c r="B1647" s="9">
        <v>42548</v>
      </c>
      <c r="C1647" s="1" t="s">
        <v>4255</v>
      </c>
      <c r="D1647" s="1" t="s">
        <v>551</v>
      </c>
      <c r="E1647" s="49" t="s">
        <v>4256</v>
      </c>
      <c r="F1647" s="1" t="s">
        <v>139</v>
      </c>
      <c r="G1647" s="51" t="s">
        <v>4257</v>
      </c>
      <c r="H1647" s="1" t="s">
        <v>126</v>
      </c>
      <c r="I1647" s="56">
        <v>0</v>
      </c>
      <c r="J1647" s="8" t="s">
        <v>16</v>
      </c>
      <c r="K1647" s="8" t="s">
        <v>16</v>
      </c>
      <c r="L1647" s="1" t="str">
        <f>IFERROR(_xlfn.XLOOKUP(Table1[[#This Row],[Startup Name]],Reference_Tables!$A$5:$A$3048,Reference_Tables!$B$5:$B$3048,"N/A",0),"N/A")</f>
        <v>Pune</v>
      </c>
      <c r="M1647" s="49" t="str">
        <f>IFERROR(_xlfn.XLOOKUP(Table1[[#This Row],[Investors Name]],Reference_Tables!$E$5:$E$3048,Reference_Tables!$F$5:$F$3048,"N/A",0),"N/A")</f>
        <v>Corporate</v>
      </c>
      <c r="N1647" s="1">
        <f>YEAR(Table1[[#This Row],[Date]])</f>
        <v>2016</v>
      </c>
    </row>
    <row r="1648" spans="1:14" x14ac:dyDescent="0.3">
      <c r="A1648" s="8">
        <v>1647</v>
      </c>
      <c r="B1648" s="9">
        <v>42548</v>
      </c>
      <c r="C1648" s="1" t="s">
        <v>3741</v>
      </c>
      <c r="D1648" s="1" t="s">
        <v>551</v>
      </c>
      <c r="E1648" s="49" t="s">
        <v>3742</v>
      </c>
      <c r="F1648" s="1" t="s">
        <v>927</v>
      </c>
      <c r="G1648" s="51" t="s">
        <v>4258</v>
      </c>
      <c r="H1648" s="1" t="s">
        <v>384</v>
      </c>
      <c r="I1648" s="56">
        <v>3000000</v>
      </c>
      <c r="J1648" s="8" t="s">
        <v>16</v>
      </c>
      <c r="K1648" s="8" t="s">
        <v>24</v>
      </c>
      <c r="L1648" s="1" t="str">
        <f>IFERROR(_xlfn.XLOOKUP(Table1[[#This Row],[Startup Name]],Reference_Tables!$A$5:$A$3048,Reference_Tables!$B$5:$B$3048,"N/A",0),"N/A")</f>
        <v>Kanpur</v>
      </c>
      <c r="M1648" s="49" t="str">
        <f>IFERROR(_xlfn.XLOOKUP(Table1[[#This Row],[Investors Name]],Reference_Tables!$E$5:$E$3048,Reference_Tables!$F$5:$F$3048,"N/A",0),"N/A")</f>
        <v>Corporate</v>
      </c>
      <c r="N1648" s="1">
        <f>YEAR(Table1[[#This Row],[Date]])</f>
        <v>2016</v>
      </c>
    </row>
    <row r="1649" spans="1:14" x14ac:dyDescent="0.3">
      <c r="A1649" s="8">
        <v>1648</v>
      </c>
      <c r="B1649" s="9">
        <v>42549</v>
      </c>
      <c r="C1649" s="1" t="s">
        <v>317</v>
      </c>
      <c r="D1649" s="1" t="s">
        <v>551</v>
      </c>
      <c r="E1649" s="49" t="s">
        <v>4259</v>
      </c>
      <c r="F1649" s="1" t="s">
        <v>227</v>
      </c>
      <c r="G1649" s="51" t="s">
        <v>4260</v>
      </c>
      <c r="H1649" s="1" t="s">
        <v>384</v>
      </c>
      <c r="I1649" s="56">
        <v>8000000</v>
      </c>
      <c r="J1649" s="8" t="s">
        <v>16</v>
      </c>
      <c r="K1649" s="8" t="s">
        <v>24</v>
      </c>
      <c r="L1649" s="1" t="str">
        <f>IFERROR(_xlfn.XLOOKUP(Table1[[#This Row],[Startup Name]],Reference_Tables!$A$5:$A$3048,Reference_Tables!$B$5:$B$3048,"N/A",0),"N/A")</f>
        <v>Coimbatore</v>
      </c>
      <c r="M1649" s="49" t="str">
        <f>IFERROR(_xlfn.XLOOKUP(Table1[[#This Row],[Investors Name]],Reference_Tables!$E$5:$E$3048,Reference_Tables!$F$5:$F$3048,"N/A",0),"N/A")</f>
        <v>VC</v>
      </c>
      <c r="N1649" s="1">
        <f>YEAR(Table1[[#This Row],[Date]])</f>
        <v>2016</v>
      </c>
    </row>
    <row r="1650" spans="1:14" x14ac:dyDescent="0.3">
      <c r="A1650" s="8">
        <v>1649</v>
      </c>
      <c r="B1650" s="9">
        <v>42549</v>
      </c>
      <c r="C1650" s="1" t="s">
        <v>4261</v>
      </c>
      <c r="D1650" s="1" t="s">
        <v>53</v>
      </c>
      <c r="E1650" s="49" t="s">
        <v>4262</v>
      </c>
      <c r="F1650" s="1" t="s">
        <v>631</v>
      </c>
      <c r="G1650" s="51" t="s">
        <v>1268</v>
      </c>
      <c r="H1650" s="1" t="s">
        <v>126</v>
      </c>
      <c r="I1650" s="56">
        <v>300000</v>
      </c>
      <c r="J1650" s="8" t="s">
        <v>16</v>
      </c>
      <c r="K1650" s="8" t="s">
        <v>106</v>
      </c>
      <c r="L1650" s="1" t="str">
        <f>IFERROR(_xlfn.XLOOKUP(Table1[[#This Row],[Startup Name]],Reference_Tables!$A$5:$A$3048,Reference_Tables!$B$5:$B$3048,"N/A",0),"N/A")</f>
        <v>Indore</v>
      </c>
      <c r="M1650" s="49" t="str">
        <f>IFERROR(_xlfn.XLOOKUP(Table1[[#This Row],[Investors Name]],Reference_Tables!$E$5:$E$3048,Reference_Tables!$F$5:$F$3048,"N/A",0),"N/A")</f>
        <v>Angel</v>
      </c>
      <c r="N1650" s="1">
        <f>YEAR(Table1[[#This Row],[Date]])</f>
        <v>2016</v>
      </c>
    </row>
    <row r="1651" spans="1:14" x14ac:dyDescent="0.3">
      <c r="A1651" s="8">
        <v>1650</v>
      </c>
      <c r="B1651" s="9">
        <v>42549</v>
      </c>
      <c r="C1651" s="1" t="s">
        <v>1124</v>
      </c>
      <c r="D1651" s="1" t="s">
        <v>551</v>
      </c>
      <c r="E1651" s="49" t="s">
        <v>4263</v>
      </c>
      <c r="F1651" s="1" t="s">
        <v>631</v>
      </c>
      <c r="G1651" s="51" t="s">
        <v>4264</v>
      </c>
      <c r="H1651" s="1" t="s">
        <v>384</v>
      </c>
      <c r="I1651" s="56">
        <v>32000000</v>
      </c>
      <c r="J1651" s="8" t="s">
        <v>16</v>
      </c>
      <c r="K1651" s="8" t="s">
        <v>17</v>
      </c>
      <c r="L1651" s="1" t="str">
        <f>IFERROR(_xlfn.XLOOKUP(Table1[[#This Row],[Startup Name]],Reference_Tables!$A$5:$A$3048,Reference_Tables!$B$5:$B$3048,"N/A",0),"N/A")</f>
        <v>Thiruvananthapuram</v>
      </c>
      <c r="M1651" s="49" t="str">
        <f>IFERROR(_xlfn.XLOOKUP(Table1[[#This Row],[Investors Name]],Reference_Tables!$E$5:$E$3048,Reference_Tables!$F$5:$F$3048,"N/A",0),"N/A")</f>
        <v>VC</v>
      </c>
      <c r="N1651" s="1">
        <f>YEAR(Table1[[#This Row],[Date]])</f>
        <v>2016</v>
      </c>
    </row>
    <row r="1652" spans="1:14" x14ac:dyDescent="0.3">
      <c r="A1652" s="8">
        <v>1651</v>
      </c>
      <c r="B1652" s="9">
        <v>42549</v>
      </c>
      <c r="C1652" s="1" t="s">
        <v>4265</v>
      </c>
      <c r="D1652" s="1" t="s">
        <v>551</v>
      </c>
      <c r="E1652" s="49" t="s">
        <v>2792</v>
      </c>
      <c r="F1652" s="1" t="s">
        <v>139</v>
      </c>
      <c r="G1652" s="51" t="s">
        <v>4266</v>
      </c>
      <c r="H1652" s="1" t="s">
        <v>126</v>
      </c>
      <c r="I1652" s="56">
        <v>295000</v>
      </c>
      <c r="J1652" s="8" t="s">
        <v>16</v>
      </c>
      <c r="K1652" s="8" t="s">
        <v>106</v>
      </c>
      <c r="L1652" s="1" t="str">
        <f>IFERROR(_xlfn.XLOOKUP(Table1[[#This Row],[Startup Name]],Reference_Tables!$A$5:$A$3048,Reference_Tables!$B$5:$B$3048,"N/A",0),"N/A")</f>
        <v>Jaipur</v>
      </c>
      <c r="M1652" s="49" t="str">
        <f>IFERROR(_xlfn.XLOOKUP(Table1[[#This Row],[Investors Name]],Reference_Tables!$E$5:$E$3048,Reference_Tables!$F$5:$F$3048,"N/A",0),"N/A")</f>
        <v>Angel</v>
      </c>
      <c r="N1652" s="1">
        <f>YEAR(Table1[[#This Row],[Date]])</f>
        <v>2016</v>
      </c>
    </row>
    <row r="1653" spans="1:14" x14ac:dyDescent="0.3">
      <c r="A1653" s="8">
        <v>1652</v>
      </c>
      <c r="B1653" s="9">
        <v>42549</v>
      </c>
      <c r="C1653" s="1" t="s">
        <v>4267</v>
      </c>
      <c r="D1653" s="1" t="s">
        <v>551</v>
      </c>
      <c r="E1653" s="49" t="s">
        <v>4268</v>
      </c>
      <c r="F1653" s="1" t="s">
        <v>183</v>
      </c>
      <c r="G1653" s="51" t="s">
        <v>4269</v>
      </c>
      <c r="H1653" s="1" t="s">
        <v>126</v>
      </c>
      <c r="I1653" s="56">
        <v>0</v>
      </c>
      <c r="J1653" s="8" t="s">
        <v>16</v>
      </c>
      <c r="K1653" s="8" t="s">
        <v>16</v>
      </c>
      <c r="L1653" s="1" t="str">
        <f>IFERROR(_xlfn.XLOOKUP(Table1[[#This Row],[Startup Name]],Reference_Tables!$A$5:$A$3048,Reference_Tables!$B$5:$B$3048,"N/A",0),"N/A")</f>
        <v>Hyderabad</v>
      </c>
      <c r="M1653" s="49" t="str">
        <f>IFERROR(_xlfn.XLOOKUP(Table1[[#This Row],[Investors Name]],Reference_Tables!$E$5:$E$3048,Reference_Tables!$F$5:$F$3048,"N/A",0),"N/A")</f>
        <v>Angel</v>
      </c>
      <c r="N1653" s="1">
        <f>YEAR(Table1[[#This Row],[Date]])</f>
        <v>2016</v>
      </c>
    </row>
    <row r="1654" spans="1:14" x14ac:dyDescent="0.3">
      <c r="A1654" s="8">
        <v>1653</v>
      </c>
      <c r="B1654" s="9">
        <v>42549</v>
      </c>
      <c r="C1654" s="1" t="s">
        <v>4270</v>
      </c>
      <c r="D1654" s="1" t="s">
        <v>551</v>
      </c>
      <c r="E1654" s="49" t="s">
        <v>4271</v>
      </c>
      <c r="F1654" s="1" t="s">
        <v>927</v>
      </c>
      <c r="G1654" s="51" t="s">
        <v>1608</v>
      </c>
      <c r="H1654" s="1" t="s">
        <v>126</v>
      </c>
      <c r="I1654" s="56">
        <v>0</v>
      </c>
      <c r="J1654" s="8" t="s">
        <v>16</v>
      </c>
      <c r="K1654" s="8" t="s">
        <v>16</v>
      </c>
      <c r="L1654" s="1" t="str">
        <f>IFERROR(_xlfn.XLOOKUP(Table1[[#This Row],[Startup Name]],Reference_Tables!$A$5:$A$3048,Reference_Tables!$B$5:$B$3048,"N/A",0),"N/A")</f>
        <v>Coimbatore</v>
      </c>
      <c r="M1654" s="49" t="str">
        <f>IFERROR(_xlfn.XLOOKUP(Table1[[#This Row],[Investors Name]],Reference_Tables!$E$5:$E$3048,Reference_Tables!$F$5:$F$3048,"N/A",0),"N/A")</f>
        <v>Angel</v>
      </c>
      <c r="N1654" s="1">
        <f>YEAR(Table1[[#This Row],[Date]])</f>
        <v>2016</v>
      </c>
    </row>
    <row r="1655" spans="1:14" x14ac:dyDescent="0.3">
      <c r="A1655" s="8">
        <v>1654</v>
      </c>
      <c r="B1655" s="9">
        <v>42550</v>
      </c>
      <c r="C1655" s="1" t="s">
        <v>4272</v>
      </c>
      <c r="D1655" s="1" t="s">
        <v>26</v>
      </c>
      <c r="E1655" s="49" t="s">
        <v>4273</v>
      </c>
      <c r="F1655" s="1" t="s">
        <v>139</v>
      </c>
      <c r="G1655" s="51" t="s">
        <v>4274</v>
      </c>
      <c r="H1655" s="1" t="s">
        <v>384</v>
      </c>
      <c r="I1655" s="56">
        <v>100000</v>
      </c>
      <c r="J1655" s="8" t="s">
        <v>16</v>
      </c>
      <c r="K1655" s="8" t="s">
        <v>106</v>
      </c>
      <c r="L1655" s="1" t="str">
        <f>IFERROR(_xlfn.XLOOKUP(Table1[[#This Row],[Startup Name]],Reference_Tables!$A$5:$A$3048,Reference_Tables!$B$5:$B$3048,"N/A",0),"N/A")</f>
        <v>Pune</v>
      </c>
      <c r="M1655" s="49" t="str">
        <f>IFERROR(_xlfn.XLOOKUP(Table1[[#This Row],[Investors Name]],Reference_Tables!$E$5:$E$3048,Reference_Tables!$F$5:$F$3048,"N/A",0),"N/A")</f>
        <v>VC</v>
      </c>
      <c r="N1655" s="1">
        <f>YEAR(Table1[[#This Row],[Date]])</f>
        <v>2016</v>
      </c>
    </row>
    <row r="1656" spans="1:14" x14ac:dyDescent="0.3">
      <c r="A1656" s="8">
        <v>1655</v>
      </c>
      <c r="B1656" s="9">
        <v>42550</v>
      </c>
      <c r="C1656" s="1" t="s">
        <v>4275</v>
      </c>
      <c r="D1656" s="1" t="s">
        <v>53</v>
      </c>
      <c r="E1656" s="49" t="s">
        <v>4276</v>
      </c>
      <c r="F1656" s="1" t="s">
        <v>881</v>
      </c>
      <c r="G1656" s="51" t="s">
        <v>4277</v>
      </c>
      <c r="H1656" s="1" t="s">
        <v>126</v>
      </c>
      <c r="I1656" s="56">
        <v>50000</v>
      </c>
      <c r="J1656" s="8" t="s">
        <v>16</v>
      </c>
      <c r="K1656" s="8" t="s">
        <v>106</v>
      </c>
      <c r="L1656" s="1" t="str">
        <f>IFERROR(_xlfn.XLOOKUP(Table1[[#This Row],[Startup Name]],Reference_Tables!$A$5:$A$3048,Reference_Tables!$B$5:$B$3048,"N/A",0),"N/A")</f>
        <v>Indore</v>
      </c>
      <c r="M1656" s="49" t="str">
        <f>IFERROR(_xlfn.XLOOKUP(Table1[[#This Row],[Investors Name]],Reference_Tables!$E$5:$E$3048,Reference_Tables!$F$5:$F$3048,"N/A",0),"N/A")</f>
        <v>Angel</v>
      </c>
      <c r="N1656" s="1">
        <f>YEAR(Table1[[#This Row],[Date]])</f>
        <v>2016</v>
      </c>
    </row>
    <row r="1657" spans="1:14" x14ac:dyDescent="0.3">
      <c r="A1657" s="8">
        <v>1656</v>
      </c>
      <c r="B1657" s="9">
        <v>42550</v>
      </c>
      <c r="C1657" s="1" t="s">
        <v>4278</v>
      </c>
      <c r="D1657" s="1" t="s">
        <v>551</v>
      </c>
      <c r="E1657" s="49" t="s">
        <v>2937</v>
      </c>
      <c r="F1657" s="1" t="s">
        <v>39</v>
      </c>
      <c r="G1657" s="51" t="s">
        <v>4279</v>
      </c>
      <c r="H1657" s="1" t="s">
        <v>126</v>
      </c>
      <c r="I1657" s="56">
        <v>0</v>
      </c>
      <c r="J1657" s="8" t="s">
        <v>16</v>
      </c>
      <c r="K1657" s="8" t="s">
        <v>16</v>
      </c>
      <c r="L1657" s="1" t="str">
        <f>IFERROR(_xlfn.XLOOKUP(Table1[[#This Row],[Startup Name]],Reference_Tables!$A$5:$A$3048,Reference_Tables!$B$5:$B$3048,"N/A",0),"N/A")</f>
        <v>Gurugram</v>
      </c>
      <c r="M1657" s="49" t="str">
        <f>IFERROR(_xlfn.XLOOKUP(Table1[[#This Row],[Investors Name]],Reference_Tables!$E$5:$E$3048,Reference_Tables!$F$5:$F$3048,"N/A",0),"N/A")</f>
        <v>Angel</v>
      </c>
      <c r="N1657" s="1">
        <f>YEAR(Table1[[#This Row],[Date]])</f>
        <v>2016</v>
      </c>
    </row>
    <row r="1658" spans="1:14" x14ac:dyDescent="0.3">
      <c r="A1658" s="8">
        <v>1657</v>
      </c>
      <c r="B1658" s="9">
        <v>42550</v>
      </c>
      <c r="C1658" s="1" t="s">
        <v>4280</v>
      </c>
      <c r="D1658" s="1" t="s">
        <v>26</v>
      </c>
      <c r="E1658" s="49" t="s">
        <v>4281</v>
      </c>
      <c r="F1658" s="1" t="s">
        <v>39</v>
      </c>
      <c r="G1658" s="51" t="s">
        <v>4282</v>
      </c>
      <c r="H1658" s="1" t="s">
        <v>384</v>
      </c>
      <c r="I1658" s="56">
        <v>1500000</v>
      </c>
      <c r="J1658" s="8" t="s">
        <v>16</v>
      </c>
      <c r="K1658" s="8" t="s">
        <v>24</v>
      </c>
      <c r="L1658" s="1" t="str">
        <f>IFERROR(_xlfn.XLOOKUP(Table1[[#This Row],[Startup Name]],Reference_Tables!$A$5:$A$3048,Reference_Tables!$B$5:$B$3048,"N/A",0),"N/A")</f>
        <v>Mysuru</v>
      </c>
      <c r="M1658" s="49" t="str">
        <f>IFERROR(_xlfn.XLOOKUP(Table1[[#This Row],[Investors Name]],Reference_Tables!$E$5:$E$3048,Reference_Tables!$F$5:$F$3048,"N/A",0),"N/A")</f>
        <v>VC</v>
      </c>
      <c r="N1658" s="1">
        <f>YEAR(Table1[[#This Row],[Date]])</f>
        <v>2016</v>
      </c>
    </row>
    <row r="1659" spans="1:14" x14ac:dyDescent="0.3">
      <c r="A1659" s="8">
        <v>1658</v>
      </c>
      <c r="B1659" s="9">
        <v>42551</v>
      </c>
      <c r="C1659" s="1" t="s">
        <v>4283</v>
      </c>
      <c r="D1659" s="1" t="s">
        <v>551</v>
      </c>
      <c r="E1659" s="49" t="s">
        <v>4284</v>
      </c>
      <c r="F1659" s="1" t="s">
        <v>39</v>
      </c>
      <c r="G1659" s="51" t="s">
        <v>800</v>
      </c>
      <c r="H1659" s="1" t="s">
        <v>384</v>
      </c>
      <c r="I1659" s="56">
        <v>25000000</v>
      </c>
      <c r="J1659" s="8" t="s">
        <v>16</v>
      </c>
      <c r="K1659" s="8" t="s">
        <v>17</v>
      </c>
      <c r="L1659" s="1" t="str">
        <f>IFERROR(_xlfn.XLOOKUP(Table1[[#This Row],[Startup Name]],Reference_Tables!$A$5:$A$3048,Reference_Tables!$B$5:$B$3048,"N/A",0),"N/A")</f>
        <v>Mumbai</v>
      </c>
      <c r="M1659" s="49" t="str">
        <f>IFERROR(_xlfn.XLOOKUP(Table1[[#This Row],[Investors Name]],Reference_Tables!$E$5:$E$3048,Reference_Tables!$F$5:$F$3048,"N/A",0),"N/A")</f>
        <v>VC</v>
      </c>
      <c r="N1659" s="1">
        <f>YEAR(Table1[[#This Row],[Date]])</f>
        <v>2016</v>
      </c>
    </row>
    <row r="1660" spans="1:14" x14ac:dyDescent="0.3">
      <c r="A1660" s="8">
        <v>1659</v>
      </c>
      <c r="B1660" s="9">
        <v>42551</v>
      </c>
      <c r="C1660" s="1" t="s">
        <v>4285</v>
      </c>
      <c r="D1660" s="1" t="s">
        <v>551</v>
      </c>
      <c r="E1660" s="49" t="s">
        <v>4286</v>
      </c>
      <c r="F1660" s="1" t="s">
        <v>927</v>
      </c>
      <c r="G1660" s="51" t="s">
        <v>4287</v>
      </c>
      <c r="H1660" s="1" t="s">
        <v>126</v>
      </c>
      <c r="I1660" s="56">
        <v>220000</v>
      </c>
      <c r="J1660" s="8" t="s">
        <v>16</v>
      </c>
      <c r="K1660" s="8" t="s">
        <v>106</v>
      </c>
      <c r="L1660" s="1" t="str">
        <f>IFERROR(_xlfn.XLOOKUP(Table1[[#This Row],[Startup Name]],Reference_Tables!$A$5:$A$3048,Reference_Tables!$B$5:$B$3048,"N/A",0),"N/A")</f>
        <v>Kolkata</v>
      </c>
      <c r="M1660" s="49" t="str">
        <f>IFERROR(_xlfn.XLOOKUP(Table1[[#This Row],[Investors Name]],Reference_Tables!$E$5:$E$3048,Reference_Tables!$F$5:$F$3048,"N/A",0),"N/A")</f>
        <v>VC</v>
      </c>
      <c r="N1660" s="1">
        <f>YEAR(Table1[[#This Row],[Date]])</f>
        <v>2016</v>
      </c>
    </row>
    <row r="1661" spans="1:14" x14ac:dyDescent="0.3">
      <c r="A1661" s="8">
        <v>1660</v>
      </c>
      <c r="B1661" s="9">
        <v>42551</v>
      </c>
      <c r="C1661" s="1" t="s">
        <v>4288</v>
      </c>
      <c r="D1661" s="1" t="s">
        <v>551</v>
      </c>
      <c r="E1661" s="49" t="s">
        <v>4289</v>
      </c>
      <c r="F1661" s="1" t="s">
        <v>927</v>
      </c>
      <c r="G1661" s="51" t="s">
        <v>4290</v>
      </c>
      <c r="H1661" s="1" t="s">
        <v>384</v>
      </c>
      <c r="I1661" s="56">
        <v>0</v>
      </c>
      <c r="J1661" s="8" t="s">
        <v>16</v>
      </c>
      <c r="K1661" s="8" t="s">
        <v>16</v>
      </c>
      <c r="L1661" s="1" t="str">
        <f>IFERROR(_xlfn.XLOOKUP(Table1[[#This Row],[Startup Name]],Reference_Tables!$A$5:$A$3048,Reference_Tables!$B$5:$B$3048,"N/A",0),"N/A")</f>
        <v>Mysuru</v>
      </c>
      <c r="M1661" s="49" t="str">
        <f>IFERROR(_xlfn.XLOOKUP(Table1[[#This Row],[Investors Name]],Reference_Tables!$E$5:$E$3048,Reference_Tables!$F$5:$F$3048,"N/A",0),"N/A")</f>
        <v>VC</v>
      </c>
      <c r="N1661" s="1">
        <f>YEAR(Table1[[#This Row],[Date]])</f>
        <v>2016</v>
      </c>
    </row>
    <row r="1662" spans="1:14" x14ac:dyDescent="0.3">
      <c r="A1662" s="8">
        <v>1661</v>
      </c>
      <c r="B1662" s="9">
        <v>42551</v>
      </c>
      <c r="C1662" s="1" t="s">
        <v>4291</v>
      </c>
      <c r="D1662" s="1" t="s">
        <v>1612</v>
      </c>
      <c r="E1662" s="49" t="s">
        <v>4292</v>
      </c>
      <c r="F1662" s="1" t="s">
        <v>227</v>
      </c>
      <c r="G1662" s="51" t="s">
        <v>4293</v>
      </c>
      <c r="H1662" s="1" t="s">
        <v>384</v>
      </c>
      <c r="I1662" s="56">
        <v>368000</v>
      </c>
      <c r="J1662" s="8" t="s">
        <v>16</v>
      </c>
      <c r="K1662" s="8" t="s">
        <v>106</v>
      </c>
      <c r="L1662" s="1" t="str">
        <f>IFERROR(_xlfn.XLOOKUP(Table1[[#This Row],[Startup Name]],Reference_Tables!$A$5:$A$3048,Reference_Tables!$B$5:$B$3048,"N/A",0),"N/A")</f>
        <v>Surat</v>
      </c>
      <c r="M1662" s="49" t="str">
        <f>IFERROR(_xlfn.XLOOKUP(Table1[[#This Row],[Investors Name]],Reference_Tables!$E$5:$E$3048,Reference_Tables!$F$5:$F$3048,"N/A",0),"N/A")</f>
        <v>VC</v>
      </c>
      <c r="N1662" s="1">
        <f>YEAR(Table1[[#This Row],[Date]])</f>
        <v>2016</v>
      </c>
    </row>
    <row r="1663" spans="1:14" x14ac:dyDescent="0.3">
      <c r="A1663" s="8">
        <v>1662</v>
      </c>
      <c r="B1663" s="9">
        <v>42491</v>
      </c>
      <c r="C1663" s="1" t="s">
        <v>4294</v>
      </c>
      <c r="D1663" s="1" t="s">
        <v>551</v>
      </c>
      <c r="E1663" s="49" t="s">
        <v>7434</v>
      </c>
      <c r="F1663" s="1" t="s">
        <v>39</v>
      </c>
      <c r="G1663" s="51" t="s">
        <v>4295</v>
      </c>
      <c r="H1663" s="1" t="s">
        <v>126</v>
      </c>
      <c r="I1663" s="56">
        <v>0</v>
      </c>
      <c r="J1663" s="8" t="s">
        <v>16</v>
      </c>
      <c r="K1663" s="8" t="s">
        <v>16</v>
      </c>
      <c r="L1663" s="1" t="str">
        <f>IFERROR(_xlfn.XLOOKUP(Table1[[#This Row],[Startup Name]],Reference_Tables!$A$5:$A$3048,Reference_Tables!$B$5:$B$3048,"N/A",0),"N/A")</f>
        <v>Noida</v>
      </c>
      <c r="M1663" s="49" t="s">
        <v>16</v>
      </c>
      <c r="N1663" s="1">
        <f>YEAR(Table1[[#This Row],[Date]])</f>
        <v>2016</v>
      </c>
    </row>
    <row r="1664" spans="1:14" x14ac:dyDescent="0.3">
      <c r="A1664" s="8">
        <v>1663</v>
      </c>
      <c r="B1664" s="9">
        <v>42491</v>
      </c>
      <c r="C1664" s="1" t="s">
        <v>1710</v>
      </c>
      <c r="D1664" s="1" t="s">
        <v>53</v>
      </c>
      <c r="E1664" s="49" t="s">
        <v>4296</v>
      </c>
      <c r="F1664" s="1" t="s">
        <v>139</v>
      </c>
      <c r="G1664" s="51" t="s">
        <v>1228</v>
      </c>
      <c r="H1664" s="1" t="s">
        <v>126</v>
      </c>
      <c r="I1664" s="56">
        <v>376000</v>
      </c>
      <c r="J1664" s="8" t="s">
        <v>16</v>
      </c>
      <c r="K1664" s="8" t="s">
        <v>106</v>
      </c>
      <c r="L1664" s="1" t="str">
        <f>IFERROR(_xlfn.XLOOKUP(Table1[[#This Row],[Startup Name]],Reference_Tables!$A$5:$A$3048,Reference_Tables!$B$5:$B$3048,"N/A",0),"N/A")</f>
        <v>Ranchi</v>
      </c>
      <c r="M1664" s="49" t="str">
        <f>IFERROR(_xlfn.XLOOKUP(Table1[[#This Row],[Investors Name]],Reference_Tables!$E$5:$E$3048,Reference_Tables!$F$5:$F$3048,"N/A",0),"N/A")</f>
        <v>Angel</v>
      </c>
      <c r="N1664" s="1">
        <f>YEAR(Table1[[#This Row],[Date]])</f>
        <v>2016</v>
      </c>
    </row>
    <row r="1665" spans="1:14" x14ac:dyDescent="0.3">
      <c r="A1665" s="8">
        <v>1664</v>
      </c>
      <c r="B1665" s="9">
        <v>42491</v>
      </c>
      <c r="C1665" s="1" t="s">
        <v>4297</v>
      </c>
      <c r="D1665" s="1" t="s">
        <v>551</v>
      </c>
      <c r="E1665" s="49" t="s">
        <v>1020</v>
      </c>
      <c r="F1665" s="1" t="s">
        <v>55</v>
      </c>
      <c r="G1665" s="51" t="s">
        <v>4298</v>
      </c>
      <c r="H1665" s="1" t="s">
        <v>126</v>
      </c>
      <c r="I1665" s="56">
        <v>145000</v>
      </c>
      <c r="J1665" s="8" t="s">
        <v>16</v>
      </c>
      <c r="K1665" s="8" t="s">
        <v>106</v>
      </c>
      <c r="L1665" s="1" t="str">
        <f>IFERROR(_xlfn.XLOOKUP(Table1[[#This Row],[Startup Name]],Reference_Tables!$A$5:$A$3048,Reference_Tables!$B$5:$B$3048,"N/A",0),"N/A")</f>
        <v>Bengaluru</v>
      </c>
      <c r="M1665" s="49" t="str">
        <f>IFERROR(_xlfn.XLOOKUP(Table1[[#This Row],[Investors Name]],Reference_Tables!$E$5:$E$3048,Reference_Tables!$F$5:$F$3048,"N/A",0),"N/A")</f>
        <v>Angel</v>
      </c>
      <c r="N1665" s="1">
        <f>YEAR(Table1[[#This Row],[Date]])</f>
        <v>2016</v>
      </c>
    </row>
    <row r="1666" spans="1:14" x14ac:dyDescent="0.3">
      <c r="A1666" s="8">
        <v>1665</v>
      </c>
      <c r="B1666" s="9">
        <v>42492</v>
      </c>
      <c r="C1666" s="1" t="s">
        <v>4299</v>
      </c>
      <c r="D1666" s="1" t="s">
        <v>53</v>
      </c>
      <c r="E1666" s="49" t="s">
        <v>4300</v>
      </c>
      <c r="F1666" s="1" t="s">
        <v>45</v>
      </c>
      <c r="G1666" s="51" t="s">
        <v>4301</v>
      </c>
      <c r="H1666" s="1" t="s">
        <v>126</v>
      </c>
      <c r="I1666" s="56">
        <v>0</v>
      </c>
      <c r="J1666" s="8" t="s">
        <v>16</v>
      </c>
      <c r="K1666" s="8" t="s">
        <v>16</v>
      </c>
      <c r="L1666" s="1" t="str">
        <f>IFERROR(_xlfn.XLOOKUP(Table1[[#This Row],[Startup Name]],Reference_Tables!$A$5:$A$3048,Reference_Tables!$B$5:$B$3048,"N/A",0),"N/A")</f>
        <v>Kanpur</v>
      </c>
      <c r="M1666" s="49" t="str">
        <f>IFERROR(_xlfn.XLOOKUP(Table1[[#This Row],[Investors Name]],Reference_Tables!$E$5:$E$3048,Reference_Tables!$F$5:$F$3048,"N/A",0),"N/A")</f>
        <v>VC</v>
      </c>
      <c r="N1666" s="1">
        <f>YEAR(Table1[[#This Row],[Date]])</f>
        <v>2016</v>
      </c>
    </row>
    <row r="1667" spans="1:14" x14ac:dyDescent="0.3">
      <c r="A1667" s="8">
        <v>1666</v>
      </c>
      <c r="B1667" s="9">
        <v>42493</v>
      </c>
      <c r="C1667" s="1" t="s">
        <v>3860</v>
      </c>
      <c r="D1667" s="1" t="s">
        <v>551</v>
      </c>
      <c r="E1667" s="49" t="s">
        <v>4302</v>
      </c>
      <c r="F1667" s="1" t="s">
        <v>227</v>
      </c>
      <c r="G1667" s="51" t="s">
        <v>4303</v>
      </c>
      <c r="H1667" s="1" t="s">
        <v>384</v>
      </c>
      <c r="I1667" s="56">
        <v>50000000</v>
      </c>
      <c r="J1667" s="8" t="s">
        <v>16</v>
      </c>
      <c r="K1667" s="8" t="s">
        <v>17</v>
      </c>
      <c r="L1667" s="1" t="str">
        <f>IFERROR(_xlfn.XLOOKUP(Table1[[#This Row],[Startup Name]],Reference_Tables!$A$5:$A$3048,Reference_Tables!$B$5:$B$3048,"N/A",0),"N/A")</f>
        <v>Dehradun</v>
      </c>
      <c r="M1667" s="49" t="str">
        <f>IFERROR(_xlfn.XLOOKUP(Table1[[#This Row],[Investors Name]],Reference_Tables!$E$5:$E$3048,Reference_Tables!$F$5:$F$3048,"N/A",0),"N/A")</f>
        <v>Corporate</v>
      </c>
      <c r="N1667" s="1">
        <f>YEAR(Table1[[#This Row],[Date]])</f>
        <v>2016</v>
      </c>
    </row>
    <row r="1668" spans="1:14" x14ac:dyDescent="0.3">
      <c r="A1668" s="8">
        <v>1667</v>
      </c>
      <c r="B1668" s="9">
        <v>42493</v>
      </c>
      <c r="C1668" s="1" t="s">
        <v>4304</v>
      </c>
      <c r="D1668" s="1" t="s">
        <v>551</v>
      </c>
      <c r="E1668" s="49" t="s">
        <v>4305</v>
      </c>
      <c r="F1668" s="1" t="s">
        <v>139</v>
      </c>
      <c r="G1668" s="51" t="s">
        <v>800</v>
      </c>
      <c r="H1668" s="1" t="s">
        <v>384</v>
      </c>
      <c r="I1668" s="56">
        <v>0</v>
      </c>
      <c r="J1668" s="8" t="s">
        <v>16</v>
      </c>
      <c r="K1668" s="8" t="s">
        <v>16</v>
      </c>
      <c r="L1668" s="1" t="str">
        <f>IFERROR(_xlfn.XLOOKUP(Table1[[#This Row],[Startup Name]],Reference_Tables!$A$5:$A$3048,Reference_Tables!$B$5:$B$3048,"N/A",0),"N/A")</f>
        <v>Ahmedabad</v>
      </c>
      <c r="M1668" s="49" t="str">
        <f>IFERROR(_xlfn.XLOOKUP(Table1[[#This Row],[Investors Name]],Reference_Tables!$E$5:$E$3048,Reference_Tables!$F$5:$F$3048,"N/A",0),"N/A")</f>
        <v>VC</v>
      </c>
      <c r="N1668" s="1">
        <f>YEAR(Table1[[#This Row],[Date]])</f>
        <v>2016</v>
      </c>
    </row>
    <row r="1669" spans="1:14" x14ac:dyDescent="0.3">
      <c r="A1669" s="8">
        <v>1668</v>
      </c>
      <c r="B1669" s="9">
        <v>42493</v>
      </c>
      <c r="C1669" s="1" t="s">
        <v>4306</v>
      </c>
      <c r="D1669" s="1" t="s">
        <v>551</v>
      </c>
      <c r="E1669" s="49" t="s">
        <v>4307</v>
      </c>
      <c r="F1669" s="1" t="s">
        <v>927</v>
      </c>
      <c r="G1669" s="51" t="s">
        <v>1268</v>
      </c>
      <c r="H1669" s="1" t="s">
        <v>126</v>
      </c>
      <c r="I1669" s="56">
        <v>250000</v>
      </c>
      <c r="J1669" s="8" t="s">
        <v>16</v>
      </c>
      <c r="K1669" s="8" t="s">
        <v>106</v>
      </c>
      <c r="L1669" s="1" t="str">
        <f>IFERROR(_xlfn.XLOOKUP(Table1[[#This Row],[Startup Name]],Reference_Tables!$A$5:$A$3048,Reference_Tables!$B$5:$B$3048,"N/A",0),"N/A")</f>
        <v>Surat</v>
      </c>
      <c r="M1669" s="49" t="str">
        <f>IFERROR(_xlfn.XLOOKUP(Table1[[#This Row],[Investors Name]],Reference_Tables!$E$5:$E$3048,Reference_Tables!$F$5:$F$3048,"N/A",0),"N/A")</f>
        <v>Angel</v>
      </c>
      <c r="N1669" s="1">
        <f>YEAR(Table1[[#This Row],[Date]])</f>
        <v>2016</v>
      </c>
    </row>
    <row r="1670" spans="1:14" x14ac:dyDescent="0.3">
      <c r="A1670" s="8">
        <v>1669</v>
      </c>
      <c r="B1670" s="9">
        <v>42493</v>
      </c>
      <c r="C1670" s="1" t="s">
        <v>4308</v>
      </c>
      <c r="D1670" s="1" t="s">
        <v>551</v>
      </c>
      <c r="E1670" s="49" t="s">
        <v>50</v>
      </c>
      <c r="F1670" s="1" t="s">
        <v>1870</v>
      </c>
      <c r="G1670" s="51" t="s">
        <v>1268</v>
      </c>
      <c r="H1670" s="1" t="s">
        <v>126</v>
      </c>
      <c r="I1670" s="56">
        <v>0</v>
      </c>
      <c r="J1670" s="8" t="s">
        <v>16</v>
      </c>
      <c r="K1670" s="8" t="s">
        <v>16</v>
      </c>
      <c r="L1670" s="1" t="str">
        <f>IFERROR(_xlfn.XLOOKUP(Table1[[#This Row],[Startup Name]],Reference_Tables!$A$5:$A$3048,Reference_Tables!$B$5:$B$3048,"N/A",0),"N/A")</f>
        <v>New Delhi</v>
      </c>
      <c r="M1670" s="49" t="str">
        <f>IFERROR(_xlfn.XLOOKUP(Table1[[#This Row],[Investors Name]],Reference_Tables!$E$5:$E$3048,Reference_Tables!$F$5:$F$3048,"N/A",0),"N/A")</f>
        <v>Angel</v>
      </c>
      <c r="N1670" s="1">
        <f>YEAR(Table1[[#This Row],[Date]])</f>
        <v>2016</v>
      </c>
    </row>
    <row r="1671" spans="1:14" x14ac:dyDescent="0.3">
      <c r="A1671" s="8">
        <v>1670</v>
      </c>
      <c r="B1671" s="9">
        <v>42493</v>
      </c>
      <c r="C1671" s="1" t="s">
        <v>4309</v>
      </c>
      <c r="D1671" s="1" t="s">
        <v>551</v>
      </c>
      <c r="E1671" s="49" t="s">
        <v>4310</v>
      </c>
      <c r="F1671" s="1" t="s">
        <v>39</v>
      </c>
      <c r="G1671" s="51" t="s">
        <v>4311</v>
      </c>
      <c r="H1671" s="1" t="s">
        <v>126</v>
      </c>
      <c r="I1671" s="56">
        <v>180000</v>
      </c>
      <c r="J1671" s="8" t="s">
        <v>16</v>
      </c>
      <c r="K1671" s="8" t="s">
        <v>106</v>
      </c>
      <c r="L1671" s="1" t="str">
        <f>IFERROR(_xlfn.XLOOKUP(Table1[[#This Row],[Startup Name]],Reference_Tables!$A$5:$A$3048,Reference_Tables!$B$5:$B$3048,"N/A",0),"N/A")</f>
        <v>Kanpur</v>
      </c>
      <c r="M1671" s="49" t="str">
        <f>IFERROR(_xlfn.XLOOKUP(Table1[[#This Row],[Investors Name]],Reference_Tables!$E$5:$E$3048,Reference_Tables!$F$5:$F$3048,"N/A",0),"N/A")</f>
        <v>Corporate</v>
      </c>
      <c r="N1671" s="1">
        <f>YEAR(Table1[[#This Row],[Date]])</f>
        <v>2016</v>
      </c>
    </row>
    <row r="1672" spans="1:14" x14ac:dyDescent="0.3">
      <c r="A1672" s="8">
        <v>1671</v>
      </c>
      <c r="B1672" s="9">
        <v>42493</v>
      </c>
      <c r="C1672" s="1" t="s">
        <v>4312</v>
      </c>
      <c r="D1672" s="1" t="s">
        <v>108</v>
      </c>
      <c r="E1672" s="49" t="s">
        <v>4313</v>
      </c>
      <c r="F1672" s="1" t="s">
        <v>39</v>
      </c>
      <c r="G1672" s="51" t="s">
        <v>301</v>
      </c>
      <c r="H1672" s="1" t="s">
        <v>384</v>
      </c>
      <c r="I1672" s="56">
        <v>0</v>
      </c>
      <c r="J1672" s="8" t="s">
        <v>16</v>
      </c>
      <c r="K1672" s="8" t="s">
        <v>16</v>
      </c>
      <c r="L1672" s="1" t="str">
        <f>IFERROR(_xlfn.XLOOKUP(Table1[[#This Row],[Startup Name]],Reference_Tables!$A$5:$A$3048,Reference_Tables!$B$5:$B$3048,"N/A",0),"N/A")</f>
        <v>Ranchi</v>
      </c>
      <c r="M1672" s="49" t="str">
        <f>IFERROR(_xlfn.XLOOKUP(Table1[[#This Row],[Investors Name]],Reference_Tables!$E$5:$E$3048,Reference_Tables!$F$5:$F$3048,"N/A",0),"N/A")</f>
        <v>VC</v>
      </c>
      <c r="N1672" s="1">
        <f>YEAR(Table1[[#This Row],[Date]])</f>
        <v>2016</v>
      </c>
    </row>
    <row r="1673" spans="1:14" x14ac:dyDescent="0.3">
      <c r="A1673" s="8">
        <v>1672</v>
      </c>
      <c r="B1673" s="9">
        <v>42494</v>
      </c>
      <c r="C1673" s="1" t="s">
        <v>4314</v>
      </c>
      <c r="D1673" s="1" t="s">
        <v>551</v>
      </c>
      <c r="E1673" s="49" t="s">
        <v>4315</v>
      </c>
      <c r="F1673" s="1" t="s">
        <v>39</v>
      </c>
      <c r="G1673" s="51" t="s">
        <v>4316</v>
      </c>
      <c r="H1673" s="1" t="s">
        <v>126</v>
      </c>
      <c r="I1673" s="56">
        <v>200000</v>
      </c>
      <c r="J1673" s="8" t="s">
        <v>16</v>
      </c>
      <c r="K1673" s="8" t="s">
        <v>106</v>
      </c>
      <c r="L1673" s="1" t="str">
        <f>IFERROR(_xlfn.XLOOKUP(Table1[[#This Row],[Startup Name]],Reference_Tables!$A$5:$A$3048,Reference_Tables!$B$5:$B$3048,"N/A",0),"N/A")</f>
        <v>Nashik</v>
      </c>
      <c r="M1673" s="49" t="s">
        <v>16</v>
      </c>
      <c r="N1673" s="1">
        <f>YEAR(Table1[[#This Row],[Date]])</f>
        <v>2016</v>
      </c>
    </row>
    <row r="1674" spans="1:14" x14ac:dyDescent="0.3">
      <c r="A1674" s="8">
        <v>1673</v>
      </c>
      <c r="B1674" s="9">
        <v>42494</v>
      </c>
      <c r="C1674" s="1" t="s">
        <v>956</v>
      </c>
      <c r="D1674" s="1" t="s">
        <v>26</v>
      </c>
      <c r="E1674" s="49" t="s">
        <v>4317</v>
      </c>
      <c r="F1674" s="1" t="s">
        <v>139</v>
      </c>
      <c r="G1674" s="51" t="s">
        <v>7435</v>
      </c>
      <c r="H1674" s="1" t="s">
        <v>384</v>
      </c>
      <c r="I1674" s="56">
        <v>60000000</v>
      </c>
      <c r="J1674" s="8" t="s">
        <v>16</v>
      </c>
      <c r="K1674" s="8" t="s">
        <v>17</v>
      </c>
      <c r="L1674" s="1" t="str">
        <f>IFERROR(_xlfn.XLOOKUP(Table1[[#This Row],[Startup Name]],Reference_Tables!$A$5:$A$3048,Reference_Tables!$B$5:$B$3048,"N/A",0),"N/A")</f>
        <v>New Delhi</v>
      </c>
      <c r="M1674" s="49" t="str">
        <f>IFERROR(_xlfn.XLOOKUP(Table1[[#This Row],[Investors Name]],Reference_Tables!$E$5:$E$3048,Reference_Tables!$F$5:$F$3048,"N/A",0),"N/A")</f>
        <v>VC</v>
      </c>
      <c r="N1674" s="1">
        <f>YEAR(Table1[[#This Row],[Date]])</f>
        <v>2016</v>
      </c>
    </row>
    <row r="1675" spans="1:14" x14ac:dyDescent="0.3">
      <c r="A1675" s="8">
        <v>1674</v>
      </c>
      <c r="B1675" s="9">
        <v>42494</v>
      </c>
      <c r="C1675" s="1" t="s">
        <v>4318</v>
      </c>
      <c r="D1675" s="1" t="s">
        <v>53</v>
      </c>
      <c r="E1675" s="49" t="s">
        <v>4319</v>
      </c>
      <c r="F1675" s="1" t="s">
        <v>39</v>
      </c>
      <c r="G1675" s="51" t="s">
        <v>4320</v>
      </c>
      <c r="H1675" s="1" t="s">
        <v>384</v>
      </c>
      <c r="I1675" s="56">
        <v>12000000</v>
      </c>
      <c r="J1675" s="8" t="s">
        <v>16</v>
      </c>
      <c r="K1675" s="8" t="s">
        <v>17</v>
      </c>
      <c r="L1675" s="1" t="str">
        <f>IFERROR(_xlfn.XLOOKUP(Table1[[#This Row],[Startup Name]],Reference_Tables!$A$5:$A$3048,Reference_Tables!$B$5:$B$3048,"N/A",0),"N/A")</f>
        <v>Nagpur</v>
      </c>
      <c r="M1675" s="49" t="str">
        <f>IFERROR(_xlfn.XLOOKUP(Table1[[#This Row],[Investors Name]],Reference_Tables!$E$5:$E$3048,Reference_Tables!$F$5:$F$3048,"N/A",0),"N/A")</f>
        <v>VC</v>
      </c>
      <c r="N1675" s="1">
        <f>YEAR(Table1[[#This Row],[Date]])</f>
        <v>2016</v>
      </c>
    </row>
    <row r="1676" spans="1:14" x14ac:dyDescent="0.3">
      <c r="A1676" s="8">
        <v>1675</v>
      </c>
      <c r="B1676" s="9">
        <v>42494</v>
      </c>
      <c r="C1676" s="1" t="s">
        <v>4321</v>
      </c>
      <c r="D1676" s="1" t="s">
        <v>53</v>
      </c>
      <c r="E1676" s="49" t="s">
        <v>4322</v>
      </c>
      <c r="F1676" s="1" t="s">
        <v>45</v>
      </c>
      <c r="G1676" s="51" t="s">
        <v>4323</v>
      </c>
      <c r="H1676" s="1" t="s">
        <v>126</v>
      </c>
      <c r="I1676" s="56">
        <v>200000</v>
      </c>
      <c r="J1676" s="8" t="s">
        <v>16</v>
      </c>
      <c r="K1676" s="8" t="s">
        <v>106</v>
      </c>
      <c r="L1676" s="1" t="str">
        <f>IFERROR(_xlfn.XLOOKUP(Table1[[#This Row],[Startup Name]],Reference_Tables!$A$5:$A$3048,Reference_Tables!$B$5:$B$3048,"N/A",0),"N/A")</f>
        <v>New Delhi</v>
      </c>
      <c r="M1676" s="49" t="str">
        <f>IFERROR(_xlfn.XLOOKUP(Table1[[#This Row],[Investors Name]],Reference_Tables!$E$5:$E$3048,Reference_Tables!$F$5:$F$3048,"N/A",0),"N/A")</f>
        <v>Angel</v>
      </c>
      <c r="N1676" s="1">
        <f>YEAR(Table1[[#This Row],[Date]])</f>
        <v>2016</v>
      </c>
    </row>
    <row r="1677" spans="1:14" x14ac:dyDescent="0.3">
      <c r="A1677" s="8">
        <v>1676</v>
      </c>
      <c r="B1677" s="9">
        <v>42494</v>
      </c>
      <c r="C1677" s="1" t="s">
        <v>4324</v>
      </c>
      <c r="D1677" s="1" t="s">
        <v>53</v>
      </c>
      <c r="E1677" s="49" t="s">
        <v>4325</v>
      </c>
      <c r="F1677" s="1" t="s">
        <v>55</v>
      </c>
      <c r="G1677" s="51" t="s">
        <v>4323</v>
      </c>
      <c r="H1677" s="1" t="s">
        <v>126</v>
      </c>
      <c r="I1677" s="56">
        <v>200000</v>
      </c>
      <c r="J1677" s="8" t="s">
        <v>16</v>
      </c>
      <c r="K1677" s="8" t="s">
        <v>106</v>
      </c>
      <c r="L1677" s="1" t="str">
        <f>IFERROR(_xlfn.XLOOKUP(Table1[[#This Row],[Startup Name]],Reference_Tables!$A$5:$A$3048,Reference_Tables!$B$5:$B$3048,"N/A",0),"N/A")</f>
        <v>Dehradun</v>
      </c>
      <c r="M1677" s="49" t="str">
        <f>IFERROR(_xlfn.XLOOKUP(Table1[[#This Row],[Investors Name]],Reference_Tables!$E$5:$E$3048,Reference_Tables!$F$5:$F$3048,"N/A",0),"N/A")</f>
        <v>Angel</v>
      </c>
      <c r="N1677" s="1">
        <f>YEAR(Table1[[#This Row],[Date]])</f>
        <v>2016</v>
      </c>
    </row>
    <row r="1678" spans="1:14" x14ac:dyDescent="0.3">
      <c r="A1678" s="8">
        <v>1677</v>
      </c>
      <c r="B1678" s="9">
        <v>42494</v>
      </c>
      <c r="C1678" s="1" t="s">
        <v>4326</v>
      </c>
      <c r="D1678" s="1" t="s">
        <v>26</v>
      </c>
      <c r="E1678" s="49" t="s">
        <v>4327</v>
      </c>
      <c r="F1678" s="1" t="s">
        <v>183</v>
      </c>
      <c r="G1678" s="51" t="s">
        <v>1268</v>
      </c>
      <c r="H1678" s="1" t="s">
        <v>126</v>
      </c>
      <c r="I1678" s="56">
        <v>150000</v>
      </c>
      <c r="J1678" s="8" t="s">
        <v>16</v>
      </c>
      <c r="K1678" s="8" t="s">
        <v>106</v>
      </c>
      <c r="L1678" s="1" t="str">
        <f>IFERROR(_xlfn.XLOOKUP(Table1[[#This Row],[Startup Name]],Reference_Tables!$A$5:$A$3048,Reference_Tables!$B$5:$B$3048,"N/A",0),"N/A")</f>
        <v>Guwahati</v>
      </c>
      <c r="M1678" s="49" t="str">
        <f>IFERROR(_xlfn.XLOOKUP(Table1[[#This Row],[Investors Name]],Reference_Tables!$E$5:$E$3048,Reference_Tables!$F$5:$F$3048,"N/A",0),"N/A")</f>
        <v>Angel</v>
      </c>
      <c r="N1678" s="1">
        <f>YEAR(Table1[[#This Row],[Date]])</f>
        <v>2016</v>
      </c>
    </row>
    <row r="1679" spans="1:14" x14ac:dyDescent="0.3">
      <c r="A1679" s="8">
        <v>1678</v>
      </c>
      <c r="B1679" s="9">
        <v>42494</v>
      </c>
      <c r="C1679" s="1" t="s">
        <v>3199</v>
      </c>
      <c r="D1679" s="1" t="s">
        <v>53</v>
      </c>
      <c r="E1679" s="49" t="s">
        <v>4328</v>
      </c>
      <c r="F1679" s="1" t="s">
        <v>268</v>
      </c>
      <c r="G1679" s="51" t="s">
        <v>4329</v>
      </c>
      <c r="H1679" s="1" t="s">
        <v>126</v>
      </c>
      <c r="I1679" s="56">
        <v>500000</v>
      </c>
      <c r="J1679" s="8" t="s">
        <v>16</v>
      </c>
      <c r="K1679" s="8" t="s">
        <v>106</v>
      </c>
      <c r="L1679" s="1" t="str">
        <f>IFERROR(_xlfn.XLOOKUP(Table1[[#This Row],[Startup Name]],Reference_Tables!$A$5:$A$3048,Reference_Tables!$B$5:$B$3048,"N/A",0),"N/A")</f>
        <v>Dehradun</v>
      </c>
      <c r="M1679" s="49" t="str">
        <f>IFERROR(_xlfn.XLOOKUP(Table1[[#This Row],[Investors Name]],Reference_Tables!$E$5:$E$3048,Reference_Tables!$F$5:$F$3048,"N/A",0),"N/A")</f>
        <v>VC</v>
      </c>
      <c r="N1679" s="1">
        <f>YEAR(Table1[[#This Row],[Date]])</f>
        <v>2016</v>
      </c>
    </row>
    <row r="1680" spans="1:14" x14ac:dyDescent="0.3">
      <c r="A1680" s="8">
        <v>1679</v>
      </c>
      <c r="B1680" s="9">
        <v>42494</v>
      </c>
      <c r="C1680" s="1" t="s">
        <v>3289</v>
      </c>
      <c r="D1680" s="1" t="s">
        <v>53</v>
      </c>
      <c r="E1680" s="49" t="s">
        <v>4330</v>
      </c>
      <c r="F1680" s="1" t="s">
        <v>139</v>
      </c>
      <c r="G1680" s="51" t="s">
        <v>4329</v>
      </c>
      <c r="H1680" s="1" t="s">
        <v>126</v>
      </c>
      <c r="I1680" s="56">
        <v>500000</v>
      </c>
      <c r="J1680" s="8" t="s">
        <v>16</v>
      </c>
      <c r="K1680" s="8" t="s">
        <v>106</v>
      </c>
      <c r="L1680" s="1" t="str">
        <f>IFERROR(_xlfn.XLOOKUP(Table1[[#This Row],[Startup Name]],Reference_Tables!$A$5:$A$3048,Reference_Tables!$B$5:$B$3048,"N/A",0),"N/A")</f>
        <v>Surat</v>
      </c>
      <c r="M1680" s="49" t="str">
        <f>IFERROR(_xlfn.XLOOKUP(Table1[[#This Row],[Investors Name]],Reference_Tables!$E$5:$E$3048,Reference_Tables!$F$5:$F$3048,"N/A",0),"N/A")</f>
        <v>VC</v>
      </c>
      <c r="N1680" s="1">
        <f>YEAR(Table1[[#This Row],[Date]])</f>
        <v>2016</v>
      </c>
    </row>
    <row r="1681" spans="1:14" x14ac:dyDescent="0.3">
      <c r="A1681" s="8">
        <v>1680</v>
      </c>
      <c r="B1681" s="9">
        <v>42494</v>
      </c>
      <c r="C1681" s="1" t="s">
        <v>4331</v>
      </c>
      <c r="D1681" s="1" t="s">
        <v>551</v>
      </c>
      <c r="E1681" s="49" t="s">
        <v>4332</v>
      </c>
      <c r="F1681" s="1" t="s">
        <v>927</v>
      </c>
      <c r="G1681" s="51" t="s">
        <v>4329</v>
      </c>
      <c r="H1681" s="1" t="s">
        <v>126</v>
      </c>
      <c r="I1681" s="56">
        <v>500000</v>
      </c>
      <c r="J1681" s="8" t="s">
        <v>16</v>
      </c>
      <c r="K1681" s="8" t="s">
        <v>106</v>
      </c>
      <c r="L1681" s="1" t="str">
        <f>IFERROR(_xlfn.XLOOKUP(Table1[[#This Row],[Startup Name]],Reference_Tables!$A$5:$A$3048,Reference_Tables!$B$5:$B$3048,"N/A",0),"N/A")</f>
        <v>Nagpur</v>
      </c>
      <c r="M1681" s="49" t="str">
        <f>IFERROR(_xlfn.XLOOKUP(Table1[[#This Row],[Investors Name]],Reference_Tables!$E$5:$E$3048,Reference_Tables!$F$5:$F$3048,"N/A",0),"N/A")</f>
        <v>VC</v>
      </c>
      <c r="N1681" s="1">
        <f>YEAR(Table1[[#This Row],[Date]])</f>
        <v>2016</v>
      </c>
    </row>
    <row r="1682" spans="1:14" x14ac:dyDescent="0.3">
      <c r="A1682" s="8">
        <v>1681</v>
      </c>
      <c r="B1682" s="9">
        <v>42495</v>
      </c>
      <c r="C1682" s="1" t="s">
        <v>2117</v>
      </c>
      <c r="D1682" s="1" t="s">
        <v>53</v>
      </c>
      <c r="E1682" s="49" t="s">
        <v>4333</v>
      </c>
      <c r="F1682" s="1" t="s">
        <v>139</v>
      </c>
      <c r="G1682" s="51" t="s">
        <v>4334</v>
      </c>
      <c r="H1682" s="1" t="s">
        <v>384</v>
      </c>
      <c r="I1682" s="56">
        <v>0</v>
      </c>
      <c r="J1682" s="8" t="s">
        <v>16</v>
      </c>
      <c r="K1682" s="8" t="s">
        <v>16</v>
      </c>
      <c r="L1682" s="1" t="str">
        <f>IFERROR(_xlfn.XLOOKUP(Table1[[#This Row],[Startup Name]],Reference_Tables!$A$5:$A$3048,Reference_Tables!$B$5:$B$3048,"N/A",0),"N/A")</f>
        <v>Kolkata</v>
      </c>
      <c r="M1682" s="49" t="str">
        <f>IFERROR(_xlfn.XLOOKUP(Table1[[#This Row],[Investors Name]],Reference_Tables!$E$5:$E$3048,Reference_Tables!$F$5:$F$3048,"N/A",0),"N/A")</f>
        <v>VC</v>
      </c>
      <c r="N1682" s="1">
        <f>YEAR(Table1[[#This Row],[Date]])</f>
        <v>2016</v>
      </c>
    </row>
    <row r="1683" spans="1:14" x14ac:dyDescent="0.3">
      <c r="A1683" s="8">
        <v>1682</v>
      </c>
      <c r="B1683" s="9">
        <v>42495</v>
      </c>
      <c r="C1683" s="1" t="s">
        <v>4335</v>
      </c>
      <c r="D1683" s="1" t="s">
        <v>551</v>
      </c>
      <c r="E1683" s="49" t="s">
        <v>4336</v>
      </c>
      <c r="F1683" s="1" t="s">
        <v>927</v>
      </c>
      <c r="G1683" s="51" t="s">
        <v>4337</v>
      </c>
      <c r="H1683" s="1" t="s">
        <v>126</v>
      </c>
      <c r="I1683" s="56">
        <v>375000</v>
      </c>
      <c r="J1683" s="8" t="s">
        <v>16</v>
      </c>
      <c r="K1683" s="8" t="s">
        <v>106</v>
      </c>
      <c r="L1683" s="1" t="str">
        <f>IFERROR(_xlfn.XLOOKUP(Table1[[#This Row],[Startup Name]],Reference_Tables!$A$5:$A$3048,Reference_Tables!$B$5:$B$3048,"N/A",0),"N/A")</f>
        <v>Vadodara</v>
      </c>
      <c r="M1683" s="49" t="str">
        <f>IFERROR(_xlfn.XLOOKUP(Table1[[#This Row],[Investors Name]],Reference_Tables!$E$5:$E$3048,Reference_Tables!$F$5:$F$3048,"N/A",0),"N/A")</f>
        <v>Corporate</v>
      </c>
      <c r="N1683" s="1">
        <f>YEAR(Table1[[#This Row],[Date]])</f>
        <v>2016</v>
      </c>
    </row>
    <row r="1684" spans="1:14" x14ac:dyDescent="0.3">
      <c r="A1684" s="8">
        <v>1683</v>
      </c>
      <c r="B1684" s="9">
        <v>42496</v>
      </c>
      <c r="C1684" s="1" t="s">
        <v>4338</v>
      </c>
      <c r="D1684" s="1" t="s">
        <v>108</v>
      </c>
      <c r="E1684" s="49" t="s">
        <v>4339</v>
      </c>
      <c r="F1684" s="1" t="s">
        <v>4340</v>
      </c>
      <c r="G1684" s="51" t="s">
        <v>4341</v>
      </c>
      <c r="H1684" s="1" t="s">
        <v>384</v>
      </c>
      <c r="I1684" s="56">
        <v>1000000</v>
      </c>
      <c r="J1684" s="8" t="s">
        <v>16</v>
      </c>
      <c r="K1684" s="8" t="s">
        <v>24</v>
      </c>
      <c r="L1684" s="1" t="str">
        <f>IFERROR(_xlfn.XLOOKUP(Table1[[#This Row],[Startup Name]],Reference_Tables!$A$5:$A$3048,Reference_Tables!$B$5:$B$3048,"N/A",0),"N/A")</f>
        <v>Surat</v>
      </c>
      <c r="M1684" s="49" t="str">
        <f>IFERROR(_xlfn.XLOOKUP(Table1[[#This Row],[Investors Name]],Reference_Tables!$E$5:$E$3048,Reference_Tables!$F$5:$F$3048,"N/A",0),"N/A")</f>
        <v>Corporate</v>
      </c>
      <c r="N1684" s="1">
        <f>YEAR(Table1[[#This Row],[Date]])</f>
        <v>2016</v>
      </c>
    </row>
    <row r="1685" spans="1:14" x14ac:dyDescent="0.3">
      <c r="A1685" s="8">
        <v>1684</v>
      </c>
      <c r="B1685" s="9">
        <v>42496</v>
      </c>
      <c r="C1685" s="1" t="s">
        <v>222</v>
      </c>
      <c r="D1685" s="1" t="s">
        <v>26</v>
      </c>
      <c r="E1685" s="49" t="s">
        <v>4342</v>
      </c>
      <c r="F1685" s="1" t="s">
        <v>927</v>
      </c>
      <c r="G1685" s="51" t="s">
        <v>4343</v>
      </c>
      <c r="H1685" s="1" t="s">
        <v>126</v>
      </c>
      <c r="I1685" s="56">
        <v>0</v>
      </c>
      <c r="J1685" s="8" t="s">
        <v>16</v>
      </c>
      <c r="K1685" s="8" t="s">
        <v>16</v>
      </c>
      <c r="L1685" s="1" t="str">
        <f>IFERROR(_xlfn.XLOOKUP(Table1[[#This Row],[Startup Name]],Reference_Tables!$A$5:$A$3048,Reference_Tables!$B$5:$B$3048,"N/A",0),"N/A")</f>
        <v>Vadodara</v>
      </c>
      <c r="M1685" s="49" t="s">
        <v>16</v>
      </c>
      <c r="N1685" s="1">
        <f>YEAR(Table1[[#This Row],[Date]])</f>
        <v>2016</v>
      </c>
    </row>
    <row r="1686" spans="1:14" x14ac:dyDescent="0.3">
      <c r="A1686" s="8">
        <v>1685</v>
      </c>
      <c r="B1686" s="9">
        <v>42497</v>
      </c>
      <c r="C1686" s="1" t="s">
        <v>4344</v>
      </c>
      <c r="D1686" s="1" t="s">
        <v>43</v>
      </c>
      <c r="E1686" s="49" t="s">
        <v>4345</v>
      </c>
      <c r="F1686" s="1" t="s">
        <v>183</v>
      </c>
      <c r="G1686" s="51" t="s">
        <v>1268</v>
      </c>
      <c r="H1686" s="1" t="s">
        <v>126</v>
      </c>
      <c r="I1686" s="56">
        <v>75000</v>
      </c>
      <c r="J1686" s="8" t="s">
        <v>16</v>
      </c>
      <c r="K1686" s="8" t="s">
        <v>106</v>
      </c>
      <c r="L1686" s="1" t="str">
        <f>IFERROR(_xlfn.XLOOKUP(Table1[[#This Row],[Startup Name]],Reference_Tables!$A$5:$A$3048,Reference_Tables!$B$5:$B$3048,"N/A",0),"N/A")</f>
        <v>Kochi</v>
      </c>
      <c r="M1686" s="49" t="str">
        <f>IFERROR(_xlfn.XLOOKUP(Table1[[#This Row],[Investors Name]],Reference_Tables!$E$5:$E$3048,Reference_Tables!$F$5:$F$3048,"N/A",0),"N/A")</f>
        <v>Angel</v>
      </c>
      <c r="N1686" s="1">
        <f>YEAR(Table1[[#This Row],[Date]])</f>
        <v>2016</v>
      </c>
    </row>
    <row r="1687" spans="1:14" x14ac:dyDescent="0.3">
      <c r="A1687" s="8">
        <v>1686</v>
      </c>
      <c r="B1687" s="9">
        <v>42499</v>
      </c>
      <c r="C1687" s="1" t="s">
        <v>4346</v>
      </c>
      <c r="D1687" s="1" t="s">
        <v>53</v>
      </c>
      <c r="E1687" s="49" t="s">
        <v>4347</v>
      </c>
      <c r="F1687" s="1" t="s">
        <v>927</v>
      </c>
      <c r="G1687" s="51" t="s">
        <v>4348</v>
      </c>
      <c r="H1687" s="1" t="s">
        <v>384</v>
      </c>
      <c r="I1687" s="56">
        <v>2750000</v>
      </c>
      <c r="J1687" s="8" t="s">
        <v>16</v>
      </c>
      <c r="K1687" s="8" t="s">
        <v>24</v>
      </c>
      <c r="L1687" s="1" t="str">
        <f>IFERROR(_xlfn.XLOOKUP(Table1[[#This Row],[Startup Name]],Reference_Tables!$A$5:$A$3048,Reference_Tables!$B$5:$B$3048,"N/A",0),"N/A")</f>
        <v>Bhubaneswar</v>
      </c>
      <c r="M1687" s="49" t="str">
        <f>IFERROR(_xlfn.XLOOKUP(Table1[[#This Row],[Investors Name]],Reference_Tables!$E$5:$E$3048,Reference_Tables!$F$5:$F$3048,"N/A",0),"N/A")</f>
        <v>VC</v>
      </c>
      <c r="N1687" s="1">
        <f>YEAR(Table1[[#This Row],[Date]])</f>
        <v>2016</v>
      </c>
    </row>
    <row r="1688" spans="1:14" x14ac:dyDescent="0.3">
      <c r="A1688" s="8">
        <v>1687</v>
      </c>
      <c r="B1688" s="9">
        <v>42499</v>
      </c>
      <c r="C1688" s="1" t="s">
        <v>4349</v>
      </c>
      <c r="D1688" s="1" t="s">
        <v>551</v>
      </c>
      <c r="E1688" s="49" t="s">
        <v>4350</v>
      </c>
      <c r="F1688" s="1" t="s">
        <v>927</v>
      </c>
      <c r="G1688" s="51" t="s">
        <v>4351</v>
      </c>
      <c r="H1688" s="1" t="s">
        <v>126</v>
      </c>
      <c r="I1688" s="56">
        <v>450000</v>
      </c>
      <c r="J1688" s="8" t="s">
        <v>16</v>
      </c>
      <c r="K1688" s="8" t="s">
        <v>106</v>
      </c>
      <c r="L1688" s="1" t="str">
        <f>IFERROR(_xlfn.XLOOKUP(Table1[[#This Row],[Startup Name]],Reference_Tables!$A$5:$A$3048,Reference_Tables!$B$5:$B$3048,"N/A",0),"N/A")</f>
        <v>Ahmedabad</v>
      </c>
      <c r="M1688" s="49" t="str">
        <f>IFERROR(_xlfn.XLOOKUP(Table1[[#This Row],[Investors Name]],Reference_Tables!$E$5:$E$3048,Reference_Tables!$F$5:$F$3048,"N/A",0),"N/A")</f>
        <v>Angel</v>
      </c>
      <c r="N1688" s="1">
        <f>YEAR(Table1[[#This Row],[Date]])</f>
        <v>2016</v>
      </c>
    </row>
    <row r="1689" spans="1:14" x14ac:dyDescent="0.3">
      <c r="A1689" s="8">
        <v>1688</v>
      </c>
      <c r="B1689" s="9">
        <v>42499</v>
      </c>
      <c r="C1689" s="1" t="s">
        <v>4352</v>
      </c>
      <c r="D1689" s="1" t="s">
        <v>26</v>
      </c>
      <c r="E1689" s="49" t="s">
        <v>4353</v>
      </c>
      <c r="F1689" s="1" t="s">
        <v>139</v>
      </c>
      <c r="G1689" s="51" t="s">
        <v>4354</v>
      </c>
      <c r="H1689" s="1" t="s">
        <v>126</v>
      </c>
      <c r="I1689" s="56">
        <v>250000</v>
      </c>
      <c r="J1689" s="8" t="s">
        <v>16</v>
      </c>
      <c r="K1689" s="8" t="s">
        <v>106</v>
      </c>
      <c r="L1689" s="1" t="str">
        <f>IFERROR(_xlfn.XLOOKUP(Table1[[#This Row],[Startup Name]],Reference_Tables!$A$5:$A$3048,Reference_Tables!$B$5:$B$3048,"N/A",0),"N/A")</f>
        <v>Nagpur</v>
      </c>
      <c r="M1689" s="49" t="s">
        <v>16</v>
      </c>
      <c r="N1689" s="1">
        <f>YEAR(Table1[[#This Row],[Date]])</f>
        <v>2016</v>
      </c>
    </row>
    <row r="1690" spans="1:14" x14ac:dyDescent="0.3">
      <c r="A1690" s="8">
        <v>1689</v>
      </c>
      <c r="B1690" s="9">
        <v>42500</v>
      </c>
      <c r="C1690" s="1" t="s">
        <v>500</v>
      </c>
      <c r="D1690" s="1" t="s">
        <v>551</v>
      </c>
      <c r="E1690" s="49" t="s">
        <v>4355</v>
      </c>
      <c r="F1690" s="1" t="s">
        <v>927</v>
      </c>
      <c r="G1690" s="51" t="s">
        <v>4356</v>
      </c>
      <c r="H1690" s="1" t="s">
        <v>384</v>
      </c>
      <c r="I1690" s="56">
        <v>6000000</v>
      </c>
      <c r="J1690" s="8" t="s">
        <v>16</v>
      </c>
      <c r="K1690" s="8" t="s">
        <v>24</v>
      </c>
      <c r="L1690" s="1" t="str">
        <f>IFERROR(_xlfn.XLOOKUP(Table1[[#This Row],[Startup Name]],Reference_Tables!$A$5:$A$3048,Reference_Tables!$B$5:$B$3048,"N/A",0),"N/A")</f>
        <v>Lucknow</v>
      </c>
      <c r="M1690" s="49" t="str">
        <f>IFERROR(_xlfn.XLOOKUP(Table1[[#This Row],[Investors Name]],Reference_Tables!$E$5:$E$3048,Reference_Tables!$F$5:$F$3048,"N/A",0),"N/A")</f>
        <v>VC</v>
      </c>
      <c r="N1690" s="1">
        <f>YEAR(Table1[[#This Row],[Date]])</f>
        <v>2016</v>
      </c>
    </row>
    <row r="1691" spans="1:14" x14ac:dyDescent="0.3">
      <c r="A1691" s="8">
        <v>1690</v>
      </c>
      <c r="B1691" s="9">
        <v>42500</v>
      </c>
      <c r="C1691" s="1" t="s">
        <v>3154</v>
      </c>
      <c r="D1691" s="1" t="s">
        <v>551</v>
      </c>
      <c r="E1691" s="49" t="s">
        <v>4357</v>
      </c>
      <c r="F1691" s="1" t="s">
        <v>45</v>
      </c>
      <c r="G1691" s="51" t="s">
        <v>4358</v>
      </c>
      <c r="H1691" s="1" t="s">
        <v>384</v>
      </c>
      <c r="I1691" s="56">
        <v>1500000</v>
      </c>
      <c r="J1691" s="8" t="s">
        <v>16</v>
      </c>
      <c r="K1691" s="8" t="s">
        <v>24</v>
      </c>
      <c r="L1691" s="1" t="str">
        <f>IFERROR(_xlfn.XLOOKUP(Table1[[#This Row],[Startup Name]],Reference_Tables!$A$5:$A$3048,Reference_Tables!$B$5:$B$3048,"N/A",0),"N/A")</f>
        <v>New Delhi</v>
      </c>
      <c r="M1691" s="49" t="str">
        <f>IFERROR(_xlfn.XLOOKUP(Table1[[#This Row],[Investors Name]],Reference_Tables!$E$5:$E$3048,Reference_Tables!$F$5:$F$3048,"N/A",0),"N/A")</f>
        <v>VC</v>
      </c>
      <c r="N1691" s="1">
        <f>YEAR(Table1[[#This Row],[Date]])</f>
        <v>2016</v>
      </c>
    </row>
    <row r="1692" spans="1:14" x14ac:dyDescent="0.3">
      <c r="A1692" s="8">
        <v>1691</v>
      </c>
      <c r="B1692" s="9">
        <v>42500</v>
      </c>
      <c r="C1692" s="1" t="s">
        <v>7436</v>
      </c>
      <c r="D1692" s="1" t="s">
        <v>53</v>
      </c>
      <c r="E1692" s="49" t="s">
        <v>4359</v>
      </c>
      <c r="F1692" s="1" t="s">
        <v>45</v>
      </c>
      <c r="G1692" s="51" t="s">
        <v>7437</v>
      </c>
      <c r="H1692" s="1" t="s">
        <v>384</v>
      </c>
      <c r="I1692" s="56">
        <v>18000000</v>
      </c>
      <c r="J1692" s="8" t="s">
        <v>16</v>
      </c>
      <c r="K1692" s="8" t="s">
        <v>17</v>
      </c>
      <c r="L1692" s="1" t="str">
        <f>IFERROR(_xlfn.XLOOKUP(Table1[[#This Row],[Startup Name]],Reference_Tables!$A$5:$A$3048,Reference_Tables!$B$5:$B$3048,"N/A",0),"N/A")</f>
        <v>Noida</v>
      </c>
      <c r="M1692" s="49" t="str">
        <f>IFERROR(_xlfn.XLOOKUP(Table1[[#This Row],[Investors Name]],Reference_Tables!$E$5:$E$3048,Reference_Tables!$F$5:$F$3048,"N/A",0),"N/A")</f>
        <v>VC</v>
      </c>
      <c r="N1692" s="1">
        <f>YEAR(Table1[[#This Row],[Date]])</f>
        <v>2016</v>
      </c>
    </row>
    <row r="1693" spans="1:14" x14ac:dyDescent="0.3">
      <c r="A1693" s="8">
        <v>1692</v>
      </c>
      <c r="B1693" s="9">
        <v>42500</v>
      </c>
      <c r="C1693" s="1" t="s">
        <v>4360</v>
      </c>
      <c r="D1693" s="1" t="s">
        <v>26</v>
      </c>
      <c r="E1693" s="49" t="s">
        <v>4361</v>
      </c>
      <c r="F1693" s="1" t="s">
        <v>39</v>
      </c>
      <c r="G1693" s="51" t="s">
        <v>1268</v>
      </c>
      <c r="H1693" s="1" t="s">
        <v>126</v>
      </c>
      <c r="I1693" s="56">
        <v>1500000</v>
      </c>
      <c r="J1693" s="8" t="s">
        <v>16</v>
      </c>
      <c r="K1693" s="8" t="s">
        <v>24</v>
      </c>
      <c r="L1693" s="1" t="str">
        <f>IFERROR(_xlfn.XLOOKUP(Table1[[#This Row],[Startup Name]],Reference_Tables!$A$5:$A$3048,Reference_Tables!$B$5:$B$3048,"N/A",0),"N/A")</f>
        <v>Kochi</v>
      </c>
      <c r="M1693" s="49" t="str">
        <f>IFERROR(_xlfn.XLOOKUP(Table1[[#This Row],[Investors Name]],Reference_Tables!$E$5:$E$3048,Reference_Tables!$F$5:$F$3048,"N/A",0),"N/A")</f>
        <v>Angel</v>
      </c>
      <c r="N1693" s="1">
        <f>YEAR(Table1[[#This Row],[Date]])</f>
        <v>2016</v>
      </c>
    </row>
    <row r="1694" spans="1:14" x14ac:dyDescent="0.3">
      <c r="A1694" s="8">
        <v>1693</v>
      </c>
      <c r="B1694" s="9">
        <v>42500</v>
      </c>
      <c r="C1694" s="1" t="s">
        <v>1106</v>
      </c>
      <c r="D1694" s="1" t="s">
        <v>551</v>
      </c>
      <c r="E1694" s="49" t="s">
        <v>1766</v>
      </c>
      <c r="F1694" s="1" t="s">
        <v>927</v>
      </c>
      <c r="G1694" s="51" t="s">
        <v>4362</v>
      </c>
      <c r="H1694" s="1" t="s">
        <v>384</v>
      </c>
      <c r="I1694" s="56">
        <v>7000000</v>
      </c>
      <c r="J1694" s="8" t="s">
        <v>16</v>
      </c>
      <c r="K1694" s="8" t="s">
        <v>24</v>
      </c>
      <c r="L1694" s="1" t="str">
        <f>IFERROR(_xlfn.XLOOKUP(Table1[[#This Row],[Startup Name]],Reference_Tables!$A$5:$A$3048,Reference_Tables!$B$5:$B$3048,"N/A",0),"N/A")</f>
        <v>Kanpur</v>
      </c>
      <c r="M1694" s="49" t="str">
        <f>IFERROR(_xlfn.XLOOKUP(Table1[[#This Row],[Investors Name]],Reference_Tables!$E$5:$E$3048,Reference_Tables!$F$5:$F$3048,"N/A",0),"N/A")</f>
        <v>VC</v>
      </c>
      <c r="N1694" s="1">
        <f>YEAR(Table1[[#This Row],[Date]])</f>
        <v>2016</v>
      </c>
    </row>
    <row r="1695" spans="1:14" x14ac:dyDescent="0.3">
      <c r="A1695" s="8">
        <v>1694</v>
      </c>
      <c r="B1695" s="9">
        <v>42501</v>
      </c>
      <c r="C1695" s="1" t="s">
        <v>4363</v>
      </c>
      <c r="D1695" s="1" t="s">
        <v>551</v>
      </c>
      <c r="E1695" s="49" t="s">
        <v>4364</v>
      </c>
      <c r="F1695" s="1" t="s">
        <v>927</v>
      </c>
      <c r="G1695" s="51" t="s">
        <v>1268</v>
      </c>
      <c r="H1695" s="1" t="s">
        <v>384</v>
      </c>
      <c r="I1695" s="56">
        <v>900000</v>
      </c>
      <c r="J1695" s="8" t="s">
        <v>16</v>
      </c>
      <c r="K1695" s="8" t="s">
        <v>106</v>
      </c>
      <c r="L1695" s="1" t="str">
        <f>IFERROR(_xlfn.XLOOKUP(Table1[[#This Row],[Startup Name]],Reference_Tables!$A$5:$A$3048,Reference_Tables!$B$5:$B$3048,"N/A",0),"N/A")</f>
        <v>Bengaluru</v>
      </c>
      <c r="M1695" s="49" t="str">
        <f>IFERROR(_xlfn.XLOOKUP(Table1[[#This Row],[Investors Name]],Reference_Tables!$E$5:$E$3048,Reference_Tables!$F$5:$F$3048,"N/A",0),"N/A")</f>
        <v>Angel</v>
      </c>
      <c r="N1695" s="1">
        <f>YEAR(Table1[[#This Row],[Date]])</f>
        <v>2016</v>
      </c>
    </row>
    <row r="1696" spans="1:14" x14ac:dyDescent="0.3">
      <c r="A1696" s="8">
        <v>1695</v>
      </c>
      <c r="B1696" s="9">
        <v>42501</v>
      </c>
      <c r="C1696" s="1" t="s">
        <v>4365</v>
      </c>
      <c r="D1696" s="1" t="s">
        <v>551</v>
      </c>
      <c r="E1696" s="49" t="s">
        <v>4366</v>
      </c>
      <c r="F1696" s="1" t="s">
        <v>227</v>
      </c>
      <c r="G1696" s="51" t="s">
        <v>7438</v>
      </c>
      <c r="H1696" s="1" t="s">
        <v>384</v>
      </c>
      <c r="I1696" s="56">
        <v>0</v>
      </c>
      <c r="J1696" s="8" t="s">
        <v>16</v>
      </c>
      <c r="K1696" s="8" t="s">
        <v>16</v>
      </c>
      <c r="L1696" s="1" t="str">
        <f>IFERROR(_xlfn.XLOOKUP(Table1[[#This Row],[Startup Name]],Reference_Tables!$A$5:$A$3048,Reference_Tables!$B$5:$B$3048,"N/A",0),"N/A")</f>
        <v>Indore</v>
      </c>
      <c r="M1696" s="49" t="str">
        <f>IFERROR(_xlfn.XLOOKUP(Table1[[#This Row],[Investors Name]],Reference_Tables!$E$5:$E$3048,Reference_Tables!$F$5:$F$3048,"N/A",0),"N/A")</f>
        <v>Corporate</v>
      </c>
      <c r="N1696" s="1">
        <f>YEAR(Table1[[#This Row],[Date]])</f>
        <v>2016</v>
      </c>
    </row>
    <row r="1697" spans="1:14" x14ac:dyDescent="0.3">
      <c r="A1697" s="8">
        <v>1696</v>
      </c>
      <c r="B1697" s="9">
        <v>42501</v>
      </c>
      <c r="C1697" s="1" t="s">
        <v>4367</v>
      </c>
      <c r="D1697" s="1" t="s">
        <v>53</v>
      </c>
      <c r="E1697" s="49" t="s">
        <v>4368</v>
      </c>
      <c r="F1697" s="1" t="s">
        <v>39</v>
      </c>
      <c r="G1697" s="51" t="s">
        <v>4369</v>
      </c>
      <c r="H1697" s="1" t="s">
        <v>384</v>
      </c>
      <c r="I1697" s="56">
        <v>100000000</v>
      </c>
      <c r="J1697" s="8" t="s">
        <v>16</v>
      </c>
      <c r="K1697" s="8" t="s">
        <v>17</v>
      </c>
      <c r="L1697" s="1" t="str">
        <f>IFERROR(_xlfn.XLOOKUP(Table1[[#This Row],[Startup Name]],Reference_Tables!$A$5:$A$3048,Reference_Tables!$B$5:$B$3048,"N/A",0),"N/A")</f>
        <v>Gurugram</v>
      </c>
      <c r="M1697" s="49" t="str">
        <f>IFERROR(_xlfn.XLOOKUP(Table1[[#This Row],[Investors Name]],Reference_Tables!$E$5:$E$3048,Reference_Tables!$F$5:$F$3048,"N/A",0),"N/A")</f>
        <v>Angel</v>
      </c>
      <c r="N1697" s="1">
        <f>YEAR(Table1[[#This Row],[Date]])</f>
        <v>2016</v>
      </c>
    </row>
    <row r="1698" spans="1:14" x14ac:dyDescent="0.3">
      <c r="A1698" s="8">
        <v>1697</v>
      </c>
      <c r="B1698" s="9">
        <v>42502</v>
      </c>
      <c r="C1698" s="1" t="s">
        <v>405</v>
      </c>
      <c r="D1698" s="1" t="s">
        <v>551</v>
      </c>
      <c r="E1698" s="49" t="s">
        <v>4370</v>
      </c>
      <c r="F1698" s="1" t="s">
        <v>927</v>
      </c>
      <c r="G1698" s="51" t="s">
        <v>7439</v>
      </c>
      <c r="H1698" s="1" t="s">
        <v>126</v>
      </c>
      <c r="I1698" s="56">
        <v>500000</v>
      </c>
      <c r="J1698" s="8" t="s">
        <v>16</v>
      </c>
      <c r="K1698" s="8" t="s">
        <v>106</v>
      </c>
      <c r="L1698" s="1" t="str">
        <f>IFERROR(_xlfn.XLOOKUP(Table1[[#This Row],[Startup Name]],Reference_Tables!$A$5:$A$3048,Reference_Tables!$B$5:$B$3048,"N/A",0),"N/A")</f>
        <v>Hyderabad</v>
      </c>
      <c r="M1698" s="49" t="str">
        <f>IFERROR(_xlfn.XLOOKUP(Table1[[#This Row],[Investors Name]],Reference_Tables!$E$5:$E$3048,Reference_Tables!$F$5:$F$3048,"N/A",0),"N/A")</f>
        <v>VC</v>
      </c>
      <c r="N1698" s="1">
        <f>YEAR(Table1[[#This Row],[Date]])</f>
        <v>2016</v>
      </c>
    </row>
    <row r="1699" spans="1:14" x14ac:dyDescent="0.3">
      <c r="A1699" s="8">
        <v>1698</v>
      </c>
      <c r="B1699" s="9">
        <v>42502</v>
      </c>
      <c r="C1699" s="1" t="s">
        <v>975</v>
      </c>
      <c r="D1699" s="1" t="s">
        <v>551</v>
      </c>
      <c r="E1699" s="49" t="s">
        <v>348</v>
      </c>
      <c r="F1699" s="1" t="s">
        <v>927</v>
      </c>
      <c r="G1699" s="51" t="s">
        <v>4371</v>
      </c>
      <c r="H1699" s="1" t="s">
        <v>384</v>
      </c>
      <c r="I1699" s="56">
        <v>25000000</v>
      </c>
      <c r="J1699" s="8" t="s">
        <v>16</v>
      </c>
      <c r="K1699" s="8" t="s">
        <v>17</v>
      </c>
      <c r="L1699" s="1" t="str">
        <f>IFERROR(_xlfn.XLOOKUP(Table1[[#This Row],[Startup Name]],Reference_Tables!$A$5:$A$3048,Reference_Tables!$B$5:$B$3048,"N/A",0),"N/A")</f>
        <v>Bhubaneswar</v>
      </c>
      <c r="M1699" s="49" t="str">
        <f>IFERROR(_xlfn.XLOOKUP(Table1[[#This Row],[Investors Name]],Reference_Tables!$E$5:$E$3048,Reference_Tables!$F$5:$F$3048,"N/A",0),"N/A")</f>
        <v>VC</v>
      </c>
      <c r="N1699" s="1">
        <f>YEAR(Table1[[#This Row],[Date]])</f>
        <v>2016</v>
      </c>
    </row>
    <row r="1700" spans="1:14" x14ac:dyDescent="0.3">
      <c r="A1700" s="8">
        <v>1699</v>
      </c>
      <c r="B1700" s="9">
        <v>42502</v>
      </c>
      <c r="C1700" s="1" t="s">
        <v>4372</v>
      </c>
      <c r="D1700" s="1" t="s">
        <v>142</v>
      </c>
      <c r="E1700" s="49" t="s">
        <v>4373</v>
      </c>
      <c r="F1700" s="1" t="s">
        <v>183</v>
      </c>
      <c r="G1700" s="51" t="s">
        <v>4374</v>
      </c>
      <c r="H1700" s="1" t="s">
        <v>384</v>
      </c>
      <c r="I1700" s="56">
        <v>150000</v>
      </c>
      <c r="J1700" s="8" t="s">
        <v>16</v>
      </c>
      <c r="K1700" s="8" t="s">
        <v>106</v>
      </c>
      <c r="L1700" s="1" t="str">
        <f>IFERROR(_xlfn.XLOOKUP(Table1[[#This Row],[Startup Name]],Reference_Tables!$A$5:$A$3048,Reference_Tables!$B$5:$B$3048,"N/A",0),"N/A")</f>
        <v>Coimbatore</v>
      </c>
      <c r="M1700" s="49" t="str">
        <f>IFERROR(_xlfn.XLOOKUP(Table1[[#This Row],[Investors Name]],Reference_Tables!$E$5:$E$3048,Reference_Tables!$F$5:$F$3048,"N/A",0),"N/A")</f>
        <v>Corporate</v>
      </c>
      <c r="N1700" s="1">
        <f>YEAR(Table1[[#This Row],[Date]])</f>
        <v>2016</v>
      </c>
    </row>
    <row r="1701" spans="1:14" x14ac:dyDescent="0.3">
      <c r="A1701" s="8">
        <v>1700</v>
      </c>
      <c r="B1701" s="9">
        <v>42502</v>
      </c>
      <c r="C1701" s="1" t="s">
        <v>4375</v>
      </c>
      <c r="D1701" s="1" t="s">
        <v>551</v>
      </c>
      <c r="E1701" s="49" t="s">
        <v>769</v>
      </c>
      <c r="F1701" s="1" t="s">
        <v>438</v>
      </c>
      <c r="G1701" s="51" t="s">
        <v>4376</v>
      </c>
      <c r="H1701" s="1" t="s">
        <v>126</v>
      </c>
      <c r="I1701" s="56">
        <v>0</v>
      </c>
      <c r="J1701" s="8" t="s">
        <v>16</v>
      </c>
      <c r="K1701" s="8" t="s">
        <v>16</v>
      </c>
      <c r="L1701" s="1" t="str">
        <f>IFERROR(_xlfn.XLOOKUP(Table1[[#This Row],[Startup Name]],Reference_Tables!$A$5:$A$3048,Reference_Tables!$B$5:$B$3048,"N/A",0),"N/A")</f>
        <v>Thiruvananthapuram</v>
      </c>
      <c r="M1701" s="49" t="s">
        <v>16</v>
      </c>
      <c r="N1701" s="1">
        <f>YEAR(Table1[[#This Row],[Date]])</f>
        <v>2016</v>
      </c>
    </row>
    <row r="1702" spans="1:14" x14ac:dyDescent="0.3">
      <c r="A1702" s="8">
        <v>1701</v>
      </c>
      <c r="B1702" s="9">
        <v>42502</v>
      </c>
      <c r="C1702" s="1" t="s">
        <v>4377</v>
      </c>
      <c r="D1702" s="1" t="s">
        <v>551</v>
      </c>
      <c r="E1702" s="49" t="s">
        <v>4378</v>
      </c>
      <c r="F1702" s="1" t="s">
        <v>4379</v>
      </c>
      <c r="G1702" s="51" t="s">
        <v>4380</v>
      </c>
      <c r="H1702" s="1" t="s">
        <v>126</v>
      </c>
      <c r="I1702" s="56">
        <v>0</v>
      </c>
      <c r="J1702" s="8" t="s">
        <v>16</v>
      </c>
      <c r="K1702" s="8" t="s">
        <v>16</v>
      </c>
      <c r="L1702" s="1" t="str">
        <f>IFERROR(_xlfn.XLOOKUP(Table1[[#This Row],[Startup Name]],Reference_Tables!$A$5:$A$3048,Reference_Tables!$B$5:$B$3048,"N/A",0),"N/A")</f>
        <v>Kanpur</v>
      </c>
      <c r="M1702" s="49" t="str">
        <f>IFERROR(_xlfn.XLOOKUP(Table1[[#This Row],[Investors Name]],Reference_Tables!$E$5:$E$3048,Reference_Tables!$F$5:$F$3048,"N/A",0),"N/A")</f>
        <v>VC</v>
      </c>
      <c r="N1702" s="1">
        <f>YEAR(Table1[[#This Row],[Date]])</f>
        <v>2016</v>
      </c>
    </row>
    <row r="1703" spans="1:14" x14ac:dyDescent="0.3">
      <c r="A1703" s="8">
        <v>1702</v>
      </c>
      <c r="B1703" s="9">
        <v>42502</v>
      </c>
      <c r="C1703" s="1" t="s">
        <v>4381</v>
      </c>
      <c r="D1703" s="1" t="s">
        <v>551</v>
      </c>
      <c r="E1703" s="49" t="s">
        <v>4382</v>
      </c>
      <c r="F1703" s="1" t="s">
        <v>927</v>
      </c>
      <c r="G1703" s="51" t="s">
        <v>7440</v>
      </c>
      <c r="H1703" s="1" t="s">
        <v>126</v>
      </c>
      <c r="I1703" s="56">
        <v>0</v>
      </c>
      <c r="J1703" s="8" t="s">
        <v>16</v>
      </c>
      <c r="K1703" s="8" t="s">
        <v>16</v>
      </c>
      <c r="L1703" s="1" t="str">
        <f>IFERROR(_xlfn.XLOOKUP(Table1[[#This Row],[Startup Name]],Reference_Tables!$A$5:$A$3048,Reference_Tables!$B$5:$B$3048,"N/A",0),"N/A")</f>
        <v>Chandigarh</v>
      </c>
      <c r="M1703" s="49" t="str">
        <f>IFERROR(_xlfn.XLOOKUP(Table1[[#This Row],[Investors Name]],Reference_Tables!$E$5:$E$3048,Reference_Tables!$F$5:$F$3048,"N/A",0),"N/A")</f>
        <v>Angel</v>
      </c>
      <c r="N1703" s="1">
        <f>YEAR(Table1[[#This Row],[Date]])</f>
        <v>2016</v>
      </c>
    </row>
    <row r="1704" spans="1:14" x14ac:dyDescent="0.3">
      <c r="A1704" s="8">
        <v>1703</v>
      </c>
      <c r="B1704" s="9">
        <v>42502</v>
      </c>
      <c r="C1704" s="1" t="s">
        <v>4383</v>
      </c>
      <c r="D1704" s="1" t="s">
        <v>43</v>
      </c>
      <c r="E1704" s="49" t="s">
        <v>4384</v>
      </c>
      <c r="F1704" s="1" t="s">
        <v>227</v>
      </c>
      <c r="G1704" s="51" t="s">
        <v>4385</v>
      </c>
      <c r="H1704" s="1" t="s">
        <v>126</v>
      </c>
      <c r="I1704" s="56">
        <v>0</v>
      </c>
      <c r="J1704" s="8" t="s">
        <v>16</v>
      </c>
      <c r="K1704" s="8" t="s">
        <v>16</v>
      </c>
      <c r="L1704" s="1" t="str">
        <f>IFERROR(_xlfn.XLOOKUP(Table1[[#This Row],[Startup Name]],Reference_Tables!$A$5:$A$3048,Reference_Tables!$B$5:$B$3048,"N/A",0),"N/A")</f>
        <v>Patna</v>
      </c>
      <c r="M1704" s="49" t="str">
        <f>IFERROR(_xlfn.XLOOKUP(Table1[[#This Row],[Investors Name]],Reference_Tables!$E$5:$E$3048,Reference_Tables!$F$5:$F$3048,"N/A",0),"N/A")</f>
        <v>Angel</v>
      </c>
      <c r="N1704" s="1">
        <f>YEAR(Table1[[#This Row],[Date]])</f>
        <v>2016</v>
      </c>
    </row>
    <row r="1705" spans="1:14" x14ac:dyDescent="0.3">
      <c r="A1705" s="8">
        <v>1704</v>
      </c>
      <c r="B1705" s="9">
        <v>42503</v>
      </c>
      <c r="C1705" s="1" t="s">
        <v>4386</v>
      </c>
      <c r="D1705" s="1" t="s">
        <v>551</v>
      </c>
      <c r="E1705" s="49" t="s">
        <v>4387</v>
      </c>
      <c r="F1705" s="1" t="s">
        <v>45</v>
      </c>
      <c r="G1705" s="51" t="s">
        <v>4388</v>
      </c>
      <c r="H1705" s="1" t="s">
        <v>384</v>
      </c>
      <c r="I1705" s="56">
        <v>13500000</v>
      </c>
      <c r="J1705" s="8" t="s">
        <v>16</v>
      </c>
      <c r="K1705" s="8" t="s">
        <v>17</v>
      </c>
      <c r="L1705" s="1" t="str">
        <f>IFERROR(_xlfn.XLOOKUP(Table1[[#This Row],[Startup Name]],Reference_Tables!$A$5:$A$3048,Reference_Tables!$B$5:$B$3048,"N/A",0),"N/A")</f>
        <v>Vadodara</v>
      </c>
      <c r="M1705" s="49" t="str">
        <f>IFERROR(_xlfn.XLOOKUP(Table1[[#This Row],[Investors Name]],Reference_Tables!$E$5:$E$3048,Reference_Tables!$F$5:$F$3048,"N/A",0),"N/A")</f>
        <v>VC</v>
      </c>
      <c r="N1705" s="1">
        <f>YEAR(Table1[[#This Row],[Date]])</f>
        <v>2016</v>
      </c>
    </row>
    <row r="1706" spans="1:14" x14ac:dyDescent="0.3">
      <c r="A1706" s="8">
        <v>1705</v>
      </c>
      <c r="B1706" s="9">
        <v>42503</v>
      </c>
      <c r="C1706" s="1" t="s">
        <v>836</v>
      </c>
      <c r="D1706" s="1" t="s">
        <v>43</v>
      </c>
      <c r="E1706" s="49" t="s">
        <v>4389</v>
      </c>
      <c r="F1706" s="1" t="s">
        <v>39</v>
      </c>
      <c r="G1706" s="51" t="s">
        <v>4390</v>
      </c>
      <c r="H1706" s="1" t="s">
        <v>384</v>
      </c>
      <c r="I1706" s="56">
        <v>2200000</v>
      </c>
      <c r="J1706" s="8" t="s">
        <v>16</v>
      </c>
      <c r="K1706" s="8" t="s">
        <v>24</v>
      </c>
      <c r="L1706" s="1" t="str">
        <f>IFERROR(_xlfn.XLOOKUP(Table1[[#This Row],[Startup Name]],Reference_Tables!$A$5:$A$3048,Reference_Tables!$B$5:$B$3048,"N/A",0),"N/A")</f>
        <v>Jaipur</v>
      </c>
      <c r="M1706" s="49" t="s">
        <v>16</v>
      </c>
      <c r="N1706" s="1">
        <f>YEAR(Table1[[#This Row],[Date]])</f>
        <v>2016</v>
      </c>
    </row>
    <row r="1707" spans="1:14" x14ac:dyDescent="0.3">
      <c r="A1707" s="8">
        <v>1706</v>
      </c>
      <c r="B1707" s="9">
        <v>42506</v>
      </c>
      <c r="C1707" s="1" t="s">
        <v>883</v>
      </c>
      <c r="D1707" s="1" t="s">
        <v>26</v>
      </c>
      <c r="E1707" s="49" t="s">
        <v>4391</v>
      </c>
      <c r="F1707" s="1" t="s">
        <v>139</v>
      </c>
      <c r="G1707" s="51" t="s">
        <v>4392</v>
      </c>
      <c r="H1707" s="1" t="s">
        <v>384</v>
      </c>
      <c r="I1707" s="56">
        <v>1000000</v>
      </c>
      <c r="J1707" s="8" t="s">
        <v>16</v>
      </c>
      <c r="K1707" s="8" t="s">
        <v>24</v>
      </c>
      <c r="L1707" s="1" t="str">
        <f>IFERROR(_xlfn.XLOOKUP(Table1[[#This Row],[Startup Name]],Reference_Tables!$A$5:$A$3048,Reference_Tables!$B$5:$B$3048,"N/A",0),"N/A")</f>
        <v>Chennai</v>
      </c>
      <c r="M1707" s="49" t="str">
        <f>IFERROR(_xlfn.XLOOKUP(Table1[[#This Row],[Investors Name]],Reference_Tables!$E$5:$E$3048,Reference_Tables!$F$5:$F$3048,"N/A",0),"N/A")</f>
        <v>VC</v>
      </c>
      <c r="N1707" s="1">
        <f>YEAR(Table1[[#This Row],[Date]])</f>
        <v>2016</v>
      </c>
    </row>
    <row r="1708" spans="1:14" x14ac:dyDescent="0.3">
      <c r="A1708" s="8">
        <v>1707</v>
      </c>
      <c r="B1708" s="9">
        <v>42506</v>
      </c>
      <c r="C1708" s="1" t="s">
        <v>4393</v>
      </c>
      <c r="D1708" s="1" t="s">
        <v>551</v>
      </c>
      <c r="E1708" s="49" t="s">
        <v>4394</v>
      </c>
      <c r="F1708" s="1" t="s">
        <v>39</v>
      </c>
      <c r="G1708" s="51" t="s">
        <v>4395</v>
      </c>
      <c r="H1708" s="1" t="s">
        <v>384</v>
      </c>
      <c r="I1708" s="56">
        <v>0</v>
      </c>
      <c r="J1708" s="8" t="s">
        <v>16</v>
      </c>
      <c r="K1708" s="8" t="s">
        <v>16</v>
      </c>
      <c r="L1708" s="1" t="str">
        <f>IFERROR(_xlfn.XLOOKUP(Table1[[#This Row],[Startup Name]],Reference_Tables!$A$5:$A$3048,Reference_Tables!$B$5:$B$3048,"N/A",0),"N/A")</f>
        <v>Bhubaneswar</v>
      </c>
      <c r="M1708" s="49" t="str">
        <f>IFERROR(_xlfn.XLOOKUP(Table1[[#This Row],[Investors Name]],Reference_Tables!$E$5:$E$3048,Reference_Tables!$F$5:$F$3048,"N/A",0),"N/A")</f>
        <v>Corporate</v>
      </c>
      <c r="N1708" s="1">
        <f>YEAR(Table1[[#This Row],[Date]])</f>
        <v>2016</v>
      </c>
    </row>
    <row r="1709" spans="1:14" x14ac:dyDescent="0.3">
      <c r="A1709" s="8">
        <v>1708</v>
      </c>
      <c r="B1709" s="9">
        <v>42507</v>
      </c>
      <c r="C1709" s="1" t="s">
        <v>4396</v>
      </c>
      <c r="D1709" s="1" t="s">
        <v>551</v>
      </c>
      <c r="E1709" s="49" t="s">
        <v>4397</v>
      </c>
      <c r="F1709" s="1" t="s">
        <v>39</v>
      </c>
      <c r="G1709" s="51" t="s">
        <v>4398</v>
      </c>
      <c r="H1709" s="1" t="s">
        <v>384</v>
      </c>
      <c r="I1709" s="56">
        <v>0</v>
      </c>
      <c r="J1709" s="8" t="s">
        <v>16</v>
      </c>
      <c r="K1709" s="8" t="s">
        <v>16</v>
      </c>
      <c r="L1709" s="1" t="str">
        <f>IFERROR(_xlfn.XLOOKUP(Table1[[#This Row],[Startup Name]],Reference_Tables!$A$5:$A$3048,Reference_Tables!$B$5:$B$3048,"N/A",0),"N/A")</f>
        <v>Indore</v>
      </c>
      <c r="M1709" s="49" t="str">
        <f>IFERROR(_xlfn.XLOOKUP(Table1[[#This Row],[Investors Name]],Reference_Tables!$E$5:$E$3048,Reference_Tables!$F$5:$F$3048,"N/A",0),"N/A")</f>
        <v>Corporate</v>
      </c>
      <c r="N1709" s="1">
        <f>YEAR(Table1[[#This Row],[Date]])</f>
        <v>2016</v>
      </c>
    </row>
    <row r="1710" spans="1:14" x14ac:dyDescent="0.3">
      <c r="A1710" s="8">
        <v>1709</v>
      </c>
      <c r="B1710" s="9">
        <v>42507</v>
      </c>
      <c r="C1710" s="1" t="s">
        <v>3866</v>
      </c>
      <c r="D1710" s="1" t="s">
        <v>551</v>
      </c>
      <c r="E1710" s="49" t="s">
        <v>4399</v>
      </c>
      <c r="F1710" s="1" t="s">
        <v>227</v>
      </c>
      <c r="G1710" s="51" t="s">
        <v>4400</v>
      </c>
      <c r="H1710" s="1" t="s">
        <v>384</v>
      </c>
      <c r="I1710" s="56">
        <v>0</v>
      </c>
      <c r="J1710" s="8" t="s">
        <v>16</v>
      </c>
      <c r="K1710" s="8" t="s">
        <v>16</v>
      </c>
      <c r="L1710" s="1" t="str">
        <f>IFERROR(_xlfn.XLOOKUP(Table1[[#This Row],[Startup Name]],Reference_Tables!$A$5:$A$3048,Reference_Tables!$B$5:$B$3048,"N/A",0),"N/A")</f>
        <v>Patna</v>
      </c>
      <c r="M1710" s="49" t="str">
        <f>IFERROR(_xlfn.XLOOKUP(Table1[[#This Row],[Investors Name]],Reference_Tables!$E$5:$E$3048,Reference_Tables!$F$5:$F$3048,"N/A",0),"N/A")</f>
        <v>VC</v>
      </c>
      <c r="N1710" s="1">
        <f>YEAR(Table1[[#This Row],[Date]])</f>
        <v>2016</v>
      </c>
    </row>
    <row r="1711" spans="1:14" x14ac:dyDescent="0.3">
      <c r="A1711" s="8">
        <v>1710</v>
      </c>
      <c r="B1711" s="9">
        <v>42507</v>
      </c>
      <c r="C1711" s="1" t="s">
        <v>4401</v>
      </c>
      <c r="D1711" s="1" t="s">
        <v>26</v>
      </c>
      <c r="E1711" s="49" t="s">
        <v>4402</v>
      </c>
      <c r="F1711" s="1" t="s">
        <v>39</v>
      </c>
      <c r="G1711" s="51" t="s">
        <v>4403</v>
      </c>
      <c r="H1711" s="1" t="s">
        <v>126</v>
      </c>
      <c r="I1711" s="56">
        <v>0</v>
      </c>
      <c r="J1711" s="8" t="s">
        <v>16</v>
      </c>
      <c r="K1711" s="8" t="s">
        <v>16</v>
      </c>
      <c r="L1711" s="1" t="str">
        <f>IFERROR(_xlfn.XLOOKUP(Table1[[#This Row],[Startup Name]],Reference_Tables!$A$5:$A$3048,Reference_Tables!$B$5:$B$3048,"N/A",0),"N/A")</f>
        <v>Jaipur</v>
      </c>
      <c r="M1711" s="49" t="s">
        <v>16</v>
      </c>
      <c r="N1711" s="1">
        <f>YEAR(Table1[[#This Row],[Date]])</f>
        <v>2016</v>
      </c>
    </row>
    <row r="1712" spans="1:14" x14ac:dyDescent="0.3">
      <c r="A1712" s="8">
        <v>1711</v>
      </c>
      <c r="B1712" s="9">
        <v>42508</v>
      </c>
      <c r="C1712" s="1" t="s">
        <v>4404</v>
      </c>
      <c r="D1712" s="1" t="s">
        <v>551</v>
      </c>
      <c r="E1712" s="49" t="s">
        <v>4405</v>
      </c>
      <c r="F1712" s="1" t="s">
        <v>927</v>
      </c>
      <c r="G1712" s="51" t="s">
        <v>1659</v>
      </c>
      <c r="H1712" s="1" t="s">
        <v>126</v>
      </c>
      <c r="I1712" s="56">
        <v>250000</v>
      </c>
      <c r="J1712" s="8" t="s">
        <v>16</v>
      </c>
      <c r="K1712" s="8" t="s">
        <v>106</v>
      </c>
      <c r="L1712" s="1" t="str">
        <f>IFERROR(_xlfn.XLOOKUP(Table1[[#This Row],[Startup Name]],Reference_Tables!$A$5:$A$3048,Reference_Tables!$B$5:$B$3048,"N/A",0),"N/A")</f>
        <v>Nashik</v>
      </c>
      <c r="M1712" s="49" t="str">
        <f>IFERROR(_xlfn.XLOOKUP(Table1[[#This Row],[Investors Name]],Reference_Tables!$E$5:$E$3048,Reference_Tables!$F$5:$F$3048,"N/A",0),"N/A")</f>
        <v>VC</v>
      </c>
      <c r="N1712" s="1">
        <f>YEAR(Table1[[#This Row],[Date]])</f>
        <v>2016</v>
      </c>
    </row>
    <row r="1713" spans="1:14" x14ac:dyDescent="0.3">
      <c r="A1713" s="8">
        <v>1712</v>
      </c>
      <c r="B1713" s="9">
        <v>42508</v>
      </c>
      <c r="C1713" s="1" t="s">
        <v>4406</v>
      </c>
      <c r="D1713" s="1" t="s">
        <v>551</v>
      </c>
      <c r="E1713" s="49" t="s">
        <v>4407</v>
      </c>
      <c r="F1713" s="1" t="s">
        <v>2212</v>
      </c>
      <c r="G1713" s="51" t="s">
        <v>4408</v>
      </c>
      <c r="H1713" s="1" t="s">
        <v>126</v>
      </c>
      <c r="I1713" s="56">
        <v>100000</v>
      </c>
      <c r="J1713" s="8" t="s">
        <v>16</v>
      </c>
      <c r="K1713" s="8" t="s">
        <v>106</v>
      </c>
      <c r="L1713" s="1" t="str">
        <f>IFERROR(_xlfn.XLOOKUP(Table1[[#This Row],[Startup Name]],Reference_Tables!$A$5:$A$3048,Reference_Tables!$B$5:$B$3048,"N/A",0),"N/A")</f>
        <v>Jaipur</v>
      </c>
      <c r="M1713" s="49" t="str">
        <f>IFERROR(_xlfn.XLOOKUP(Table1[[#This Row],[Investors Name]],Reference_Tables!$E$5:$E$3048,Reference_Tables!$F$5:$F$3048,"N/A",0),"N/A")</f>
        <v>VC</v>
      </c>
      <c r="N1713" s="1">
        <f>YEAR(Table1[[#This Row],[Date]])</f>
        <v>2016</v>
      </c>
    </row>
    <row r="1714" spans="1:14" x14ac:dyDescent="0.3">
      <c r="A1714" s="8">
        <v>1713</v>
      </c>
      <c r="B1714" s="9">
        <v>42508</v>
      </c>
      <c r="C1714" s="1" t="s">
        <v>4409</v>
      </c>
      <c r="D1714" s="1" t="s">
        <v>108</v>
      </c>
      <c r="E1714" s="49" t="s">
        <v>4410</v>
      </c>
      <c r="F1714" s="1" t="s">
        <v>55</v>
      </c>
      <c r="G1714" s="51" t="s">
        <v>4411</v>
      </c>
      <c r="H1714" s="1" t="s">
        <v>126</v>
      </c>
      <c r="I1714" s="56">
        <v>0</v>
      </c>
      <c r="J1714" s="8" t="s">
        <v>16</v>
      </c>
      <c r="K1714" s="8" t="s">
        <v>16</v>
      </c>
      <c r="L1714" s="1" t="str">
        <f>IFERROR(_xlfn.XLOOKUP(Table1[[#This Row],[Startup Name]],Reference_Tables!$A$5:$A$3048,Reference_Tables!$B$5:$B$3048,"N/A",0),"N/A")</f>
        <v>Bengaluru</v>
      </c>
      <c r="M1714" s="49" t="str">
        <f>IFERROR(_xlfn.XLOOKUP(Table1[[#This Row],[Investors Name]],Reference_Tables!$E$5:$E$3048,Reference_Tables!$F$5:$F$3048,"N/A",0),"N/A")</f>
        <v>Angel</v>
      </c>
      <c r="N1714" s="1">
        <f>YEAR(Table1[[#This Row],[Date]])</f>
        <v>2016</v>
      </c>
    </row>
    <row r="1715" spans="1:14" x14ac:dyDescent="0.3">
      <c r="A1715" s="8">
        <v>1714</v>
      </c>
      <c r="B1715" s="9">
        <v>42508</v>
      </c>
      <c r="C1715" s="1" t="s">
        <v>4412</v>
      </c>
      <c r="D1715" s="1" t="s">
        <v>108</v>
      </c>
      <c r="E1715" s="49" t="s">
        <v>4413</v>
      </c>
      <c r="F1715" s="1" t="s">
        <v>39</v>
      </c>
      <c r="G1715" s="51" t="s">
        <v>4414</v>
      </c>
      <c r="H1715" s="1" t="s">
        <v>384</v>
      </c>
      <c r="I1715" s="56">
        <v>10000000</v>
      </c>
      <c r="J1715" s="8" t="s">
        <v>16</v>
      </c>
      <c r="K1715" s="8" t="s">
        <v>24</v>
      </c>
      <c r="L1715" s="1" t="str">
        <f>IFERROR(_xlfn.XLOOKUP(Table1[[#This Row],[Startup Name]],Reference_Tables!$A$5:$A$3048,Reference_Tables!$B$5:$B$3048,"N/A",0),"N/A")</f>
        <v>Guwahati</v>
      </c>
      <c r="M1715" s="49" t="s">
        <v>16</v>
      </c>
      <c r="N1715" s="1">
        <f>YEAR(Table1[[#This Row],[Date]])</f>
        <v>2016</v>
      </c>
    </row>
    <row r="1716" spans="1:14" x14ac:dyDescent="0.3">
      <c r="A1716" s="8">
        <v>1715</v>
      </c>
      <c r="B1716" s="9">
        <v>42508</v>
      </c>
      <c r="C1716" s="1" t="s">
        <v>4415</v>
      </c>
      <c r="D1716" s="1" t="s">
        <v>4416</v>
      </c>
      <c r="E1716" s="49" t="s">
        <v>1749</v>
      </c>
      <c r="F1716" s="1" t="s">
        <v>927</v>
      </c>
      <c r="G1716" s="51" t="s">
        <v>301</v>
      </c>
      <c r="H1716" s="1" t="s">
        <v>384</v>
      </c>
      <c r="I1716" s="56">
        <v>1000000</v>
      </c>
      <c r="J1716" s="8" t="s">
        <v>16</v>
      </c>
      <c r="K1716" s="8" t="s">
        <v>24</v>
      </c>
      <c r="L1716" s="1" t="str">
        <f>IFERROR(_xlfn.XLOOKUP(Table1[[#This Row],[Startup Name]],Reference_Tables!$A$5:$A$3048,Reference_Tables!$B$5:$B$3048,"N/A",0),"N/A")</f>
        <v>Mumbai</v>
      </c>
      <c r="M1716" s="49" t="str">
        <f>IFERROR(_xlfn.XLOOKUP(Table1[[#This Row],[Investors Name]],Reference_Tables!$E$5:$E$3048,Reference_Tables!$F$5:$F$3048,"N/A",0),"N/A")</f>
        <v>VC</v>
      </c>
      <c r="N1716" s="1">
        <f>YEAR(Table1[[#This Row],[Date]])</f>
        <v>2016</v>
      </c>
    </row>
    <row r="1717" spans="1:14" x14ac:dyDescent="0.3">
      <c r="A1717" s="8">
        <v>1716</v>
      </c>
      <c r="B1717" s="9">
        <v>42508</v>
      </c>
      <c r="C1717" s="1" t="s">
        <v>3642</v>
      </c>
      <c r="D1717" s="1" t="s">
        <v>551</v>
      </c>
      <c r="E1717" s="49" t="s">
        <v>4417</v>
      </c>
      <c r="F1717" s="1" t="s">
        <v>927</v>
      </c>
      <c r="G1717" s="51" t="s">
        <v>4418</v>
      </c>
      <c r="H1717" s="1" t="s">
        <v>126</v>
      </c>
      <c r="I1717" s="56">
        <v>0</v>
      </c>
      <c r="J1717" s="8" t="s">
        <v>16</v>
      </c>
      <c r="K1717" s="8" t="s">
        <v>16</v>
      </c>
      <c r="L1717" s="1" t="str">
        <f>IFERROR(_xlfn.XLOOKUP(Table1[[#This Row],[Startup Name]],Reference_Tables!$A$5:$A$3048,Reference_Tables!$B$5:$B$3048,"N/A",0),"N/A")</f>
        <v>Thiruvananthapuram</v>
      </c>
      <c r="M1717" s="49" t="s">
        <v>16</v>
      </c>
      <c r="N1717" s="1">
        <f>YEAR(Table1[[#This Row],[Date]])</f>
        <v>2016</v>
      </c>
    </row>
    <row r="1718" spans="1:14" x14ac:dyDescent="0.3">
      <c r="A1718" s="8">
        <v>1717</v>
      </c>
      <c r="B1718" s="9">
        <v>42509</v>
      </c>
      <c r="C1718" s="1" t="s">
        <v>4419</v>
      </c>
      <c r="D1718" s="1" t="s">
        <v>551</v>
      </c>
      <c r="E1718" s="49" t="s">
        <v>4420</v>
      </c>
      <c r="F1718" s="1" t="s">
        <v>39</v>
      </c>
      <c r="G1718" s="51" t="s">
        <v>1268</v>
      </c>
      <c r="H1718" s="1" t="s">
        <v>126</v>
      </c>
      <c r="I1718" s="56">
        <v>1000000</v>
      </c>
      <c r="J1718" s="8" t="s">
        <v>16</v>
      </c>
      <c r="K1718" s="8" t="s">
        <v>24</v>
      </c>
      <c r="L1718" s="1" t="str">
        <f>IFERROR(_xlfn.XLOOKUP(Table1[[#This Row],[Startup Name]],Reference_Tables!$A$5:$A$3048,Reference_Tables!$B$5:$B$3048,"N/A",0),"N/A")</f>
        <v>Ranchi</v>
      </c>
      <c r="M1718" s="49" t="str">
        <f>IFERROR(_xlfn.XLOOKUP(Table1[[#This Row],[Investors Name]],Reference_Tables!$E$5:$E$3048,Reference_Tables!$F$5:$F$3048,"N/A",0),"N/A")</f>
        <v>Angel</v>
      </c>
      <c r="N1718" s="1">
        <f>YEAR(Table1[[#This Row],[Date]])</f>
        <v>2016</v>
      </c>
    </row>
    <row r="1719" spans="1:14" x14ac:dyDescent="0.3">
      <c r="A1719" s="8">
        <v>1718</v>
      </c>
      <c r="B1719" s="9">
        <v>42509</v>
      </c>
      <c r="C1719" s="1" t="s">
        <v>2170</v>
      </c>
      <c r="D1719" s="1" t="s">
        <v>53</v>
      </c>
      <c r="E1719" s="49" t="s">
        <v>3512</v>
      </c>
      <c r="F1719" s="1" t="s">
        <v>927</v>
      </c>
      <c r="G1719" s="51" t="s">
        <v>1081</v>
      </c>
      <c r="H1719" s="1" t="s">
        <v>384</v>
      </c>
      <c r="I1719" s="56">
        <v>0</v>
      </c>
      <c r="J1719" s="8" t="s">
        <v>16</v>
      </c>
      <c r="K1719" s="8" t="s">
        <v>16</v>
      </c>
      <c r="L1719" s="1" t="str">
        <f>IFERROR(_xlfn.XLOOKUP(Table1[[#This Row],[Startup Name]],Reference_Tables!$A$5:$A$3048,Reference_Tables!$B$5:$B$3048,"N/A",0),"N/A")</f>
        <v>Chandigarh</v>
      </c>
      <c r="M1719" s="49" t="str">
        <f>IFERROR(_xlfn.XLOOKUP(Table1[[#This Row],[Investors Name]],Reference_Tables!$E$5:$E$3048,Reference_Tables!$F$5:$F$3048,"N/A",0),"N/A")</f>
        <v>Corporate</v>
      </c>
      <c r="N1719" s="1">
        <f>YEAR(Table1[[#This Row],[Date]])</f>
        <v>2016</v>
      </c>
    </row>
    <row r="1720" spans="1:14" x14ac:dyDescent="0.3">
      <c r="A1720" s="8">
        <v>1719</v>
      </c>
      <c r="B1720" s="9">
        <v>42509</v>
      </c>
      <c r="C1720" s="1" t="s">
        <v>4421</v>
      </c>
      <c r="D1720" s="1" t="s">
        <v>551</v>
      </c>
      <c r="E1720" s="49" t="s">
        <v>4422</v>
      </c>
      <c r="F1720" s="1" t="s">
        <v>139</v>
      </c>
      <c r="G1720" s="51" t="s">
        <v>1871</v>
      </c>
      <c r="H1720" s="1" t="s">
        <v>126</v>
      </c>
      <c r="I1720" s="56">
        <v>500000</v>
      </c>
      <c r="J1720" s="8" t="s">
        <v>16</v>
      </c>
      <c r="K1720" s="8" t="s">
        <v>106</v>
      </c>
      <c r="L1720" s="1" t="str">
        <f>IFERROR(_xlfn.XLOOKUP(Table1[[#This Row],[Startup Name]],Reference_Tables!$A$5:$A$3048,Reference_Tables!$B$5:$B$3048,"N/A",0),"N/A")</f>
        <v>Chandigarh</v>
      </c>
      <c r="M1720" s="49" t="str">
        <f>IFERROR(_xlfn.XLOOKUP(Table1[[#This Row],[Investors Name]],Reference_Tables!$E$5:$E$3048,Reference_Tables!$F$5:$F$3048,"N/A",0),"N/A")</f>
        <v>Angel</v>
      </c>
      <c r="N1720" s="1">
        <f>YEAR(Table1[[#This Row],[Date]])</f>
        <v>2016</v>
      </c>
    </row>
    <row r="1721" spans="1:14" x14ac:dyDescent="0.3">
      <c r="A1721" s="8">
        <v>1720</v>
      </c>
      <c r="B1721" s="9">
        <v>42509</v>
      </c>
      <c r="C1721" s="1" t="s">
        <v>4423</v>
      </c>
      <c r="D1721" s="1" t="s">
        <v>551</v>
      </c>
      <c r="E1721" s="49" t="s">
        <v>4424</v>
      </c>
      <c r="F1721" s="1" t="s">
        <v>139</v>
      </c>
      <c r="G1721" s="51" t="s">
        <v>4425</v>
      </c>
      <c r="H1721" s="1" t="s">
        <v>126</v>
      </c>
      <c r="I1721" s="56">
        <v>500000</v>
      </c>
      <c r="J1721" s="8" t="s">
        <v>16</v>
      </c>
      <c r="K1721" s="8" t="s">
        <v>106</v>
      </c>
      <c r="L1721" s="1" t="str">
        <f>IFERROR(_xlfn.XLOOKUP(Table1[[#This Row],[Startup Name]],Reference_Tables!$A$5:$A$3048,Reference_Tables!$B$5:$B$3048,"N/A",0),"N/A")</f>
        <v>Surat</v>
      </c>
      <c r="M1721" s="49" t="str">
        <f>IFERROR(_xlfn.XLOOKUP(Table1[[#This Row],[Investors Name]],Reference_Tables!$E$5:$E$3048,Reference_Tables!$F$5:$F$3048,"N/A",0),"N/A")</f>
        <v>Angel</v>
      </c>
      <c r="N1721" s="1">
        <f>YEAR(Table1[[#This Row],[Date]])</f>
        <v>2016</v>
      </c>
    </row>
    <row r="1722" spans="1:14" x14ac:dyDescent="0.3">
      <c r="A1722" s="8">
        <v>1721</v>
      </c>
      <c r="B1722" s="9">
        <v>42510</v>
      </c>
      <c r="C1722" s="1" t="s">
        <v>4426</v>
      </c>
      <c r="D1722" s="1" t="s">
        <v>551</v>
      </c>
      <c r="E1722" s="49" t="s">
        <v>4427</v>
      </c>
      <c r="F1722" s="1" t="s">
        <v>89</v>
      </c>
      <c r="G1722" s="51" t="s">
        <v>1268</v>
      </c>
      <c r="H1722" s="1" t="s">
        <v>126</v>
      </c>
      <c r="I1722" s="56">
        <v>300000</v>
      </c>
      <c r="J1722" s="8" t="s">
        <v>16</v>
      </c>
      <c r="K1722" s="8" t="s">
        <v>106</v>
      </c>
      <c r="L1722" s="1" t="str">
        <f>IFERROR(_xlfn.XLOOKUP(Table1[[#This Row],[Startup Name]],Reference_Tables!$A$5:$A$3048,Reference_Tables!$B$5:$B$3048,"N/A",0),"N/A")</f>
        <v>Hyderabad</v>
      </c>
      <c r="M1722" s="49" t="str">
        <f>IFERROR(_xlfn.XLOOKUP(Table1[[#This Row],[Investors Name]],Reference_Tables!$E$5:$E$3048,Reference_Tables!$F$5:$F$3048,"N/A",0),"N/A")</f>
        <v>Angel</v>
      </c>
      <c r="N1722" s="1">
        <f>YEAR(Table1[[#This Row],[Date]])</f>
        <v>2016</v>
      </c>
    </row>
    <row r="1723" spans="1:14" x14ac:dyDescent="0.3">
      <c r="A1723" s="8">
        <v>1722</v>
      </c>
      <c r="B1723" s="9">
        <v>42513</v>
      </c>
      <c r="C1723" s="1" t="s">
        <v>2701</v>
      </c>
      <c r="D1723" s="1" t="s">
        <v>551</v>
      </c>
      <c r="E1723" s="49" t="s">
        <v>1629</v>
      </c>
      <c r="F1723" s="1" t="s">
        <v>227</v>
      </c>
      <c r="G1723" s="51" t="s">
        <v>4428</v>
      </c>
      <c r="H1723" s="1" t="s">
        <v>126</v>
      </c>
      <c r="I1723" s="56">
        <v>0</v>
      </c>
      <c r="J1723" s="8" t="s">
        <v>16</v>
      </c>
      <c r="K1723" s="8" t="s">
        <v>16</v>
      </c>
      <c r="L1723" s="1" t="str">
        <f>IFERROR(_xlfn.XLOOKUP(Table1[[#This Row],[Startup Name]],Reference_Tables!$A$5:$A$3048,Reference_Tables!$B$5:$B$3048,"N/A",0),"N/A")</f>
        <v>Nagpur</v>
      </c>
      <c r="M1723" s="49" t="str">
        <f>IFERROR(_xlfn.XLOOKUP(Table1[[#This Row],[Investors Name]],Reference_Tables!$E$5:$E$3048,Reference_Tables!$F$5:$F$3048,"N/A",0),"N/A")</f>
        <v>Angel</v>
      </c>
      <c r="N1723" s="1">
        <f>YEAR(Table1[[#This Row],[Date]])</f>
        <v>2016</v>
      </c>
    </row>
    <row r="1724" spans="1:14" x14ac:dyDescent="0.3">
      <c r="A1724" s="8">
        <v>1723</v>
      </c>
      <c r="B1724" s="9">
        <v>42513</v>
      </c>
      <c r="C1724" s="1" t="s">
        <v>4429</v>
      </c>
      <c r="D1724" s="1" t="s">
        <v>551</v>
      </c>
      <c r="E1724" s="49" t="s">
        <v>4430</v>
      </c>
      <c r="F1724" s="1" t="s">
        <v>139</v>
      </c>
      <c r="G1724" s="51" t="s">
        <v>4274</v>
      </c>
      <c r="H1724" s="1" t="s">
        <v>126</v>
      </c>
      <c r="I1724" s="56">
        <v>89000</v>
      </c>
      <c r="J1724" s="8" t="s">
        <v>16</v>
      </c>
      <c r="K1724" s="8" t="s">
        <v>106</v>
      </c>
      <c r="L1724" s="1" t="str">
        <f>IFERROR(_xlfn.XLOOKUP(Table1[[#This Row],[Startup Name]],Reference_Tables!$A$5:$A$3048,Reference_Tables!$B$5:$B$3048,"N/A",0),"N/A")</f>
        <v>Coimbatore</v>
      </c>
      <c r="M1724" s="49" t="str">
        <f>IFERROR(_xlfn.XLOOKUP(Table1[[#This Row],[Investors Name]],Reference_Tables!$E$5:$E$3048,Reference_Tables!$F$5:$F$3048,"N/A",0),"N/A")</f>
        <v>VC</v>
      </c>
      <c r="N1724" s="1">
        <f>YEAR(Table1[[#This Row],[Date]])</f>
        <v>2016</v>
      </c>
    </row>
    <row r="1725" spans="1:14" x14ac:dyDescent="0.3">
      <c r="A1725" s="8">
        <v>1724</v>
      </c>
      <c r="B1725" s="9">
        <v>42514</v>
      </c>
      <c r="C1725" s="1" t="s">
        <v>4431</v>
      </c>
      <c r="D1725" s="1" t="s">
        <v>551</v>
      </c>
      <c r="E1725" s="49" t="s">
        <v>1766</v>
      </c>
      <c r="F1725" s="1" t="s">
        <v>227</v>
      </c>
      <c r="G1725" s="51" t="s">
        <v>4432</v>
      </c>
      <c r="H1725" s="1" t="s">
        <v>126</v>
      </c>
      <c r="I1725" s="56">
        <v>0</v>
      </c>
      <c r="J1725" s="8" t="s">
        <v>16</v>
      </c>
      <c r="K1725" s="8" t="s">
        <v>16</v>
      </c>
      <c r="L1725" s="1" t="str">
        <f>IFERROR(_xlfn.XLOOKUP(Table1[[#This Row],[Startup Name]],Reference_Tables!$A$5:$A$3048,Reference_Tables!$B$5:$B$3048,"N/A",0),"N/A")</f>
        <v>Dehradun</v>
      </c>
      <c r="M1725" s="49" t="str">
        <f>IFERROR(_xlfn.XLOOKUP(Table1[[#This Row],[Investors Name]],Reference_Tables!$E$5:$E$3048,Reference_Tables!$F$5:$F$3048,"N/A",0),"N/A")</f>
        <v>VC</v>
      </c>
      <c r="N1725" s="1">
        <f>YEAR(Table1[[#This Row],[Date]])</f>
        <v>2016</v>
      </c>
    </row>
    <row r="1726" spans="1:14" x14ac:dyDescent="0.3">
      <c r="A1726" s="8">
        <v>1725</v>
      </c>
      <c r="B1726" s="9">
        <v>42514</v>
      </c>
      <c r="C1726" s="1" t="s">
        <v>4433</v>
      </c>
      <c r="D1726" s="1" t="s">
        <v>551</v>
      </c>
      <c r="E1726" s="49" t="s">
        <v>4434</v>
      </c>
      <c r="F1726" s="1" t="s">
        <v>927</v>
      </c>
      <c r="G1726" s="51" t="s">
        <v>1871</v>
      </c>
      <c r="H1726" s="1" t="s">
        <v>126</v>
      </c>
      <c r="I1726" s="56">
        <v>1000000</v>
      </c>
      <c r="J1726" s="8" t="s">
        <v>16</v>
      </c>
      <c r="K1726" s="8" t="s">
        <v>24</v>
      </c>
      <c r="L1726" s="1" t="str">
        <f>IFERROR(_xlfn.XLOOKUP(Table1[[#This Row],[Startup Name]],Reference_Tables!$A$5:$A$3048,Reference_Tables!$B$5:$B$3048,"N/A",0),"N/A")</f>
        <v>Patna</v>
      </c>
      <c r="M1726" s="49" t="str">
        <f>IFERROR(_xlfn.XLOOKUP(Table1[[#This Row],[Investors Name]],Reference_Tables!$E$5:$E$3048,Reference_Tables!$F$5:$F$3048,"N/A",0),"N/A")</f>
        <v>Angel</v>
      </c>
      <c r="N1726" s="1">
        <f>YEAR(Table1[[#This Row],[Date]])</f>
        <v>2016</v>
      </c>
    </row>
    <row r="1727" spans="1:14" x14ac:dyDescent="0.3">
      <c r="A1727" s="8">
        <v>1726</v>
      </c>
      <c r="B1727" s="9">
        <v>42515</v>
      </c>
      <c r="C1727" s="1" t="s">
        <v>4435</v>
      </c>
      <c r="D1727" s="1" t="s">
        <v>551</v>
      </c>
      <c r="E1727" s="49" t="s">
        <v>4436</v>
      </c>
      <c r="F1727" s="1" t="s">
        <v>139</v>
      </c>
      <c r="G1727" s="51" t="s">
        <v>1960</v>
      </c>
      <c r="H1727" s="1" t="s">
        <v>126</v>
      </c>
      <c r="I1727" s="56">
        <v>0</v>
      </c>
      <c r="J1727" s="8" t="s">
        <v>16</v>
      </c>
      <c r="K1727" s="8" t="s">
        <v>16</v>
      </c>
      <c r="L1727" s="1" t="str">
        <f>IFERROR(_xlfn.XLOOKUP(Table1[[#This Row],[Startup Name]],Reference_Tables!$A$5:$A$3048,Reference_Tables!$B$5:$B$3048,"N/A",0),"N/A")</f>
        <v>Lucknow</v>
      </c>
      <c r="M1727" s="49" t="str">
        <f>IFERROR(_xlfn.XLOOKUP(Table1[[#This Row],[Investors Name]],Reference_Tables!$E$5:$E$3048,Reference_Tables!$F$5:$F$3048,"N/A",0),"N/A")</f>
        <v>VC</v>
      </c>
      <c r="N1727" s="1">
        <f>YEAR(Table1[[#This Row],[Date]])</f>
        <v>2016</v>
      </c>
    </row>
    <row r="1728" spans="1:14" x14ac:dyDescent="0.3">
      <c r="A1728" s="8">
        <v>1727</v>
      </c>
      <c r="B1728" s="9">
        <v>42515</v>
      </c>
      <c r="C1728" s="1" t="s">
        <v>4437</v>
      </c>
      <c r="D1728" s="1" t="s">
        <v>142</v>
      </c>
      <c r="E1728" s="49" t="s">
        <v>4438</v>
      </c>
      <c r="F1728" s="1" t="s">
        <v>927</v>
      </c>
      <c r="G1728" s="51" t="s">
        <v>3413</v>
      </c>
      <c r="H1728" s="1" t="s">
        <v>384</v>
      </c>
      <c r="I1728" s="56">
        <v>1500000</v>
      </c>
      <c r="J1728" s="8" t="s">
        <v>16</v>
      </c>
      <c r="K1728" s="8" t="s">
        <v>24</v>
      </c>
      <c r="L1728" s="1" t="str">
        <f>IFERROR(_xlfn.XLOOKUP(Table1[[#This Row],[Startup Name]],Reference_Tables!$A$5:$A$3048,Reference_Tables!$B$5:$B$3048,"N/A",0),"N/A")</f>
        <v>Visakhapatnam</v>
      </c>
      <c r="M1728" s="49" t="str">
        <f>IFERROR(_xlfn.XLOOKUP(Table1[[#This Row],[Investors Name]],Reference_Tables!$E$5:$E$3048,Reference_Tables!$F$5:$F$3048,"N/A",0),"N/A")</f>
        <v>VC</v>
      </c>
      <c r="N1728" s="1">
        <f>YEAR(Table1[[#This Row],[Date]])</f>
        <v>2016</v>
      </c>
    </row>
    <row r="1729" spans="1:14" x14ac:dyDescent="0.3">
      <c r="A1729" s="8">
        <v>1728</v>
      </c>
      <c r="B1729" s="9">
        <v>42515</v>
      </c>
      <c r="C1729" s="1" t="s">
        <v>4439</v>
      </c>
      <c r="D1729" s="1" t="s">
        <v>53</v>
      </c>
      <c r="E1729" s="49" t="s">
        <v>4440</v>
      </c>
      <c r="F1729" s="1" t="s">
        <v>55</v>
      </c>
      <c r="G1729" s="51" t="s">
        <v>4441</v>
      </c>
      <c r="H1729" s="1" t="s">
        <v>126</v>
      </c>
      <c r="I1729" s="56">
        <v>100000</v>
      </c>
      <c r="J1729" s="8" t="s">
        <v>16</v>
      </c>
      <c r="K1729" s="8" t="s">
        <v>106</v>
      </c>
      <c r="L1729" s="1" t="str">
        <f>IFERROR(_xlfn.XLOOKUP(Table1[[#This Row],[Startup Name]],Reference_Tables!$A$5:$A$3048,Reference_Tables!$B$5:$B$3048,"N/A",0),"N/A")</f>
        <v>Kolkata</v>
      </c>
      <c r="M1729" s="49" t="str">
        <f>IFERROR(_xlfn.XLOOKUP(Table1[[#This Row],[Investors Name]],Reference_Tables!$E$5:$E$3048,Reference_Tables!$F$5:$F$3048,"N/A",0),"N/A")</f>
        <v>Angel</v>
      </c>
      <c r="N1729" s="1">
        <f>YEAR(Table1[[#This Row],[Date]])</f>
        <v>2016</v>
      </c>
    </row>
    <row r="1730" spans="1:14" x14ac:dyDescent="0.3">
      <c r="A1730" s="8">
        <v>1729</v>
      </c>
      <c r="B1730" s="9">
        <v>42515</v>
      </c>
      <c r="C1730" s="1" t="s">
        <v>4442</v>
      </c>
      <c r="D1730" s="1" t="s">
        <v>551</v>
      </c>
      <c r="E1730" s="49" t="s">
        <v>4443</v>
      </c>
      <c r="F1730" s="1" t="s">
        <v>139</v>
      </c>
      <c r="G1730" s="51" t="s">
        <v>7441</v>
      </c>
      <c r="H1730" s="1" t="s">
        <v>126</v>
      </c>
      <c r="I1730" s="56">
        <v>0</v>
      </c>
      <c r="J1730" s="8" t="s">
        <v>16</v>
      </c>
      <c r="K1730" s="8" t="s">
        <v>16</v>
      </c>
      <c r="L1730" s="1" t="str">
        <f>IFERROR(_xlfn.XLOOKUP(Table1[[#This Row],[Startup Name]],Reference_Tables!$A$5:$A$3048,Reference_Tables!$B$5:$B$3048,"N/A",0),"N/A")</f>
        <v>Kolkata</v>
      </c>
      <c r="M1730" s="49" t="str">
        <f>IFERROR(_xlfn.XLOOKUP(Table1[[#This Row],[Investors Name]],Reference_Tables!$E$5:$E$3048,Reference_Tables!$F$5:$F$3048,"N/A",0),"N/A")</f>
        <v>Corporate</v>
      </c>
      <c r="N1730" s="1">
        <f>YEAR(Table1[[#This Row],[Date]])</f>
        <v>2016</v>
      </c>
    </row>
    <row r="1731" spans="1:14" x14ac:dyDescent="0.3">
      <c r="A1731" s="8">
        <v>1730</v>
      </c>
      <c r="B1731" s="9">
        <v>42516</v>
      </c>
      <c r="C1731" s="1" t="s">
        <v>4181</v>
      </c>
      <c r="D1731" s="1" t="s">
        <v>551</v>
      </c>
      <c r="E1731" s="49" t="s">
        <v>4444</v>
      </c>
      <c r="F1731" s="1" t="s">
        <v>927</v>
      </c>
      <c r="G1731" s="51" t="s">
        <v>4445</v>
      </c>
      <c r="H1731" s="1" t="s">
        <v>384</v>
      </c>
      <c r="I1731" s="56">
        <v>2000000</v>
      </c>
      <c r="J1731" s="8" t="s">
        <v>16</v>
      </c>
      <c r="K1731" s="8" t="s">
        <v>24</v>
      </c>
      <c r="L1731" s="1" t="str">
        <f>IFERROR(_xlfn.XLOOKUP(Table1[[#This Row],[Startup Name]],Reference_Tables!$A$5:$A$3048,Reference_Tables!$B$5:$B$3048,"N/A",0),"N/A")</f>
        <v>Pune</v>
      </c>
      <c r="M1731" s="49" t="str">
        <f>IFERROR(_xlfn.XLOOKUP(Table1[[#This Row],[Investors Name]],Reference_Tables!$E$5:$E$3048,Reference_Tables!$F$5:$F$3048,"N/A",0),"N/A")</f>
        <v>VC</v>
      </c>
      <c r="N1731" s="1">
        <f>YEAR(Table1[[#This Row],[Date]])</f>
        <v>2016</v>
      </c>
    </row>
    <row r="1732" spans="1:14" x14ac:dyDescent="0.3">
      <c r="A1732" s="8">
        <v>1731</v>
      </c>
      <c r="B1732" s="9">
        <v>42516</v>
      </c>
      <c r="C1732" s="1" t="s">
        <v>4446</v>
      </c>
      <c r="D1732" s="1" t="s">
        <v>142</v>
      </c>
      <c r="E1732" s="49" t="s">
        <v>4447</v>
      </c>
      <c r="F1732" s="1" t="s">
        <v>139</v>
      </c>
      <c r="G1732" s="51" t="s">
        <v>4448</v>
      </c>
      <c r="H1732" s="1" t="s">
        <v>384</v>
      </c>
      <c r="I1732" s="56">
        <v>0</v>
      </c>
      <c r="J1732" s="8" t="s">
        <v>16</v>
      </c>
      <c r="K1732" s="8" t="s">
        <v>16</v>
      </c>
      <c r="L1732" s="1" t="str">
        <f>IFERROR(_xlfn.XLOOKUP(Table1[[#This Row],[Startup Name]],Reference_Tables!$A$5:$A$3048,Reference_Tables!$B$5:$B$3048,"N/A",0),"N/A")</f>
        <v>Hyderabad</v>
      </c>
      <c r="M1732" s="49" t="str">
        <f>IFERROR(_xlfn.XLOOKUP(Table1[[#This Row],[Investors Name]],Reference_Tables!$E$5:$E$3048,Reference_Tables!$F$5:$F$3048,"N/A",0),"N/A")</f>
        <v>VC</v>
      </c>
      <c r="N1732" s="1">
        <f>YEAR(Table1[[#This Row],[Date]])</f>
        <v>2016</v>
      </c>
    </row>
    <row r="1733" spans="1:14" x14ac:dyDescent="0.3">
      <c r="A1733" s="8">
        <v>1732</v>
      </c>
      <c r="B1733" s="9">
        <v>42516</v>
      </c>
      <c r="C1733" s="1" t="s">
        <v>4449</v>
      </c>
      <c r="D1733" s="1" t="s">
        <v>551</v>
      </c>
      <c r="E1733" s="49" t="s">
        <v>4450</v>
      </c>
      <c r="F1733" s="1" t="s">
        <v>139</v>
      </c>
      <c r="G1733" s="51" t="s">
        <v>4341</v>
      </c>
      <c r="H1733" s="1" t="s">
        <v>126</v>
      </c>
      <c r="I1733" s="56">
        <v>475000</v>
      </c>
      <c r="J1733" s="8" t="s">
        <v>16</v>
      </c>
      <c r="K1733" s="8" t="s">
        <v>106</v>
      </c>
      <c r="L1733" s="1" t="str">
        <f>IFERROR(_xlfn.XLOOKUP(Table1[[#This Row],[Startup Name]],Reference_Tables!$A$5:$A$3048,Reference_Tables!$B$5:$B$3048,"N/A",0),"N/A")</f>
        <v>Mumbai</v>
      </c>
      <c r="M1733" s="49" t="str">
        <f>IFERROR(_xlfn.XLOOKUP(Table1[[#This Row],[Investors Name]],Reference_Tables!$E$5:$E$3048,Reference_Tables!$F$5:$F$3048,"N/A",0),"N/A")</f>
        <v>Corporate</v>
      </c>
      <c r="N1733" s="1">
        <f>YEAR(Table1[[#This Row],[Date]])</f>
        <v>2016</v>
      </c>
    </row>
    <row r="1734" spans="1:14" x14ac:dyDescent="0.3">
      <c r="A1734" s="8">
        <v>1733</v>
      </c>
      <c r="B1734" s="9">
        <v>42517</v>
      </c>
      <c r="C1734" s="1" t="s">
        <v>4451</v>
      </c>
      <c r="D1734" s="1" t="s">
        <v>551</v>
      </c>
      <c r="E1734" s="49" t="s">
        <v>4452</v>
      </c>
      <c r="F1734" s="1" t="s">
        <v>927</v>
      </c>
      <c r="G1734" s="51" t="s">
        <v>4453</v>
      </c>
      <c r="H1734" s="1" t="s">
        <v>126</v>
      </c>
      <c r="I1734" s="56">
        <v>0</v>
      </c>
      <c r="J1734" s="8" t="s">
        <v>16</v>
      </c>
      <c r="K1734" s="8" t="s">
        <v>16</v>
      </c>
      <c r="L1734" s="1" t="str">
        <f>IFERROR(_xlfn.XLOOKUP(Table1[[#This Row],[Startup Name]],Reference_Tables!$A$5:$A$3048,Reference_Tables!$B$5:$B$3048,"N/A",0),"N/A")</f>
        <v>Bengaluru</v>
      </c>
      <c r="M1734" s="49" t="str">
        <f>IFERROR(_xlfn.XLOOKUP(Table1[[#This Row],[Investors Name]],Reference_Tables!$E$5:$E$3048,Reference_Tables!$F$5:$F$3048,"N/A",0),"N/A")</f>
        <v>Angel</v>
      </c>
      <c r="N1734" s="1">
        <f>YEAR(Table1[[#This Row],[Date]])</f>
        <v>2016</v>
      </c>
    </row>
    <row r="1735" spans="1:14" x14ac:dyDescent="0.3">
      <c r="A1735" s="8">
        <v>1734</v>
      </c>
      <c r="B1735" s="9">
        <v>42520</v>
      </c>
      <c r="C1735" s="1" t="s">
        <v>4454</v>
      </c>
      <c r="D1735" s="1" t="s">
        <v>53</v>
      </c>
      <c r="E1735" s="49" t="s">
        <v>4455</v>
      </c>
      <c r="F1735" s="1" t="s">
        <v>39</v>
      </c>
      <c r="G1735" s="51" t="s">
        <v>4456</v>
      </c>
      <c r="H1735" s="1" t="s">
        <v>126</v>
      </c>
      <c r="I1735" s="56">
        <v>200000</v>
      </c>
      <c r="J1735" s="8" t="s">
        <v>16</v>
      </c>
      <c r="K1735" s="8" t="s">
        <v>106</v>
      </c>
      <c r="L1735" s="1" t="str">
        <f>IFERROR(_xlfn.XLOOKUP(Table1[[#This Row],[Startup Name]],Reference_Tables!$A$5:$A$3048,Reference_Tables!$B$5:$B$3048,"N/A",0),"N/A")</f>
        <v>Mysuru</v>
      </c>
      <c r="M1735" s="49" t="str">
        <f>IFERROR(_xlfn.XLOOKUP(Table1[[#This Row],[Investors Name]],Reference_Tables!$E$5:$E$3048,Reference_Tables!$F$5:$F$3048,"N/A",0),"N/A")</f>
        <v>Angel</v>
      </c>
      <c r="N1735" s="1">
        <f>YEAR(Table1[[#This Row],[Date]])</f>
        <v>2016</v>
      </c>
    </row>
    <row r="1736" spans="1:14" x14ac:dyDescent="0.3">
      <c r="A1736" s="8">
        <v>1735</v>
      </c>
      <c r="B1736" s="9">
        <v>42521</v>
      </c>
      <c r="C1736" s="1" t="s">
        <v>4457</v>
      </c>
      <c r="D1736" s="1" t="s">
        <v>551</v>
      </c>
      <c r="E1736" s="49" t="s">
        <v>4458</v>
      </c>
      <c r="F1736" s="1" t="s">
        <v>139</v>
      </c>
      <c r="G1736" s="51" t="s">
        <v>4459</v>
      </c>
      <c r="H1736" s="1" t="s">
        <v>126</v>
      </c>
      <c r="I1736" s="56">
        <v>0</v>
      </c>
      <c r="J1736" s="8" t="s">
        <v>16</v>
      </c>
      <c r="K1736" s="8" t="s">
        <v>16</v>
      </c>
      <c r="L1736" s="1" t="str">
        <f>IFERROR(_xlfn.XLOOKUP(Table1[[#This Row],[Startup Name]],Reference_Tables!$A$5:$A$3048,Reference_Tables!$B$5:$B$3048,"N/A",0),"N/A")</f>
        <v>New Delhi</v>
      </c>
      <c r="M1736" s="49" t="s">
        <v>16</v>
      </c>
      <c r="N1736" s="1">
        <f>YEAR(Table1[[#This Row],[Date]])</f>
        <v>2016</v>
      </c>
    </row>
    <row r="1737" spans="1:14" x14ac:dyDescent="0.3">
      <c r="A1737" s="8">
        <v>1736</v>
      </c>
      <c r="B1737" s="9">
        <v>42521</v>
      </c>
      <c r="C1737" s="1" t="s">
        <v>3215</v>
      </c>
      <c r="D1737" s="1" t="s">
        <v>26</v>
      </c>
      <c r="E1737" s="49" t="s">
        <v>4460</v>
      </c>
      <c r="F1737" s="1" t="s">
        <v>139</v>
      </c>
      <c r="G1737" s="51" t="s">
        <v>4461</v>
      </c>
      <c r="H1737" s="1" t="s">
        <v>384</v>
      </c>
      <c r="I1737" s="56">
        <v>4400000</v>
      </c>
      <c r="J1737" s="8" t="s">
        <v>16</v>
      </c>
      <c r="K1737" s="8" t="s">
        <v>24</v>
      </c>
      <c r="L1737" s="1" t="str">
        <f>IFERROR(_xlfn.XLOOKUP(Table1[[#This Row],[Startup Name]],Reference_Tables!$A$5:$A$3048,Reference_Tables!$B$5:$B$3048,"N/A",0),"N/A")</f>
        <v>Kochi</v>
      </c>
      <c r="M1737" s="49" t="str">
        <f>IFERROR(_xlfn.XLOOKUP(Table1[[#This Row],[Investors Name]],Reference_Tables!$E$5:$E$3048,Reference_Tables!$F$5:$F$3048,"N/A",0),"N/A")</f>
        <v>Corporate</v>
      </c>
      <c r="N1737" s="1">
        <f>YEAR(Table1[[#This Row],[Date]])</f>
        <v>2016</v>
      </c>
    </row>
    <row r="1738" spans="1:14" x14ac:dyDescent="0.3">
      <c r="A1738" s="8">
        <v>1737</v>
      </c>
      <c r="B1738" s="9">
        <v>42521</v>
      </c>
      <c r="C1738" s="1" t="s">
        <v>2734</v>
      </c>
      <c r="D1738" s="1" t="s">
        <v>551</v>
      </c>
      <c r="E1738" s="49" t="s">
        <v>1215</v>
      </c>
      <c r="F1738" s="1" t="s">
        <v>39</v>
      </c>
      <c r="G1738" s="51" t="s">
        <v>4462</v>
      </c>
      <c r="H1738" s="1" t="s">
        <v>384</v>
      </c>
      <c r="I1738" s="56">
        <v>8900000</v>
      </c>
      <c r="J1738" s="8" t="s">
        <v>16</v>
      </c>
      <c r="K1738" s="8" t="s">
        <v>24</v>
      </c>
      <c r="L1738" s="1" t="str">
        <f>IFERROR(_xlfn.XLOOKUP(Table1[[#This Row],[Startup Name]],Reference_Tables!$A$5:$A$3048,Reference_Tables!$B$5:$B$3048,"N/A",0),"N/A")</f>
        <v>Dehradun</v>
      </c>
      <c r="M1738" s="49" t="str">
        <f>IFERROR(_xlfn.XLOOKUP(Table1[[#This Row],[Investors Name]],Reference_Tables!$E$5:$E$3048,Reference_Tables!$F$5:$F$3048,"N/A",0),"N/A")</f>
        <v>Corporate</v>
      </c>
      <c r="N1738" s="1">
        <f>YEAR(Table1[[#This Row],[Date]])</f>
        <v>2016</v>
      </c>
    </row>
    <row r="1739" spans="1:14" x14ac:dyDescent="0.3">
      <c r="A1739" s="8">
        <v>1738</v>
      </c>
      <c r="B1739" s="9">
        <v>42521</v>
      </c>
      <c r="C1739" s="1" t="s">
        <v>985</v>
      </c>
      <c r="D1739" s="1" t="s">
        <v>26</v>
      </c>
      <c r="E1739" s="49" t="s">
        <v>1652</v>
      </c>
      <c r="F1739" s="1" t="s">
        <v>227</v>
      </c>
      <c r="G1739" s="51" t="s">
        <v>4463</v>
      </c>
      <c r="H1739" s="1" t="s">
        <v>384</v>
      </c>
      <c r="I1739" s="56">
        <v>0</v>
      </c>
      <c r="J1739" s="8" t="s">
        <v>16</v>
      </c>
      <c r="K1739" s="8" t="s">
        <v>16</v>
      </c>
      <c r="L1739" s="1" t="str">
        <f>IFERROR(_xlfn.XLOOKUP(Table1[[#This Row],[Startup Name]],Reference_Tables!$A$5:$A$3048,Reference_Tables!$B$5:$B$3048,"N/A",0),"N/A")</f>
        <v>Hyderabad</v>
      </c>
      <c r="M1739" s="49" t="str">
        <f>IFERROR(_xlfn.XLOOKUP(Table1[[#This Row],[Investors Name]],Reference_Tables!$E$5:$E$3048,Reference_Tables!$F$5:$F$3048,"N/A",0),"N/A")</f>
        <v>VC</v>
      </c>
      <c r="N1739" s="1">
        <f>YEAR(Table1[[#This Row],[Date]])</f>
        <v>2016</v>
      </c>
    </row>
    <row r="1740" spans="1:14" x14ac:dyDescent="0.3">
      <c r="A1740" s="8">
        <v>1739</v>
      </c>
      <c r="B1740" s="9">
        <v>42521</v>
      </c>
      <c r="C1740" s="1" t="s">
        <v>4464</v>
      </c>
      <c r="D1740" s="1" t="s">
        <v>1612</v>
      </c>
      <c r="E1740" s="49" t="s">
        <v>4292</v>
      </c>
      <c r="F1740" s="1" t="s">
        <v>227</v>
      </c>
      <c r="G1740" s="51" t="s">
        <v>4465</v>
      </c>
      <c r="H1740" s="1" t="s">
        <v>126</v>
      </c>
      <c r="I1740" s="56">
        <v>0</v>
      </c>
      <c r="J1740" s="8" t="s">
        <v>16</v>
      </c>
      <c r="K1740" s="8" t="s">
        <v>16</v>
      </c>
      <c r="L1740" s="1" t="str">
        <f>IFERROR(_xlfn.XLOOKUP(Table1[[#This Row],[Startup Name]],Reference_Tables!$A$5:$A$3048,Reference_Tables!$B$5:$B$3048,"N/A",0),"N/A")</f>
        <v>Ranchi</v>
      </c>
      <c r="M1740" s="49" t="str">
        <f>IFERROR(_xlfn.XLOOKUP(Table1[[#This Row],[Investors Name]],Reference_Tables!$E$5:$E$3048,Reference_Tables!$F$5:$F$3048,"N/A",0),"N/A")</f>
        <v>Angel</v>
      </c>
      <c r="N1740" s="1">
        <f>YEAR(Table1[[#This Row],[Date]])</f>
        <v>2016</v>
      </c>
    </row>
    <row r="1741" spans="1:14" x14ac:dyDescent="0.3">
      <c r="A1741" s="8">
        <v>1740</v>
      </c>
      <c r="B1741" s="9">
        <v>42521</v>
      </c>
      <c r="C1741" s="1" t="s">
        <v>4466</v>
      </c>
      <c r="D1741" s="1" t="s">
        <v>551</v>
      </c>
      <c r="E1741" s="49" t="s">
        <v>4467</v>
      </c>
      <c r="F1741" s="1" t="s">
        <v>39</v>
      </c>
      <c r="G1741" s="51" t="s">
        <v>1268</v>
      </c>
      <c r="H1741" s="1" t="s">
        <v>126</v>
      </c>
      <c r="I1741" s="56">
        <v>175000</v>
      </c>
      <c r="J1741" s="8" t="s">
        <v>16</v>
      </c>
      <c r="K1741" s="8" t="s">
        <v>106</v>
      </c>
      <c r="L1741" s="1" t="str">
        <f>IFERROR(_xlfn.XLOOKUP(Table1[[#This Row],[Startup Name]],Reference_Tables!$A$5:$A$3048,Reference_Tables!$B$5:$B$3048,"N/A",0),"N/A")</f>
        <v>Mumbai</v>
      </c>
      <c r="M1741" s="49" t="str">
        <f>IFERROR(_xlfn.XLOOKUP(Table1[[#This Row],[Investors Name]],Reference_Tables!$E$5:$E$3048,Reference_Tables!$F$5:$F$3048,"N/A",0),"N/A")</f>
        <v>Angel</v>
      </c>
      <c r="N1741" s="1">
        <f>YEAR(Table1[[#This Row],[Date]])</f>
        <v>2016</v>
      </c>
    </row>
    <row r="1742" spans="1:14" x14ac:dyDescent="0.3">
      <c r="A1742" s="8">
        <v>1741</v>
      </c>
      <c r="B1742" s="9">
        <v>42461</v>
      </c>
      <c r="C1742" s="1" t="s">
        <v>4468</v>
      </c>
      <c r="D1742" s="1" t="s">
        <v>551</v>
      </c>
      <c r="E1742" s="49" t="s">
        <v>4469</v>
      </c>
      <c r="F1742" s="1" t="s">
        <v>4470</v>
      </c>
      <c r="G1742" s="51" t="s">
        <v>4471</v>
      </c>
      <c r="H1742" s="1" t="s">
        <v>384</v>
      </c>
      <c r="I1742" s="56">
        <v>2700000</v>
      </c>
      <c r="J1742" s="8" t="s">
        <v>16</v>
      </c>
      <c r="K1742" s="8" t="s">
        <v>24</v>
      </c>
      <c r="L1742" s="1" t="str">
        <f>IFERROR(_xlfn.XLOOKUP(Table1[[#This Row],[Startup Name]],Reference_Tables!$A$5:$A$3048,Reference_Tables!$B$5:$B$3048,"N/A",0),"N/A")</f>
        <v>Mysuru</v>
      </c>
      <c r="M1742" s="49" t="str">
        <f>IFERROR(_xlfn.XLOOKUP(Table1[[#This Row],[Investors Name]],Reference_Tables!$E$5:$E$3048,Reference_Tables!$F$5:$F$3048,"N/A",0),"N/A")</f>
        <v>VC</v>
      </c>
      <c r="N1742" s="1">
        <f>YEAR(Table1[[#This Row],[Date]])</f>
        <v>2016</v>
      </c>
    </row>
    <row r="1743" spans="1:14" x14ac:dyDescent="0.3">
      <c r="A1743" s="8">
        <v>1742</v>
      </c>
      <c r="B1743" s="9">
        <v>42461</v>
      </c>
      <c r="C1743" s="1" t="s">
        <v>4472</v>
      </c>
      <c r="D1743" s="1" t="s">
        <v>551</v>
      </c>
      <c r="E1743" s="49" t="s">
        <v>4473</v>
      </c>
      <c r="F1743" s="1" t="s">
        <v>139</v>
      </c>
      <c r="G1743" s="51" t="s">
        <v>4474</v>
      </c>
      <c r="H1743" s="1" t="s">
        <v>126</v>
      </c>
      <c r="I1743" s="56">
        <v>0</v>
      </c>
      <c r="J1743" s="8" t="s">
        <v>16</v>
      </c>
      <c r="K1743" s="8" t="s">
        <v>16</v>
      </c>
      <c r="L1743" s="1" t="str">
        <f>IFERROR(_xlfn.XLOOKUP(Table1[[#This Row],[Startup Name]],Reference_Tables!$A$5:$A$3048,Reference_Tables!$B$5:$B$3048,"N/A",0),"N/A")</f>
        <v>Surat</v>
      </c>
      <c r="M1743" s="49" t="str">
        <f>IFERROR(_xlfn.XLOOKUP(Table1[[#This Row],[Investors Name]],Reference_Tables!$E$5:$E$3048,Reference_Tables!$F$5:$F$3048,"N/A",0),"N/A")</f>
        <v>Angel</v>
      </c>
      <c r="N1743" s="1">
        <f>YEAR(Table1[[#This Row],[Date]])</f>
        <v>2016</v>
      </c>
    </row>
    <row r="1744" spans="1:14" x14ac:dyDescent="0.3">
      <c r="A1744" s="8">
        <v>1743</v>
      </c>
      <c r="B1744" s="9">
        <v>42461</v>
      </c>
      <c r="C1744" s="1" t="s">
        <v>4475</v>
      </c>
      <c r="D1744" s="1" t="s">
        <v>551</v>
      </c>
      <c r="E1744" s="49" t="s">
        <v>4476</v>
      </c>
      <c r="F1744" s="1" t="s">
        <v>227</v>
      </c>
      <c r="G1744" s="51" t="s">
        <v>7442</v>
      </c>
      <c r="H1744" s="1" t="s">
        <v>126</v>
      </c>
      <c r="I1744" s="56">
        <v>0</v>
      </c>
      <c r="J1744" s="8" t="s">
        <v>16</v>
      </c>
      <c r="K1744" s="8" t="s">
        <v>16</v>
      </c>
      <c r="L1744" s="1" t="str">
        <f>IFERROR(_xlfn.XLOOKUP(Table1[[#This Row],[Startup Name]],Reference_Tables!$A$5:$A$3048,Reference_Tables!$B$5:$B$3048,"N/A",0),"N/A")</f>
        <v>Bhubaneswar</v>
      </c>
      <c r="M1744" s="49" t="str">
        <f>IFERROR(_xlfn.XLOOKUP(Table1[[#This Row],[Investors Name]],Reference_Tables!$E$5:$E$3048,Reference_Tables!$F$5:$F$3048,"N/A",0),"N/A")</f>
        <v>VC</v>
      </c>
      <c r="N1744" s="1">
        <f>YEAR(Table1[[#This Row],[Date]])</f>
        <v>2016</v>
      </c>
    </row>
    <row r="1745" spans="1:14" x14ac:dyDescent="0.3">
      <c r="A1745" s="8">
        <v>1744</v>
      </c>
      <c r="B1745" s="9">
        <v>42464</v>
      </c>
      <c r="C1745" s="1" t="s">
        <v>4477</v>
      </c>
      <c r="D1745" s="1" t="s">
        <v>551</v>
      </c>
      <c r="E1745" s="49" t="s">
        <v>3239</v>
      </c>
      <c r="F1745" s="1" t="s">
        <v>39</v>
      </c>
      <c r="G1745" s="51" t="s">
        <v>4478</v>
      </c>
      <c r="H1745" s="1" t="s">
        <v>384</v>
      </c>
      <c r="I1745" s="56">
        <v>0</v>
      </c>
      <c r="J1745" s="8" t="s">
        <v>16</v>
      </c>
      <c r="K1745" s="8" t="s">
        <v>16</v>
      </c>
      <c r="L1745" s="1" t="str">
        <f>IFERROR(_xlfn.XLOOKUP(Table1[[#This Row],[Startup Name]],Reference_Tables!$A$5:$A$3048,Reference_Tables!$B$5:$B$3048,"N/A",0),"N/A")</f>
        <v>Gurugram</v>
      </c>
      <c r="M1745" s="49" t="str">
        <f>IFERROR(_xlfn.XLOOKUP(Table1[[#This Row],[Investors Name]],Reference_Tables!$E$5:$E$3048,Reference_Tables!$F$5:$F$3048,"N/A",0),"N/A")</f>
        <v>Angel</v>
      </c>
      <c r="N1745" s="1">
        <f>YEAR(Table1[[#This Row],[Date]])</f>
        <v>2016</v>
      </c>
    </row>
    <row r="1746" spans="1:14" x14ac:dyDescent="0.3">
      <c r="A1746" s="8">
        <v>1745</v>
      </c>
      <c r="B1746" s="9">
        <v>42464</v>
      </c>
      <c r="C1746" s="1" t="s">
        <v>4479</v>
      </c>
      <c r="D1746" s="1" t="s">
        <v>1612</v>
      </c>
      <c r="E1746" s="49" t="s">
        <v>4480</v>
      </c>
      <c r="F1746" s="1" t="s">
        <v>55</v>
      </c>
      <c r="G1746" s="51" t="s">
        <v>4481</v>
      </c>
      <c r="H1746" s="1" t="s">
        <v>126</v>
      </c>
      <c r="I1746" s="56">
        <v>0</v>
      </c>
      <c r="J1746" s="8" t="s">
        <v>16</v>
      </c>
      <c r="K1746" s="8" t="s">
        <v>16</v>
      </c>
      <c r="L1746" s="1" t="str">
        <f>IFERROR(_xlfn.XLOOKUP(Table1[[#This Row],[Startup Name]],Reference_Tables!$A$5:$A$3048,Reference_Tables!$B$5:$B$3048,"N/A",0),"N/A")</f>
        <v>Surat</v>
      </c>
      <c r="M1746" s="49" t="s">
        <v>16</v>
      </c>
      <c r="N1746" s="1">
        <f>YEAR(Table1[[#This Row],[Date]])</f>
        <v>2016</v>
      </c>
    </row>
    <row r="1747" spans="1:14" x14ac:dyDescent="0.3">
      <c r="A1747" s="8">
        <v>1746</v>
      </c>
      <c r="B1747" s="9">
        <v>42464</v>
      </c>
      <c r="C1747" s="1" t="s">
        <v>4482</v>
      </c>
      <c r="D1747" s="1" t="s">
        <v>551</v>
      </c>
      <c r="E1747" s="49" t="s">
        <v>4483</v>
      </c>
      <c r="F1747" s="1" t="s">
        <v>39</v>
      </c>
      <c r="G1747" s="51" t="s">
        <v>4484</v>
      </c>
      <c r="H1747" s="1" t="s">
        <v>384</v>
      </c>
      <c r="I1747" s="56">
        <v>25000000</v>
      </c>
      <c r="J1747" s="8" t="s">
        <v>16</v>
      </c>
      <c r="K1747" s="8" t="s">
        <v>17</v>
      </c>
      <c r="L1747" s="1" t="str">
        <f>IFERROR(_xlfn.XLOOKUP(Table1[[#This Row],[Startup Name]],Reference_Tables!$A$5:$A$3048,Reference_Tables!$B$5:$B$3048,"N/A",0),"N/A")</f>
        <v>Indore</v>
      </c>
      <c r="M1747" s="49" t="str">
        <f>IFERROR(_xlfn.XLOOKUP(Table1[[#This Row],[Investors Name]],Reference_Tables!$E$5:$E$3048,Reference_Tables!$F$5:$F$3048,"N/A",0),"N/A")</f>
        <v>Angel</v>
      </c>
      <c r="N1747" s="1">
        <f>YEAR(Table1[[#This Row],[Date]])</f>
        <v>2016</v>
      </c>
    </row>
    <row r="1748" spans="1:14" x14ac:dyDescent="0.3">
      <c r="A1748" s="8">
        <v>1747</v>
      </c>
      <c r="B1748" s="9">
        <v>42464</v>
      </c>
      <c r="C1748" s="1" t="s">
        <v>4485</v>
      </c>
      <c r="D1748" s="1" t="s">
        <v>551</v>
      </c>
      <c r="E1748" s="49" t="s">
        <v>4486</v>
      </c>
      <c r="F1748" s="1" t="s">
        <v>927</v>
      </c>
      <c r="G1748" s="51" t="s">
        <v>4487</v>
      </c>
      <c r="H1748" s="1" t="s">
        <v>126</v>
      </c>
      <c r="I1748" s="56">
        <v>0</v>
      </c>
      <c r="J1748" s="8" t="s">
        <v>16</v>
      </c>
      <c r="K1748" s="8" t="s">
        <v>16</v>
      </c>
      <c r="L1748" s="1" t="str">
        <f>IFERROR(_xlfn.XLOOKUP(Table1[[#This Row],[Startup Name]],Reference_Tables!$A$5:$A$3048,Reference_Tables!$B$5:$B$3048,"N/A",0),"N/A")</f>
        <v>Coimbatore</v>
      </c>
      <c r="M1748" s="49" t="s">
        <v>16</v>
      </c>
      <c r="N1748" s="1">
        <f>YEAR(Table1[[#This Row],[Date]])</f>
        <v>2016</v>
      </c>
    </row>
    <row r="1749" spans="1:14" x14ac:dyDescent="0.3">
      <c r="A1749" s="8">
        <v>1748</v>
      </c>
      <c r="B1749" s="9">
        <v>42465</v>
      </c>
      <c r="C1749" s="1" t="s">
        <v>4488</v>
      </c>
      <c r="D1749" s="1" t="s">
        <v>142</v>
      </c>
      <c r="E1749" s="49" t="s">
        <v>4489</v>
      </c>
      <c r="F1749" s="1" t="s">
        <v>927</v>
      </c>
      <c r="G1749" s="51" t="s">
        <v>4490</v>
      </c>
      <c r="H1749" s="1" t="s">
        <v>126</v>
      </c>
      <c r="I1749" s="56">
        <v>0</v>
      </c>
      <c r="J1749" s="8" t="s">
        <v>16</v>
      </c>
      <c r="K1749" s="8" t="s">
        <v>16</v>
      </c>
      <c r="L1749" s="1" t="str">
        <f>IFERROR(_xlfn.XLOOKUP(Table1[[#This Row],[Startup Name]],Reference_Tables!$A$5:$A$3048,Reference_Tables!$B$5:$B$3048,"N/A",0),"N/A")</f>
        <v>Bhopal</v>
      </c>
      <c r="M1749" s="49" t="str">
        <f>IFERROR(_xlfn.XLOOKUP(Table1[[#This Row],[Investors Name]],Reference_Tables!$E$5:$E$3048,Reference_Tables!$F$5:$F$3048,"N/A",0),"N/A")</f>
        <v>Angel</v>
      </c>
      <c r="N1749" s="1">
        <f>YEAR(Table1[[#This Row],[Date]])</f>
        <v>2016</v>
      </c>
    </row>
    <row r="1750" spans="1:14" x14ac:dyDescent="0.3">
      <c r="A1750" s="8">
        <v>1749</v>
      </c>
      <c r="B1750" s="9">
        <v>42465</v>
      </c>
      <c r="C1750" s="1" t="s">
        <v>4491</v>
      </c>
      <c r="D1750" s="1" t="s">
        <v>53</v>
      </c>
      <c r="E1750" s="49" t="s">
        <v>4492</v>
      </c>
      <c r="F1750" s="1" t="s">
        <v>39</v>
      </c>
      <c r="G1750" s="51" t="s">
        <v>2577</v>
      </c>
      <c r="H1750" s="1" t="s">
        <v>384</v>
      </c>
      <c r="I1750" s="56">
        <v>0</v>
      </c>
      <c r="J1750" s="8" t="s">
        <v>16</v>
      </c>
      <c r="K1750" s="8" t="s">
        <v>16</v>
      </c>
      <c r="L1750" s="1" t="str">
        <f>IFERROR(_xlfn.XLOOKUP(Table1[[#This Row],[Startup Name]],Reference_Tables!$A$5:$A$3048,Reference_Tables!$B$5:$B$3048,"N/A",0),"N/A")</f>
        <v>Bhubaneswar</v>
      </c>
      <c r="M1750" s="49" t="str">
        <f>IFERROR(_xlfn.XLOOKUP(Table1[[#This Row],[Investors Name]],Reference_Tables!$E$5:$E$3048,Reference_Tables!$F$5:$F$3048,"N/A",0),"N/A")</f>
        <v>Corporate</v>
      </c>
      <c r="N1750" s="1">
        <f>YEAR(Table1[[#This Row],[Date]])</f>
        <v>2016</v>
      </c>
    </row>
    <row r="1751" spans="1:14" x14ac:dyDescent="0.3">
      <c r="A1751" s="8">
        <v>1750</v>
      </c>
      <c r="B1751" s="9">
        <v>42465</v>
      </c>
      <c r="C1751" s="1" t="s">
        <v>3270</v>
      </c>
      <c r="D1751" s="1" t="s">
        <v>551</v>
      </c>
      <c r="E1751" s="49" t="s">
        <v>4493</v>
      </c>
      <c r="F1751" s="1" t="s">
        <v>39</v>
      </c>
      <c r="G1751" s="51" t="s">
        <v>4494</v>
      </c>
      <c r="H1751" s="1" t="s">
        <v>384</v>
      </c>
      <c r="I1751" s="56">
        <v>0</v>
      </c>
      <c r="J1751" s="8" t="s">
        <v>16</v>
      </c>
      <c r="K1751" s="8" t="s">
        <v>16</v>
      </c>
      <c r="L1751" s="1" t="str">
        <f>IFERROR(_xlfn.XLOOKUP(Table1[[#This Row],[Startup Name]],Reference_Tables!$A$5:$A$3048,Reference_Tables!$B$5:$B$3048,"N/A",0),"N/A")</f>
        <v>Coimbatore</v>
      </c>
      <c r="M1751" s="49" t="str">
        <f>IFERROR(_xlfn.XLOOKUP(Table1[[#This Row],[Investors Name]],Reference_Tables!$E$5:$E$3048,Reference_Tables!$F$5:$F$3048,"N/A",0),"N/A")</f>
        <v>VC</v>
      </c>
      <c r="N1751" s="1">
        <f>YEAR(Table1[[#This Row],[Date]])</f>
        <v>2016</v>
      </c>
    </row>
    <row r="1752" spans="1:14" x14ac:dyDescent="0.3">
      <c r="A1752" s="8">
        <v>1751</v>
      </c>
      <c r="B1752" s="9">
        <v>42466</v>
      </c>
      <c r="C1752" s="1" t="s">
        <v>4495</v>
      </c>
      <c r="D1752" s="1" t="s">
        <v>43</v>
      </c>
      <c r="E1752" s="49" t="s">
        <v>4496</v>
      </c>
      <c r="F1752" s="1" t="s">
        <v>227</v>
      </c>
      <c r="G1752" s="51" t="s">
        <v>4497</v>
      </c>
      <c r="H1752" s="1" t="s">
        <v>384</v>
      </c>
      <c r="I1752" s="56">
        <v>1000000</v>
      </c>
      <c r="J1752" s="8" t="s">
        <v>16</v>
      </c>
      <c r="K1752" s="8" t="s">
        <v>24</v>
      </c>
      <c r="L1752" s="1" t="str">
        <f>IFERROR(_xlfn.XLOOKUP(Table1[[#This Row],[Startup Name]],Reference_Tables!$A$5:$A$3048,Reference_Tables!$B$5:$B$3048,"N/A",0),"N/A")</f>
        <v>New Delhi</v>
      </c>
      <c r="M1752" s="49" t="str">
        <f>IFERROR(_xlfn.XLOOKUP(Table1[[#This Row],[Investors Name]],Reference_Tables!$E$5:$E$3048,Reference_Tables!$F$5:$F$3048,"N/A",0),"N/A")</f>
        <v>Corporate</v>
      </c>
      <c r="N1752" s="1">
        <f>YEAR(Table1[[#This Row],[Date]])</f>
        <v>2016</v>
      </c>
    </row>
    <row r="1753" spans="1:14" x14ac:dyDescent="0.3">
      <c r="A1753" s="8">
        <v>1752</v>
      </c>
      <c r="B1753" s="9">
        <v>42466</v>
      </c>
      <c r="C1753" s="1" t="s">
        <v>4498</v>
      </c>
      <c r="D1753" s="1" t="s">
        <v>551</v>
      </c>
      <c r="E1753" s="49" t="s">
        <v>4499</v>
      </c>
      <c r="F1753" s="1" t="s">
        <v>927</v>
      </c>
      <c r="G1753" s="51" t="s">
        <v>4500</v>
      </c>
      <c r="H1753" s="1" t="s">
        <v>126</v>
      </c>
      <c r="I1753" s="56">
        <v>500000</v>
      </c>
      <c r="J1753" s="8" t="s">
        <v>16</v>
      </c>
      <c r="K1753" s="8" t="s">
        <v>106</v>
      </c>
      <c r="L1753" s="1" t="str">
        <f>IFERROR(_xlfn.XLOOKUP(Table1[[#This Row],[Startup Name]],Reference_Tables!$A$5:$A$3048,Reference_Tables!$B$5:$B$3048,"N/A",0),"N/A")</f>
        <v>Chandigarh</v>
      </c>
      <c r="M1753" s="49" t="str">
        <f>IFERROR(_xlfn.XLOOKUP(Table1[[#This Row],[Investors Name]],Reference_Tables!$E$5:$E$3048,Reference_Tables!$F$5:$F$3048,"N/A",0),"N/A")</f>
        <v>Angel</v>
      </c>
      <c r="N1753" s="1">
        <f>YEAR(Table1[[#This Row],[Date]])</f>
        <v>2016</v>
      </c>
    </row>
    <row r="1754" spans="1:14" x14ac:dyDescent="0.3">
      <c r="A1754" s="8">
        <v>1753</v>
      </c>
      <c r="B1754" s="9">
        <v>42466</v>
      </c>
      <c r="C1754" s="1" t="s">
        <v>2612</v>
      </c>
      <c r="D1754" s="1" t="s">
        <v>551</v>
      </c>
      <c r="E1754" s="49" t="s">
        <v>4501</v>
      </c>
      <c r="F1754" s="1" t="s">
        <v>39</v>
      </c>
      <c r="G1754" s="51" t="s">
        <v>2614</v>
      </c>
      <c r="H1754" s="1" t="s">
        <v>384</v>
      </c>
      <c r="I1754" s="56">
        <v>6000000</v>
      </c>
      <c r="J1754" s="8" t="s">
        <v>16</v>
      </c>
      <c r="K1754" s="8" t="s">
        <v>24</v>
      </c>
      <c r="L1754" s="1" t="str">
        <f>IFERROR(_xlfn.XLOOKUP(Table1[[#This Row],[Startup Name]],Reference_Tables!$A$5:$A$3048,Reference_Tables!$B$5:$B$3048,"N/A",0),"N/A")</f>
        <v>Kanpur</v>
      </c>
      <c r="M1754" s="49" t="str">
        <f>IFERROR(_xlfn.XLOOKUP(Table1[[#This Row],[Investors Name]],Reference_Tables!$E$5:$E$3048,Reference_Tables!$F$5:$F$3048,"N/A",0),"N/A")</f>
        <v>Angel</v>
      </c>
      <c r="N1754" s="1">
        <f>YEAR(Table1[[#This Row],[Date]])</f>
        <v>2016</v>
      </c>
    </row>
    <row r="1755" spans="1:14" x14ac:dyDescent="0.3">
      <c r="A1755" s="8">
        <v>1754</v>
      </c>
      <c r="B1755" s="9">
        <v>42466</v>
      </c>
      <c r="C1755" s="1" t="s">
        <v>3712</v>
      </c>
      <c r="D1755" s="1" t="s">
        <v>551</v>
      </c>
      <c r="E1755" s="49" t="s">
        <v>50</v>
      </c>
      <c r="F1755" s="1" t="s">
        <v>927</v>
      </c>
      <c r="G1755" s="51" t="s">
        <v>1494</v>
      </c>
      <c r="H1755" s="1" t="s">
        <v>384</v>
      </c>
      <c r="I1755" s="56">
        <v>1000000</v>
      </c>
      <c r="J1755" s="8" t="s">
        <v>16</v>
      </c>
      <c r="K1755" s="8" t="s">
        <v>24</v>
      </c>
      <c r="L1755" s="1" t="str">
        <f>IFERROR(_xlfn.XLOOKUP(Table1[[#This Row],[Startup Name]],Reference_Tables!$A$5:$A$3048,Reference_Tables!$B$5:$B$3048,"N/A",0),"N/A")</f>
        <v>Kanpur</v>
      </c>
      <c r="M1755" s="49" t="str">
        <f>IFERROR(_xlfn.XLOOKUP(Table1[[#This Row],[Investors Name]],Reference_Tables!$E$5:$E$3048,Reference_Tables!$F$5:$F$3048,"N/A",0),"N/A")</f>
        <v>VC</v>
      </c>
      <c r="N1755" s="1">
        <f>YEAR(Table1[[#This Row],[Date]])</f>
        <v>2016</v>
      </c>
    </row>
    <row r="1756" spans="1:14" x14ac:dyDescent="0.3">
      <c r="A1756" s="8">
        <v>1755</v>
      </c>
      <c r="B1756" s="9">
        <v>42467</v>
      </c>
      <c r="C1756" s="1" t="s">
        <v>4502</v>
      </c>
      <c r="D1756" s="1" t="s">
        <v>551</v>
      </c>
      <c r="E1756" s="49" t="s">
        <v>4503</v>
      </c>
      <c r="F1756" s="1" t="s">
        <v>4504</v>
      </c>
      <c r="G1756" s="51" t="s">
        <v>4505</v>
      </c>
      <c r="H1756" s="1" t="s">
        <v>384</v>
      </c>
      <c r="I1756" s="56">
        <v>0</v>
      </c>
      <c r="J1756" s="8" t="s">
        <v>16</v>
      </c>
      <c r="K1756" s="8" t="s">
        <v>16</v>
      </c>
      <c r="L1756" s="1" t="str">
        <f>IFERROR(_xlfn.XLOOKUP(Table1[[#This Row],[Startup Name]],Reference_Tables!$A$5:$A$3048,Reference_Tables!$B$5:$B$3048,"N/A",0),"N/A")</f>
        <v>Kolkata</v>
      </c>
      <c r="M1756" s="49" t="str">
        <f>IFERROR(_xlfn.XLOOKUP(Table1[[#This Row],[Investors Name]],Reference_Tables!$E$5:$E$3048,Reference_Tables!$F$5:$F$3048,"N/A",0),"N/A")</f>
        <v>Corporate</v>
      </c>
      <c r="N1756" s="1">
        <f>YEAR(Table1[[#This Row],[Date]])</f>
        <v>2016</v>
      </c>
    </row>
    <row r="1757" spans="1:14" x14ac:dyDescent="0.3">
      <c r="A1757" s="8">
        <v>1756</v>
      </c>
      <c r="B1757" s="9">
        <v>42468</v>
      </c>
      <c r="C1757" s="1" t="s">
        <v>1537</v>
      </c>
      <c r="D1757" s="1" t="s">
        <v>551</v>
      </c>
      <c r="E1757" s="49" t="s">
        <v>4506</v>
      </c>
      <c r="F1757" s="1" t="s">
        <v>139</v>
      </c>
      <c r="G1757" s="51" t="s">
        <v>4507</v>
      </c>
      <c r="H1757" s="1" t="s">
        <v>126</v>
      </c>
      <c r="I1757" s="56">
        <v>0</v>
      </c>
      <c r="J1757" s="8" t="s">
        <v>16</v>
      </c>
      <c r="K1757" s="8" t="s">
        <v>16</v>
      </c>
      <c r="L1757" s="1" t="str">
        <f>IFERROR(_xlfn.XLOOKUP(Table1[[#This Row],[Startup Name]],Reference_Tables!$A$5:$A$3048,Reference_Tables!$B$5:$B$3048,"N/A",0),"N/A")</f>
        <v>Kochi</v>
      </c>
      <c r="M1757" s="49" t="str">
        <f>IFERROR(_xlfn.XLOOKUP(Table1[[#This Row],[Investors Name]],Reference_Tables!$E$5:$E$3048,Reference_Tables!$F$5:$F$3048,"N/A",0),"N/A")</f>
        <v>VC</v>
      </c>
      <c r="N1757" s="1">
        <f>YEAR(Table1[[#This Row],[Date]])</f>
        <v>2016</v>
      </c>
    </row>
    <row r="1758" spans="1:14" x14ac:dyDescent="0.3">
      <c r="A1758" s="8">
        <v>1757</v>
      </c>
      <c r="B1758" s="9">
        <v>42468</v>
      </c>
      <c r="C1758" s="1" t="s">
        <v>4508</v>
      </c>
      <c r="D1758" s="1" t="s">
        <v>108</v>
      </c>
      <c r="E1758" s="49" t="s">
        <v>4509</v>
      </c>
      <c r="F1758" s="1" t="s">
        <v>45</v>
      </c>
      <c r="G1758" s="51" t="s">
        <v>4510</v>
      </c>
      <c r="H1758" s="1" t="s">
        <v>126</v>
      </c>
      <c r="I1758" s="56">
        <v>0</v>
      </c>
      <c r="J1758" s="8" t="s">
        <v>16</v>
      </c>
      <c r="K1758" s="8" t="s">
        <v>16</v>
      </c>
      <c r="L1758" s="1" t="str">
        <f>IFERROR(_xlfn.XLOOKUP(Table1[[#This Row],[Startup Name]],Reference_Tables!$A$5:$A$3048,Reference_Tables!$B$5:$B$3048,"N/A",0),"N/A")</f>
        <v>Vadodara</v>
      </c>
      <c r="M1758" s="49" t="str">
        <f>IFERROR(_xlfn.XLOOKUP(Table1[[#This Row],[Investors Name]],Reference_Tables!$E$5:$E$3048,Reference_Tables!$F$5:$F$3048,"N/A",0),"N/A")</f>
        <v>Angel</v>
      </c>
      <c r="N1758" s="1">
        <f>YEAR(Table1[[#This Row],[Date]])</f>
        <v>2016</v>
      </c>
    </row>
    <row r="1759" spans="1:14" x14ac:dyDescent="0.3">
      <c r="A1759" s="8">
        <v>1758</v>
      </c>
      <c r="B1759" s="9">
        <v>42468</v>
      </c>
      <c r="C1759" s="1" t="s">
        <v>4511</v>
      </c>
      <c r="D1759" s="1" t="s">
        <v>551</v>
      </c>
      <c r="E1759" s="49" t="s">
        <v>4512</v>
      </c>
      <c r="F1759" s="1" t="s">
        <v>139</v>
      </c>
      <c r="G1759" s="51" t="s">
        <v>4513</v>
      </c>
      <c r="H1759" s="1" t="s">
        <v>126</v>
      </c>
      <c r="I1759" s="56">
        <v>40000</v>
      </c>
      <c r="J1759" s="8" t="s">
        <v>16</v>
      </c>
      <c r="K1759" s="8" t="s">
        <v>106</v>
      </c>
      <c r="L1759" s="1" t="str">
        <f>IFERROR(_xlfn.XLOOKUP(Table1[[#This Row],[Startup Name]],Reference_Tables!$A$5:$A$3048,Reference_Tables!$B$5:$B$3048,"N/A",0),"N/A")</f>
        <v>Hyderabad</v>
      </c>
      <c r="M1759" s="49" t="str">
        <f>IFERROR(_xlfn.XLOOKUP(Table1[[#This Row],[Investors Name]],Reference_Tables!$E$5:$E$3048,Reference_Tables!$F$5:$F$3048,"N/A",0),"N/A")</f>
        <v>Angel</v>
      </c>
      <c r="N1759" s="1">
        <f>YEAR(Table1[[#This Row],[Date]])</f>
        <v>2016</v>
      </c>
    </row>
    <row r="1760" spans="1:14" x14ac:dyDescent="0.3">
      <c r="A1760" s="8">
        <v>1759</v>
      </c>
      <c r="B1760" s="9">
        <v>42471</v>
      </c>
      <c r="C1760" s="1" t="s">
        <v>4514</v>
      </c>
      <c r="D1760" s="1" t="s">
        <v>551</v>
      </c>
      <c r="E1760" s="49" t="s">
        <v>4515</v>
      </c>
      <c r="F1760" s="1" t="s">
        <v>39</v>
      </c>
      <c r="G1760" s="51" t="s">
        <v>4516</v>
      </c>
      <c r="H1760" s="1" t="s">
        <v>126</v>
      </c>
      <c r="I1760" s="56">
        <v>200000</v>
      </c>
      <c r="J1760" s="8" t="s">
        <v>16</v>
      </c>
      <c r="K1760" s="8" t="s">
        <v>106</v>
      </c>
      <c r="L1760" s="1" t="str">
        <f>IFERROR(_xlfn.XLOOKUP(Table1[[#This Row],[Startup Name]],Reference_Tables!$A$5:$A$3048,Reference_Tables!$B$5:$B$3048,"N/A",0),"N/A")</f>
        <v>Pune</v>
      </c>
      <c r="M1760" s="49" t="str">
        <f>IFERROR(_xlfn.XLOOKUP(Table1[[#This Row],[Investors Name]],Reference_Tables!$E$5:$E$3048,Reference_Tables!$F$5:$F$3048,"N/A",0),"N/A")</f>
        <v>Angel</v>
      </c>
      <c r="N1760" s="1">
        <f>YEAR(Table1[[#This Row],[Date]])</f>
        <v>2016</v>
      </c>
    </row>
    <row r="1761" spans="1:14" x14ac:dyDescent="0.3">
      <c r="A1761" s="8">
        <v>1760</v>
      </c>
      <c r="B1761" s="9">
        <v>42471</v>
      </c>
      <c r="C1761" s="1" t="s">
        <v>4517</v>
      </c>
      <c r="D1761" s="1" t="s">
        <v>26</v>
      </c>
      <c r="E1761" s="49" t="s">
        <v>4518</v>
      </c>
      <c r="F1761" s="1" t="s">
        <v>139</v>
      </c>
      <c r="G1761" s="51" t="s">
        <v>4519</v>
      </c>
      <c r="H1761" s="1" t="s">
        <v>126</v>
      </c>
      <c r="I1761" s="56">
        <v>0</v>
      </c>
      <c r="J1761" s="8" t="s">
        <v>16</v>
      </c>
      <c r="K1761" s="8" t="s">
        <v>16</v>
      </c>
      <c r="L1761" s="1" t="str">
        <f>IFERROR(_xlfn.XLOOKUP(Table1[[#This Row],[Startup Name]],Reference_Tables!$A$5:$A$3048,Reference_Tables!$B$5:$B$3048,"N/A",0),"N/A")</f>
        <v>Vadodara</v>
      </c>
      <c r="M1761" s="49" t="str">
        <f>IFERROR(_xlfn.XLOOKUP(Table1[[#This Row],[Investors Name]],Reference_Tables!$E$5:$E$3048,Reference_Tables!$F$5:$F$3048,"N/A",0),"N/A")</f>
        <v>Angel</v>
      </c>
      <c r="N1761" s="1">
        <f>YEAR(Table1[[#This Row],[Date]])</f>
        <v>2016</v>
      </c>
    </row>
    <row r="1762" spans="1:14" x14ac:dyDescent="0.3">
      <c r="A1762" s="8">
        <v>1761</v>
      </c>
      <c r="B1762" s="9">
        <v>42471</v>
      </c>
      <c r="C1762" s="1" t="s">
        <v>4520</v>
      </c>
      <c r="D1762" s="1" t="s">
        <v>551</v>
      </c>
      <c r="E1762" s="49" t="s">
        <v>4521</v>
      </c>
      <c r="F1762" s="1" t="s">
        <v>139</v>
      </c>
      <c r="G1762" s="51" t="s">
        <v>4522</v>
      </c>
      <c r="H1762" s="1" t="s">
        <v>384</v>
      </c>
      <c r="I1762" s="56">
        <v>100000000</v>
      </c>
      <c r="J1762" s="8" t="s">
        <v>16</v>
      </c>
      <c r="K1762" s="8" t="s">
        <v>17</v>
      </c>
      <c r="L1762" s="1" t="str">
        <f>IFERROR(_xlfn.XLOOKUP(Table1[[#This Row],[Startup Name]],Reference_Tables!$A$5:$A$3048,Reference_Tables!$B$5:$B$3048,"N/A",0),"N/A")</f>
        <v>Dehradun</v>
      </c>
      <c r="M1762" s="49" t="str">
        <f>IFERROR(_xlfn.XLOOKUP(Table1[[#This Row],[Investors Name]],Reference_Tables!$E$5:$E$3048,Reference_Tables!$F$5:$F$3048,"N/A",0),"N/A")</f>
        <v>VC</v>
      </c>
      <c r="N1762" s="1">
        <f>YEAR(Table1[[#This Row],[Date]])</f>
        <v>2016</v>
      </c>
    </row>
    <row r="1763" spans="1:14" x14ac:dyDescent="0.3">
      <c r="A1763" s="8">
        <v>1762</v>
      </c>
      <c r="B1763" s="9">
        <v>42471</v>
      </c>
      <c r="C1763" s="1" t="s">
        <v>4523</v>
      </c>
      <c r="D1763" s="1" t="s">
        <v>551</v>
      </c>
      <c r="E1763" s="49" t="s">
        <v>4524</v>
      </c>
      <c r="F1763" s="1" t="s">
        <v>227</v>
      </c>
      <c r="G1763" s="51" t="s">
        <v>4525</v>
      </c>
      <c r="H1763" s="1" t="s">
        <v>126</v>
      </c>
      <c r="I1763" s="56">
        <v>300000</v>
      </c>
      <c r="J1763" s="8" t="s">
        <v>16</v>
      </c>
      <c r="K1763" s="8" t="s">
        <v>106</v>
      </c>
      <c r="L1763" s="1" t="str">
        <f>IFERROR(_xlfn.XLOOKUP(Table1[[#This Row],[Startup Name]],Reference_Tables!$A$5:$A$3048,Reference_Tables!$B$5:$B$3048,"N/A",0),"N/A")</f>
        <v>Lucknow</v>
      </c>
      <c r="M1763" s="49" t="str">
        <f>IFERROR(_xlfn.XLOOKUP(Table1[[#This Row],[Investors Name]],Reference_Tables!$E$5:$E$3048,Reference_Tables!$F$5:$F$3048,"N/A",0),"N/A")</f>
        <v>Angel</v>
      </c>
      <c r="N1763" s="1">
        <f>YEAR(Table1[[#This Row],[Date]])</f>
        <v>2016</v>
      </c>
    </row>
    <row r="1764" spans="1:14" x14ac:dyDescent="0.3">
      <c r="A1764" s="8">
        <v>1763</v>
      </c>
      <c r="B1764" s="9">
        <v>42472</v>
      </c>
      <c r="C1764" s="1" t="s">
        <v>4526</v>
      </c>
      <c r="D1764" s="1" t="s">
        <v>551</v>
      </c>
      <c r="E1764" s="49" t="s">
        <v>4527</v>
      </c>
      <c r="F1764" s="1" t="s">
        <v>927</v>
      </c>
      <c r="G1764" s="51" t="s">
        <v>7443</v>
      </c>
      <c r="H1764" s="1" t="s">
        <v>126</v>
      </c>
      <c r="I1764" s="56">
        <v>1000000</v>
      </c>
      <c r="J1764" s="8" t="s">
        <v>16</v>
      </c>
      <c r="K1764" s="8" t="s">
        <v>24</v>
      </c>
      <c r="L1764" s="1" t="str">
        <f>IFERROR(_xlfn.XLOOKUP(Table1[[#This Row],[Startup Name]],Reference_Tables!$A$5:$A$3048,Reference_Tables!$B$5:$B$3048,"N/A",0),"N/A")</f>
        <v>Bhubaneswar</v>
      </c>
      <c r="M1764" s="49" t="s">
        <v>16</v>
      </c>
      <c r="N1764" s="1">
        <f>YEAR(Table1[[#This Row],[Date]])</f>
        <v>2016</v>
      </c>
    </row>
    <row r="1765" spans="1:14" x14ac:dyDescent="0.3">
      <c r="A1765" s="8">
        <v>1764</v>
      </c>
      <c r="B1765" s="9">
        <v>42472</v>
      </c>
      <c r="C1765" s="1" t="s">
        <v>4528</v>
      </c>
      <c r="D1765" s="1" t="s">
        <v>551</v>
      </c>
      <c r="E1765" s="49" t="s">
        <v>4529</v>
      </c>
      <c r="F1765" s="1" t="s">
        <v>39</v>
      </c>
      <c r="G1765" s="51" t="s">
        <v>4530</v>
      </c>
      <c r="H1765" s="1" t="s">
        <v>126</v>
      </c>
      <c r="I1765" s="56">
        <v>0</v>
      </c>
      <c r="J1765" s="8" t="s">
        <v>16</v>
      </c>
      <c r="K1765" s="8" t="s">
        <v>16</v>
      </c>
      <c r="L1765" s="1" t="str">
        <f>IFERROR(_xlfn.XLOOKUP(Table1[[#This Row],[Startup Name]],Reference_Tables!$A$5:$A$3048,Reference_Tables!$B$5:$B$3048,"N/A",0),"N/A")</f>
        <v>Bengaluru</v>
      </c>
      <c r="M1765" s="49" t="str">
        <f>IFERROR(_xlfn.XLOOKUP(Table1[[#This Row],[Investors Name]],Reference_Tables!$E$5:$E$3048,Reference_Tables!$F$5:$F$3048,"N/A",0),"N/A")</f>
        <v>Angel</v>
      </c>
      <c r="N1765" s="1">
        <f>YEAR(Table1[[#This Row],[Date]])</f>
        <v>2016</v>
      </c>
    </row>
    <row r="1766" spans="1:14" x14ac:dyDescent="0.3">
      <c r="A1766" s="8">
        <v>1765</v>
      </c>
      <c r="B1766" s="9">
        <v>42472</v>
      </c>
      <c r="C1766" s="1" t="s">
        <v>4531</v>
      </c>
      <c r="D1766" s="1" t="s">
        <v>79</v>
      </c>
      <c r="E1766" s="49" t="s">
        <v>2208</v>
      </c>
      <c r="F1766" s="1" t="s">
        <v>39</v>
      </c>
      <c r="G1766" s="51" t="s">
        <v>4532</v>
      </c>
      <c r="H1766" s="1" t="s">
        <v>126</v>
      </c>
      <c r="I1766" s="56">
        <v>0</v>
      </c>
      <c r="J1766" s="8" t="s">
        <v>16</v>
      </c>
      <c r="K1766" s="8" t="s">
        <v>16</v>
      </c>
      <c r="L1766" s="1" t="str">
        <f>IFERROR(_xlfn.XLOOKUP(Table1[[#This Row],[Startup Name]],Reference_Tables!$A$5:$A$3048,Reference_Tables!$B$5:$B$3048,"N/A",0),"N/A")</f>
        <v>Noida</v>
      </c>
      <c r="M1766" s="49" t="s">
        <v>16</v>
      </c>
      <c r="N1766" s="1">
        <f>YEAR(Table1[[#This Row],[Date]])</f>
        <v>2016</v>
      </c>
    </row>
    <row r="1767" spans="1:14" x14ac:dyDescent="0.3">
      <c r="A1767" s="8">
        <v>1766</v>
      </c>
      <c r="B1767" s="9">
        <v>42472</v>
      </c>
      <c r="C1767" s="1" t="s">
        <v>4533</v>
      </c>
      <c r="D1767" s="1" t="s">
        <v>551</v>
      </c>
      <c r="E1767" s="49" t="s">
        <v>4534</v>
      </c>
      <c r="F1767" s="1" t="s">
        <v>16</v>
      </c>
      <c r="G1767" s="51" t="s">
        <v>4535</v>
      </c>
      <c r="H1767" s="1" t="s">
        <v>126</v>
      </c>
      <c r="I1767" s="56">
        <v>0</v>
      </c>
      <c r="J1767" s="8" t="s">
        <v>16</v>
      </c>
      <c r="K1767" s="8" t="s">
        <v>16</v>
      </c>
      <c r="L1767" s="1" t="str">
        <f>IFERROR(_xlfn.XLOOKUP(Table1[[#This Row],[Startup Name]],Reference_Tables!$A$5:$A$3048,Reference_Tables!$B$5:$B$3048,"N/A",0),"N/A")</f>
        <v>Chandigarh</v>
      </c>
      <c r="M1767" s="49" t="str">
        <f>IFERROR(_xlfn.XLOOKUP(Table1[[#This Row],[Investors Name]],Reference_Tables!$E$5:$E$3048,Reference_Tables!$F$5:$F$3048,"N/A",0),"N/A")</f>
        <v>Angel</v>
      </c>
      <c r="N1767" s="1">
        <f>YEAR(Table1[[#This Row],[Date]])</f>
        <v>2016</v>
      </c>
    </row>
    <row r="1768" spans="1:14" x14ac:dyDescent="0.3">
      <c r="A1768" s="8">
        <v>1767</v>
      </c>
      <c r="B1768" s="9">
        <v>42473</v>
      </c>
      <c r="C1768" s="1" t="s">
        <v>4536</v>
      </c>
      <c r="D1768" s="1" t="s">
        <v>551</v>
      </c>
      <c r="E1768" s="49" t="s">
        <v>4537</v>
      </c>
      <c r="F1768" s="1" t="s">
        <v>139</v>
      </c>
      <c r="G1768" s="51" t="s">
        <v>4538</v>
      </c>
      <c r="H1768" s="1" t="s">
        <v>126</v>
      </c>
      <c r="I1768" s="56">
        <v>1000000</v>
      </c>
      <c r="J1768" s="8" t="s">
        <v>16</v>
      </c>
      <c r="K1768" s="8" t="s">
        <v>24</v>
      </c>
      <c r="L1768" s="1" t="str">
        <f>IFERROR(_xlfn.XLOOKUP(Table1[[#This Row],[Startup Name]],Reference_Tables!$A$5:$A$3048,Reference_Tables!$B$5:$B$3048,"N/A",0),"N/A")</f>
        <v>Lucknow</v>
      </c>
      <c r="M1768" s="49" t="s">
        <v>16</v>
      </c>
      <c r="N1768" s="1">
        <f>YEAR(Table1[[#This Row],[Date]])</f>
        <v>2016</v>
      </c>
    </row>
    <row r="1769" spans="1:14" x14ac:dyDescent="0.3">
      <c r="A1769" s="8">
        <v>1768</v>
      </c>
      <c r="B1769" s="9">
        <v>42473</v>
      </c>
      <c r="C1769" s="1" t="s">
        <v>4539</v>
      </c>
      <c r="D1769" s="1" t="s">
        <v>551</v>
      </c>
      <c r="E1769" s="49" t="s">
        <v>4540</v>
      </c>
      <c r="F1769" s="1" t="s">
        <v>55</v>
      </c>
      <c r="G1769" s="51" t="s">
        <v>4541</v>
      </c>
      <c r="H1769" s="1" t="s">
        <v>126</v>
      </c>
      <c r="I1769" s="56">
        <v>150000</v>
      </c>
      <c r="J1769" s="8" t="s">
        <v>16</v>
      </c>
      <c r="K1769" s="8" t="s">
        <v>106</v>
      </c>
      <c r="L1769" s="1" t="str">
        <f>IFERROR(_xlfn.XLOOKUP(Table1[[#This Row],[Startup Name]],Reference_Tables!$A$5:$A$3048,Reference_Tables!$B$5:$B$3048,"N/A",0),"N/A")</f>
        <v>Nagpur</v>
      </c>
      <c r="M1769" s="49" t="str">
        <f>IFERROR(_xlfn.XLOOKUP(Table1[[#This Row],[Investors Name]],Reference_Tables!$E$5:$E$3048,Reference_Tables!$F$5:$F$3048,"N/A",0),"N/A")</f>
        <v>Angel</v>
      </c>
      <c r="N1769" s="1">
        <f>YEAR(Table1[[#This Row],[Date]])</f>
        <v>2016</v>
      </c>
    </row>
    <row r="1770" spans="1:14" x14ac:dyDescent="0.3">
      <c r="A1770" s="8">
        <v>1769</v>
      </c>
      <c r="B1770" s="9">
        <v>42473</v>
      </c>
      <c r="C1770" s="1" t="s">
        <v>4542</v>
      </c>
      <c r="D1770" s="1" t="s">
        <v>26</v>
      </c>
      <c r="E1770" s="49" t="s">
        <v>4543</v>
      </c>
      <c r="F1770" s="1" t="s">
        <v>39</v>
      </c>
      <c r="G1770" s="51" t="s">
        <v>4544</v>
      </c>
      <c r="H1770" s="1" t="s">
        <v>126</v>
      </c>
      <c r="I1770" s="56">
        <v>250000</v>
      </c>
      <c r="J1770" s="8" t="s">
        <v>16</v>
      </c>
      <c r="K1770" s="8" t="s">
        <v>106</v>
      </c>
      <c r="L1770" s="1" t="str">
        <f>IFERROR(_xlfn.XLOOKUP(Table1[[#This Row],[Startup Name]],Reference_Tables!$A$5:$A$3048,Reference_Tables!$B$5:$B$3048,"N/A",0),"N/A")</f>
        <v>Mumbai</v>
      </c>
      <c r="M1770" s="49" t="s">
        <v>16</v>
      </c>
      <c r="N1770" s="1">
        <f>YEAR(Table1[[#This Row],[Date]])</f>
        <v>2016</v>
      </c>
    </row>
    <row r="1771" spans="1:14" x14ac:dyDescent="0.3">
      <c r="A1771" s="8">
        <v>1770</v>
      </c>
      <c r="B1771" s="9">
        <v>42473</v>
      </c>
      <c r="C1771" s="1" t="s">
        <v>3474</v>
      </c>
      <c r="D1771" s="1" t="s">
        <v>26</v>
      </c>
      <c r="E1771" s="49" t="s">
        <v>3475</v>
      </c>
      <c r="F1771" s="1" t="s">
        <v>927</v>
      </c>
      <c r="G1771" s="51" t="s">
        <v>4545</v>
      </c>
      <c r="H1771" s="1" t="s">
        <v>126</v>
      </c>
      <c r="I1771" s="56">
        <v>750000</v>
      </c>
      <c r="J1771" s="8" t="s">
        <v>16</v>
      </c>
      <c r="K1771" s="8" t="s">
        <v>106</v>
      </c>
      <c r="L1771" s="1" t="str">
        <f>IFERROR(_xlfn.XLOOKUP(Table1[[#This Row],[Startup Name]],Reference_Tables!$A$5:$A$3048,Reference_Tables!$B$5:$B$3048,"N/A",0),"N/A")</f>
        <v>Indore</v>
      </c>
      <c r="M1771" s="49" t="str">
        <f>IFERROR(_xlfn.XLOOKUP(Table1[[#This Row],[Investors Name]],Reference_Tables!$E$5:$E$3048,Reference_Tables!$F$5:$F$3048,"N/A",0),"N/A")</f>
        <v>VC</v>
      </c>
      <c r="N1771" s="1">
        <f>YEAR(Table1[[#This Row],[Date]])</f>
        <v>2016</v>
      </c>
    </row>
    <row r="1772" spans="1:14" x14ac:dyDescent="0.3">
      <c r="A1772" s="8">
        <v>1771</v>
      </c>
      <c r="B1772" s="9">
        <v>42474</v>
      </c>
      <c r="C1772" s="1" t="s">
        <v>4546</v>
      </c>
      <c r="D1772" s="1" t="s">
        <v>551</v>
      </c>
      <c r="E1772" s="49" t="s">
        <v>4547</v>
      </c>
      <c r="F1772" s="1" t="s">
        <v>139</v>
      </c>
      <c r="G1772" s="51" t="s">
        <v>4548</v>
      </c>
      <c r="H1772" s="1" t="s">
        <v>126</v>
      </c>
      <c r="I1772" s="56">
        <v>0</v>
      </c>
      <c r="J1772" s="8" t="s">
        <v>16</v>
      </c>
      <c r="K1772" s="8" t="s">
        <v>16</v>
      </c>
      <c r="L1772" s="1" t="str">
        <f>IFERROR(_xlfn.XLOOKUP(Table1[[#This Row],[Startup Name]],Reference_Tables!$A$5:$A$3048,Reference_Tables!$B$5:$B$3048,"N/A",0),"N/A")</f>
        <v>Bengaluru</v>
      </c>
      <c r="M1772" s="49" t="str">
        <f>IFERROR(_xlfn.XLOOKUP(Table1[[#This Row],[Investors Name]],Reference_Tables!$E$5:$E$3048,Reference_Tables!$F$5:$F$3048,"N/A",0),"N/A")</f>
        <v>VC</v>
      </c>
      <c r="N1772" s="1">
        <f>YEAR(Table1[[#This Row],[Date]])</f>
        <v>2016</v>
      </c>
    </row>
    <row r="1773" spans="1:14" x14ac:dyDescent="0.3">
      <c r="A1773" s="8">
        <v>1772</v>
      </c>
      <c r="B1773" s="9">
        <v>42474</v>
      </c>
      <c r="C1773" s="1" t="s">
        <v>4549</v>
      </c>
      <c r="D1773" s="1" t="s">
        <v>53</v>
      </c>
      <c r="E1773" s="49" t="s">
        <v>4550</v>
      </c>
      <c r="F1773" s="1" t="s">
        <v>39</v>
      </c>
      <c r="G1773" s="51" t="s">
        <v>4551</v>
      </c>
      <c r="H1773" s="1" t="s">
        <v>126</v>
      </c>
      <c r="I1773" s="56">
        <v>100000</v>
      </c>
      <c r="J1773" s="8" t="s">
        <v>16</v>
      </c>
      <c r="K1773" s="8" t="s">
        <v>106</v>
      </c>
      <c r="L1773" s="1" t="str">
        <f>IFERROR(_xlfn.XLOOKUP(Table1[[#This Row],[Startup Name]],Reference_Tables!$A$5:$A$3048,Reference_Tables!$B$5:$B$3048,"N/A",0),"N/A")</f>
        <v>Pune</v>
      </c>
      <c r="M1773" s="49" t="str">
        <f>IFERROR(_xlfn.XLOOKUP(Table1[[#This Row],[Investors Name]],Reference_Tables!$E$5:$E$3048,Reference_Tables!$F$5:$F$3048,"N/A",0),"N/A")</f>
        <v>Angel</v>
      </c>
      <c r="N1773" s="1">
        <f>YEAR(Table1[[#This Row],[Date]])</f>
        <v>2016</v>
      </c>
    </row>
    <row r="1774" spans="1:14" x14ac:dyDescent="0.3">
      <c r="A1774" s="8">
        <v>1773</v>
      </c>
      <c r="B1774" s="9">
        <v>42475</v>
      </c>
      <c r="C1774" s="1" t="s">
        <v>4552</v>
      </c>
      <c r="D1774" s="1" t="s">
        <v>551</v>
      </c>
      <c r="E1774" s="49" t="s">
        <v>4553</v>
      </c>
      <c r="F1774" s="1" t="s">
        <v>89</v>
      </c>
      <c r="G1774" s="51" t="s">
        <v>4554</v>
      </c>
      <c r="H1774" s="1" t="s">
        <v>126</v>
      </c>
      <c r="I1774" s="56">
        <v>0</v>
      </c>
      <c r="J1774" s="8" t="s">
        <v>16</v>
      </c>
      <c r="K1774" s="8" t="s">
        <v>16</v>
      </c>
      <c r="L1774" s="1" t="str">
        <f>IFERROR(_xlfn.XLOOKUP(Table1[[#This Row],[Startup Name]],Reference_Tables!$A$5:$A$3048,Reference_Tables!$B$5:$B$3048,"N/A",0),"N/A")</f>
        <v>Ranchi</v>
      </c>
      <c r="M1774" s="49" t="s">
        <v>16</v>
      </c>
      <c r="N1774" s="1">
        <f>YEAR(Table1[[#This Row],[Date]])</f>
        <v>2016</v>
      </c>
    </row>
    <row r="1775" spans="1:14" x14ac:dyDescent="0.3">
      <c r="A1775" s="8">
        <v>1774</v>
      </c>
      <c r="B1775" s="9">
        <v>42475</v>
      </c>
      <c r="C1775" s="1" t="s">
        <v>263</v>
      </c>
      <c r="D1775" s="1" t="s">
        <v>551</v>
      </c>
      <c r="E1775" s="49" t="s">
        <v>4555</v>
      </c>
      <c r="F1775" s="1" t="s">
        <v>139</v>
      </c>
      <c r="G1775" s="51" t="s">
        <v>4556</v>
      </c>
      <c r="H1775" s="1" t="s">
        <v>126</v>
      </c>
      <c r="I1775" s="56">
        <v>1000000</v>
      </c>
      <c r="J1775" s="8" t="s">
        <v>16</v>
      </c>
      <c r="K1775" s="8" t="s">
        <v>24</v>
      </c>
      <c r="L1775" s="1" t="str">
        <f>IFERROR(_xlfn.XLOOKUP(Table1[[#This Row],[Startup Name]],Reference_Tables!$A$5:$A$3048,Reference_Tables!$B$5:$B$3048,"N/A",0),"N/A")</f>
        <v>Bhubaneswar</v>
      </c>
      <c r="M1775" s="49" t="str">
        <f>IFERROR(_xlfn.XLOOKUP(Table1[[#This Row],[Investors Name]],Reference_Tables!$E$5:$E$3048,Reference_Tables!$F$5:$F$3048,"N/A",0),"N/A")</f>
        <v>Angel</v>
      </c>
      <c r="N1775" s="1">
        <f>YEAR(Table1[[#This Row],[Date]])</f>
        <v>2016</v>
      </c>
    </row>
    <row r="1776" spans="1:14" x14ac:dyDescent="0.3">
      <c r="A1776" s="8">
        <v>1775</v>
      </c>
      <c r="B1776" s="9">
        <v>42475</v>
      </c>
      <c r="C1776" s="1" t="s">
        <v>4557</v>
      </c>
      <c r="D1776" s="1" t="s">
        <v>551</v>
      </c>
      <c r="E1776" s="49" t="s">
        <v>4558</v>
      </c>
      <c r="F1776" s="1" t="s">
        <v>438</v>
      </c>
      <c r="G1776" s="51" t="s">
        <v>4559</v>
      </c>
      <c r="H1776" s="1" t="s">
        <v>126</v>
      </c>
      <c r="I1776" s="56">
        <v>0</v>
      </c>
      <c r="J1776" s="8" t="s">
        <v>16</v>
      </c>
      <c r="K1776" s="8" t="s">
        <v>16</v>
      </c>
      <c r="L1776" s="1" t="str">
        <f>IFERROR(_xlfn.XLOOKUP(Table1[[#This Row],[Startup Name]],Reference_Tables!$A$5:$A$3048,Reference_Tables!$B$5:$B$3048,"N/A",0),"N/A")</f>
        <v>Visakhapatnam</v>
      </c>
      <c r="M1776" s="49" t="s">
        <v>16</v>
      </c>
      <c r="N1776" s="1">
        <f>YEAR(Table1[[#This Row],[Date]])</f>
        <v>2016</v>
      </c>
    </row>
    <row r="1777" spans="1:14" x14ac:dyDescent="0.3">
      <c r="A1777" s="8">
        <v>1776</v>
      </c>
      <c r="B1777" s="9">
        <v>42475</v>
      </c>
      <c r="C1777" s="1" t="s">
        <v>4560</v>
      </c>
      <c r="D1777" s="1" t="s">
        <v>551</v>
      </c>
      <c r="E1777" s="49" t="s">
        <v>4561</v>
      </c>
      <c r="F1777" s="1" t="s">
        <v>139</v>
      </c>
      <c r="G1777" s="51" t="s">
        <v>4562</v>
      </c>
      <c r="H1777" s="1" t="s">
        <v>384</v>
      </c>
      <c r="I1777" s="56">
        <v>15000000</v>
      </c>
      <c r="J1777" s="8" t="s">
        <v>16</v>
      </c>
      <c r="K1777" s="8" t="s">
        <v>17</v>
      </c>
      <c r="L1777" s="1" t="str">
        <f>IFERROR(_xlfn.XLOOKUP(Table1[[#This Row],[Startup Name]],Reference_Tables!$A$5:$A$3048,Reference_Tables!$B$5:$B$3048,"N/A",0),"N/A")</f>
        <v>Pune</v>
      </c>
      <c r="M1777" s="49" t="str">
        <f>IFERROR(_xlfn.XLOOKUP(Table1[[#This Row],[Investors Name]],Reference_Tables!$E$5:$E$3048,Reference_Tables!$F$5:$F$3048,"N/A",0),"N/A")</f>
        <v>Angel</v>
      </c>
      <c r="N1777" s="1">
        <f>YEAR(Table1[[#This Row],[Date]])</f>
        <v>2016</v>
      </c>
    </row>
    <row r="1778" spans="1:14" x14ac:dyDescent="0.3">
      <c r="A1778" s="8">
        <v>1777</v>
      </c>
      <c r="B1778" s="9">
        <v>42475</v>
      </c>
      <c r="C1778" s="1" t="s">
        <v>4563</v>
      </c>
      <c r="D1778" s="1" t="s">
        <v>26</v>
      </c>
      <c r="E1778" s="49" t="s">
        <v>4564</v>
      </c>
      <c r="F1778" s="1" t="s">
        <v>438</v>
      </c>
      <c r="G1778" s="51" t="s">
        <v>4565</v>
      </c>
      <c r="H1778" s="1" t="s">
        <v>126</v>
      </c>
      <c r="I1778" s="56">
        <v>0</v>
      </c>
      <c r="J1778" s="8" t="s">
        <v>16</v>
      </c>
      <c r="K1778" s="8" t="s">
        <v>16</v>
      </c>
      <c r="L1778" s="1" t="str">
        <f>IFERROR(_xlfn.XLOOKUP(Table1[[#This Row],[Startup Name]],Reference_Tables!$A$5:$A$3048,Reference_Tables!$B$5:$B$3048,"N/A",0),"N/A")</f>
        <v>Bhubaneswar</v>
      </c>
      <c r="M1778" s="49" t="s">
        <v>16</v>
      </c>
      <c r="N1778" s="1">
        <f>YEAR(Table1[[#This Row],[Date]])</f>
        <v>2016</v>
      </c>
    </row>
    <row r="1779" spans="1:14" x14ac:dyDescent="0.3">
      <c r="A1779" s="8">
        <v>1778</v>
      </c>
      <c r="B1779" s="9">
        <v>42475</v>
      </c>
      <c r="C1779" s="1" t="s">
        <v>4566</v>
      </c>
      <c r="D1779" s="1" t="s">
        <v>551</v>
      </c>
      <c r="E1779" s="49" t="s">
        <v>4567</v>
      </c>
      <c r="F1779" s="1" t="s">
        <v>89</v>
      </c>
      <c r="G1779" s="51" t="s">
        <v>1268</v>
      </c>
      <c r="H1779" s="1" t="s">
        <v>126</v>
      </c>
      <c r="I1779" s="56">
        <v>0</v>
      </c>
      <c r="J1779" s="8" t="s">
        <v>16</v>
      </c>
      <c r="K1779" s="8" t="s">
        <v>16</v>
      </c>
      <c r="L1779" s="1" t="str">
        <f>IFERROR(_xlfn.XLOOKUP(Table1[[#This Row],[Startup Name]],Reference_Tables!$A$5:$A$3048,Reference_Tables!$B$5:$B$3048,"N/A",0),"N/A")</f>
        <v>Kanpur</v>
      </c>
      <c r="M1779" s="49" t="str">
        <f>IFERROR(_xlfn.XLOOKUP(Table1[[#This Row],[Investors Name]],Reference_Tables!$E$5:$E$3048,Reference_Tables!$F$5:$F$3048,"N/A",0),"N/A")</f>
        <v>Angel</v>
      </c>
      <c r="N1779" s="1">
        <f>YEAR(Table1[[#This Row],[Date]])</f>
        <v>2016</v>
      </c>
    </row>
    <row r="1780" spans="1:14" x14ac:dyDescent="0.3">
      <c r="A1780" s="8">
        <v>1779</v>
      </c>
      <c r="B1780" s="9">
        <v>42475</v>
      </c>
      <c r="C1780" s="1" t="s">
        <v>4568</v>
      </c>
      <c r="D1780" s="1" t="s">
        <v>551</v>
      </c>
      <c r="E1780" s="49" t="s">
        <v>4569</v>
      </c>
      <c r="F1780" s="1" t="s">
        <v>927</v>
      </c>
      <c r="G1780" s="51" t="s">
        <v>485</v>
      </c>
      <c r="H1780" s="1" t="s">
        <v>384</v>
      </c>
      <c r="I1780" s="56">
        <v>30000000</v>
      </c>
      <c r="J1780" s="8" t="s">
        <v>16</v>
      </c>
      <c r="K1780" s="8" t="s">
        <v>17</v>
      </c>
      <c r="L1780" s="1" t="str">
        <f>IFERROR(_xlfn.XLOOKUP(Table1[[#This Row],[Startup Name]],Reference_Tables!$A$5:$A$3048,Reference_Tables!$B$5:$B$3048,"N/A",0),"N/A")</f>
        <v>Mysuru</v>
      </c>
      <c r="M1780" s="49" t="str">
        <f>IFERROR(_xlfn.XLOOKUP(Table1[[#This Row],[Investors Name]],Reference_Tables!$E$5:$E$3048,Reference_Tables!$F$5:$F$3048,"N/A",0),"N/A")</f>
        <v>Angel</v>
      </c>
      <c r="N1780" s="1">
        <f>YEAR(Table1[[#This Row],[Date]])</f>
        <v>2016</v>
      </c>
    </row>
    <row r="1781" spans="1:14" x14ac:dyDescent="0.3">
      <c r="A1781" s="8">
        <v>1780</v>
      </c>
      <c r="B1781" s="9">
        <v>42475</v>
      </c>
      <c r="C1781" s="1" t="s">
        <v>3279</v>
      </c>
      <c r="D1781" s="1" t="s">
        <v>551</v>
      </c>
      <c r="E1781" s="49" t="s">
        <v>4570</v>
      </c>
      <c r="F1781" s="1" t="s">
        <v>927</v>
      </c>
      <c r="G1781" s="51" t="s">
        <v>155</v>
      </c>
      <c r="H1781" s="1" t="s">
        <v>126</v>
      </c>
      <c r="I1781" s="56">
        <v>150000</v>
      </c>
      <c r="J1781" s="8" t="s">
        <v>16</v>
      </c>
      <c r="K1781" s="8" t="s">
        <v>106</v>
      </c>
      <c r="L1781" s="1" t="str">
        <f>IFERROR(_xlfn.XLOOKUP(Table1[[#This Row],[Startup Name]],Reference_Tables!$A$5:$A$3048,Reference_Tables!$B$5:$B$3048,"N/A",0),"N/A")</f>
        <v>Gurugram</v>
      </c>
      <c r="M1781" s="49" t="str">
        <f>IFERROR(_xlfn.XLOOKUP(Table1[[#This Row],[Investors Name]],Reference_Tables!$E$5:$E$3048,Reference_Tables!$F$5:$F$3048,"N/A",0),"N/A")</f>
        <v>Angel</v>
      </c>
      <c r="N1781" s="1">
        <f>YEAR(Table1[[#This Row],[Date]])</f>
        <v>2016</v>
      </c>
    </row>
    <row r="1782" spans="1:14" x14ac:dyDescent="0.3">
      <c r="A1782" s="8">
        <v>1781</v>
      </c>
      <c r="B1782" s="9">
        <v>42478</v>
      </c>
      <c r="C1782" s="1" t="s">
        <v>1472</v>
      </c>
      <c r="D1782" s="1" t="s">
        <v>551</v>
      </c>
      <c r="E1782" s="49" t="s">
        <v>4571</v>
      </c>
      <c r="F1782" s="1" t="s">
        <v>927</v>
      </c>
      <c r="G1782" s="51" t="s">
        <v>4572</v>
      </c>
      <c r="H1782" s="1" t="s">
        <v>384</v>
      </c>
      <c r="I1782" s="56">
        <v>0</v>
      </c>
      <c r="J1782" s="8" t="s">
        <v>16</v>
      </c>
      <c r="K1782" s="8" t="s">
        <v>16</v>
      </c>
      <c r="L1782" s="1" t="str">
        <f>IFERROR(_xlfn.XLOOKUP(Table1[[#This Row],[Startup Name]],Reference_Tables!$A$5:$A$3048,Reference_Tables!$B$5:$B$3048,"N/A",0),"N/A")</f>
        <v>Mysuru</v>
      </c>
      <c r="M1782" s="49" t="str">
        <f>IFERROR(_xlfn.XLOOKUP(Table1[[#This Row],[Investors Name]],Reference_Tables!$E$5:$E$3048,Reference_Tables!$F$5:$F$3048,"N/A",0),"N/A")</f>
        <v>VC</v>
      </c>
      <c r="N1782" s="1">
        <f>YEAR(Table1[[#This Row],[Date]])</f>
        <v>2016</v>
      </c>
    </row>
    <row r="1783" spans="1:14" x14ac:dyDescent="0.3">
      <c r="A1783" s="8">
        <v>1782</v>
      </c>
      <c r="B1783" s="9">
        <v>42478</v>
      </c>
      <c r="C1783" s="1" t="s">
        <v>4573</v>
      </c>
      <c r="D1783" s="1" t="s">
        <v>26</v>
      </c>
      <c r="E1783" s="49" t="s">
        <v>4574</v>
      </c>
      <c r="F1783" s="1" t="s">
        <v>927</v>
      </c>
      <c r="G1783" s="51" t="s">
        <v>4575</v>
      </c>
      <c r="H1783" s="1" t="s">
        <v>126</v>
      </c>
      <c r="I1783" s="56">
        <v>0</v>
      </c>
      <c r="J1783" s="8" t="s">
        <v>16</v>
      </c>
      <c r="K1783" s="8" t="s">
        <v>16</v>
      </c>
      <c r="L1783" s="1" t="str">
        <f>IFERROR(_xlfn.XLOOKUP(Table1[[#This Row],[Startup Name]],Reference_Tables!$A$5:$A$3048,Reference_Tables!$B$5:$B$3048,"N/A",0),"N/A")</f>
        <v>Kolkata</v>
      </c>
      <c r="M1783" s="49" t="s">
        <v>16</v>
      </c>
      <c r="N1783" s="1">
        <f>YEAR(Table1[[#This Row],[Date]])</f>
        <v>2016</v>
      </c>
    </row>
    <row r="1784" spans="1:14" x14ac:dyDescent="0.3">
      <c r="A1784" s="8">
        <v>1783</v>
      </c>
      <c r="B1784" s="9">
        <v>42478</v>
      </c>
      <c r="C1784" s="1" t="s">
        <v>4576</v>
      </c>
      <c r="D1784" s="1" t="s">
        <v>26</v>
      </c>
      <c r="E1784" s="49" t="s">
        <v>4577</v>
      </c>
      <c r="F1784" s="1" t="s">
        <v>227</v>
      </c>
      <c r="G1784" s="51" t="s">
        <v>7417</v>
      </c>
      <c r="H1784" s="1" t="s">
        <v>126</v>
      </c>
      <c r="I1784" s="56">
        <v>0</v>
      </c>
      <c r="J1784" s="8" t="s">
        <v>16</v>
      </c>
      <c r="K1784" s="8" t="s">
        <v>16</v>
      </c>
      <c r="L1784" s="1" t="str">
        <f>IFERROR(_xlfn.XLOOKUP(Table1[[#This Row],[Startup Name]],Reference_Tables!$A$5:$A$3048,Reference_Tables!$B$5:$B$3048,"N/A",0),"N/A")</f>
        <v>Vadodara</v>
      </c>
      <c r="M1784" s="49" t="str">
        <f>IFERROR(_xlfn.XLOOKUP(Table1[[#This Row],[Investors Name]],Reference_Tables!$E$5:$E$3048,Reference_Tables!$F$5:$F$3048,"N/A",0),"N/A")</f>
        <v>Angel</v>
      </c>
      <c r="N1784" s="1">
        <f>YEAR(Table1[[#This Row],[Date]])</f>
        <v>2016</v>
      </c>
    </row>
    <row r="1785" spans="1:14" x14ac:dyDescent="0.3">
      <c r="A1785" s="8">
        <v>1784</v>
      </c>
      <c r="B1785" s="9">
        <v>42478</v>
      </c>
      <c r="C1785" s="1" t="s">
        <v>4578</v>
      </c>
      <c r="D1785" s="1" t="s">
        <v>551</v>
      </c>
      <c r="E1785" s="49" t="s">
        <v>4579</v>
      </c>
      <c r="F1785" s="1" t="s">
        <v>438</v>
      </c>
      <c r="G1785" s="51" t="s">
        <v>4580</v>
      </c>
      <c r="H1785" s="1" t="s">
        <v>126</v>
      </c>
      <c r="I1785" s="56">
        <v>0</v>
      </c>
      <c r="J1785" s="8" t="s">
        <v>16</v>
      </c>
      <c r="K1785" s="8" t="s">
        <v>16</v>
      </c>
      <c r="L1785" s="1" t="str">
        <f>IFERROR(_xlfn.XLOOKUP(Table1[[#This Row],[Startup Name]],Reference_Tables!$A$5:$A$3048,Reference_Tables!$B$5:$B$3048,"N/A",0),"N/A")</f>
        <v>Kolkata</v>
      </c>
      <c r="M1785" s="49" t="str">
        <f>IFERROR(_xlfn.XLOOKUP(Table1[[#This Row],[Investors Name]],Reference_Tables!$E$5:$E$3048,Reference_Tables!$F$5:$F$3048,"N/A",0),"N/A")</f>
        <v>Angel</v>
      </c>
      <c r="N1785" s="1">
        <f>YEAR(Table1[[#This Row],[Date]])</f>
        <v>2016</v>
      </c>
    </row>
    <row r="1786" spans="1:14" x14ac:dyDescent="0.3">
      <c r="A1786" s="8">
        <v>1785</v>
      </c>
      <c r="B1786" s="9">
        <v>42478</v>
      </c>
      <c r="C1786" s="1" t="s">
        <v>4581</v>
      </c>
      <c r="D1786" s="1" t="s">
        <v>551</v>
      </c>
      <c r="E1786" s="49" t="s">
        <v>4582</v>
      </c>
      <c r="F1786" s="1" t="s">
        <v>806</v>
      </c>
      <c r="G1786" s="51" t="s">
        <v>4583</v>
      </c>
      <c r="H1786" s="1" t="s">
        <v>384</v>
      </c>
      <c r="I1786" s="56">
        <v>10000000</v>
      </c>
      <c r="J1786" s="8" t="s">
        <v>16</v>
      </c>
      <c r="K1786" s="8" t="s">
        <v>24</v>
      </c>
      <c r="L1786" s="1" t="str">
        <f>IFERROR(_xlfn.XLOOKUP(Table1[[#This Row],[Startup Name]],Reference_Tables!$A$5:$A$3048,Reference_Tables!$B$5:$B$3048,"N/A",0),"N/A")</f>
        <v>Coimbatore</v>
      </c>
      <c r="M1786" s="49" t="s">
        <v>16</v>
      </c>
      <c r="N1786" s="1">
        <f>YEAR(Table1[[#This Row],[Date]])</f>
        <v>2016</v>
      </c>
    </row>
    <row r="1787" spans="1:14" x14ac:dyDescent="0.3">
      <c r="A1787" s="8">
        <v>1786</v>
      </c>
      <c r="B1787" s="9">
        <v>42478</v>
      </c>
      <c r="C1787" s="1" t="s">
        <v>4584</v>
      </c>
      <c r="D1787" s="1" t="s">
        <v>4585</v>
      </c>
      <c r="E1787" s="49" t="s">
        <v>2656</v>
      </c>
      <c r="F1787" s="1" t="s">
        <v>55</v>
      </c>
      <c r="G1787" s="51" t="s">
        <v>4586</v>
      </c>
      <c r="H1787" s="1" t="s">
        <v>126</v>
      </c>
      <c r="I1787" s="56">
        <v>0</v>
      </c>
      <c r="J1787" s="8" t="s">
        <v>16</v>
      </c>
      <c r="K1787" s="8" t="s">
        <v>16</v>
      </c>
      <c r="L1787" s="1" t="str">
        <f>IFERROR(_xlfn.XLOOKUP(Table1[[#This Row],[Startup Name]],Reference_Tables!$A$5:$A$3048,Reference_Tables!$B$5:$B$3048,"N/A",0),"N/A")</f>
        <v>Pune</v>
      </c>
      <c r="M1787" s="49" t="str">
        <f>IFERROR(_xlfn.XLOOKUP(Table1[[#This Row],[Investors Name]],Reference_Tables!$E$5:$E$3048,Reference_Tables!$F$5:$F$3048,"N/A",0),"N/A")</f>
        <v>Angel</v>
      </c>
      <c r="N1787" s="1">
        <f>YEAR(Table1[[#This Row],[Date]])</f>
        <v>2016</v>
      </c>
    </row>
    <row r="1788" spans="1:14" x14ac:dyDescent="0.3">
      <c r="A1788" s="8">
        <v>1787</v>
      </c>
      <c r="B1788" s="9">
        <v>42479</v>
      </c>
      <c r="C1788" s="1" t="s">
        <v>2933</v>
      </c>
      <c r="D1788" s="1" t="s">
        <v>26</v>
      </c>
      <c r="E1788" s="49" t="s">
        <v>4587</v>
      </c>
      <c r="F1788" s="1" t="s">
        <v>89</v>
      </c>
      <c r="G1788" s="51" t="s">
        <v>4588</v>
      </c>
      <c r="H1788" s="1" t="s">
        <v>384</v>
      </c>
      <c r="I1788" s="56">
        <v>1500000</v>
      </c>
      <c r="J1788" s="8" t="s">
        <v>16</v>
      </c>
      <c r="K1788" s="8" t="s">
        <v>24</v>
      </c>
      <c r="L1788" s="1" t="str">
        <f>IFERROR(_xlfn.XLOOKUP(Table1[[#This Row],[Startup Name]],Reference_Tables!$A$5:$A$3048,Reference_Tables!$B$5:$B$3048,"N/A",0),"N/A")</f>
        <v>Lucknow</v>
      </c>
      <c r="M1788" s="49" t="str">
        <f>IFERROR(_xlfn.XLOOKUP(Table1[[#This Row],[Investors Name]],Reference_Tables!$E$5:$E$3048,Reference_Tables!$F$5:$F$3048,"N/A",0),"N/A")</f>
        <v>VC</v>
      </c>
      <c r="N1788" s="1">
        <f>YEAR(Table1[[#This Row],[Date]])</f>
        <v>2016</v>
      </c>
    </row>
    <row r="1789" spans="1:14" x14ac:dyDescent="0.3">
      <c r="A1789" s="8">
        <v>1788</v>
      </c>
      <c r="B1789" s="9">
        <v>42479</v>
      </c>
      <c r="C1789" s="1" t="s">
        <v>4589</v>
      </c>
      <c r="D1789" s="1" t="s">
        <v>551</v>
      </c>
      <c r="E1789" s="49" t="s">
        <v>4590</v>
      </c>
      <c r="F1789" s="1" t="s">
        <v>45</v>
      </c>
      <c r="G1789" s="51" t="s">
        <v>4380</v>
      </c>
      <c r="H1789" s="1" t="s">
        <v>126</v>
      </c>
      <c r="I1789" s="56">
        <v>450000</v>
      </c>
      <c r="J1789" s="8" t="s">
        <v>16</v>
      </c>
      <c r="K1789" s="8" t="s">
        <v>106</v>
      </c>
      <c r="L1789" s="1" t="str">
        <f>IFERROR(_xlfn.XLOOKUP(Table1[[#This Row],[Startup Name]],Reference_Tables!$A$5:$A$3048,Reference_Tables!$B$5:$B$3048,"N/A",0),"N/A")</f>
        <v>Nashik</v>
      </c>
      <c r="M1789" s="49" t="str">
        <f>IFERROR(_xlfn.XLOOKUP(Table1[[#This Row],[Investors Name]],Reference_Tables!$E$5:$E$3048,Reference_Tables!$F$5:$F$3048,"N/A",0),"N/A")</f>
        <v>VC</v>
      </c>
      <c r="N1789" s="1">
        <f>YEAR(Table1[[#This Row],[Date]])</f>
        <v>2016</v>
      </c>
    </row>
    <row r="1790" spans="1:14" x14ac:dyDescent="0.3">
      <c r="A1790" s="8">
        <v>1789</v>
      </c>
      <c r="B1790" s="9">
        <v>42479</v>
      </c>
      <c r="C1790" s="1" t="s">
        <v>956</v>
      </c>
      <c r="D1790" s="1" t="s">
        <v>26</v>
      </c>
      <c r="E1790" s="49" t="s">
        <v>4591</v>
      </c>
      <c r="F1790" s="1" t="s">
        <v>139</v>
      </c>
      <c r="G1790" s="51" t="s">
        <v>1081</v>
      </c>
      <c r="H1790" s="1" t="s">
        <v>384</v>
      </c>
      <c r="I1790" s="56">
        <v>0</v>
      </c>
      <c r="J1790" s="8" t="s">
        <v>16</v>
      </c>
      <c r="K1790" s="8" t="s">
        <v>16</v>
      </c>
      <c r="L1790" s="1" t="str">
        <f>IFERROR(_xlfn.XLOOKUP(Table1[[#This Row],[Startup Name]],Reference_Tables!$A$5:$A$3048,Reference_Tables!$B$5:$B$3048,"N/A",0),"N/A")</f>
        <v>New Delhi</v>
      </c>
      <c r="M1790" s="49" t="str">
        <f>IFERROR(_xlfn.XLOOKUP(Table1[[#This Row],[Investors Name]],Reference_Tables!$E$5:$E$3048,Reference_Tables!$F$5:$F$3048,"N/A",0),"N/A")</f>
        <v>Corporate</v>
      </c>
      <c r="N1790" s="1">
        <f>YEAR(Table1[[#This Row],[Date]])</f>
        <v>2016</v>
      </c>
    </row>
    <row r="1791" spans="1:14" x14ac:dyDescent="0.3">
      <c r="A1791" s="8">
        <v>1790</v>
      </c>
      <c r="B1791" s="9">
        <v>42479</v>
      </c>
      <c r="C1791" s="1" t="s">
        <v>1097</v>
      </c>
      <c r="D1791" s="1" t="s">
        <v>551</v>
      </c>
      <c r="E1791" s="49" t="s">
        <v>4592</v>
      </c>
      <c r="F1791" s="1" t="s">
        <v>139</v>
      </c>
      <c r="G1791" s="51" t="s">
        <v>4593</v>
      </c>
      <c r="H1791" s="1" t="s">
        <v>384</v>
      </c>
      <c r="I1791" s="56">
        <v>2000000</v>
      </c>
      <c r="J1791" s="8" t="s">
        <v>16</v>
      </c>
      <c r="K1791" s="8" t="s">
        <v>24</v>
      </c>
      <c r="L1791" s="1" t="str">
        <f>IFERROR(_xlfn.XLOOKUP(Table1[[#This Row],[Startup Name]],Reference_Tables!$A$5:$A$3048,Reference_Tables!$B$5:$B$3048,"N/A",0),"N/A")</f>
        <v>Bengaluru</v>
      </c>
      <c r="M1791" s="49" t="str">
        <f>IFERROR(_xlfn.XLOOKUP(Table1[[#This Row],[Investors Name]],Reference_Tables!$E$5:$E$3048,Reference_Tables!$F$5:$F$3048,"N/A",0),"N/A")</f>
        <v>VC</v>
      </c>
      <c r="N1791" s="1">
        <f>YEAR(Table1[[#This Row],[Date]])</f>
        <v>2016</v>
      </c>
    </row>
    <row r="1792" spans="1:14" x14ac:dyDescent="0.3">
      <c r="A1792" s="8">
        <v>1791</v>
      </c>
      <c r="B1792" s="9">
        <v>42479</v>
      </c>
      <c r="C1792" s="1" t="s">
        <v>4594</v>
      </c>
      <c r="D1792" s="1" t="s">
        <v>551</v>
      </c>
      <c r="E1792" s="49" t="s">
        <v>4595</v>
      </c>
      <c r="F1792" s="1" t="s">
        <v>927</v>
      </c>
      <c r="G1792" s="51" t="s">
        <v>4596</v>
      </c>
      <c r="H1792" s="1" t="s">
        <v>126</v>
      </c>
      <c r="I1792" s="56">
        <v>0</v>
      </c>
      <c r="J1792" s="8" t="s">
        <v>16</v>
      </c>
      <c r="K1792" s="8" t="s">
        <v>16</v>
      </c>
      <c r="L1792" s="1" t="str">
        <f>IFERROR(_xlfn.XLOOKUP(Table1[[#This Row],[Startup Name]],Reference_Tables!$A$5:$A$3048,Reference_Tables!$B$5:$B$3048,"N/A",0),"N/A")</f>
        <v>Visakhapatnam</v>
      </c>
      <c r="M1792" s="49" t="str">
        <f>IFERROR(_xlfn.XLOOKUP(Table1[[#This Row],[Investors Name]],Reference_Tables!$E$5:$E$3048,Reference_Tables!$F$5:$F$3048,"N/A",0),"N/A")</f>
        <v>Angel</v>
      </c>
      <c r="N1792" s="1">
        <f>YEAR(Table1[[#This Row],[Date]])</f>
        <v>2016</v>
      </c>
    </row>
    <row r="1793" spans="1:14" x14ac:dyDescent="0.3">
      <c r="A1793" s="8">
        <v>1792</v>
      </c>
      <c r="B1793" s="9">
        <v>42479</v>
      </c>
      <c r="C1793" s="1" t="s">
        <v>4597</v>
      </c>
      <c r="D1793" s="1" t="s">
        <v>551</v>
      </c>
      <c r="E1793" s="49" t="s">
        <v>4598</v>
      </c>
      <c r="F1793" s="1" t="s">
        <v>927</v>
      </c>
      <c r="G1793" s="51" t="s">
        <v>2921</v>
      </c>
      <c r="H1793" s="1" t="s">
        <v>384</v>
      </c>
      <c r="I1793" s="56">
        <v>0</v>
      </c>
      <c r="J1793" s="8" t="s">
        <v>16</v>
      </c>
      <c r="K1793" s="8" t="s">
        <v>16</v>
      </c>
      <c r="L1793" s="1" t="str">
        <f>IFERROR(_xlfn.XLOOKUP(Table1[[#This Row],[Startup Name]],Reference_Tables!$A$5:$A$3048,Reference_Tables!$B$5:$B$3048,"N/A",0),"N/A")</f>
        <v>Guwahati</v>
      </c>
      <c r="M1793" s="49" t="str">
        <f>IFERROR(_xlfn.XLOOKUP(Table1[[#This Row],[Investors Name]],Reference_Tables!$E$5:$E$3048,Reference_Tables!$F$5:$F$3048,"N/A",0),"N/A")</f>
        <v>VC</v>
      </c>
      <c r="N1793" s="1">
        <f>YEAR(Table1[[#This Row],[Date]])</f>
        <v>2016</v>
      </c>
    </row>
    <row r="1794" spans="1:14" x14ac:dyDescent="0.3">
      <c r="A1794" s="8">
        <v>1793</v>
      </c>
      <c r="B1794" s="9">
        <v>42479</v>
      </c>
      <c r="C1794" s="1" t="s">
        <v>3538</v>
      </c>
      <c r="D1794" s="1" t="s">
        <v>551</v>
      </c>
      <c r="E1794" s="49" t="s">
        <v>4599</v>
      </c>
      <c r="F1794" s="1" t="s">
        <v>927</v>
      </c>
      <c r="G1794" s="51" t="s">
        <v>800</v>
      </c>
      <c r="H1794" s="1" t="s">
        <v>384</v>
      </c>
      <c r="I1794" s="56">
        <v>0</v>
      </c>
      <c r="J1794" s="8" t="s">
        <v>16</v>
      </c>
      <c r="K1794" s="8" t="s">
        <v>16</v>
      </c>
      <c r="L1794" s="1" t="str">
        <f>IFERROR(_xlfn.XLOOKUP(Table1[[#This Row],[Startup Name]],Reference_Tables!$A$5:$A$3048,Reference_Tables!$B$5:$B$3048,"N/A",0),"N/A")</f>
        <v>Indore</v>
      </c>
      <c r="M1794" s="49" t="str">
        <f>IFERROR(_xlfn.XLOOKUP(Table1[[#This Row],[Investors Name]],Reference_Tables!$E$5:$E$3048,Reference_Tables!$F$5:$F$3048,"N/A",0),"N/A")</f>
        <v>VC</v>
      </c>
      <c r="N1794" s="1">
        <f>YEAR(Table1[[#This Row],[Date]])</f>
        <v>2016</v>
      </c>
    </row>
    <row r="1795" spans="1:14" x14ac:dyDescent="0.3">
      <c r="A1795" s="8">
        <v>1794</v>
      </c>
      <c r="B1795" s="9">
        <v>42480</v>
      </c>
      <c r="C1795" s="1" t="s">
        <v>985</v>
      </c>
      <c r="D1795" s="1" t="s">
        <v>26</v>
      </c>
      <c r="E1795" s="49" t="s">
        <v>1652</v>
      </c>
      <c r="F1795" s="1" t="s">
        <v>227</v>
      </c>
      <c r="G1795" s="51" t="s">
        <v>4600</v>
      </c>
      <c r="H1795" s="1" t="s">
        <v>384</v>
      </c>
      <c r="I1795" s="56">
        <v>15000000</v>
      </c>
      <c r="J1795" s="8" t="s">
        <v>16</v>
      </c>
      <c r="K1795" s="8" t="s">
        <v>17</v>
      </c>
      <c r="L1795" s="1" t="str">
        <f>IFERROR(_xlfn.XLOOKUP(Table1[[#This Row],[Startup Name]],Reference_Tables!$A$5:$A$3048,Reference_Tables!$B$5:$B$3048,"N/A",0),"N/A")</f>
        <v>Hyderabad</v>
      </c>
      <c r="M1795" s="49" t="str">
        <f>IFERROR(_xlfn.XLOOKUP(Table1[[#This Row],[Investors Name]],Reference_Tables!$E$5:$E$3048,Reference_Tables!$F$5:$F$3048,"N/A",0),"N/A")</f>
        <v>VC</v>
      </c>
      <c r="N1795" s="1">
        <f>YEAR(Table1[[#This Row],[Date]])</f>
        <v>2016</v>
      </c>
    </row>
    <row r="1796" spans="1:14" x14ac:dyDescent="0.3">
      <c r="A1796" s="8">
        <v>1795</v>
      </c>
      <c r="B1796" s="9">
        <v>42480</v>
      </c>
      <c r="C1796" s="1" t="s">
        <v>1786</v>
      </c>
      <c r="D1796" s="1" t="s">
        <v>551</v>
      </c>
      <c r="E1796" s="49" t="s">
        <v>4601</v>
      </c>
      <c r="F1796" s="1" t="s">
        <v>139</v>
      </c>
      <c r="G1796" s="51" t="s">
        <v>4602</v>
      </c>
      <c r="H1796" s="1" t="s">
        <v>126</v>
      </c>
      <c r="I1796" s="56">
        <v>0</v>
      </c>
      <c r="J1796" s="8" t="s">
        <v>16</v>
      </c>
      <c r="K1796" s="8" t="s">
        <v>16</v>
      </c>
      <c r="L1796" s="1" t="str">
        <f>IFERROR(_xlfn.XLOOKUP(Table1[[#This Row],[Startup Name]],Reference_Tables!$A$5:$A$3048,Reference_Tables!$B$5:$B$3048,"N/A",0),"N/A")</f>
        <v>Patna</v>
      </c>
      <c r="M1796" s="49" t="str">
        <f>IFERROR(_xlfn.XLOOKUP(Table1[[#This Row],[Investors Name]],Reference_Tables!$E$5:$E$3048,Reference_Tables!$F$5:$F$3048,"N/A",0),"N/A")</f>
        <v>VC</v>
      </c>
      <c r="N1796" s="1">
        <f>YEAR(Table1[[#This Row],[Date]])</f>
        <v>2016</v>
      </c>
    </row>
    <row r="1797" spans="1:14" x14ac:dyDescent="0.3">
      <c r="A1797" s="8">
        <v>1796</v>
      </c>
      <c r="B1797" s="9">
        <v>42480</v>
      </c>
      <c r="C1797" s="1" t="s">
        <v>4603</v>
      </c>
      <c r="D1797" s="1" t="s">
        <v>551</v>
      </c>
      <c r="E1797" s="49" t="s">
        <v>4604</v>
      </c>
      <c r="F1797" s="1" t="s">
        <v>139</v>
      </c>
      <c r="G1797" s="51" t="s">
        <v>4605</v>
      </c>
      <c r="H1797" s="1" t="s">
        <v>126</v>
      </c>
      <c r="I1797" s="56">
        <v>0</v>
      </c>
      <c r="J1797" s="8" t="s">
        <v>16</v>
      </c>
      <c r="K1797" s="8" t="s">
        <v>16</v>
      </c>
      <c r="L1797" s="1" t="str">
        <f>IFERROR(_xlfn.XLOOKUP(Table1[[#This Row],[Startup Name]],Reference_Tables!$A$5:$A$3048,Reference_Tables!$B$5:$B$3048,"N/A",0),"N/A")</f>
        <v>Mumbai</v>
      </c>
      <c r="M1797" s="49" t="s">
        <v>16</v>
      </c>
      <c r="N1797" s="1">
        <f>YEAR(Table1[[#This Row],[Date]])</f>
        <v>2016</v>
      </c>
    </row>
    <row r="1798" spans="1:14" x14ac:dyDescent="0.3">
      <c r="A1798" s="8">
        <v>1797</v>
      </c>
      <c r="B1798" s="9">
        <v>42481</v>
      </c>
      <c r="C1798" s="1" t="s">
        <v>4606</v>
      </c>
      <c r="D1798" s="1" t="s">
        <v>551</v>
      </c>
      <c r="E1798" s="49" t="s">
        <v>4607</v>
      </c>
      <c r="F1798" s="1" t="s">
        <v>39</v>
      </c>
      <c r="G1798" s="51" t="s">
        <v>4608</v>
      </c>
      <c r="H1798" s="1" t="s">
        <v>126</v>
      </c>
      <c r="I1798" s="56">
        <v>0</v>
      </c>
      <c r="J1798" s="8" t="s">
        <v>16</v>
      </c>
      <c r="K1798" s="8" t="s">
        <v>16</v>
      </c>
      <c r="L1798" s="1" t="str">
        <f>IFERROR(_xlfn.XLOOKUP(Table1[[#This Row],[Startup Name]],Reference_Tables!$A$5:$A$3048,Reference_Tables!$B$5:$B$3048,"N/A",0),"N/A")</f>
        <v>Mumbai</v>
      </c>
      <c r="M1798" s="49" t="str">
        <f>IFERROR(_xlfn.XLOOKUP(Table1[[#This Row],[Investors Name]],Reference_Tables!$E$5:$E$3048,Reference_Tables!$F$5:$F$3048,"N/A",0),"N/A")</f>
        <v>VC</v>
      </c>
      <c r="N1798" s="1">
        <f>YEAR(Table1[[#This Row],[Date]])</f>
        <v>2016</v>
      </c>
    </row>
    <row r="1799" spans="1:14" x14ac:dyDescent="0.3">
      <c r="A1799" s="8">
        <v>1798</v>
      </c>
      <c r="B1799" s="9">
        <v>42481</v>
      </c>
      <c r="C1799" s="1" t="s">
        <v>4573</v>
      </c>
      <c r="D1799" s="1" t="s">
        <v>26</v>
      </c>
      <c r="E1799" s="49" t="s">
        <v>4609</v>
      </c>
      <c r="F1799" s="1" t="s">
        <v>438</v>
      </c>
      <c r="G1799" s="51" t="s">
        <v>4610</v>
      </c>
      <c r="H1799" s="1" t="s">
        <v>126</v>
      </c>
      <c r="I1799" s="56">
        <v>0</v>
      </c>
      <c r="J1799" s="8" t="s">
        <v>16</v>
      </c>
      <c r="K1799" s="8" t="s">
        <v>16</v>
      </c>
      <c r="L1799" s="1" t="str">
        <f>IFERROR(_xlfn.XLOOKUP(Table1[[#This Row],[Startup Name]],Reference_Tables!$A$5:$A$3048,Reference_Tables!$B$5:$B$3048,"N/A",0),"N/A")</f>
        <v>Kolkata</v>
      </c>
      <c r="M1799" s="49" t="s">
        <v>16</v>
      </c>
      <c r="N1799" s="1">
        <f>YEAR(Table1[[#This Row],[Date]])</f>
        <v>2016</v>
      </c>
    </row>
    <row r="1800" spans="1:14" x14ac:dyDescent="0.3">
      <c r="A1800" s="8">
        <v>1799</v>
      </c>
      <c r="B1800" s="9">
        <v>42481</v>
      </c>
      <c r="C1800" s="1" t="s">
        <v>4611</v>
      </c>
      <c r="D1800" s="1" t="s">
        <v>551</v>
      </c>
      <c r="E1800" s="49" t="s">
        <v>4612</v>
      </c>
      <c r="F1800" s="1" t="s">
        <v>139</v>
      </c>
      <c r="G1800" s="51" t="s">
        <v>4613</v>
      </c>
      <c r="H1800" s="1" t="s">
        <v>126</v>
      </c>
      <c r="I1800" s="56">
        <v>0</v>
      </c>
      <c r="J1800" s="8" t="s">
        <v>16</v>
      </c>
      <c r="K1800" s="8" t="s">
        <v>16</v>
      </c>
      <c r="L1800" s="1" t="str">
        <f>IFERROR(_xlfn.XLOOKUP(Table1[[#This Row],[Startup Name]],Reference_Tables!$A$5:$A$3048,Reference_Tables!$B$5:$B$3048,"N/A",0),"N/A")</f>
        <v>Guwahati</v>
      </c>
      <c r="M1800" s="49" t="str">
        <f>IFERROR(_xlfn.XLOOKUP(Table1[[#This Row],[Investors Name]],Reference_Tables!$E$5:$E$3048,Reference_Tables!$F$5:$F$3048,"N/A",0),"N/A")</f>
        <v>VC</v>
      </c>
      <c r="N1800" s="1">
        <f>YEAR(Table1[[#This Row],[Date]])</f>
        <v>2016</v>
      </c>
    </row>
    <row r="1801" spans="1:14" x14ac:dyDescent="0.3">
      <c r="A1801" s="8">
        <v>1800</v>
      </c>
      <c r="B1801" s="9">
        <v>42481</v>
      </c>
      <c r="C1801" s="1" t="s">
        <v>4614</v>
      </c>
      <c r="D1801" s="1" t="s">
        <v>4585</v>
      </c>
      <c r="E1801" s="49" t="s">
        <v>4615</v>
      </c>
      <c r="F1801" s="1" t="s">
        <v>927</v>
      </c>
      <c r="G1801" s="51" t="s">
        <v>4616</v>
      </c>
      <c r="H1801" s="1" t="s">
        <v>384</v>
      </c>
      <c r="I1801" s="56">
        <v>0</v>
      </c>
      <c r="J1801" s="8" t="s">
        <v>16</v>
      </c>
      <c r="K1801" s="8" t="s">
        <v>16</v>
      </c>
      <c r="L1801" s="1" t="str">
        <f>IFERROR(_xlfn.XLOOKUP(Table1[[#This Row],[Startup Name]],Reference_Tables!$A$5:$A$3048,Reference_Tables!$B$5:$B$3048,"N/A",0),"N/A")</f>
        <v>Jaipur</v>
      </c>
      <c r="M1801" s="49" t="str">
        <f>IFERROR(_xlfn.XLOOKUP(Table1[[#This Row],[Investors Name]],Reference_Tables!$E$5:$E$3048,Reference_Tables!$F$5:$F$3048,"N/A",0),"N/A")</f>
        <v>Angel</v>
      </c>
      <c r="N1801" s="1">
        <f>YEAR(Table1[[#This Row],[Date]])</f>
        <v>2016</v>
      </c>
    </row>
    <row r="1802" spans="1:14" x14ac:dyDescent="0.3">
      <c r="A1802" s="8">
        <v>1801</v>
      </c>
      <c r="B1802" s="9">
        <v>42482</v>
      </c>
      <c r="C1802" s="1" t="s">
        <v>74</v>
      </c>
      <c r="D1802" s="1" t="s">
        <v>26</v>
      </c>
      <c r="E1802" s="49" t="s">
        <v>4617</v>
      </c>
      <c r="F1802" s="1" t="s">
        <v>927</v>
      </c>
      <c r="G1802" s="51" t="s">
        <v>4618</v>
      </c>
      <c r="H1802" s="1" t="s">
        <v>384</v>
      </c>
      <c r="I1802" s="56">
        <v>3000000</v>
      </c>
      <c r="J1802" s="8" t="s">
        <v>16</v>
      </c>
      <c r="K1802" s="8" t="s">
        <v>24</v>
      </c>
      <c r="L1802" s="1" t="str">
        <f>IFERROR(_xlfn.XLOOKUP(Table1[[#This Row],[Startup Name]],Reference_Tables!$A$5:$A$3048,Reference_Tables!$B$5:$B$3048,"N/A",0),"N/A")</f>
        <v>Mysuru</v>
      </c>
      <c r="M1802" s="49" t="str">
        <f>IFERROR(_xlfn.XLOOKUP(Table1[[#This Row],[Investors Name]],Reference_Tables!$E$5:$E$3048,Reference_Tables!$F$5:$F$3048,"N/A",0),"N/A")</f>
        <v>Corporate</v>
      </c>
      <c r="N1802" s="1">
        <f>YEAR(Table1[[#This Row],[Date]])</f>
        <v>2016</v>
      </c>
    </row>
    <row r="1803" spans="1:14" x14ac:dyDescent="0.3">
      <c r="A1803" s="8">
        <v>1802</v>
      </c>
      <c r="B1803" s="9">
        <v>42482</v>
      </c>
      <c r="C1803" s="1" t="s">
        <v>4619</v>
      </c>
      <c r="D1803" s="1" t="s">
        <v>551</v>
      </c>
      <c r="E1803" s="49" t="s">
        <v>4620</v>
      </c>
      <c r="F1803" s="1" t="s">
        <v>927</v>
      </c>
      <c r="G1803" s="51" t="s">
        <v>4621</v>
      </c>
      <c r="H1803" s="1" t="s">
        <v>384</v>
      </c>
      <c r="I1803" s="56">
        <v>0</v>
      </c>
      <c r="J1803" s="8" t="s">
        <v>16</v>
      </c>
      <c r="K1803" s="8" t="s">
        <v>16</v>
      </c>
      <c r="L1803" s="1" t="str">
        <f>IFERROR(_xlfn.XLOOKUP(Table1[[#This Row],[Startup Name]],Reference_Tables!$A$5:$A$3048,Reference_Tables!$B$5:$B$3048,"N/A",0),"N/A")</f>
        <v>Vadodara</v>
      </c>
      <c r="M1803" s="49" t="str">
        <f>IFERROR(_xlfn.XLOOKUP(Table1[[#This Row],[Investors Name]],Reference_Tables!$E$5:$E$3048,Reference_Tables!$F$5:$F$3048,"N/A",0),"N/A")</f>
        <v>VC</v>
      </c>
      <c r="N1803" s="1">
        <f>YEAR(Table1[[#This Row],[Date]])</f>
        <v>2016</v>
      </c>
    </row>
    <row r="1804" spans="1:14" x14ac:dyDescent="0.3">
      <c r="A1804" s="8">
        <v>1803</v>
      </c>
      <c r="B1804" s="9">
        <v>42482</v>
      </c>
      <c r="C1804" s="1" t="s">
        <v>3668</v>
      </c>
      <c r="D1804" s="1" t="s">
        <v>53</v>
      </c>
      <c r="E1804" s="49" t="s">
        <v>4622</v>
      </c>
      <c r="F1804" s="1" t="s">
        <v>55</v>
      </c>
      <c r="G1804" s="51" t="s">
        <v>7444</v>
      </c>
      <c r="H1804" s="1" t="s">
        <v>384</v>
      </c>
      <c r="I1804" s="56">
        <v>0</v>
      </c>
      <c r="J1804" s="8" t="s">
        <v>16</v>
      </c>
      <c r="K1804" s="8" t="s">
        <v>16</v>
      </c>
      <c r="L1804" s="1" t="str">
        <f>IFERROR(_xlfn.XLOOKUP(Table1[[#This Row],[Startup Name]],Reference_Tables!$A$5:$A$3048,Reference_Tables!$B$5:$B$3048,"N/A",0),"N/A")</f>
        <v>Hyderabad</v>
      </c>
      <c r="M1804" s="49" t="str">
        <f>IFERROR(_xlfn.XLOOKUP(Table1[[#This Row],[Investors Name]],Reference_Tables!$E$5:$E$3048,Reference_Tables!$F$5:$F$3048,"N/A",0),"N/A")</f>
        <v>Corporate</v>
      </c>
      <c r="N1804" s="1">
        <f>YEAR(Table1[[#This Row],[Date]])</f>
        <v>2016</v>
      </c>
    </row>
    <row r="1805" spans="1:14" x14ac:dyDescent="0.3">
      <c r="A1805" s="8">
        <v>1804</v>
      </c>
      <c r="B1805" s="9">
        <v>42482</v>
      </c>
      <c r="C1805" s="1" t="s">
        <v>4623</v>
      </c>
      <c r="D1805" s="1" t="s">
        <v>551</v>
      </c>
      <c r="E1805" s="49" t="s">
        <v>4624</v>
      </c>
      <c r="F1805" s="1" t="s">
        <v>139</v>
      </c>
      <c r="G1805" s="51" t="s">
        <v>1960</v>
      </c>
      <c r="H1805" s="1" t="s">
        <v>126</v>
      </c>
      <c r="I1805" s="56">
        <v>450000</v>
      </c>
      <c r="J1805" s="8" t="s">
        <v>16</v>
      </c>
      <c r="K1805" s="8" t="s">
        <v>106</v>
      </c>
      <c r="L1805" s="1" t="str">
        <f>IFERROR(_xlfn.XLOOKUP(Table1[[#This Row],[Startup Name]],Reference_Tables!$A$5:$A$3048,Reference_Tables!$B$5:$B$3048,"N/A",0),"N/A")</f>
        <v>Mysuru</v>
      </c>
      <c r="M1805" s="49" t="str">
        <f>IFERROR(_xlfn.XLOOKUP(Table1[[#This Row],[Investors Name]],Reference_Tables!$E$5:$E$3048,Reference_Tables!$F$5:$F$3048,"N/A",0),"N/A")</f>
        <v>VC</v>
      </c>
      <c r="N1805" s="1">
        <f>YEAR(Table1[[#This Row],[Date]])</f>
        <v>2016</v>
      </c>
    </row>
    <row r="1806" spans="1:14" x14ac:dyDescent="0.3">
      <c r="A1806" s="8">
        <v>1805</v>
      </c>
      <c r="B1806" s="9">
        <v>42485</v>
      </c>
      <c r="C1806" s="1" t="s">
        <v>4625</v>
      </c>
      <c r="D1806" s="1" t="s">
        <v>551</v>
      </c>
      <c r="E1806" s="49" t="s">
        <v>4626</v>
      </c>
      <c r="F1806" s="1" t="s">
        <v>183</v>
      </c>
      <c r="G1806" s="51" t="s">
        <v>2209</v>
      </c>
      <c r="H1806" s="1" t="s">
        <v>126</v>
      </c>
      <c r="I1806" s="56">
        <v>200000</v>
      </c>
      <c r="J1806" s="8" t="s">
        <v>16</v>
      </c>
      <c r="K1806" s="8" t="s">
        <v>106</v>
      </c>
      <c r="L1806" s="1" t="str">
        <f>IFERROR(_xlfn.XLOOKUP(Table1[[#This Row],[Startup Name]],Reference_Tables!$A$5:$A$3048,Reference_Tables!$B$5:$B$3048,"N/A",0),"N/A")</f>
        <v>Kochi</v>
      </c>
      <c r="M1806" s="49" t="str">
        <f>IFERROR(_xlfn.XLOOKUP(Table1[[#This Row],[Investors Name]],Reference_Tables!$E$5:$E$3048,Reference_Tables!$F$5:$F$3048,"N/A",0),"N/A")</f>
        <v>VC</v>
      </c>
      <c r="N1806" s="1">
        <f>YEAR(Table1[[#This Row],[Date]])</f>
        <v>2016</v>
      </c>
    </row>
    <row r="1807" spans="1:14" x14ac:dyDescent="0.3">
      <c r="A1807" s="8">
        <v>1806</v>
      </c>
      <c r="B1807" s="9">
        <v>42485</v>
      </c>
      <c r="C1807" s="1" t="s">
        <v>4627</v>
      </c>
      <c r="D1807" s="1" t="s">
        <v>551</v>
      </c>
      <c r="E1807" s="49" t="s">
        <v>4168</v>
      </c>
      <c r="F1807" s="1" t="s">
        <v>55</v>
      </c>
      <c r="G1807" s="51" t="s">
        <v>301</v>
      </c>
      <c r="H1807" s="1" t="s">
        <v>126</v>
      </c>
      <c r="I1807" s="56">
        <v>0</v>
      </c>
      <c r="J1807" s="8" t="s">
        <v>16</v>
      </c>
      <c r="K1807" s="8" t="s">
        <v>16</v>
      </c>
      <c r="L1807" s="1" t="str">
        <f>IFERROR(_xlfn.XLOOKUP(Table1[[#This Row],[Startup Name]],Reference_Tables!$A$5:$A$3048,Reference_Tables!$B$5:$B$3048,"N/A",0),"N/A")</f>
        <v>Dehradun</v>
      </c>
      <c r="M1807" s="49" t="str">
        <f>IFERROR(_xlfn.XLOOKUP(Table1[[#This Row],[Investors Name]],Reference_Tables!$E$5:$E$3048,Reference_Tables!$F$5:$F$3048,"N/A",0),"N/A")</f>
        <v>VC</v>
      </c>
      <c r="N1807" s="1">
        <f>YEAR(Table1[[#This Row],[Date]])</f>
        <v>2016</v>
      </c>
    </row>
    <row r="1808" spans="1:14" x14ac:dyDescent="0.3">
      <c r="A1808" s="8">
        <v>1807</v>
      </c>
      <c r="B1808" s="9">
        <v>42485</v>
      </c>
      <c r="C1808" s="1" t="s">
        <v>4628</v>
      </c>
      <c r="D1808" s="1" t="s">
        <v>1612</v>
      </c>
      <c r="E1808" s="49" t="s">
        <v>4629</v>
      </c>
      <c r="F1808" s="1" t="s">
        <v>927</v>
      </c>
      <c r="G1808" s="51" t="s">
        <v>4630</v>
      </c>
      <c r="H1808" s="1" t="s">
        <v>126</v>
      </c>
      <c r="I1808" s="56">
        <v>550000</v>
      </c>
      <c r="J1808" s="8" t="s">
        <v>16</v>
      </c>
      <c r="K1808" s="8" t="s">
        <v>106</v>
      </c>
      <c r="L1808" s="1" t="str">
        <f>IFERROR(_xlfn.XLOOKUP(Table1[[#This Row],[Startup Name]],Reference_Tables!$A$5:$A$3048,Reference_Tables!$B$5:$B$3048,"N/A",0),"N/A")</f>
        <v>Thiruvananthapuram</v>
      </c>
      <c r="M1808" s="49" t="s">
        <v>16</v>
      </c>
      <c r="N1808" s="1">
        <f>YEAR(Table1[[#This Row],[Date]])</f>
        <v>2016</v>
      </c>
    </row>
    <row r="1809" spans="1:14" x14ac:dyDescent="0.3">
      <c r="A1809" s="8">
        <v>1808</v>
      </c>
      <c r="B1809" s="9">
        <v>42486</v>
      </c>
      <c r="C1809" s="1" t="s">
        <v>4631</v>
      </c>
      <c r="D1809" s="1" t="s">
        <v>551</v>
      </c>
      <c r="E1809" s="49" t="s">
        <v>4632</v>
      </c>
      <c r="F1809" s="1" t="s">
        <v>39</v>
      </c>
      <c r="G1809" s="51" t="s">
        <v>4633</v>
      </c>
      <c r="H1809" s="1" t="s">
        <v>384</v>
      </c>
      <c r="I1809" s="56">
        <v>15000000</v>
      </c>
      <c r="J1809" s="8" t="s">
        <v>16</v>
      </c>
      <c r="K1809" s="8" t="s">
        <v>17</v>
      </c>
      <c r="L1809" s="1" t="str">
        <f>IFERROR(_xlfn.XLOOKUP(Table1[[#This Row],[Startup Name]],Reference_Tables!$A$5:$A$3048,Reference_Tables!$B$5:$B$3048,"N/A",0),"N/A")</f>
        <v>Ahmedabad</v>
      </c>
      <c r="M1809" s="49" t="str">
        <f>IFERROR(_xlfn.XLOOKUP(Table1[[#This Row],[Investors Name]],Reference_Tables!$E$5:$E$3048,Reference_Tables!$F$5:$F$3048,"N/A",0),"N/A")</f>
        <v>VC</v>
      </c>
      <c r="N1809" s="1">
        <f>YEAR(Table1[[#This Row],[Date]])</f>
        <v>2016</v>
      </c>
    </row>
    <row r="1810" spans="1:14" x14ac:dyDescent="0.3">
      <c r="A1810" s="8">
        <v>1809</v>
      </c>
      <c r="B1810" s="9">
        <v>42486</v>
      </c>
      <c r="C1810" s="1" t="s">
        <v>4181</v>
      </c>
      <c r="D1810" s="1" t="s">
        <v>551</v>
      </c>
      <c r="E1810" s="49" t="s">
        <v>4634</v>
      </c>
      <c r="F1810" s="1" t="s">
        <v>927</v>
      </c>
      <c r="G1810" s="51" t="s">
        <v>4635</v>
      </c>
      <c r="H1810" s="1" t="s">
        <v>384</v>
      </c>
      <c r="I1810" s="56">
        <v>1300000</v>
      </c>
      <c r="J1810" s="8" t="s">
        <v>16</v>
      </c>
      <c r="K1810" s="8" t="s">
        <v>24</v>
      </c>
      <c r="L1810" s="1" t="str">
        <f>IFERROR(_xlfn.XLOOKUP(Table1[[#This Row],[Startup Name]],Reference_Tables!$A$5:$A$3048,Reference_Tables!$B$5:$B$3048,"N/A",0),"N/A")</f>
        <v>Pune</v>
      </c>
      <c r="M1810" s="49" t="str">
        <f>IFERROR(_xlfn.XLOOKUP(Table1[[#This Row],[Investors Name]],Reference_Tables!$E$5:$E$3048,Reference_Tables!$F$5:$F$3048,"N/A",0),"N/A")</f>
        <v>VC</v>
      </c>
      <c r="N1810" s="1">
        <f>YEAR(Table1[[#This Row],[Date]])</f>
        <v>2016</v>
      </c>
    </row>
    <row r="1811" spans="1:14" x14ac:dyDescent="0.3">
      <c r="A1811" s="8">
        <v>1810</v>
      </c>
      <c r="B1811" s="9">
        <v>42486</v>
      </c>
      <c r="C1811" s="1" t="s">
        <v>524</v>
      </c>
      <c r="D1811" s="1" t="s">
        <v>26</v>
      </c>
      <c r="E1811" s="49" t="s">
        <v>4636</v>
      </c>
      <c r="F1811" s="1" t="s">
        <v>227</v>
      </c>
      <c r="G1811" s="51" t="s">
        <v>526</v>
      </c>
      <c r="H1811" s="1" t="s">
        <v>384</v>
      </c>
      <c r="I1811" s="56">
        <v>15000000</v>
      </c>
      <c r="J1811" s="8" t="s">
        <v>16</v>
      </c>
      <c r="K1811" s="8" t="s">
        <v>17</v>
      </c>
      <c r="L1811" s="1" t="str">
        <f>IFERROR(_xlfn.XLOOKUP(Table1[[#This Row],[Startup Name]],Reference_Tables!$A$5:$A$3048,Reference_Tables!$B$5:$B$3048,"N/A",0),"N/A")</f>
        <v>Guwahati</v>
      </c>
      <c r="M1811" s="49" t="str">
        <f>IFERROR(_xlfn.XLOOKUP(Table1[[#This Row],[Investors Name]],Reference_Tables!$E$5:$E$3048,Reference_Tables!$F$5:$F$3048,"N/A",0),"N/A")</f>
        <v>VC</v>
      </c>
      <c r="N1811" s="1">
        <f>YEAR(Table1[[#This Row],[Date]])</f>
        <v>2016</v>
      </c>
    </row>
    <row r="1812" spans="1:14" x14ac:dyDescent="0.3">
      <c r="A1812" s="8">
        <v>1811</v>
      </c>
      <c r="B1812" s="9">
        <v>42487</v>
      </c>
      <c r="C1812" s="1" t="s">
        <v>486</v>
      </c>
      <c r="D1812" s="1" t="s">
        <v>551</v>
      </c>
      <c r="E1812" s="49" t="s">
        <v>4637</v>
      </c>
      <c r="F1812" s="1" t="s">
        <v>227</v>
      </c>
      <c r="G1812" s="51" t="s">
        <v>4148</v>
      </c>
      <c r="H1812" s="1" t="s">
        <v>126</v>
      </c>
      <c r="I1812" s="56">
        <v>500000</v>
      </c>
      <c r="J1812" s="8" t="s">
        <v>16</v>
      </c>
      <c r="K1812" s="8" t="s">
        <v>106</v>
      </c>
      <c r="L1812" s="1" t="str">
        <f>IFERROR(_xlfn.XLOOKUP(Table1[[#This Row],[Startup Name]],Reference_Tables!$A$5:$A$3048,Reference_Tables!$B$5:$B$3048,"N/A",0),"N/A")</f>
        <v>Nashik</v>
      </c>
      <c r="M1812" s="49" t="str">
        <f>IFERROR(_xlfn.XLOOKUP(Table1[[#This Row],[Investors Name]],Reference_Tables!$E$5:$E$3048,Reference_Tables!$F$5:$F$3048,"N/A",0),"N/A")</f>
        <v>VC</v>
      </c>
      <c r="N1812" s="1">
        <f>YEAR(Table1[[#This Row],[Date]])</f>
        <v>2016</v>
      </c>
    </row>
    <row r="1813" spans="1:14" x14ac:dyDescent="0.3">
      <c r="A1813" s="8">
        <v>1812</v>
      </c>
      <c r="B1813" s="9">
        <v>42487</v>
      </c>
      <c r="C1813" s="1" t="s">
        <v>4638</v>
      </c>
      <c r="D1813" s="1" t="s">
        <v>551</v>
      </c>
      <c r="E1813" s="49" t="s">
        <v>1652</v>
      </c>
      <c r="F1813" s="1" t="s">
        <v>16</v>
      </c>
      <c r="G1813" s="51" t="s">
        <v>7445</v>
      </c>
      <c r="H1813" s="1" t="s">
        <v>126</v>
      </c>
      <c r="I1813" s="56">
        <v>0</v>
      </c>
      <c r="J1813" s="8" t="s">
        <v>16</v>
      </c>
      <c r="K1813" s="8" t="s">
        <v>16</v>
      </c>
      <c r="L1813" s="1" t="str">
        <f>IFERROR(_xlfn.XLOOKUP(Table1[[#This Row],[Startup Name]],Reference_Tables!$A$5:$A$3048,Reference_Tables!$B$5:$B$3048,"N/A",0),"N/A")</f>
        <v>New Delhi</v>
      </c>
      <c r="M1813" s="49" t="str">
        <f>IFERROR(_xlfn.XLOOKUP(Table1[[#This Row],[Investors Name]],Reference_Tables!$E$5:$E$3048,Reference_Tables!$F$5:$F$3048,"N/A",0),"N/A")</f>
        <v>VC</v>
      </c>
      <c r="N1813" s="1">
        <f>YEAR(Table1[[#This Row],[Date]])</f>
        <v>2016</v>
      </c>
    </row>
    <row r="1814" spans="1:14" x14ac:dyDescent="0.3">
      <c r="A1814" s="8">
        <v>1813</v>
      </c>
      <c r="B1814" s="9">
        <v>42487</v>
      </c>
      <c r="C1814" s="1" t="s">
        <v>982</v>
      </c>
      <c r="D1814" s="1" t="s">
        <v>551</v>
      </c>
      <c r="E1814" s="49" t="s">
        <v>4639</v>
      </c>
      <c r="F1814" s="1" t="s">
        <v>89</v>
      </c>
      <c r="G1814" s="51" t="s">
        <v>7446</v>
      </c>
      <c r="H1814" s="1" t="s">
        <v>384</v>
      </c>
      <c r="I1814" s="56">
        <v>0</v>
      </c>
      <c r="J1814" s="8" t="s">
        <v>16</v>
      </c>
      <c r="K1814" s="8" t="s">
        <v>16</v>
      </c>
      <c r="L1814" s="1" t="str">
        <f>IFERROR(_xlfn.XLOOKUP(Table1[[#This Row],[Startup Name]],Reference_Tables!$A$5:$A$3048,Reference_Tables!$B$5:$B$3048,"N/A",0),"N/A")</f>
        <v>Kochi</v>
      </c>
      <c r="M1814" s="49" t="str">
        <f>IFERROR(_xlfn.XLOOKUP(Table1[[#This Row],[Investors Name]],Reference_Tables!$E$5:$E$3048,Reference_Tables!$F$5:$F$3048,"N/A",0),"N/A")</f>
        <v>VC</v>
      </c>
      <c r="N1814" s="1">
        <f>YEAR(Table1[[#This Row],[Date]])</f>
        <v>2016</v>
      </c>
    </row>
    <row r="1815" spans="1:14" x14ac:dyDescent="0.3">
      <c r="A1815" s="8">
        <v>1814</v>
      </c>
      <c r="B1815" s="9">
        <v>42487</v>
      </c>
      <c r="C1815" s="1" t="s">
        <v>4640</v>
      </c>
      <c r="D1815" s="1" t="s">
        <v>551</v>
      </c>
      <c r="E1815" s="49" t="s">
        <v>4641</v>
      </c>
      <c r="F1815" s="1" t="s">
        <v>139</v>
      </c>
      <c r="G1815" s="51" t="s">
        <v>293</v>
      </c>
      <c r="H1815" s="1" t="s">
        <v>126</v>
      </c>
      <c r="I1815" s="56">
        <v>450000</v>
      </c>
      <c r="J1815" s="8" t="s">
        <v>16</v>
      </c>
      <c r="K1815" s="8" t="s">
        <v>106</v>
      </c>
      <c r="L1815" s="1" t="str">
        <f>IFERROR(_xlfn.XLOOKUP(Table1[[#This Row],[Startup Name]],Reference_Tables!$A$5:$A$3048,Reference_Tables!$B$5:$B$3048,"N/A",0),"N/A")</f>
        <v>Chennai</v>
      </c>
      <c r="M1815" s="49" t="str">
        <f>IFERROR(_xlfn.XLOOKUP(Table1[[#This Row],[Investors Name]],Reference_Tables!$E$5:$E$3048,Reference_Tables!$F$5:$F$3048,"N/A",0),"N/A")</f>
        <v>Angel</v>
      </c>
      <c r="N1815" s="1">
        <f>YEAR(Table1[[#This Row],[Date]])</f>
        <v>2016</v>
      </c>
    </row>
    <row r="1816" spans="1:14" x14ac:dyDescent="0.3">
      <c r="A1816" s="8">
        <v>1815</v>
      </c>
      <c r="B1816" s="9">
        <v>42487</v>
      </c>
      <c r="C1816" s="1" t="s">
        <v>4396</v>
      </c>
      <c r="D1816" s="1" t="s">
        <v>551</v>
      </c>
      <c r="E1816" s="49" t="s">
        <v>4397</v>
      </c>
      <c r="F1816" s="1" t="s">
        <v>39</v>
      </c>
      <c r="G1816" s="51" t="s">
        <v>1494</v>
      </c>
      <c r="H1816" s="1" t="s">
        <v>384</v>
      </c>
      <c r="I1816" s="56">
        <v>0</v>
      </c>
      <c r="J1816" s="8" t="s">
        <v>16</v>
      </c>
      <c r="K1816" s="8" t="s">
        <v>16</v>
      </c>
      <c r="L1816" s="1" t="str">
        <f>IFERROR(_xlfn.XLOOKUP(Table1[[#This Row],[Startup Name]],Reference_Tables!$A$5:$A$3048,Reference_Tables!$B$5:$B$3048,"N/A",0),"N/A")</f>
        <v>Indore</v>
      </c>
      <c r="M1816" s="49" t="str">
        <f>IFERROR(_xlfn.XLOOKUP(Table1[[#This Row],[Investors Name]],Reference_Tables!$E$5:$E$3048,Reference_Tables!$F$5:$F$3048,"N/A",0),"N/A")</f>
        <v>VC</v>
      </c>
      <c r="N1816" s="1">
        <f>YEAR(Table1[[#This Row],[Date]])</f>
        <v>2016</v>
      </c>
    </row>
    <row r="1817" spans="1:14" x14ac:dyDescent="0.3">
      <c r="A1817" s="8">
        <v>1816</v>
      </c>
      <c r="B1817" s="9">
        <v>42488</v>
      </c>
      <c r="C1817" s="1" t="s">
        <v>1257</v>
      </c>
      <c r="D1817" s="1" t="s">
        <v>551</v>
      </c>
      <c r="E1817" s="49" t="s">
        <v>4642</v>
      </c>
      <c r="F1817" s="1" t="s">
        <v>39</v>
      </c>
      <c r="G1817" s="51" t="s">
        <v>4643</v>
      </c>
      <c r="H1817" s="1" t="s">
        <v>126</v>
      </c>
      <c r="I1817" s="56">
        <v>600000</v>
      </c>
      <c r="J1817" s="8" t="s">
        <v>16</v>
      </c>
      <c r="K1817" s="8" t="s">
        <v>106</v>
      </c>
      <c r="L1817" s="1" t="str">
        <f>IFERROR(_xlfn.XLOOKUP(Table1[[#This Row],[Startup Name]],Reference_Tables!$A$5:$A$3048,Reference_Tables!$B$5:$B$3048,"N/A",0),"N/A")</f>
        <v>New Delhi</v>
      </c>
      <c r="M1817" s="49" t="str">
        <f>IFERROR(_xlfn.XLOOKUP(Table1[[#This Row],[Investors Name]],Reference_Tables!$E$5:$E$3048,Reference_Tables!$F$5:$F$3048,"N/A",0),"N/A")</f>
        <v>VC</v>
      </c>
      <c r="N1817" s="1">
        <f>YEAR(Table1[[#This Row],[Date]])</f>
        <v>2016</v>
      </c>
    </row>
    <row r="1818" spans="1:14" x14ac:dyDescent="0.3">
      <c r="A1818" s="8">
        <v>1817</v>
      </c>
      <c r="B1818" s="9">
        <v>42488</v>
      </c>
      <c r="C1818" s="1" t="s">
        <v>1334</v>
      </c>
      <c r="D1818" s="1" t="s">
        <v>551</v>
      </c>
      <c r="E1818" s="49" t="s">
        <v>4644</v>
      </c>
      <c r="F1818" s="1" t="s">
        <v>927</v>
      </c>
      <c r="G1818" s="51" t="s">
        <v>7447</v>
      </c>
      <c r="H1818" s="1" t="s">
        <v>384</v>
      </c>
      <c r="I1818" s="56">
        <v>1200000</v>
      </c>
      <c r="J1818" s="8" t="s">
        <v>16</v>
      </c>
      <c r="K1818" s="8" t="s">
        <v>24</v>
      </c>
      <c r="L1818" s="1" t="str">
        <f>IFERROR(_xlfn.XLOOKUP(Table1[[#This Row],[Startup Name]],Reference_Tables!$A$5:$A$3048,Reference_Tables!$B$5:$B$3048,"N/A",0),"N/A")</f>
        <v>Kochi</v>
      </c>
      <c r="M1818" s="49" t="str">
        <f>IFERROR(_xlfn.XLOOKUP(Table1[[#This Row],[Investors Name]],Reference_Tables!$E$5:$E$3048,Reference_Tables!$F$5:$F$3048,"N/A",0),"N/A")</f>
        <v>VC</v>
      </c>
      <c r="N1818" s="1">
        <f>YEAR(Table1[[#This Row],[Date]])</f>
        <v>2016</v>
      </c>
    </row>
    <row r="1819" spans="1:14" x14ac:dyDescent="0.3">
      <c r="A1819" s="8">
        <v>1818</v>
      </c>
      <c r="B1819" s="9">
        <v>42489</v>
      </c>
      <c r="C1819" s="1" t="s">
        <v>4645</v>
      </c>
      <c r="D1819" s="1" t="s">
        <v>551</v>
      </c>
      <c r="E1819" s="49" t="s">
        <v>4646</v>
      </c>
      <c r="F1819" s="1" t="s">
        <v>39</v>
      </c>
      <c r="G1819" s="51" t="s">
        <v>4647</v>
      </c>
      <c r="H1819" s="1" t="s">
        <v>126</v>
      </c>
      <c r="I1819" s="56">
        <v>500000</v>
      </c>
      <c r="J1819" s="8" t="s">
        <v>16</v>
      </c>
      <c r="K1819" s="8" t="s">
        <v>106</v>
      </c>
      <c r="L1819" s="1" t="str">
        <f>IFERROR(_xlfn.XLOOKUP(Table1[[#This Row],[Startup Name]],Reference_Tables!$A$5:$A$3048,Reference_Tables!$B$5:$B$3048,"N/A",0),"N/A")</f>
        <v>Noida</v>
      </c>
      <c r="M1819" s="49" t="str">
        <f>IFERROR(_xlfn.XLOOKUP(Table1[[#This Row],[Investors Name]],Reference_Tables!$E$5:$E$3048,Reference_Tables!$F$5:$F$3048,"N/A",0),"N/A")</f>
        <v>VC</v>
      </c>
      <c r="N1819" s="1">
        <f>YEAR(Table1[[#This Row],[Date]])</f>
        <v>2016</v>
      </c>
    </row>
    <row r="1820" spans="1:14" x14ac:dyDescent="0.3">
      <c r="A1820" s="8">
        <v>1819</v>
      </c>
      <c r="B1820" s="9">
        <v>42489</v>
      </c>
      <c r="C1820" s="1" t="s">
        <v>4272</v>
      </c>
      <c r="D1820" s="1" t="s">
        <v>26</v>
      </c>
      <c r="E1820" s="49" t="s">
        <v>4273</v>
      </c>
      <c r="F1820" s="1" t="s">
        <v>139</v>
      </c>
      <c r="G1820" s="51" t="s">
        <v>4274</v>
      </c>
      <c r="H1820" s="1" t="s">
        <v>384</v>
      </c>
      <c r="I1820" s="56">
        <v>100000</v>
      </c>
      <c r="J1820" s="8" t="s">
        <v>16</v>
      </c>
      <c r="K1820" s="8" t="s">
        <v>106</v>
      </c>
      <c r="L1820" s="1" t="str">
        <f>IFERROR(_xlfn.XLOOKUP(Table1[[#This Row],[Startup Name]],Reference_Tables!$A$5:$A$3048,Reference_Tables!$B$5:$B$3048,"N/A",0),"N/A")</f>
        <v>Pune</v>
      </c>
      <c r="M1820" s="49" t="str">
        <f>IFERROR(_xlfn.XLOOKUP(Table1[[#This Row],[Investors Name]],Reference_Tables!$E$5:$E$3048,Reference_Tables!$F$5:$F$3048,"N/A",0),"N/A")</f>
        <v>VC</v>
      </c>
      <c r="N1820" s="1">
        <f>YEAR(Table1[[#This Row],[Date]])</f>
        <v>2016</v>
      </c>
    </row>
    <row r="1821" spans="1:14" x14ac:dyDescent="0.3">
      <c r="A1821" s="8">
        <v>1820</v>
      </c>
      <c r="B1821" s="9">
        <v>42430</v>
      </c>
      <c r="C1821" s="1" t="s">
        <v>489</v>
      </c>
      <c r="D1821" s="1" t="s">
        <v>551</v>
      </c>
      <c r="E1821" s="49" t="s">
        <v>4648</v>
      </c>
      <c r="F1821" s="1" t="s">
        <v>927</v>
      </c>
      <c r="G1821" s="51" t="s">
        <v>1186</v>
      </c>
      <c r="H1821" s="1" t="s">
        <v>126</v>
      </c>
      <c r="I1821" s="56">
        <v>0</v>
      </c>
      <c r="J1821" s="8" t="s">
        <v>16</v>
      </c>
      <c r="K1821" s="8" t="s">
        <v>16</v>
      </c>
      <c r="L1821" s="1" t="str">
        <f>IFERROR(_xlfn.XLOOKUP(Table1[[#This Row],[Startup Name]],Reference_Tables!$A$5:$A$3048,Reference_Tables!$B$5:$B$3048,"N/A",0),"N/A")</f>
        <v>Thiruvananthapuram</v>
      </c>
      <c r="M1821" s="49" t="str">
        <f>IFERROR(_xlfn.XLOOKUP(Table1[[#This Row],[Investors Name]],Reference_Tables!$E$5:$E$3048,Reference_Tables!$F$5:$F$3048,"N/A",0),"N/A")</f>
        <v>VC</v>
      </c>
      <c r="N1821" s="1">
        <f>YEAR(Table1[[#This Row],[Date]])</f>
        <v>2016</v>
      </c>
    </row>
    <row r="1822" spans="1:14" x14ac:dyDescent="0.3">
      <c r="A1822" s="8">
        <v>1821</v>
      </c>
      <c r="B1822" s="9">
        <v>42430</v>
      </c>
      <c r="C1822" s="1" t="s">
        <v>4649</v>
      </c>
      <c r="D1822" s="1" t="s">
        <v>551</v>
      </c>
      <c r="E1822" s="49" t="s">
        <v>4650</v>
      </c>
      <c r="F1822" s="1" t="s">
        <v>927</v>
      </c>
      <c r="G1822" s="51" t="s">
        <v>2025</v>
      </c>
      <c r="H1822" s="1" t="s">
        <v>384</v>
      </c>
      <c r="I1822" s="56">
        <v>0</v>
      </c>
      <c r="J1822" s="8" t="s">
        <v>16</v>
      </c>
      <c r="K1822" s="8" t="s">
        <v>16</v>
      </c>
      <c r="L1822" s="1" t="str">
        <f>IFERROR(_xlfn.XLOOKUP(Table1[[#This Row],[Startup Name]],Reference_Tables!$A$5:$A$3048,Reference_Tables!$B$5:$B$3048,"N/A",0),"N/A")</f>
        <v>Nagpur</v>
      </c>
      <c r="M1822" s="49" t="str">
        <f>IFERROR(_xlfn.XLOOKUP(Table1[[#This Row],[Investors Name]],Reference_Tables!$E$5:$E$3048,Reference_Tables!$F$5:$F$3048,"N/A",0),"N/A")</f>
        <v>VC</v>
      </c>
      <c r="N1822" s="1">
        <f>YEAR(Table1[[#This Row],[Date]])</f>
        <v>2016</v>
      </c>
    </row>
    <row r="1823" spans="1:14" x14ac:dyDescent="0.3">
      <c r="A1823" s="8">
        <v>1822</v>
      </c>
      <c r="B1823" s="9">
        <v>42430</v>
      </c>
      <c r="C1823" s="1" t="s">
        <v>2337</v>
      </c>
      <c r="D1823" s="1" t="s">
        <v>551</v>
      </c>
      <c r="E1823" s="49" t="s">
        <v>2338</v>
      </c>
      <c r="F1823" s="1" t="s">
        <v>39</v>
      </c>
      <c r="G1823" s="51" t="s">
        <v>4651</v>
      </c>
      <c r="H1823" s="1" t="s">
        <v>384</v>
      </c>
      <c r="I1823" s="56">
        <v>0</v>
      </c>
      <c r="J1823" s="8" t="s">
        <v>16</v>
      </c>
      <c r="K1823" s="8" t="s">
        <v>16</v>
      </c>
      <c r="L1823" s="1" t="str">
        <f>IFERROR(_xlfn.XLOOKUP(Table1[[#This Row],[Startup Name]],Reference_Tables!$A$5:$A$3048,Reference_Tables!$B$5:$B$3048,"N/A",0),"N/A")</f>
        <v>Noida</v>
      </c>
      <c r="M1823" s="49" t="s">
        <v>16</v>
      </c>
      <c r="N1823" s="1">
        <f>YEAR(Table1[[#This Row],[Date]])</f>
        <v>2016</v>
      </c>
    </row>
    <row r="1824" spans="1:14" x14ac:dyDescent="0.3">
      <c r="A1824" s="8">
        <v>1823</v>
      </c>
      <c r="B1824" s="9">
        <v>42430</v>
      </c>
      <c r="C1824" s="1" t="s">
        <v>736</v>
      </c>
      <c r="D1824" s="1" t="s">
        <v>53</v>
      </c>
      <c r="E1824" s="49" t="s">
        <v>1476</v>
      </c>
      <c r="F1824" s="1" t="s">
        <v>927</v>
      </c>
      <c r="G1824" s="51" t="s">
        <v>4652</v>
      </c>
      <c r="H1824" s="1" t="s">
        <v>384</v>
      </c>
      <c r="I1824" s="56">
        <v>0</v>
      </c>
      <c r="J1824" s="8" t="s">
        <v>16</v>
      </c>
      <c r="K1824" s="8" t="s">
        <v>16</v>
      </c>
      <c r="L1824" s="1" t="str">
        <f>IFERROR(_xlfn.XLOOKUP(Table1[[#This Row],[Startup Name]],Reference_Tables!$A$5:$A$3048,Reference_Tables!$B$5:$B$3048,"N/A",0),"N/A")</f>
        <v>Gurugram</v>
      </c>
      <c r="M1824" s="49" t="s">
        <v>16</v>
      </c>
      <c r="N1824" s="1">
        <f>YEAR(Table1[[#This Row],[Date]])</f>
        <v>2016</v>
      </c>
    </row>
    <row r="1825" spans="1:14" x14ac:dyDescent="0.3">
      <c r="A1825" s="8">
        <v>1824</v>
      </c>
      <c r="B1825" s="9">
        <v>42431</v>
      </c>
      <c r="C1825" s="1" t="s">
        <v>4653</v>
      </c>
      <c r="D1825" s="1" t="s">
        <v>551</v>
      </c>
      <c r="E1825" s="49" t="s">
        <v>4654</v>
      </c>
      <c r="F1825" s="1" t="s">
        <v>89</v>
      </c>
      <c r="G1825" s="51" t="s">
        <v>1659</v>
      </c>
      <c r="H1825" s="1" t="s">
        <v>384</v>
      </c>
      <c r="I1825" s="56">
        <v>600000</v>
      </c>
      <c r="J1825" s="8" t="s">
        <v>16</v>
      </c>
      <c r="K1825" s="8" t="s">
        <v>106</v>
      </c>
      <c r="L1825" s="1" t="str">
        <f>IFERROR(_xlfn.XLOOKUP(Table1[[#This Row],[Startup Name]],Reference_Tables!$A$5:$A$3048,Reference_Tables!$B$5:$B$3048,"N/A",0),"N/A")</f>
        <v>Chennai</v>
      </c>
      <c r="M1825" s="49" t="str">
        <f>IFERROR(_xlfn.XLOOKUP(Table1[[#This Row],[Investors Name]],Reference_Tables!$E$5:$E$3048,Reference_Tables!$F$5:$F$3048,"N/A",0),"N/A")</f>
        <v>VC</v>
      </c>
      <c r="N1825" s="1">
        <f>YEAR(Table1[[#This Row],[Date]])</f>
        <v>2016</v>
      </c>
    </row>
    <row r="1826" spans="1:14" x14ac:dyDescent="0.3">
      <c r="A1826" s="8">
        <v>1825</v>
      </c>
      <c r="B1826" s="9">
        <v>42431</v>
      </c>
      <c r="C1826" s="1" t="s">
        <v>4655</v>
      </c>
      <c r="D1826" s="1" t="s">
        <v>551</v>
      </c>
      <c r="E1826" s="49" t="s">
        <v>4656</v>
      </c>
      <c r="F1826" s="1" t="s">
        <v>4657</v>
      </c>
      <c r="G1826" s="51" t="s">
        <v>4658</v>
      </c>
      <c r="H1826" s="1" t="s">
        <v>126</v>
      </c>
      <c r="I1826" s="56">
        <v>0</v>
      </c>
      <c r="J1826" s="8" t="s">
        <v>16</v>
      </c>
      <c r="K1826" s="8" t="s">
        <v>16</v>
      </c>
      <c r="L1826" s="1" t="str">
        <f>IFERROR(_xlfn.XLOOKUP(Table1[[#This Row],[Startup Name]],Reference_Tables!$A$5:$A$3048,Reference_Tables!$B$5:$B$3048,"N/A",0),"N/A")</f>
        <v>Coimbatore</v>
      </c>
      <c r="M1826" s="49" t="s">
        <v>16</v>
      </c>
      <c r="N1826" s="1">
        <f>YEAR(Table1[[#This Row],[Date]])</f>
        <v>2016</v>
      </c>
    </row>
    <row r="1827" spans="1:14" x14ac:dyDescent="0.3">
      <c r="A1827" s="8">
        <v>1826</v>
      </c>
      <c r="B1827" s="9">
        <v>42431</v>
      </c>
      <c r="C1827" s="1" t="s">
        <v>4659</v>
      </c>
      <c r="D1827" s="1" t="s">
        <v>53</v>
      </c>
      <c r="E1827" s="49" t="s">
        <v>4660</v>
      </c>
      <c r="F1827" s="1" t="s">
        <v>927</v>
      </c>
      <c r="G1827" s="51" t="s">
        <v>7448</v>
      </c>
      <c r="H1827" s="1" t="s">
        <v>384</v>
      </c>
      <c r="I1827" s="56">
        <v>1400000</v>
      </c>
      <c r="J1827" s="8" t="s">
        <v>16</v>
      </c>
      <c r="K1827" s="8" t="s">
        <v>24</v>
      </c>
      <c r="L1827" s="1" t="str">
        <f>IFERROR(_xlfn.XLOOKUP(Table1[[#This Row],[Startup Name]],Reference_Tables!$A$5:$A$3048,Reference_Tables!$B$5:$B$3048,"N/A",0),"N/A")</f>
        <v>Ranchi</v>
      </c>
      <c r="M1827" s="49" t="str">
        <f>IFERROR(_xlfn.XLOOKUP(Table1[[#This Row],[Investors Name]],Reference_Tables!$E$5:$E$3048,Reference_Tables!$F$5:$F$3048,"N/A",0),"N/A")</f>
        <v>VC</v>
      </c>
      <c r="N1827" s="1">
        <f>YEAR(Table1[[#This Row],[Date]])</f>
        <v>2016</v>
      </c>
    </row>
    <row r="1828" spans="1:14" x14ac:dyDescent="0.3">
      <c r="A1828" s="8">
        <v>1827</v>
      </c>
      <c r="B1828" s="9">
        <v>42432</v>
      </c>
      <c r="C1828" s="1" t="s">
        <v>4661</v>
      </c>
      <c r="D1828" s="1" t="s">
        <v>53</v>
      </c>
      <c r="E1828" s="49" t="s">
        <v>4662</v>
      </c>
      <c r="F1828" s="1" t="s">
        <v>39</v>
      </c>
      <c r="G1828" s="51" t="s">
        <v>4663</v>
      </c>
      <c r="H1828" s="1" t="s">
        <v>126</v>
      </c>
      <c r="I1828" s="56">
        <v>0</v>
      </c>
      <c r="J1828" s="8" t="s">
        <v>16</v>
      </c>
      <c r="K1828" s="8" t="s">
        <v>16</v>
      </c>
      <c r="L1828" s="1" t="str">
        <f>IFERROR(_xlfn.XLOOKUP(Table1[[#This Row],[Startup Name]],Reference_Tables!$A$5:$A$3048,Reference_Tables!$B$5:$B$3048,"N/A",0),"N/A")</f>
        <v>Bhubaneswar</v>
      </c>
      <c r="M1828" s="49" t="str">
        <f>IFERROR(_xlfn.XLOOKUP(Table1[[#This Row],[Investors Name]],Reference_Tables!$E$5:$E$3048,Reference_Tables!$F$5:$F$3048,"N/A",0),"N/A")</f>
        <v>Angel</v>
      </c>
      <c r="N1828" s="1">
        <f>YEAR(Table1[[#This Row],[Date]])</f>
        <v>2016</v>
      </c>
    </row>
    <row r="1829" spans="1:14" x14ac:dyDescent="0.3">
      <c r="A1829" s="8">
        <v>1828</v>
      </c>
      <c r="B1829" s="9">
        <v>42432</v>
      </c>
      <c r="C1829" s="1" t="s">
        <v>4664</v>
      </c>
      <c r="D1829" s="1" t="s">
        <v>108</v>
      </c>
      <c r="E1829" s="49" t="s">
        <v>4665</v>
      </c>
      <c r="F1829" s="1" t="s">
        <v>39</v>
      </c>
      <c r="G1829" s="51" t="s">
        <v>7449</v>
      </c>
      <c r="H1829" s="1" t="s">
        <v>384</v>
      </c>
      <c r="I1829" s="56">
        <v>1000000</v>
      </c>
      <c r="J1829" s="8" t="s">
        <v>16</v>
      </c>
      <c r="K1829" s="8" t="s">
        <v>24</v>
      </c>
      <c r="L1829" s="1" t="str">
        <f>IFERROR(_xlfn.XLOOKUP(Table1[[#This Row],[Startup Name]],Reference_Tables!$A$5:$A$3048,Reference_Tables!$B$5:$B$3048,"N/A",0),"N/A")</f>
        <v>Indore</v>
      </c>
      <c r="M1829" s="49" t="s">
        <v>16</v>
      </c>
      <c r="N1829" s="1">
        <f>YEAR(Table1[[#This Row],[Date]])</f>
        <v>2016</v>
      </c>
    </row>
    <row r="1830" spans="1:14" x14ac:dyDescent="0.3">
      <c r="A1830" s="8">
        <v>1829</v>
      </c>
      <c r="B1830" s="9">
        <v>42432</v>
      </c>
      <c r="C1830" s="1" t="s">
        <v>4666</v>
      </c>
      <c r="D1830" s="1" t="s">
        <v>551</v>
      </c>
      <c r="E1830" s="49" t="s">
        <v>4667</v>
      </c>
      <c r="F1830" s="1" t="s">
        <v>139</v>
      </c>
      <c r="G1830" s="51" t="s">
        <v>1608</v>
      </c>
      <c r="H1830" s="1" t="s">
        <v>126</v>
      </c>
      <c r="I1830" s="56">
        <v>500000</v>
      </c>
      <c r="J1830" s="8" t="s">
        <v>16</v>
      </c>
      <c r="K1830" s="8" t="s">
        <v>106</v>
      </c>
      <c r="L1830" s="1" t="str">
        <f>IFERROR(_xlfn.XLOOKUP(Table1[[#This Row],[Startup Name]],Reference_Tables!$A$5:$A$3048,Reference_Tables!$B$5:$B$3048,"N/A",0),"N/A")</f>
        <v>Bengaluru</v>
      </c>
      <c r="M1830" s="49" t="str">
        <f>IFERROR(_xlfn.XLOOKUP(Table1[[#This Row],[Investors Name]],Reference_Tables!$E$5:$E$3048,Reference_Tables!$F$5:$F$3048,"N/A",0),"N/A")</f>
        <v>Angel</v>
      </c>
      <c r="N1830" s="1">
        <f>YEAR(Table1[[#This Row],[Date]])</f>
        <v>2016</v>
      </c>
    </row>
    <row r="1831" spans="1:14" x14ac:dyDescent="0.3">
      <c r="A1831" s="8">
        <v>1830</v>
      </c>
      <c r="B1831" s="9">
        <v>42433</v>
      </c>
      <c r="C1831" s="1" t="s">
        <v>2866</v>
      </c>
      <c r="D1831" s="1" t="s">
        <v>551</v>
      </c>
      <c r="E1831" s="49" t="s">
        <v>4668</v>
      </c>
      <c r="F1831" s="1" t="s">
        <v>927</v>
      </c>
      <c r="G1831" s="51" t="s">
        <v>4669</v>
      </c>
      <c r="H1831" s="1" t="s">
        <v>384</v>
      </c>
      <c r="I1831" s="56">
        <v>0</v>
      </c>
      <c r="J1831" s="8" t="s">
        <v>16</v>
      </c>
      <c r="K1831" s="8" t="s">
        <v>16</v>
      </c>
      <c r="L1831" s="1" t="str">
        <f>IFERROR(_xlfn.XLOOKUP(Table1[[#This Row],[Startup Name]],Reference_Tables!$A$5:$A$3048,Reference_Tables!$B$5:$B$3048,"N/A",0),"N/A")</f>
        <v>Kanpur</v>
      </c>
      <c r="M1831" s="49" t="str">
        <f>IFERROR(_xlfn.XLOOKUP(Table1[[#This Row],[Investors Name]],Reference_Tables!$E$5:$E$3048,Reference_Tables!$F$5:$F$3048,"N/A",0),"N/A")</f>
        <v>Angel</v>
      </c>
      <c r="N1831" s="1">
        <f>YEAR(Table1[[#This Row],[Date]])</f>
        <v>2016</v>
      </c>
    </row>
    <row r="1832" spans="1:14" x14ac:dyDescent="0.3">
      <c r="A1832" s="8">
        <v>1831</v>
      </c>
      <c r="B1832" s="9">
        <v>42433</v>
      </c>
      <c r="C1832" s="1" t="s">
        <v>4670</v>
      </c>
      <c r="D1832" s="1" t="s">
        <v>26</v>
      </c>
      <c r="E1832" s="49" t="s">
        <v>4671</v>
      </c>
      <c r="F1832" s="1" t="s">
        <v>45</v>
      </c>
      <c r="G1832" s="51" t="s">
        <v>4672</v>
      </c>
      <c r="H1832" s="1" t="s">
        <v>384</v>
      </c>
      <c r="I1832" s="56">
        <v>1000000</v>
      </c>
      <c r="J1832" s="8" t="s">
        <v>16</v>
      </c>
      <c r="K1832" s="8" t="s">
        <v>24</v>
      </c>
      <c r="L1832" s="1" t="str">
        <f>IFERROR(_xlfn.XLOOKUP(Table1[[#This Row],[Startup Name]],Reference_Tables!$A$5:$A$3048,Reference_Tables!$B$5:$B$3048,"N/A",0),"N/A")</f>
        <v>Pune</v>
      </c>
      <c r="M1832" s="49" t="str">
        <f>IFERROR(_xlfn.XLOOKUP(Table1[[#This Row],[Investors Name]],Reference_Tables!$E$5:$E$3048,Reference_Tables!$F$5:$F$3048,"N/A",0),"N/A")</f>
        <v>VC</v>
      </c>
      <c r="N1832" s="1">
        <f>YEAR(Table1[[#This Row],[Date]])</f>
        <v>2016</v>
      </c>
    </row>
    <row r="1833" spans="1:14" x14ac:dyDescent="0.3">
      <c r="A1833" s="8">
        <v>1832</v>
      </c>
      <c r="B1833" s="9">
        <v>42433</v>
      </c>
      <c r="C1833" s="1" t="s">
        <v>4439</v>
      </c>
      <c r="D1833" s="1" t="s">
        <v>53</v>
      </c>
      <c r="E1833" s="49" t="s">
        <v>4673</v>
      </c>
      <c r="F1833" s="1" t="s">
        <v>55</v>
      </c>
      <c r="G1833" s="51" t="s">
        <v>4674</v>
      </c>
      <c r="H1833" s="1" t="s">
        <v>126</v>
      </c>
      <c r="I1833" s="56">
        <v>0</v>
      </c>
      <c r="J1833" s="8" t="s">
        <v>16</v>
      </c>
      <c r="K1833" s="8" t="s">
        <v>16</v>
      </c>
      <c r="L1833" s="1" t="str">
        <f>IFERROR(_xlfn.XLOOKUP(Table1[[#This Row],[Startup Name]],Reference_Tables!$A$5:$A$3048,Reference_Tables!$B$5:$B$3048,"N/A",0),"N/A")</f>
        <v>Kolkata</v>
      </c>
      <c r="M1833" s="49" t="str">
        <f>IFERROR(_xlfn.XLOOKUP(Table1[[#This Row],[Investors Name]],Reference_Tables!$E$5:$E$3048,Reference_Tables!$F$5:$F$3048,"N/A",0),"N/A")</f>
        <v>Angel</v>
      </c>
      <c r="N1833" s="1">
        <f>YEAR(Table1[[#This Row],[Date]])</f>
        <v>2016</v>
      </c>
    </row>
    <row r="1834" spans="1:14" x14ac:dyDescent="0.3">
      <c r="A1834" s="8">
        <v>1833</v>
      </c>
      <c r="B1834" s="9">
        <v>42433</v>
      </c>
      <c r="C1834" s="1" t="s">
        <v>2043</v>
      </c>
      <c r="D1834" s="1" t="s">
        <v>551</v>
      </c>
      <c r="E1834" s="49" t="s">
        <v>2044</v>
      </c>
      <c r="F1834" s="1" t="s">
        <v>881</v>
      </c>
      <c r="G1834" s="51" t="s">
        <v>2940</v>
      </c>
      <c r="H1834" s="1" t="s">
        <v>126</v>
      </c>
      <c r="I1834" s="56">
        <v>150000</v>
      </c>
      <c r="J1834" s="8" t="s">
        <v>16</v>
      </c>
      <c r="K1834" s="8" t="s">
        <v>106</v>
      </c>
      <c r="L1834" s="1" t="str">
        <f>IFERROR(_xlfn.XLOOKUP(Table1[[#This Row],[Startup Name]],Reference_Tables!$A$5:$A$3048,Reference_Tables!$B$5:$B$3048,"N/A",0),"N/A")</f>
        <v>Dehradun</v>
      </c>
      <c r="M1834" s="49" t="str">
        <f>IFERROR(_xlfn.XLOOKUP(Table1[[#This Row],[Investors Name]],Reference_Tables!$E$5:$E$3048,Reference_Tables!$F$5:$F$3048,"N/A",0),"N/A")</f>
        <v>VC</v>
      </c>
      <c r="N1834" s="1">
        <f>YEAR(Table1[[#This Row],[Date]])</f>
        <v>2016</v>
      </c>
    </row>
    <row r="1835" spans="1:14" x14ac:dyDescent="0.3">
      <c r="A1835" s="8">
        <v>1834</v>
      </c>
      <c r="B1835" s="9">
        <v>42433</v>
      </c>
      <c r="C1835" s="1" t="s">
        <v>4675</v>
      </c>
      <c r="D1835" s="1" t="s">
        <v>551</v>
      </c>
      <c r="E1835" s="49" t="s">
        <v>4676</v>
      </c>
      <c r="F1835" s="1" t="s">
        <v>139</v>
      </c>
      <c r="G1835" s="51" t="s">
        <v>4677</v>
      </c>
      <c r="H1835" s="1" t="s">
        <v>126</v>
      </c>
      <c r="I1835" s="56">
        <v>0</v>
      </c>
      <c r="J1835" s="8" t="s">
        <v>16</v>
      </c>
      <c r="K1835" s="8" t="s">
        <v>16</v>
      </c>
      <c r="L1835" s="1" t="str">
        <f>IFERROR(_xlfn.XLOOKUP(Table1[[#This Row],[Startup Name]],Reference_Tables!$A$5:$A$3048,Reference_Tables!$B$5:$B$3048,"N/A",0),"N/A")</f>
        <v>Bhopal</v>
      </c>
      <c r="M1835" s="49" t="s">
        <v>16</v>
      </c>
      <c r="N1835" s="1">
        <f>YEAR(Table1[[#This Row],[Date]])</f>
        <v>2016</v>
      </c>
    </row>
    <row r="1836" spans="1:14" x14ac:dyDescent="0.3">
      <c r="A1836" s="8">
        <v>1835</v>
      </c>
      <c r="B1836" s="9">
        <v>42433</v>
      </c>
      <c r="C1836" s="1" t="s">
        <v>4678</v>
      </c>
      <c r="D1836" s="1" t="s">
        <v>551</v>
      </c>
      <c r="E1836" s="49" t="s">
        <v>4679</v>
      </c>
      <c r="F1836" s="1" t="s">
        <v>227</v>
      </c>
      <c r="G1836" s="51" t="s">
        <v>4680</v>
      </c>
      <c r="H1836" s="1" t="s">
        <v>126</v>
      </c>
      <c r="I1836" s="56">
        <v>100000</v>
      </c>
      <c r="J1836" s="8" t="s">
        <v>16</v>
      </c>
      <c r="K1836" s="8" t="s">
        <v>106</v>
      </c>
      <c r="L1836" s="1" t="str">
        <f>IFERROR(_xlfn.XLOOKUP(Table1[[#This Row],[Startup Name]],Reference_Tables!$A$5:$A$3048,Reference_Tables!$B$5:$B$3048,"N/A",0),"N/A")</f>
        <v>Dehradun</v>
      </c>
      <c r="M1836" s="49" t="s">
        <v>16</v>
      </c>
      <c r="N1836" s="1">
        <f>YEAR(Table1[[#This Row],[Date]])</f>
        <v>2016</v>
      </c>
    </row>
    <row r="1837" spans="1:14" x14ac:dyDescent="0.3">
      <c r="A1837" s="8">
        <v>1836</v>
      </c>
      <c r="B1837" s="9">
        <v>42433</v>
      </c>
      <c r="C1837" s="1" t="s">
        <v>4681</v>
      </c>
      <c r="D1837" s="1" t="s">
        <v>26</v>
      </c>
      <c r="E1837" s="49" t="s">
        <v>4682</v>
      </c>
      <c r="F1837" s="1" t="s">
        <v>39</v>
      </c>
      <c r="G1837" s="51" t="s">
        <v>4683</v>
      </c>
      <c r="H1837" s="1" t="s">
        <v>126</v>
      </c>
      <c r="I1837" s="56">
        <v>0</v>
      </c>
      <c r="J1837" s="8" t="s">
        <v>16</v>
      </c>
      <c r="K1837" s="8" t="s">
        <v>16</v>
      </c>
      <c r="L1837" s="1" t="str">
        <f>IFERROR(_xlfn.XLOOKUP(Table1[[#This Row],[Startup Name]],Reference_Tables!$A$5:$A$3048,Reference_Tables!$B$5:$B$3048,"N/A",0),"N/A")</f>
        <v>Kolkata</v>
      </c>
      <c r="M1837" s="49" t="str">
        <f>IFERROR(_xlfn.XLOOKUP(Table1[[#This Row],[Investors Name]],Reference_Tables!$E$5:$E$3048,Reference_Tables!$F$5:$F$3048,"N/A",0),"N/A")</f>
        <v>Angel</v>
      </c>
      <c r="N1837" s="1">
        <f>YEAR(Table1[[#This Row],[Date]])</f>
        <v>2016</v>
      </c>
    </row>
    <row r="1838" spans="1:14" x14ac:dyDescent="0.3">
      <c r="A1838" s="8">
        <v>1837</v>
      </c>
      <c r="B1838" s="9">
        <v>42433</v>
      </c>
      <c r="C1838" s="1" t="s">
        <v>4684</v>
      </c>
      <c r="D1838" s="1" t="s">
        <v>142</v>
      </c>
      <c r="E1838" s="49" t="s">
        <v>4685</v>
      </c>
      <c r="F1838" s="1" t="s">
        <v>227</v>
      </c>
      <c r="G1838" s="51" t="s">
        <v>4686</v>
      </c>
      <c r="H1838" s="1" t="s">
        <v>384</v>
      </c>
      <c r="I1838" s="56">
        <v>4000000</v>
      </c>
      <c r="J1838" s="8" t="s">
        <v>16</v>
      </c>
      <c r="K1838" s="8" t="s">
        <v>24</v>
      </c>
      <c r="L1838" s="1" t="str">
        <f>IFERROR(_xlfn.XLOOKUP(Table1[[#This Row],[Startup Name]],Reference_Tables!$A$5:$A$3048,Reference_Tables!$B$5:$B$3048,"N/A",0),"N/A")</f>
        <v>Gurugram</v>
      </c>
      <c r="M1838" s="49" t="str">
        <f>IFERROR(_xlfn.XLOOKUP(Table1[[#This Row],[Investors Name]],Reference_Tables!$E$5:$E$3048,Reference_Tables!$F$5:$F$3048,"N/A",0),"N/A")</f>
        <v>VC</v>
      </c>
      <c r="N1838" s="1">
        <f>YEAR(Table1[[#This Row],[Date]])</f>
        <v>2016</v>
      </c>
    </row>
    <row r="1839" spans="1:14" x14ac:dyDescent="0.3">
      <c r="A1839" s="8">
        <v>1838</v>
      </c>
      <c r="B1839" s="9">
        <v>42436</v>
      </c>
      <c r="C1839" s="1" t="s">
        <v>4687</v>
      </c>
      <c r="D1839" s="1" t="s">
        <v>551</v>
      </c>
      <c r="E1839" s="49" t="s">
        <v>4688</v>
      </c>
      <c r="F1839" s="1" t="s">
        <v>89</v>
      </c>
      <c r="G1839" s="51" t="s">
        <v>4689</v>
      </c>
      <c r="H1839" s="1" t="s">
        <v>126</v>
      </c>
      <c r="I1839" s="56">
        <v>500000</v>
      </c>
      <c r="J1839" s="8" t="s">
        <v>16</v>
      </c>
      <c r="K1839" s="8" t="s">
        <v>106</v>
      </c>
      <c r="L1839" s="1" t="str">
        <f>IFERROR(_xlfn.XLOOKUP(Table1[[#This Row],[Startup Name]],Reference_Tables!$A$5:$A$3048,Reference_Tables!$B$5:$B$3048,"N/A",0),"N/A")</f>
        <v>Noida</v>
      </c>
      <c r="M1839" s="49" t="str">
        <f>IFERROR(_xlfn.XLOOKUP(Table1[[#This Row],[Investors Name]],Reference_Tables!$E$5:$E$3048,Reference_Tables!$F$5:$F$3048,"N/A",0),"N/A")</f>
        <v>Angel</v>
      </c>
      <c r="N1839" s="1">
        <f>YEAR(Table1[[#This Row],[Date]])</f>
        <v>2016</v>
      </c>
    </row>
    <row r="1840" spans="1:14" x14ac:dyDescent="0.3">
      <c r="A1840" s="8">
        <v>1839</v>
      </c>
      <c r="B1840" s="9">
        <v>42436</v>
      </c>
      <c r="C1840" s="1" t="s">
        <v>118</v>
      </c>
      <c r="D1840" s="1" t="s">
        <v>26</v>
      </c>
      <c r="E1840" s="49" t="s">
        <v>4690</v>
      </c>
      <c r="F1840" s="1" t="s">
        <v>927</v>
      </c>
      <c r="G1840" s="51" t="s">
        <v>4691</v>
      </c>
      <c r="H1840" s="1" t="s">
        <v>384</v>
      </c>
      <c r="I1840" s="56">
        <v>3000000</v>
      </c>
      <c r="J1840" s="8" t="s">
        <v>16</v>
      </c>
      <c r="K1840" s="8" t="s">
        <v>24</v>
      </c>
      <c r="L1840" s="1" t="str">
        <f>IFERROR(_xlfn.XLOOKUP(Table1[[#This Row],[Startup Name]],Reference_Tables!$A$5:$A$3048,Reference_Tables!$B$5:$B$3048,"N/A",0),"N/A")</f>
        <v>Mumbai</v>
      </c>
      <c r="M1840" s="49" t="str">
        <f>IFERROR(_xlfn.XLOOKUP(Table1[[#This Row],[Investors Name]],Reference_Tables!$E$5:$E$3048,Reference_Tables!$F$5:$F$3048,"N/A",0),"N/A")</f>
        <v>VC</v>
      </c>
      <c r="N1840" s="1">
        <f>YEAR(Table1[[#This Row],[Date]])</f>
        <v>2016</v>
      </c>
    </row>
    <row r="1841" spans="1:14" x14ac:dyDescent="0.3">
      <c r="A1841" s="8">
        <v>1840</v>
      </c>
      <c r="B1841" s="9">
        <v>42436</v>
      </c>
      <c r="C1841" s="1" t="s">
        <v>4692</v>
      </c>
      <c r="D1841" s="1" t="s">
        <v>551</v>
      </c>
      <c r="E1841" s="49" t="s">
        <v>4693</v>
      </c>
      <c r="F1841" s="1" t="s">
        <v>927</v>
      </c>
      <c r="G1841" s="51" t="s">
        <v>7450</v>
      </c>
      <c r="H1841" s="1" t="s">
        <v>126</v>
      </c>
      <c r="I1841" s="56">
        <v>500000</v>
      </c>
      <c r="J1841" s="8" t="s">
        <v>16</v>
      </c>
      <c r="K1841" s="8" t="s">
        <v>106</v>
      </c>
      <c r="L1841" s="1" t="str">
        <f>IFERROR(_xlfn.XLOOKUP(Table1[[#This Row],[Startup Name]],Reference_Tables!$A$5:$A$3048,Reference_Tables!$B$5:$B$3048,"N/A",0),"N/A")</f>
        <v>Kochi</v>
      </c>
      <c r="M1841" s="49" t="str">
        <f>IFERROR(_xlfn.XLOOKUP(Table1[[#This Row],[Investors Name]],Reference_Tables!$E$5:$E$3048,Reference_Tables!$F$5:$F$3048,"N/A",0),"N/A")</f>
        <v>VC</v>
      </c>
      <c r="N1841" s="1">
        <f>YEAR(Table1[[#This Row],[Date]])</f>
        <v>2016</v>
      </c>
    </row>
    <row r="1842" spans="1:14" x14ac:dyDescent="0.3">
      <c r="A1842" s="8">
        <v>1841</v>
      </c>
      <c r="B1842" s="9">
        <v>42436</v>
      </c>
      <c r="C1842" s="1" t="s">
        <v>4694</v>
      </c>
      <c r="D1842" s="1" t="s">
        <v>551</v>
      </c>
      <c r="E1842" s="49" t="s">
        <v>4695</v>
      </c>
      <c r="F1842" s="1" t="s">
        <v>139</v>
      </c>
      <c r="G1842" s="51" t="s">
        <v>4696</v>
      </c>
      <c r="H1842" s="1" t="s">
        <v>126</v>
      </c>
      <c r="I1842" s="56">
        <v>250000</v>
      </c>
      <c r="J1842" s="8" t="s">
        <v>16</v>
      </c>
      <c r="K1842" s="8" t="s">
        <v>106</v>
      </c>
      <c r="L1842" s="1" t="str">
        <f>IFERROR(_xlfn.XLOOKUP(Table1[[#This Row],[Startup Name]],Reference_Tables!$A$5:$A$3048,Reference_Tables!$B$5:$B$3048,"N/A",0),"N/A")</f>
        <v>Dehradun</v>
      </c>
      <c r="M1842" s="49" t="str">
        <f>IFERROR(_xlfn.XLOOKUP(Table1[[#This Row],[Investors Name]],Reference_Tables!$E$5:$E$3048,Reference_Tables!$F$5:$F$3048,"N/A",0),"N/A")</f>
        <v>VC</v>
      </c>
      <c r="N1842" s="1">
        <f>YEAR(Table1[[#This Row],[Date]])</f>
        <v>2016</v>
      </c>
    </row>
    <row r="1843" spans="1:14" x14ac:dyDescent="0.3">
      <c r="A1843" s="8">
        <v>1842</v>
      </c>
      <c r="B1843" s="9">
        <v>42436</v>
      </c>
      <c r="C1843" s="1" t="s">
        <v>2449</v>
      </c>
      <c r="D1843" s="1" t="s">
        <v>26</v>
      </c>
      <c r="E1843" s="49" t="s">
        <v>4697</v>
      </c>
      <c r="F1843" s="1" t="s">
        <v>927</v>
      </c>
      <c r="G1843" s="51" t="s">
        <v>7451</v>
      </c>
      <c r="H1843" s="1" t="s">
        <v>126</v>
      </c>
      <c r="I1843" s="56">
        <v>0</v>
      </c>
      <c r="J1843" s="8" t="s">
        <v>16</v>
      </c>
      <c r="K1843" s="8" t="s">
        <v>16</v>
      </c>
      <c r="L1843" s="1" t="str">
        <f>IFERROR(_xlfn.XLOOKUP(Table1[[#This Row],[Startup Name]],Reference_Tables!$A$5:$A$3048,Reference_Tables!$B$5:$B$3048,"N/A",0),"N/A")</f>
        <v>Mumbai</v>
      </c>
      <c r="M1843" s="49" t="s">
        <v>16</v>
      </c>
      <c r="N1843" s="1">
        <f>YEAR(Table1[[#This Row],[Date]])</f>
        <v>2016</v>
      </c>
    </row>
    <row r="1844" spans="1:14" x14ac:dyDescent="0.3">
      <c r="A1844" s="8">
        <v>1843</v>
      </c>
      <c r="B1844" s="9">
        <v>42436</v>
      </c>
      <c r="C1844" s="1" t="s">
        <v>4698</v>
      </c>
      <c r="D1844" s="1" t="s">
        <v>551</v>
      </c>
      <c r="E1844" s="49" t="s">
        <v>4699</v>
      </c>
      <c r="F1844" s="1" t="s">
        <v>927</v>
      </c>
      <c r="G1844" s="51" t="s">
        <v>4700</v>
      </c>
      <c r="H1844" s="1" t="s">
        <v>126</v>
      </c>
      <c r="I1844" s="56">
        <v>100000</v>
      </c>
      <c r="J1844" s="8" t="s">
        <v>16</v>
      </c>
      <c r="K1844" s="8" t="s">
        <v>106</v>
      </c>
      <c r="L1844" s="1" t="str">
        <f>IFERROR(_xlfn.XLOOKUP(Table1[[#This Row],[Startup Name]],Reference_Tables!$A$5:$A$3048,Reference_Tables!$B$5:$B$3048,"N/A",0),"N/A")</f>
        <v>Vadodara</v>
      </c>
      <c r="M1844" s="49" t="str">
        <f>IFERROR(_xlfn.XLOOKUP(Table1[[#This Row],[Investors Name]],Reference_Tables!$E$5:$E$3048,Reference_Tables!$F$5:$F$3048,"N/A",0),"N/A")</f>
        <v>Angel</v>
      </c>
      <c r="N1844" s="1">
        <f>YEAR(Table1[[#This Row],[Date]])</f>
        <v>2016</v>
      </c>
    </row>
    <row r="1845" spans="1:14" x14ac:dyDescent="0.3">
      <c r="A1845" s="8">
        <v>1844</v>
      </c>
      <c r="B1845" s="9">
        <v>42437</v>
      </c>
      <c r="C1845" s="1" t="s">
        <v>4701</v>
      </c>
      <c r="D1845" s="1" t="s">
        <v>53</v>
      </c>
      <c r="E1845" s="49" t="s">
        <v>4702</v>
      </c>
      <c r="F1845" s="1" t="s">
        <v>139</v>
      </c>
      <c r="G1845" s="51" t="s">
        <v>2339</v>
      </c>
      <c r="H1845" s="1" t="s">
        <v>384</v>
      </c>
      <c r="I1845" s="56">
        <v>0</v>
      </c>
      <c r="J1845" s="8" t="s">
        <v>16</v>
      </c>
      <c r="K1845" s="8" t="s">
        <v>16</v>
      </c>
      <c r="L1845" s="1" t="str">
        <f>IFERROR(_xlfn.XLOOKUP(Table1[[#This Row],[Startup Name]],Reference_Tables!$A$5:$A$3048,Reference_Tables!$B$5:$B$3048,"N/A",0),"N/A")</f>
        <v>Kolkata</v>
      </c>
      <c r="M1845" s="49" t="str">
        <f>IFERROR(_xlfn.XLOOKUP(Table1[[#This Row],[Investors Name]],Reference_Tables!$E$5:$E$3048,Reference_Tables!$F$5:$F$3048,"N/A",0),"N/A")</f>
        <v>VC</v>
      </c>
      <c r="N1845" s="1">
        <f>YEAR(Table1[[#This Row],[Date]])</f>
        <v>2016</v>
      </c>
    </row>
    <row r="1846" spans="1:14" x14ac:dyDescent="0.3">
      <c r="A1846" s="8">
        <v>1845</v>
      </c>
      <c r="B1846" s="9">
        <v>42437</v>
      </c>
      <c r="C1846" s="1" t="s">
        <v>4703</v>
      </c>
      <c r="D1846" s="1" t="s">
        <v>551</v>
      </c>
      <c r="E1846" s="49" t="s">
        <v>1766</v>
      </c>
      <c r="F1846" s="1" t="s">
        <v>927</v>
      </c>
      <c r="G1846" s="51" t="s">
        <v>4704</v>
      </c>
      <c r="H1846" s="1" t="s">
        <v>126</v>
      </c>
      <c r="I1846" s="56">
        <v>0</v>
      </c>
      <c r="J1846" s="8" t="s">
        <v>16</v>
      </c>
      <c r="K1846" s="8" t="s">
        <v>16</v>
      </c>
      <c r="L1846" s="1" t="str">
        <f>IFERROR(_xlfn.XLOOKUP(Table1[[#This Row],[Startup Name]],Reference_Tables!$A$5:$A$3048,Reference_Tables!$B$5:$B$3048,"N/A",0),"N/A")</f>
        <v>Visakhapatnam</v>
      </c>
      <c r="M1846" s="49" t="str">
        <f>IFERROR(_xlfn.XLOOKUP(Table1[[#This Row],[Investors Name]],Reference_Tables!$E$5:$E$3048,Reference_Tables!$F$5:$F$3048,"N/A",0),"N/A")</f>
        <v>Angel</v>
      </c>
      <c r="N1846" s="1">
        <f>YEAR(Table1[[#This Row],[Date]])</f>
        <v>2016</v>
      </c>
    </row>
    <row r="1847" spans="1:14" x14ac:dyDescent="0.3">
      <c r="A1847" s="8">
        <v>1846</v>
      </c>
      <c r="B1847" s="9">
        <v>42437</v>
      </c>
      <c r="C1847" s="1" t="s">
        <v>4705</v>
      </c>
      <c r="D1847" s="1" t="s">
        <v>53</v>
      </c>
      <c r="E1847" s="49" t="s">
        <v>4706</v>
      </c>
      <c r="F1847" s="1" t="s">
        <v>39</v>
      </c>
      <c r="G1847" s="51" t="s">
        <v>4707</v>
      </c>
      <c r="H1847" s="1" t="s">
        <v>126</v>
      </c>
      <c r="I1847" s="56">
        <v>0</v>
      </c>
      <c r="J1847" s="8" t="s">
        <v>16</v>
      </c>
      <c r="K1847" s="8" t="s">
        <v>16</v>
      </c>
      <c r="L1847" s="1" t="str">
        <f>IFERROR(_xlfn.XLOOKUP(Table1[[#This Row],[Startup Name]],Reference_Tables!$A$5:$A$3048,Reference_Tables!$B$5:$B$3048,"N/A",0),"N/A")</f>
        <v>Nashik</v>
      </c>
      <c r="M1847" s="49" t="s">
        <v>16</v>
      </c>
      <c r="N1847" s="1">
        <f>YEAR(Table1[[#This Row],[Date]])</f>
        <v>2016</v>
      </c>
    </row>
    <row r="1848" spans="1:14" x14ac:dyDescent="0.3">
      <c r="A1848" s="8">
        <v>1847</v>
      </c>
      <c r="B1848" s="9">
        <v>42437</v>
      </c>
      <c r="C1848" s="1" t="s">
        <v>4708</v>
      </c>
      <c r="D1848" s="1" t="s">
        <v>551</v>
      </c>
      <c r="E1848" s="49" t="s">
        <v>4709</v>
      </c>
      <c r="F1848" s="1" t="s">
        <v>927</v>
      </c>
      <c r="G1848" s="51" t="s">
        <v>4032</v>
      </c>
      <c r="H1848" s="1" t="s">
        <v>126</v>
      </c>
      <c r="I1848" s="56">
        <v>750000</v>
      </c>
      <c r="J1848" s="8" t="s">
        <v>16</v>
      </c>
      <c r="K1848" s="8" t="s">
        <v>106</v>
      </c>
      <c r="L1848" s="1" t="str">
        <f>IFERROR(_xlfn.XLOOKUP(Table1[[#This Row],[Startup Name]],Reference_Tables!$A$5:$A$3048,Reference_Tables!$B$5:$B$3048,"N/A",0),"N/A")</f>
        <v>Guwahati</v>
      </c>
      <c r="M1848" s="49" t="str">
        <f>IFERROR(_xlfn.XLOOKUP(Table1[[#This Row],[Investors Name]],Reference_Tables!$E$5:$E$3048,Reference_Tables!$F$5:$F$3048,"N/A",0),"N/A")</f>
        <v>VC</v>
      </c>
      <c r="N1848" s="1">
        <f>YEAR(Table1[[#This Row],[Date]])</f>
        <v>2016</v>
      </c>
    </row>
    <row r="1849" spans="1:14" x14ac:dyDescent="0.3">
      <c r="A1849" s="8">
        <v>1848</v>
      </c>
      <c r="B1849" s="9">
        <v>42437</v>
      </c>
      <c r="C1849" s="1" t="s">
        <v>4710</v>
      </c>
      <c r="D1849" s="1" t="s">
        <v>26</v>
      </c>
      <c r="E1849" s="49" t="s">
        <v>4711</v>
      </c>
      <c r="F1849" s="1" t="s">
        <v>139</v>
      </c>
      <c r="G1849" s="51" t="s">
        <v>4712</v>
      </c>
      <c r="H1849" s="1" t="s">
        <v>384</v>
      </c>
      <c r="I1849" s="56">
        <v>8000000</v>
      </c>
      <c r="J1849" s="8" t="s">
        <v>16</v>
      </c>
      <c r="K1849" s="8" t="s">
        <v>24</v>
      </c>
      <c r="L1849" s="1" t="str">
        <f>IFERROR(_xlfn.XLOOKUP(Table1[[#This Row],[Startup Name]],Reference_Tables!$A$5:$A$3048,Reference_Tables!$B$5:$B$3048,"N/A",0),"N/A")</f>
        <v>Dehradun</v>
      </c>
      <c r="M1849" s="49" t="str">
        <f>IFERROR(_xlfn.XLOOKUP(Table1[[#This Row],[Investors Name]],Reference_Tables!$E$5:$E$3048,Reference_Tables!$F$5:$F$3048,"N/A",0),"N/A")</f>
        <v>VC</v>
      </c>
      <c r="N1849" s="1">
        <f>YEAR(Table1[[#This Row],[Date]])</f>
        <v>2016</v>
      </c>
    </row>
    <row r="1850" spans="1:14" x14ac:dyDescent="0.3">
      <c r="A1850" s="8">
        <v>1849</v>
      </c>
      <c r="B1850" s="9">
        <v>42437</v>
      </c>
      <c r="C1850" s="1" t="s">
        <v>157</v>
      </c>
      <c r="D1850" s="1" t="s">
        <v>551</v>
      </c>
      <c r="E1850" s="49" t="s">
        <v>4713</v>
      </c>
      <c r="F1850" s="1" t="s">
        <v>927</v>
      </c>
      <c r="G1850" s="51" t="s">
        <v>4714</v>
      </c>
      <c r="H1850" s="1" t="s">
        <v>126</v>
      </c>
      <c r="I1850" s="56">
        <v>650000</v>
      </c>
      <c r="J1850" s="8" t="s">
        <v>16</v>
      </c>
      <c r="K1850" s="8" t="s">
        <v>106</v>
      </c>
      <c r="L1850" s="1" t="str">
        <f>IFERROR(_xlfn.XLOOKUP(Table1[[#This Row],[Startup Name]],Reference_Tables!$A$5:$A$3048,Reference_Tables!$B$5:$B$3048,"N/A",0),"N/A")</f>
        <v>Lucknow</v>
      </c>
      <c r="M1850" s="49" t="str">
        <f>IFERROR(_xlfn.XLOOKUP(Table1[[#This Row],[Investors Name]],Reference_Tables!$E$5:$E$3048,Reference_Tables!$F$5:$F$3048,"N/A",0),"N/A")</f>
        <v>VC</v>
      </c>
      <c r="N1850" s="1">
        <f>YEAR(Table1[[#This Row],[Date]])</f>
        <v>2016</v>
      </c>
    </row>
    <row r="1851" spans="1:14" x14ac:dyDescent="0.3">
      <c r="A1851" s="8">
        <v>1850</v>
      </c>
      <c r="B1851" s="9">
        <v>42438</v>
      </c>
      <c r="C1851" s="1" t="s">
        <v>4211</v>
      </c>
      <c r="D1851" s="1" t="s">
        <v>26</v>
      </c>
      <c r="E1851" s="49" t="s">
        <v>4715</v>
      </c>
      <c r="F1851" s="1" t="s">
        <v>89</v>
      </c>
      <c r="G1851" s="51" t="s">
        <v>4716</v>
      </c>
      <c r="H1851" s="1" t="s">
        <v>384</v>
      </c>
      <c r="I1851" s="56">
        <v>0</v>
      </c>
      <c r="J1851" s="8" t="s">
        <v>16</v>
      </c>
      <c r="K1851" s="8" t="s">
        <v>16</v>
      </c>
      <c r="L1851" s="1" t="str">
        <f>IFERROR(_xlfn.XLOOKUP(Table1[[#This Row],[Startup Name]],Reference_Tables!$A$5:$A$3048,Reference_Tables!$B$5:$B$3048,"N/A",0),"N/A")</f>
        <v>Chandigarh</v>
      </c>
      <c r="M1851" s="49" t="str">
        <f>IFERROR(_xlfn.XLOOKUP(Table1[[#This Row],[Investors Name]],Reference_Tables!$E$5:$E$3048,Reference_Tables!$F$5:$F$3048,"N/A",0),"N/A")</f>
        <v>VC</v>
      </c>
      <c r="N1851" s="1">
        <f>YEAR(Table1[[#This Row],[Date]])</f>
        <v>2016</v>
      </c>
    </row>
    <row r="1852" spans="1:14" x14ac:dyDescent="0.3">
      <c r="A1852" s="8">
        <v>1851</v>
      </c>
      <c r="B1852" s="9">
        <v>42438</v>
      </c>
      <c r="C1852" s="1" t="s">
        <v>4717</v>
      </c>
      <c r="D1852" s="1" t="s">
        <v>53</v>
      </c>
      <c r="E1852" s="49" t="s">
        <v>4718</v>
      </c>
      <c r="F1852" s="1" t="s">
        <v>89</v>
      </c>
      <c r="G1852" s="51" t="s">
        <v>4719</v>
      </c>
      <c r="H1852" s="1" t="s">
        <v>126</v>
      </c>
      <c r="I1852" s="56">
        <v>500000</v>
      </c>
      <c r="J1852" s="8" t="s">
        <v>16</v>
      </c>
      <c r="K1852" s="8" t="s">
        <v>106</v>
      </c>
      <c r="L1852" s="1" t="str">
        <f>IFERROR(_xlfn.XLOOKUP(Table1[[#This Row],[Startup Name]],Reference_Tables!$A$5:$A$3048,Reference_Tables!$B$5:$B$3048,"N/A",0),"N/A")</f>
        <v>Patna</v>
      </c>
      <c r="M1852" s="49" t="str">
        <f>IFERROR(_xlfn.XLOOKUP(Table1[[#This Row],[Investors Name]],Reference_Tables!$E$5:$E$3048,Reference_Tables!$F$5:$F$3048,"N/A",0),"N/A")</f>
        <v>VC</v>
      </c>
      <c r="N1852" s="1">
        <f>YEAR(Table1[[#This Row],[Date]])</f>
        <v>2016</v>
      </c>
    </row>
    <row r="1853" spans="1:14" x14ac:dyDescent="0.3">
      <c r="A1853" s="8">
        <v>1852</v>
      </c>
      <c r="B1853" s="9">
        <v>42438</v>
      </c>
      <c r="C1853" s="1" t="s">
        <v>1560</v>
      </c>
      <c r="D1853" s="1" t="s">
        <v>312</v>
      </c>
      <c r="E1853" s="49" t="s">
        <v>4720</v>
      </c>
      <c r="F1853" s="1" t="s">
        <v>927</v>
      </c>
      <c r="G1853" s="51" t="s">
        <v>4721</v>
      </c>
      <c r="H1853" s="1" t="s">
        <v>126</v>
      </c>
      <c r="I1853" s="56">
        <v>2500000</v>
      </c>
      <c r="J1853" s="8" t="s">
        <v>16</v>
      </c>
      <c r="K1853" s="8" t="s">
        <v>24</v>
      </c>
      <c r="L1853" s="1" t="str">
        <f>IFERROR(_xlfn.XLOOKUP(Table1[[#This Row],[Startup Name]],Reference_Tables!$A$5:$A$3048,Reference_Tables!$B$5:$B$3048,"N/A",0),"N/A")</f>
        <v>Mysuru</v>
      </c>
      <c r="M1853" s="49" t="s">
        <v>16</v>
      </c>
      <c r="N1853" s="1">
        <f>YEAR(Table1[[#This Row],[Date]])</f>
        <v>2016</v>
      </c>
    </row>
    <row r="1854" spans="1:14" x14ac:dyDescent="0.3">
      <c r="A1854" s="8">
        <v>1853</v>
      </c>
      <c r="B1854" s="9">
        <v>42438</v>
      </c>
      <c r="C1854" s="1" t="s">
        <v>4722</v>
      </c>
      <c r="D1854" s="1" t="s">
        <v>551</v>
      </c>
      <c r="E1854" s="49" t="s">
        <v>4723</v>
      </c>
      <c r="F1854" s="1" t="s">
        <v>183</v>
      </c>
      <c r="G1854" s="51" t="s">
        <v>4724</v>
      </c>
      <c r="H1854" s="1" t="s">
        <v>126</v>
      </c>
      <c r="I1854" s="56">
        <v>1000000</v>
      </c>
      <c r="J1854" s="8" t="s">
        <v>16</v>
      </c>
      <c r="K1854" s="8" t="s">
        <v>24</v>
      </c>
      <c r="L1854" s="1" t="str">
        <f>IFERROR(_xlfn.XLOOKUP(Table1[[#This Row],[Startup Name]],Reference_Tables!$A$5:$A$3048,Reference_Tables!$B$5:$B$3048,"N/A",0),"N/A")</f>
        <v>Patna</v>
      </c>
      <c r="M1854" s="49" t="str">
        <f>IFERROR(_xlfn.XLOOKUP(Table1[[#This Row],[Investors Name]],Reference_Tables!$E$5:$E$3048,Reference_Tables!$F$5:$F$3048,"N/A",0),"N/A")</f>
        <v>Angel</v>
      </c>
      <c r="N1854" s="1">
        <f>YEAR(Table1[[#This Row],[Date]])</f>
        <v>2016</v>
      </c>
    </row>
    <row r="1855" spans="1:14" x14ac:dyDescent="0.3">
      <c r="A1855" s="8">
        <v>1854</v>
      </c>
      <c r="B1855" s="9">
        <v>42438</v>
      </c>
      <c r="C1855" s="1" t="s">
        <v>4725</v>
      </c>
      <c r="D1855" s="1" t="s">
        <v>551</v>
      </c>
      <c r="E1855" s="49" t="s">
        <v>4726</v>
      </c>
      <c r="F1855" s="1" t="s">
        <v>55</v>
      </c>
      <c r="G1855" s="51" t="s">
        <v>4727</v>
      </c>
      <c r="H1855" s="1" t="s">
        <v>126</v>
      </c>
      <c r="I1855" s="56">
        <v>0</v>
      </c>
      <c r="J1855" s="8" t="s">
        <v>16</v>
      </c>
      <c r="K1855" s="8" t="s">
        <v>16</v>
      </c>
      <c r="L1855" s="1" t="str">
        <f>IFERROR(_xlfn.XLOOKUP(Table1[[#This Row],[Startup Name]],Reference_Tables!$A$5:$A$3048,Reference_Tables!$B$5:$B$3048,"N/A",0),"N/A")</f>
        <v>Noida</v>
      </c>
      <c r="M1855" s="49" t="str">
        <f>IFERROR(_xlfn.XLOOKUP(Table1[[#This Row],[Investors Name]],Reference_Tables!$E$5:$E$3048,Reference_Tables!$F$5:$F$3048,"N/A",0),"N/A")</f>
        <v>Angel</v>
      </c>
      <c r="N1855" s="1">
        <f>YEAR(Table1[[#This Row],[Date]])</f>
        <v>2016</v>
      </c>
    </row>
    <row r="1856" spans="1:14" x14ac:dyDescent="0.3">
      <c r="A1856" s="8">
        <v>1855</v>
      </c>
      <c r="B1856" s="9">
        <v>42438</v>
      </c>
      <c r="C1856" s="1" t="s">
        <v>3182</v>
      </c>
      <c r="D1856" s="1" t="s">
        <v>551</v>
      </c>
      <c r="E1856" s="49" t="s">
        <v>4728</v>
      </c>
      <c r="F1856" s="1" t="s">
        <v>39</v>
      </c>
      <c r="G1856" s="51" t="s">
        <v>4729</v>
      </c>
      <c r="H1856" s="1" t="s">
        <v>126</v>
      </c>
      <c r="I1856" s="56">
        <v>400000</v>
      </c>
      <c r="J1856" s="8" t="s">
        <v>16</v>
      </c>
      <c r="K1856" s="8" t="s">
        <v>106</v>
      </c>
      <c r="L1856" s="1" t="str">
        <f>IFERROR(_xlfn.XLOOKUP(Table1[[#This Row],[Startup Name]],Reference_Tables!$A$5:$A$3048,Reference_Tables!$B$5:$B$3048,"N/A",0),"N/A")</f>
        <v>Mumbai</v>
      </c>
      <c r="M1856" s="49" t="s">
        <v>16</v>
      </c>
      <c r="N1856" s="1">
        <f>YEAR(Table1[[#This Row],[Date]])</f>
        <v>2016</v>
      </c>
    </row>
    <row r="1857" spans="1:14" x14ac:dyDescent="0.3">
      <c r="A1857" s="8">
        <v>1856</v>
      </c>
      <c r="B1857" s="9">
        <v>42438</v>
      </c>
      <c r="C1857" s="1" t="s">
        <v>4730</v>
      </c>
      <c r="D1857" s="1" t="s">
        <v>551</v>
      </c>
      <c r="E1857" s="49" t="s">
        <v>4731</v>
      </c>
      <c r="F1857" s="1" t="s">
        <v>227</v>
      </c>
      <c r="G1857" s="51" t="s">
        <v>4732</v>
      </c>
      <c r="H1857" s="1" t="s">
        <v>126</v>
      </c>
      <c r="I1857" s="56">
        <v>0</v>
      </c>
      <c r="J1857" s="8" t="s">
        <v>16</v>
      </c>
      <c r="K1857" s="8" t="s">
        <v>16</v>
      </c>
      <c r="L1857" s="1" t="str">
        <f>IFERROR(_xlfn.XLOOKUP(Table1[[#This Row],[Startup Name]],Reference_Tables!$A$5:$A$3048,Reference_Tables!$B$5:$B$3048,"N/A",0),"N/A")</f>
        <v>Lucknow</v>
      </c>
      <c r="M1857" s="49" t="str">
        <f>IFERROR(_xlfn.XLOOKUP(Table1[[#This Row],[Investors Name]],Reference_Tables!$E$5:$E$3048,Reference_Tables!$F$5:$F$3048,"N/A",0),"N/A")</f>
        <v>Angel</v>
      </c>
      <c r="N1857" s="1">
        <f>YEAR(Table1[[#This Row],[Date]])</f>
        <v>2016</v>
      </c>
    </row>
    <row r="1858" spans="1:14" x14ac:dyDescent="0.3">
      <c r="A1858" s="8">
        <v>1857</v>
      </c>
      <c r="B1858" s="9">
        <v>42439</v>
      </c>
      <c r="C1858" s="1" t="s">
        <v>4733</v>
      </c>
      <c r="D1858" s="1" t="s">
        <v>1612</v>
      </c>
      <c r="E1858" s="49" t="s">
        <v>4734</v>
      </c>
      <c r="F1858" s="1" t="s">
        <v>139</v>
      </c>
      <c r="G1858" s="51" t="s">
        <v>1268</v>
      </c>
      <c r="H1858" s="1" t="s">
        <v>384</v>
      </c>
      <c r="I1858" s="56">
        <v>11100000</v>
      </c>
      <c r="J1858" s="8" t="s">
        <v>16</v>
      </c>
      <c r="K1858" s="8" t="s">
        <v>17</v>
      </c>
      <c r="L1858" s="1" t="str">
        <f>IFERROR(_xlfn.XLOOKUP(Table1[[#This Row],[Startup Name]],Reference_Tables!$A$5:$A$3048,Reference_Tables!$B$5:$B$3048,"N/A",0),"N/A")</f>
        <v>Dehradun</v>
      </c>
      <c r="M1858" s="49" t="str">
        <f>IFERROR(_xlfn.XLOOKUP(Table1[[#This Row],[Investors Name]],Reference_Tables!$E$5:$E$3048,Reference_Tables!$F$5:$F$3048,"N/A",0),"N/A")</f>
        <v>Angel</v>
      </c>
      <c r="N1858" s="1">
        <f>YEAR(Table1[[#This Row],[Date]])</f>
        <v>2016</v>
      </c>
    </row>
    <row r="1859" spans="1:14" x14ac:dyDescent="0.3">
      <c r="A1859" s="8">
        <v>1858</v>
      </c>
      <c r="B1859" s="9">
        <v>42439</v>
      </c>
      <c r="C1859" s="1" t="s">
        <v>4735</v>
      </c>
      <c r="D1859" s="1" t="s">
        <v>26</v>
      </c>
      <c r="E1859" s="49" t="s">
        <v>4736</v>
      </c>
      <c r="F1859" s="1" t="s">
        <v>39</v>
      </c>
      <c r="G1859" s="51" t="s">
        <v>4737</v>
      </c>
      <c r="H1859" s="1" t="s">
        <v>126</v>
      </c>
      <c r="I1859" s="56">
        <v>0</v>
      </c>
      <c r="J1859" s="8" t="s">
        <v>16</v>
      </c>
      <c r="K1859" s="8" t="s">
        <v>16</v>
      </c>
      <c r="L1859" s="1" t="str">
        <f>IFERROR(_xlfn.XLOOKUP(Table1[[#This Row],[Startup Name]],Reference_Tables!$A$5:$A$3048,Reference_Tables!$B$5:$B$3048,"N/A",0),"N/A")</f>
        <v>Dehradun</v>
      </c>
      <c r="M1859" s="49" t="s">
        <v>16</v>
      </c>
      <c r="N1859" s="1">
        <f>YEAR(Table1[[#This Row],[Date]])</f>
        <v>2016</v>
      </c>
    </row>
    <row r="1860" spans="1:14" x14ac:dyDescent="0.3">
      <c r="A1860" s="8">
        <v>1859</v>
      </c>
      <c r="B1860" s="9">
        <v>42439</v>
      </c>
      <c r="C1860" s="1" t="s">
        <v>1110</v>
      </c>
      <c r="D1860" s="1" t="s">
        <v>53</v>
      </c>
      <c r="E1860" s="49" t="s">
        <v>4738</v>
      </c>
      <c r="F1860" s="1" t="s">
        <v>4739</v>
      </c>
      <c r="G1860" s="51" t="s">
        <v>4740</v>
      </c>
      <c r="H1860" s="1" t="s">
        <v>384</v>
      </c>
      <c r="I1860" s="56">
        <v>15000000</v>
      </c>
      <c r="J1860" s="8" t="s">
        <v>16</v>
      </c>
      <c r="K1860" s="8" t="s">
        <v>17</v>
      </c>
      <c r="L1860" s="1" t="str">
        <f>IFERROR(_xlfn.XLOOKUP(Table1[[#This Row],[Startup Name]],Reference_Tables!$A$5:$A$3048,Reference_Tables!$B$5:$B$3048,"N/A",0),"N/A")</f>
        <v>Bhubaneswar</v>
      </c>
      <c r="M1860" s="49" t="str">
        <f>IFERROR(_xlfn.XLOOKUP(Table1[[#This Row],[Investors Name]],Reference_Tables!$E$5:$E$3048,Reference_Tables!$F$5:$F$3048,"N/A",0),"N/A")</f>
        <v>VC</v>
      </c>
      <c r="N1860" s="1">
        <f>YEAR(Table1[[#This Row],[Date]])</f>
        <v>2016</v>
      </c>
    </row>
    <row r="1861" spans="1:14" x14ac:dyDescent="0.3">
      <c r="A1861" s="8">
        <v>1860</v>
      </c>
      <c r="B1861" s="9">
        <v>42439</v>
      </c>
      <c r="C1861" s="1" t="s">
        <v>4741</v>
      </c>
      <c r="D1861" s="1" t="s">
        <v>26</v>
      </c>
      <c r="E1861" s="49" t="s">
        <v>4742</v>
      </c>
      <c r="F1861" s="1" t="s">
        <v>139</v>
      </c>
      <c r="G1861" s="51" t="s">
        <v>4743</v>
      </c>
      <c r="H1861" s="1" t="s">
        <v>126</v>
      </c>
      <c r="I1861" s="56">
        <v>1000000</v>
      </c>
      <c r="J1861" s="8" t="s">
        <v>16</v>
      </c>
      <c r="K1861" s="8" t="s">
        <v>24</v>
      </c>
      <c r="L1861" s="1" t="str">
        <f>IFERROR(_xlfn.XLOOKUP(Table1[[#This Row],[Startup Name]],Reference_Tables!$A$5:$A$3048,Reference_Tables!$B$5:$B$3048,"N/A",0),"N/A")</f>
        <v>Chandigarh</v>
      </c>
      <c r="M1861" s="49" t="str">
        <f>IFERROR(_xlfn.XLOOKUP(Table1[[#This Row],[Investors Name]],Reference_Tables!$E$5:$E$3048,Reference_Tables!$F$5:$F$3048,"N/A",0),"N/A")</f>
        <v>Angel</v>
      </c>
      <c r="N1861" s="1">
        <f>YEAR(Table1[[#This Row],[Date]])</f>
        <v>2016</v>
      </c>
    </row>
    <row r="1862" spans="1:14" x14ac:dyDescent="0.3">
      <c r="A1862" s="8">
        <v>1861</v>
      </c>
      <c r="B1862" s="9">
        <v>42440</v>
      </c>
      <c r="C1862" s="1" t="s">
        <v>4744</v>
      </c>
      <c r="D1862" s="1" t="s">
        <v>53</v>
      </c>
      <c r="E1862" s="49" t="s">
        <v>4745</v>
      </c>
      <c r="F1862" s="1" t="s">
        <v>631</v>
      </c>
      <c r="G1862" s="51" t="s">
        <v>4746</v>
      </c>
      <c r="H1862" s="1" t="s">
        <v>126</v>
      </c>
      <c r="I1862" s="56">
        <v>0</v>
      </c>
      <c r="J1862" s="8" t="s">
        <v>16</v>
      </c>
      <c r="K1862" s="8" t="s">
        <v>16</v>
      </c>
      <c r="L1862" s="1" t="str">
        <f>IFERROR(_xlfn.XLOOKUP(Table1[[#This Row],[Startup Name]],Reference_Tables!$A$5:$A$3048,Reference_Tables!$B$5:$B$3048,"N/A",0),"N/A")</f>
        <v>Mumbai</v>
      </c>
      <c r="M1862" s="49" t="str">
        <f>IFERROR(_xlfn.XLOOKUP(Table1[[#This Row],[Investors Name]],Reference_Tables!$E$5:$E$3048,Reference_Tables!$F$5:$F$3048,"N/A",0),"N/A")</f>
        <v>Angel</v>
      </c>
      <c r="N1862" s="1">
        <f>YEAR(Table1[[#This Row],[Date]])</f>
        <v>2016</v>
      </c>
    </row>
    <row r="1863" spans="1:14" x14ac:dyDescent="0.3">
      <c r="A1863" s="8">
        <v>1862</v>
      </c>
      <c r="B1863" s="9">
        <v>42443</v>
      </c>
      <c r="C1863" s="1" t="s">
        <v>4747</v>
      </c>
      <c r="D1863" s="1" t="s">
        <v>26</v>
      </c>
      <c r="E1863" s="49" t="s">
        <v>4327</v>
      </c>
      <c r="F1863" s="1" t="s">
        <v>927</v>
      </c>
      <c r="G1863" s="51" t="s">
        <v>4748</v>
      </c>
      <c r="H1863" s="1" t="s">
        <v>126</v>
      </c>
      <c r="I1863" s="56">
        <v>223608</v>
      </c>
      <c r="J1863" s="8" t="s">
        <v>16</v>
      </c>
      <c r="K1863" s="8" t="s">
        <v>106</v>
      </c>
      <c r="L1863" s="1" t="str">
        <f>IFERROR(_xlfn.XLOOKUP(Table1[[#This Row],[Startup Name]],Reference_Tables!$A$5:$A$3048,Reference_Tables!$B$5:$B$3048,"N/A",0),"N/A")</f>
        <v>Dehradun</v>
      </c>
      <c r="M1863" s="49" t="s">
        <v>16</v>
      </c>
      <c r="N1863" s="1">
        <f>YEAR(Table1[[#This Row],[Date]])</f>
        <v>2016</v>
      </c>
    </row>
    <row r="1864" spans="1:14" x14ac:dyDescent="0.3">
      <c r="A1864" s="8">
        <v>1863</v>
      </c>
      <c r="B1864" s="9">
        <v>42443</v>
      </c>
      <c r="C1864" s="1" t="s">
        <v>4749</v>
      </c>
      <c r="D1864" s="1" t="s">
        <v>43</v>
      </c>
      <c r="E1864" s="49" t="s">
        <v>4750</v>
      </c>
      <c r="F1864" s="1" t="s">
        <v>139</v>
      </c>
      <c r="G1864" s="51" t="s">
        <v>4751</v>
      </c>
      <c r="H1864" s="1" t="s">
        <v>384</v>
      </c>
      <c r="I1864" s="56">
        <v>14900000</v>
      </c>
      <c r="J1864" s="8" t="s">
        <v>16</v>
      </c>
      <c r="K1864" s="8" t="s">
        <v>17</v>
      </c>
      <c r="L1864" s="1" t="str">
        <f>IFERROR(_xlfn.XLOOKUP(Table1[[#This Row],[Startup Name]],Reference_Tables!$A$5:$A$3048,Reference_Tables!$B$5:$B$3048,"N/A",0),"N/A")</f>
        <v>Kochi</v>
      </c>
      <c r="M1864" s="49" t="str">
        <f>IFERROR(_xlfn.XLOOKUP(Table1[[#This Row],[Investors Name]],Reference_Tables!$E$5:$E$3048,Reference_Tables!$F$5:$F$3048,"N/A",0),"N/A")</f>
        <v>Corporate</v>
      </c>
      <c r="N1864" s="1">
        <f>YEAR(Table1[[#This Row],[Date]])</f>
        <v>2016</v>
      </c>
    </row>
    <row r="1865" spans="1:14" x14ac:dyDescent="0.3">
      <c r="A1865" s="8">
        <v>1864</v>
      </c>
      <c r="B1865" s="9">
        <v>42443</v>
      </c>
      <c r="C1865" s="1" t="s">
        <v>4752</v>
      </c>
      <c r="D1865" s="1" t="s">
        <v>551</v>
      </c>
      <c r="E1865" s="49" t="s">
        <v>4753</v>
      </c>
      <c r="F1865" s="1" t="s">
        <v>631</v>
      </c>
      <c r="G1865" s="51" t="s">
        <v>4754</v>
      </c>
      <c r="H1865" s="1" t="s">
        <v>126</v>
      </c>
      <c r="I1865" s="56">
        <v>0</v>
      </c>
      <c r="J1865" s="8" t="s">
        <v>16</v>
      </c>
      <c r="K1865" s="8" t="s">
        <v>16</v>
      </c>
      <c r="L1865" s="1" t="str">
        <f>IFERROR(_xlfn.XLOOKUP(Table1[[#This Row],[Startup Name]],Reference_Tables!$A$5:$A$3048,Reference_Tables!$B$5:$B$3048,"N/A",0),"N/A")</f>
        <v>Pune</v>
      </c>
      <c r="M1865" s="49" t="str">
        <f>IFERROR(_xlfn.XLOOKUP(Table1[[#This Row],[Investors Name]],Reference_Tables!$E$5:$E$3048,Reference_Tables!$F$5:$F$3048,"N/A",0),"N/A")</f>
        <v>Angel</v>
      </c>
      <c r="N1865" s="1">
        <f>YEAR(Table1[[#This Row],[Date]])</f>
        <v>2016</v>
      </c>
    </row>
    <row r="1866" spans="1:14" x14ac:dyDescent="0.3">
      <c r="A1866" s="8">
        <v>1865</v>
      </c>
      <c r="B1866" s="9">
        <v>42444</v>
      </c>
      <c r="C1866" s="1" t="s">
        <v>4755</v>
      </c>
      <c r="D1866" s="1" t="s">
        <v>551</v>
      </c>
      <c r="E1866" s="49" t="s">
        <v>4756</v>
      </c>
      <c r="F1866" s="1" t="s">
        <v>927</v>
      </c>
      <c r="G1866" s="51" t="s">
        <v>4757</v>
      </c>
      <c r="H1866" s="1" t="s">
        <v>384</v>
      </c>
      <c r="I1866" s="56">
        <v>1000000</v>
      </c>
      <c r="J1866" s="8" t="s">
        <v>16</v>
      </c>
      <c r="K1866" s="8" t="s">
        <v>24</v>
      </c>
      <c r="L1866" s="1" t="str">
        <f>IFERROR(_xlfn.XLOOKUP(Table1[[#This Row],[Startup Name]],Reference_Tables!$A$5:$A$3048,Reference_Tables!$B$5:$B$3048,"N/A",0),"N/A")</f>
        <v>Dehradun</v>
      </c>
      <c r="M1866" s="49" t="str">
        <f>IFERROR(_xlfn.XLOOKUP(Table1[[#This Row],[Investors Name]],Reference_Tables!$E$5:$E$3048,Reference_Tables!$F$5:$F$3048,"N/A",0),"N/A")</f>
        <v>VC</v>
      </c>
      <c r="N1866" s="1">
        <f>YEAR(Table1[[#This Row],[Date]])</f>
        <v>2016</v>
      </c>
    </row>
    <row r="1867" spans="1:14" x14ac:dyDescent="0.3">
      <c r="A1867" s="8">
        <v>1866</v>
      </c>
      <c r="B1867" s="9">
        <v>42444</v>
      </c>
      <c r="C1867" s="1" t="s">
        <v>4758</v>
      </c>
      <c r="D1867" s="1" t="s">
        <v>53</v>
      </c>
      <c r="E1867" s="49" t="s">
        <v>4759</v>
      </c>
      <c r="F1867" s="1" t="s">
        <v>55</v>
      </c>
      <c r="G1867" s="51" t="s">
        <v>4760</v>
      </c>
      <c r="H1867" s="1" t="s">
        <v>126</v>
      </c>
      <c r="I1867" s="56">
        <v>150000</v>
      </c>
      <c r="J1867" s="8" t="s">
        <v>16</v>
      </c>
      <c r="K1867" s="8" t="s">
        <v>106</v>
      </c>
      <c r="L1867" s="1" t="str">
        <f>IFERROR(_xlfn.XLOOKUP(Table1[[#This Row],[Startup Name]],Reference_Tables!$A$5:$A$3048,Reference_Tables!$B$5:$B$3048,"N/A",0),"N/A")</f>
        <v>Noida</v>
      </c>
      <c r="M1867" s="49" t="str">
        <f>IFERROR(_xlfn.XLOOKUP(Table1[[#This Row],[Investors Name]],Reference_Tables!$E$5:$E$3048,Reference_Tables!$F$5:$F$3048,"N/A",0),"N/A")</f>
        <v>VC</v>
      </c>
      <c r="N1867" s="1">
        <f>YEAR(Table1[[#This Row],[Date]])</f>
        <v>2016</v>
      </c>
    </row>
    <row r="1868" spans="1:14" x14ac:dyDescent="0.3">
      <c r="A1868" s="8">
        <v>1867</v>
      </c>
      <c r="B1868" s="9">
        <v>42444</v>
      </c>
      <c r="C1868" s="1" t="s">
        <v>4761</v>
      </c>
      <c r="D1868" s="1" t="s">
        <v>551</v>
      </c>
      <c r="E1868" s="49" t="s">
        <v>4762</v>
      </c>
      <c r="F1868" s="1" t="s">
        <v>227</v>
      </c>
      <c r="G1868" s="51" t="s">
        <v>4763</v>
      </c>
      <c r="H1868" s="1" t="s">
        <v>126</v>
      </c>
      <c r="I1868" s="56">
        <v>250000</v>
      </c>
      <c r="J1868" s="8" t="s">
        <v>16</v>
      </c>
      <c r="K1868" s="8" t="s">
        <v>106</v>
      </c>
      <c r="L1868" s="1" t="str">
        <f>IFERROR(_xlfn.XLOOKUP(Table1[[#This Row],[Startup Name]],Reference_Tables!$A$5:$A$3048,Reference_Tables!$B$5:$B$3048,"N/A",0),"N/A")</f>
        <v>Indore</v>
      </c>
      <c r="M1868" s="49" t="s">
        <v>16</v>
      </c>
      <c r="N1868" s="1">
        <f>YEAR(Table1[[#This Row],[Date]])</f>
        <v>2016</v>
      </c>
    </row>
    <row r="1869" spans="1:14" x14ac:dyDescent="0.3">
      <c r="A1869" s="8">
        <v>1868</v>
      </c>
      <c r="B1869" s="9">
        <v>42445</v>
      </c>
      <c r="C1869" s="1" t="s">
        <v>1590</v>
      </c>
      <c r="D1869" s="1" t="s">
        <v>551</v>
      </c>
      <c r="E1869" s="49" t="s">
        <v>7452</v>
      </c>
      <c r="F1869" s="1" t="s">
        <v>927</v>
      </c>
      <c r="G1869" s="51" t="s">
        <v>4764</v>
      </c>
      <c r="H1869" s="1" t="s">
        <v>126</v>
      </c>
      <c r="I1869" s="56">
        <v>180000</v>
      </c>
      <c r="J1869" s="8" t="s">
        <v>16</v>
      </c>
      <c r="K1869" s="8" t="s">
        <v>106</v>
      </c>
      <c r="L1869" s="1" t="str">
        <f>IFERROR(_xlfn.XLOOKUP(Table1[[#This Row],[Startup Name]],Reference_Tables!$A$5:$A$3048,Reference_Tables!$B$5:$B$3048,"N/A",0),"N/A")</f>
        <v>Bhopal</v>
      </c>
      <c r="M1869" s="49" t="str">
        <f>IFERROR(_xlfn.XLOOKUP(Table1[[#This Row],[Investors Name]],Reference_Tables!$E$5:$E$3048,Reference_Tables!$F$5:$F$3048,"N/A",0),"N/A")</f>
        <v>Angel</v>
      </c>
      <c r="N1869" s="1">
        <f>YEAR(Table1[[#This Row],[Date]])</f>
        <v>2016</v>
      </c>
    </row>
    <row r="1870" spans="1:14" x14ac:dyDescent="0.3">
      <c r="A1870" s="8">
        <v>1869</v>
      </c>
      <c r="B1870" s="9">
        <v>42445</v>
      </c>
      <c r="C1870" s="1" t="s">
        <v>4765</v>
      </c>
      <c r="D1870" s="1" t="s">
        <v>551</v>
      </c>
      <c r="E1870" s="49" t="s">
        <v>2702</v>
      </c>
      <c r="F1870" s="1" t="s">
        <v>927</v>
      </c>
      <c r="G1870" s="51" t="s">
        <v>7453</v>
      </c>
      <c r="H1870" s="1" t="s">
        <v>126</v>
      </c>
      <c r="I1870" s="56">
        <v>0</v>
      </c>
      <c r="J1870" s="8" t="s">
        <v>16</v>
      </c>
      <c r="K1870" s="8" t="s">
        <v>16</v>
      </c>
      <c r="L1870" s="1" t="str">
        <f>IFERROR(_xlfn.XLOOKUP(Table1[[#This Row],[Startup Name]],Reference_Tables!$A$5:$A$3048,Reference_Tables!$B$5:$B$3048,"N/A",0),"N/A")</f>
        <v>Pune</v>
      </c>
      <c r="M1870" s="49" t="str">
        <f>IFERROR(_xlfn.XLOOKUP(Table1[[#This Row],[Investors Name]],Reference_Tables!$E$5:$E$3048,Reference_Tables!$F$5:$F$3048,"N/A",0),"N/A")</f>
        <v>Angel</v>
      </c>
      <c r="N1870" s="1">
        <f>YEAR(Table1[[#This Row],[Date]])</f>
        <v>2016</v>
      </c>
    </row>
    <row r="1871" spans="1:14" x14ac:dyDescent="0.3">
      <c r="A1871" s="8">
        <v>1870</v>
      </c>
      <c r="B1871" s="9">
        <v>42445</v>
      </c>
      <c r="C1871" s="1" t="s">
        <v>3229</v>
      </c>
      <c r="D1871" s="1" t="s">
        <v>551</v>
      </c>
      <c r="E1871" s="49" t="s">
        <v>4766</v>
      </c>
      <c r="F1871" s="1" t="s">
        <v>39</v>
      </c>
      <c r="G1871" s="51" t="s">
        <v>1770</v>
      </c>
      <c r="H1871" s="1" t="s">
        <v>126</v>
      </c>
      <c r="I1871" s="56">
        <v>0</v>
      </c>
      <c r="J1871" s="8" t="s">
        <v>16</v>
      </c>
      <c r="K1871" s="8" t="s">
        <v>16</v>
      </c>
      <c r="L1871" s="1" t="str">
        <f>IFERROR(_xlfn.XLOOKUP(Table1[[#This Row],[Startup Name]],Reference_Tables!$A$5:$A$3048,Reference_Tables!$B$5:$B$3048,"N/A",0),"N/A")</f>
        <v>Nagpur</v>
      </c>
      <c r="M1871" s="49" t="str">
        <f>IFERROR(_xlfn.XLOOKUP(Table1[[#This Row],[Investors Name]],Reference_Tables!$E$5:$E$3048,Reference_Tables!$F$5:$F$3048,"N/A",0),"N/A")</f>
        <v>Angel</v>
      </c>
      <c r="N1871" s="1">
        <f>YEAR(Table1[[#This Row],[Date]])</f>
        <v>2016</v>
      </c>
    </row>
    <row r="1872" spans="1:14" x14ac:dyDescent="0.3">
      <c r="A1872" s="8">
        <v>1871</v>
      </c>
      <c r="B1872" s="9">
        <v>42445</v>
      </c>
      <c r="C1872" s="1" t="s">
        <v>4767</v>
      </c>
      <c r="D1872" s="1" t="s">
        <v>551</v>
      </c>
      <c r="E1872" s="49" t="s">
        <v>4768</v>
      </c>
      <c r="F1872" s="1" t="s">
        <v>927</v>
      </c>
      <c r="G1872" s="51" t="s">
        <v>4769</v>
      </c>
      <c r="H1872" s="1" t="s">
        <v>126</v>
      </c>
      <c r="I1872" s="56">
        <v>250000</v>
      </c>
      <c r="J1872" s="8" t="s">
        <v>16</v>
      </c>
      <c r="K1872" s="8" t="s">
        <v>106</v>
      </c>
      <c r="L1872" s="1" t="str">
        <f>IFERROR(_xlfn.XLOOKUP(Table1[[#This Row],[Startup Name]],Reference_Tables!$A$5:$A$3048,Reference_Tables!$B$5:$B$3048,"N/A",0),"N/A")</f>
        <v>Thiruvananthapuram</v>
      </c>
      <c r="M1872" s="49" t="s">
        <v>16</v>
      </c>
      <c r="N1872" s="1">
        <f>YEAR(Table1[[#This Row],[Date]])</f>
        <v>2016</v>
      </c>
    </row>
    <row r="1873" spans="1:14" x14ac:dyDescent="0.3">
      <c r="A1873" s="8">
        <v>1872</v>
      </c>
      <c r="B1873" s="9">
        <v>42446</v>
      </c>
      <c r="C1873" s="1" t="s">
        <v>4770</v>
      </c>
      <c r="D1873" s="1" t="s">
        <v>142</v>
      </c>
      <c r="E1873" s="49" t="s">
        <v>4771</v>
      </c>
      <c r="F1873" s="1" t="s">
        <v>89</v>
      </c>
      <c r="G1873" s="51" t="s">
        <v>1268</v>
      </c>
      <c r="H1873" s="1" t="s">
        <v>126</v>
      </c>
      <c r="I1873" s="56">
        <v>200000</v>
      </c>
      <c r="J1873" s="8" t="s">
        <v>16</v>
      </c>
      <c r="K1873" s="8" t="s">
        <v>106</v>
      </c>
      <c r="L1873" s="1" t="str">
        <f>IFERROR(_xlfn.XLOOKUP(Table1[[#This Row],[Startup Name]],Reference_Tables!$A$5:$A$3048,Reference_Tables!$B$5:$B$3048,"N/A",0),"N/A")</f>
        <v>Indore</v>
      </c>
      <c r="M1873" s="49" t="str">
        <f>IFERROR(_xlfn.XLOOKUP(Table1[[#This Row],[Investors Name]],Reference_Tables!$E$5:$E$3048,Reference_Tables!$F$5:$F$3048,"N/A",0),"N/A")</f>
        <v>Angel</v>
      </c>
      <c r="N1873" s="1">
        <f>YEAR(Table1[[#This Row],[Date]])</f>
        <v>2016</v>
      </c>
    </row>
    <row r="1874" spans="1:14" x14ac:dyDescent="0.3">
      <c r="A1874" s="8">
        <v>1873</v>
      </c>
      <c r="B1874" s="9">
        <v>42446</v>
      </c>
      <c r="C1874" s="1" t="s">
        <v>4772</v>
      </c>
      <c r="D1874" s="1" t="s">
        <v>551</v>
      </c>
      <c r="E1874" s="49" t="s">
        <v>4773</v>
      </c>
      <c r="F1874" s="1" t="s">
        <v>227</v>
      </c>
      <c r="G1874" s="51" t="s">
        <v>3480</v>
      </c>
      <c r="H1874" s="1" t="s">
        <v>126</v>
      </c>
      <c r="I1874" s="56">
        <v>230000</v>
      </c>
      <c r="J1874" s="8" t="s">
        <v>16</v>
      </c>
      <c r="K1874" s="8" t="s">
        <v>106</v>
      </c>
      <c r="L1874" s="1" t="str">
        <f>IFERROR(_xlfn.XLOOKUP(Table1[[#This Row],[Startup Name]],Reference_Tables!$A$5:$A$3048,Reference_Tables!$B$5:$B$3048,"N/A",0),"N/A")</f>
        <v>Bhubaneswar</v>
      </c>
      <c r="M1874" s="49" t="str">
        <f>IFERROR(_xlfn.XLOOKUP(Table1[[#This Row],[Investors Name]],Reference_Tables!$E$5:$E$3048,Reference_Tables!$F$5:$F$3048,"N/A",0),"N/A")</f>
        <v>Corporate</v>
      </c>
      <c r="N1874" s="1">
        <f>YEAR(Table1[[#This Row],[Date]])</f>
        <v>2016</v>
      </c>
    </row>
    <row r="1875" spans="1:14" x14ac:dyDescent="0.3">
      <c r="A1875" s="8">
        <v>1874</v>
      </c>
      <c r="B1875" s="9">
        <v>42446</v>
      </c>
      <c r="C1875" s="1" t="s">
        <v>4774</v>
      </c>
      <c r="D1875" s="1" t="s">
        <v>551</v>
      </c>
      <c r="E1875" s="49" t="s">
        <v>4775</v>
      </c>
      <c r="F1875" s="1" t="s">
        <v>39</v>
      </c>
      <c r="G1875" s="51" t="s">
        <v>1268</v>
      </c>
      <c r="H1875" s="1" t="s">
        <v>126</v>
      </c>
      <c r="I1875" s="56">
        <v>800000</v>
      </c>
      <c r="J1875" s="8" t="s">
        <v>16</v>
      </c>
      <c r="K1875" s="8" t="s">
        <v>106</v>
      </c>
      <c r="L1875" s="1" t="str">
        <f>IFERROR(_xlfn.XLOOKUP(Table1[[#This Row],[Startup Name]],Reference_Tables!$A$5:$A$3048,Reference_Tables!$B$5:$B$3048,"N/A",0),"N/A")</f>
        <v>Pune</v>
      </c>
      <c r="M1875" s="49" t="str">
        <f>IFERROR(_xlfn.XLOOKUP(Table1[[#This Row],[Investors Name]],Reference_Tables!$E$5:$E$3048,Reference_Tables!$F$5:$F$3048,"N/A",0),"N/A")</f>
        <v>Angel</v>
      </c>
      <c r="N1875" s="1">
        <f>YEAR(Table1[[#This Row],[Date]])</f>
        <v>2016</v>
      </c>
    </row>
    <row r="1876" spans="1:14" x14ac:dyDescent="0.3">
      <c r="A1876" s="8">
        <v>1875</v>
      </c>
      <c r="B1876" s="9">
        <v>42446</v>
      </c>
      <c r="C1876" s="1" t="s">
        <v>4776</v>
      </c>
      <c r="D1876" s="1" t="s">
        <v>551</v>
      </c>
      <c r="E1876" s="49" t="s">
        <v>4777</v>
      </c>
      <c r="F1876" s="1" t="s">
        <v>39</v>
      </c>
      <c r="G1876" s="51" t="s">
        <v>7454</v>
      </c>
      <c r="H1876" s="1" t="s">
        <v>126</v>
      </c>
      <c r="I1876" s="56">
        <v>108000</v>
      </c>
      <c r="J1876" s="8" t="s">
        <v>16</v>
      </c>
      <c r="K1876" s="8" t="s">
        <v>106</v>
      </c>
      <c r="L1876" s="1" t="str">
        <f>IFERROR(_xlfn.XLOOKUP(Table1[[#This Row],[Startup Name]],Reference_Tables!$A$5:$A$3048,Reference_Tables!$B$5:$B$3048,"N/A",0),"N/A")</f>
        <v>Kolkata</v>
      </c>
      <c r="M1876" s="49" t="str">
        <f>IFERROR(_xlfn.XLOOKUP(Table1[[#This Row],[Investors Name]],Reference_Tables!$E$5:$E$3048,Reference_Tables!$F$5:$F$3048,"N/A",0),"N/A")</f>
        <v>Angel</v>
      </c>
      <c r="N1876" s="1">
        <f>YEAR(Table1[[#This Row],[Date]])</f>
        <v>2016</v>
      </c>
    </row>
    <row r="1877" spans="1:14" x14ac:dyDescent="0.3">
      <c r="A1877" s="8">
        <v>1876</v>
      </c>
      <c r="B1877" s="9">
        <v>42447</v>
      </c>
      <c r="C1877" s="1" t="s">
        <v>4778</v>
      </c>
      <c r="D1877" s="1" t="s">
        <v>1612</v>
      </c>
      <c r="E1877" s="49" t="s">
        <v>4779</v>
      </c>
      <c r="F1877" s="1" t="s">
        <v>183</v>
      </c>
      <c r="G1877" s="51" t="s">
        <v>4780</v>
      </c>
      <c r="H1877" s="1" t="s">
        <v>384</v>
      </c>
      <c r="I1877" s="56">
        <v>1500000</v>
      </c>
      <c r="J1877" s="8" t="s">
        <v>16</v>
      </c>
      <c r="K1877" s="8" t="s">
        <v>24</v>
      </c>
      <c r="L1877" s="1" t="str">
        <f>IFERROR(_xlfn.XLOOKUP(Table1[[#This Row],[Startup Name]],Reference_Tables!$A$5:$A$3048,Reference_Tables!$B$5:$B$3048,"N/A",0),"N/A")</f>
        <v>Jaipur</v>
      </c>
      <c r="M1877" s="49" t="s">
        <v>16</v>
      </c>
      <c r="N1877" s="1">
        <f>YEAR(Table1[[#This Row],[Date]])</f>
        <v>2016</v>
      </c>
    </row>
    <row r="1878" spans="1:14" x14ac:dyDescent="0.3">
      <c r="A1878" s="8">
        <v>1877</v>
      </c>
      <c r="B1878" s="9">
        <v>42448</v>
      </c>
      <c r="C1878" s="1" t="s">
        <v>4781</v>
      </c>
      <c r="D1878" s="1" t="s">
        <v>551</v>
      </c>
      <c r="E1878" s="49" t="s">
        <v>4782</v>
      </c>
      <c r="F1878" s="1" t="s">
        <v>139</v>
      </c>
      <c r="G1878" s="51" t="s">
        <v>4783</v>
      </c>
      <c r="H1878" s="1" t="s">
        <v>126</v>
      </c>
      <c r="I1878" s="56">
        <v>30000</v>
      </c>
      <c r="J1878" s="8" t="s">
        <v>16</v>
      </c>
      <c r="K1878" s="8" t="s">
        <v>106</v>
      </c>
      <c r="L1878" s="1" t="str">
        <f>IFERROR(_xlfn.XLOOKUP(Table1[[#This Row],[Startup Name]],Reference_Tables!$A$5:$A$3048,Reference_Tables!$B$5:$B$3048,"N/A",0),"N/A")</f>
        <v>Gurugram</v>
      </c>
      <c r="M1878" s="49" t="str">
        <f>IFERROR(_xlfn.XLOOKUP(Table1[[#This Row],[Investors Name]],Reference_Tables!$E$5:$E$3048,Reference_Tables!$F$5:$F$3048,"N/A",0),"N/A")</f>
        <v>Angel</v>
      </c>
      <c r="N1878" s="1">
        <f>YEAR(Table1[[#This Row],[Date]])</f>
        <v>2016</v>
      </c>
    </row>
    <row r="1879" spans="1:14" x14ac:dyDescent="0.3">
      <c r="A1879" s="8">
        <v>1878</v>
      </c>
      <c r="B1879" s="9">
        <v>42450</v>
      </c>
      <c r="C1879" s="1" t="s">
        <v>4784</v>
      </c>
      <c r="D1879" s="1" t="s">
        <v>551</v>
      </c>
      <c r="E1879" s="49" t="s">
        <v>4785</v>
      </c>
      <c r="F1879" s="1" t="s">
        <v>227</v>
      </c>
      <c r="G1879" s="51" t="s">
        <v>1186</v>
      </c>
      <c r="H1879" s="1" t="s">
        <v>126</v>
      </c>
      <c r="I1879" s="56">
        <v>0</v>
      </c>
      <c r="J1879" s="8" t="s">
        <v>16</v>
      </c>
      <c r="K1879" s="8" t="s">
        <v>16</v>
      </c>
      <c r="L1879" s="1" t="str">
        <f>IFERROR(_xlfn.XLOOKUP(Table1[[#This Row],[Startup Name]],Reference_Tables!$A$5:$A$3048,Reference_Tables!$B$5:$B$3048,"N/A",0),"N/A")</f>
        <v>Mumbai</v>
      </c>
      <c r="M1879" s="49" t="str">
        <f>IFERROR(_xlfn.XLOOKUP(Table1[[#This Row],[Investors Name]],Reference_Tables!$E$5:$E$3048,Reference_Tables!$F$5:$F$3048,"N/A",0),"N/A")</f>
        <v>VC</v>
      </c>
      <c r="N1879" s="1">
        <f>YEAR(Table1[[#This Row],[Date]])</f>
        <v>2016</v>
      </c>
    </row>
    <row r="1880" spans="1:14" x14ac:dyDescent="0.3">
      <c r="A1880" s="8">
        <v>1879</v>
      </c>
      <c r="B1880" s="9">
        <v>42450</v>
      </c>
      <c r="C1880" s="1" t="s">
        <v>4786</v>
      </c>
      <c r="D1880" s="1" t="s">
        <v>551</v>
      </c>
      <c r="E1880" s="49" t="s">
        <v>4787</v>
      </c>
      <c r="F1880" s="1" t="s">
        <v>438</v>
      </c>
      <c r="G1880" s="51" t="s">
        <v>4788</v>
      </c>
      <c r="H1880" s="1" t="s">
        <v>384</v>
      </c>
      <c r="I1880" s="56">
        <v>0</v>
      </c>
      <c r="J1880" s="8" t="s">
        <v>16</v>
      </c>
      <c r="K1880" s="8" t="s">
        <v>16</v>
      </c>
      <c r="L1880" s="1" t="str">
        <f>IFERROR(_xlfn.XLOOKUP(Table1[[#This Row],[Startup Name]],Reference_Tables!$A$5:$A$3048,Reference_Tables!$B$5:$B$3048,"N/A",0),"N/A")</f>
        <v>Vadodara</v>
      </c>
      <c r="M1880" s="49" t="str">
        <f>IFERROR(_xlfn.XLOOKUP(Table1[[#This Row],[Investors Name]],Reference_Tables!$E$5:$E$3048,Reference_Tables!$F$5:$F$3048,"N/A",0),"N/A")</f>
        <v>VC</v>
      </c>
      <c r="N1880" s="1">
        <f>YEAR(Table1[[#This Row],[Date]])</f>
        <v>2016</v>
      </c>
    </row>
    <row r="1881" spans="1:14" x14ac:dyDescent="0.3">
      <c r="A1881" s="8">
        <v>1880</v>
      </c>
      <c r="B1881" s="9">
        <v>42450</v>
      </c>
      <c r="C1881" s="1" t="s">
        <v>4789</v>
      </c>
      <c r="D1881" s="1" t="s">
        <v>551</v>
      </c>
      <c r="E1881" s="49" t="s">
        <v>4790</v>
      </c>
      <c r="F1881" s="1" t="s">
        <v>227</v>
      </c>
      <c r="G1881" s="51" t="s">
        <v>4791</v>
      </c>
      <c r="H1881" s="1" t="s">
        <v>384</v>
      </c>
      <c r="I1881" s="56">
        <v>2000000</v>
      </c>
      <c r="J1881" s="8" t="s">
        <v>16</v>
      </c>
      <c r="K1881" s="8" t="s">
        <v>24</v>
      </c>
      <c r="L1881" s="1" t="str">
        <f>IFERROR(_xlfn.XLOOKUP(Table1[[#This Row],[Startup Name]],Reference_Tables!$A$5:$A$3048,Reference_Tables!$B$5:$B$3048,"N/A",0),"N/A")</f>
        <v>Lucknow</v>
      </c>
      <c r="M1881" s="49" t="str">
        <f>IFERROR(_xlfn.XLOOKUP(Table1[[#This Row],[Investors Name]],Reference_Tables!$E$5:$E$3048,Reference_Tables!$F$5:$F$3048,"N/A",0),"N/A")</f>
        <v>Corporate</v>
      </c>
      <c r="N1881" s="1">
        <f>YEAR(Table1[[#This Row],[Date]])</f>
        <v>2016</v>
      </c>
    </row>
    <row r="1882" spans="1:14" x14ac:dyDescent="0.3">
      <c r="A1882" s="8">
        <v>1881</v>
      </c>
      <c r="B1882" s="9">
        <v>42451</v>
      </c>
      <c r="C1882" s="1" t="s">
        <v>2006</v>
      </c>
      <c r="D1882" s="1" t="s">
        <v>551</v>
      </c>
      <c r="E1882" s="49" t="s">
        <v>4792</v>
      </c>
      <c r="F1882" s="1" t="s">
        <v>927</v>
      </c>
      <c r="G1882" s="51" t="s">
        <v>4793</v>
      </c>
      <c r="H1882" s="1" t="s">
        <v>384</v>
      </c>
      <c r="I1882" s="56">
        <v>75000000</v>
      </c>
      <c r="J1882" s="8" t="s">
        <v>16</v>
      </c>
      <c r="K1882" s="8" t="s">
        <v>17</v>
      </c>
      <c r="L1882" s="1" t="str">
        <f>IFERROR(_xlfn.XLOOKUP(Table1[[#This Row],[Startup Name]],Reference_Tables!$A$5:$A$3048,Reference_Tables!$B$5:$B$3048,"N/A",0),"N/A")</f>
        <v>Indore</v>
      </c>
      <c r="M1882" s="49" t="str">
        <f>IFERROR(_xlfn.XLOOKUP(Table1[[#This Row],[Investors Name]],Reference_Tables!$E$5:$E$3048,Reference_Tables!$F$5:$F$3048,"N/A",0),"N/A")</f>
        <v>Angel</v>
      </c>
      <c r="N1882" s="1">
        <f>YEAR(Table1[[#This Row],[Date]])</f>
        <v>2016</v>
      </c>
    </row>
    <row r="1883" spans="1:14" x14ac:dyDescent="0.3">
      <c r="A1883" s="8">
        <v>1882</v>
      </c>
      <c r="B1883" s="9">
        <v>42451</v>
      </c>
      <c r="C1883" s="1" t="s">
        <v>1087</v>
      </c>
      <c r="D1883" s="1" t="s">
        <v>26</v>
      </c>
      <c r="E1883" s="49" t="s">
        <v>1039</v>
      </c>
      <c r="F1883" s="1" t="s">
        <v>927</v>
      </c>
      <c r="G1883" s="51" t="s">
        <v>4794</v>
      </c>
      <c r="H1883" s="1" t="s">
        <v>384</v>
      </c>
      <c r="I1883" s="56">
        <v>150000000</v>
      </c>
      <c r="J1883" s="8" t="s">
        <v>16</v>
      </c>
      <c r="K1883" s="8" t="s">
        <v>17</v>
      </c>
      <c r="L1883" s="1" t="str">
        <f>IFERROR(_xlfn.XLOOKUP(Table1[[#This Row],[Startup Name]],Reference_Tables!$A$5:$A$3048,Reference_Tables!$B$5:$B$3048,"N/A",0),"N/A")</f>
        <v>Bengaluru</v>
      </c>
      <c r="M1883" s="49" t="str">
        <f>IFERROR(_xlfn.XLOOKUP(Table1[[#This Row],[Investors Name]],Reference_Tables!$E$5:$E$3048,Reference_Tables!$F$5:$F$3048,"N/A",0),"N/A")</f>
        <v>Corporate</v>
      </c>
      <c r="N1883" s="1">
        <f>YEAR(Table1[[#This Row],[Date]])</f>
        <v>2016</v>
      </c>
    </row>
    <row r="1884" spans="1:14" x14ac:dyDescent="0.3">
      <c r="A1884" s="8">
        <v>1883</v>
      </c>
      <c r="B1884" s="9">
        <v>42451</v>
      </c>
      <c r="C1884" s="1" t="s">
        <v>4795</v>
      </c>
      <c r="D1884" s="1" t="s">
        <v>551</v>
      </c>
      <c r="E1884" s="49" t="s">
        <v>4796</v>
      </c>
      <c r="F1884" s="1" t="s">
        <v>927</v>
      </c>
      <c r="G1884" s="51" t="s">
        <v>4797</v>
      </c>
      <c r="H1884" s="1" t="s">
        <v>126</v>
      </c>
      <c r="I1884" s="56">
        <v>600000</v>
      </c>
      <c r="J1884" s="8" t="s">
        <v>16</v>
      </c>
      <c r="K1884" s="8" t="s">
        <v>106</v>
      </c>
      <c r="L1884" s="1" t="str">
        <f>IFERROR(_xlfn.XLOOKUP(Table1[[#This Row],[Startup Name]],Reference_Tables!$A$5:$A$3048,Reference_Tables!$B$5:$B$3048,"N/A",0),"N/A")</f>
        <v>Jaipur</v>
      </c>
      <c r="M1884" s="49" t="str">
        <f>IFERROR(_xlfn.XLOOKUP(Table1[[#This Row],[Investors Name]],Reference_Tables!$E$5:$E$3048,Reference_Tables!$F$5:$F$3048,"N/A",0),"N/A")</f>
        <v>VC</v>
      </c>
      <c r="N1884" s="1">
        <f>YEAR(Table1[[#This Row],[Date]])</f>
        <v>2016</v>
      </c>
    </row>
    <row r="1885" spans="1:14" x14ac:dyDescent="0.3">
      <c r="A1885" s="8">
        <v>1884</v>
      </c>
      <c r="B1885" s="9">
        <v>42451</v>
      </c>
      <c r="C1885" s="1" t="s">
        <v>4798</v>
      </c>
      <c r="D1885" s="1" t="s">
        <v>53</v>
      </c>
      <c r="E1885" s="49" t="s">
        <v>4799</v>
      </c>
      <c r="F1885" s="1" t="s">
        <v>927</v>
      </c>
      <c r="G1885" s="51" t="s">
        <v>4800</v>
      </c>
      <c r="H1885" s="1" t="s">
        <v>384</v>
      </c>
      <c r="I1885" s="56">
        <v>0</v>
      </c>
      <c r="J1885" s="8" t="s">
        <v>16</v>
      </c>
      <c r="K1885" s="8" t="s">
        <v>16</v>
      </c>
      <c r="L1885" s="1" t="str">
        <f>IFERROR(_xlfn.XLOOKUP(Table1[[#This Row],[Startup Name]],Reference_Tables!$A$5:$A$3048,Reference_Tables!$B$5:$B$3048,"N/A",0),"N/A")</f>
        <v>Kochi</v>
      </c>
      <c r="M1885" s="49" t="str">
        <f>IFERROR(_xlfn.XLOOKUP(Table1[[#This Row],[Investors Name]],Reference_Tables!$E$5:$E$3048,Reference_Tables!$F$5:$F$3048,"N/A",0),"N/A")</f>
        <v>Angel</v>
      </c>
      <c r="N1885" s="1">
        <f>YEAR(Table1[[#This Row],[Date]])</f>
        <v>2016</v>
      </c>
    </row>
    <row r="1886" spans="1:14" x14ac:dyDescent="0.3">
      <c r="A1886" s="8">
        <v>1885</v>
      </c>
      <c r="B1886" s="9">
        <v>42451</v>
      </c>
      <c r="C1886" s="1" t="s">
        <v>4801</v>
      </c>
      <c r="D1886" s="1" t="s">
        <v>551</v>
      </c>
      <c r="E1886" s="49" t="s">
        <v>4802</v>
      </c>
      <c r="F1886" s="1" t="s">
        <v>438</v>
      </c>
      <c r="G1886" s="51" t="s">
        <v>4803</v>
      </c>
      <c r="H1886" s="1" t="s">
        <v>126</v>
      </c>
      <c r="I1886" s="56">
        <v>0</v>
      </c>
      <c r="J1886" s="8" t="s">
        <v>16</v>
      </c>
      <c r="K1886" s="8" t="s">
        <v>16</v>
      </c>
      <c r="L1886" s="1" t="str">
        <f>IFERROR(_xlfn.XLOOKUP(Table1[[#This Row],[Startup Name]],Reference_Tables!$A$5:$A$3048,Reference_Tables!$B$5:$B$3048,"N/A",0),"N/A")</f>
        <v>Vadodara</v>
      </c>
      <c r="M1886" s="49" t="s">
        <v>16</v>
      </c>
      <c r="N1886" s="1">
        <f>YEAR(Table1[[#This Row],[Date]])</f>
        <v>2016</v>
      </c>
    </row>
    <row r="1887" spans="1:14" x14ac:dyDescent="0.3">
      <c r="A1887" s="8">
        <v>1886</v>
      </c>
      <c r="B1887" s="9">
        <v>42451</v>
      </c>
      <c r="C1887" s="1" t="s">
        <v>4804</v>
      </c>
      <c r="D1887" s="1" t="s">
        <v>551</v>
      </c>
      <c r="E1887" s="49" t="s">
        <v>4805</v>
      </c>
      <c r="F1887" s="1" t="s">
        <v>183</v>
      </c>
      <c r="G1887" s="51" t="s">
        <v>4806</v>
      </c>
      <c r="H1887" s="1" t="s">
        <v>126</v>
      </c>
      <c r="I1887" s="56">
        <v>360000</v>
      </c>
      <c r="J1887" s="8" t="s">
        <v>16</v>
      </c>
      <c r="K1887" s="8" t="s">
        <v>106</v>
      </c>
      <c r="L1887" s="1" t="str">
        <f>IFERROR(_xlfn.XLOOKUP(Table1[[#This Row],[Startup Name]],Reference_Tables!$A$5:$A$3048,Reference_Tables!$B$5:$B$3048,"N/A",0),"N/A")</f>
        <v>Indore</v>
      </c>
      <c r="M1887" s="49" t="str">
        <f>IFERROR(_xlfn.XLOOKUP(Table1[[#This Row],[Investors Name]],Reference_Tables!$E$5:$E$3048,Reference_Tables!$F$5:$F$3048,"N/A",0),"N/A")</f>
        <v>VC</v>
      </c>
      <c r="N1887" s="1">
        <f>YEAR(Table1[[#This Row],[Date]])</f>
        <v>2016</v>
      </c>
    </row>
    <row r="1888" spans="1:14" x14ac:dyDescent="0.3">
      <c r="A1888" s="8">
        <v>1887</v>
      </c>
      <c r="B1888" s="9">
        <v>42451</v>
      </c>
      <c r="C1888" s="1" t="s">
        <v>4807</v>
      </c>
      <c r="D1888" s="1" t="s">
        <v>551</v>
      </c>
      <c r="E1888" s="49" t="s">
        <v>4808</v>
      </c>
      <c r="F1888" s="1" t="s">
        <v>631</v>
      </c>
      <c r="G1888" s="51" t="s">
        <v>4809</v>
      </c>
      <c r="H1888" s="1" t="s">
        <v>126</v>
      </c>
      <c r="I1888" s="56">
        <v>0</v>
      </c>
      <c r="J1888" s="8" t="s">
        <v>16</v>
      </c>
      <c r="K1888" s="8" t="s">
        <v>16</v>
      </c>
      <c r="L1888" s="1" t="str">
        <f>IFERROR(_xlfn.XLOOKUP(Table1[[#This Row],[Startup Name]],Reference_Tables!$A$5:$A$3048,Reference_Tables!$B$5:$B$3048,"N/A",0),"N/A")</f>
        <v>Pune</v>
      </c>
      <c r="M1888" s="49" t="str">
        <f>IFERROR(_xlfn.XLOOKUP(Table1[[#This Row],[Investors Name]],Reference_Tables!$E$5:$E$3048,Reference_Tables!$F$5:$F$3048,"N/A",0),"N/A")</f>
        <v>Angel</v>
      </c>
      <c r="N1888" s="1">
        <f>YEAR(Table1[[#This Row],[Date]])</f>
        <v>2016</v>
      </c>
    </row>
    <row r="1889" spans="1:14" x14ac:dyDescent="0.3">
      <c r="A1889" s="8">
        <v>1888</v>
      </c>
      <c r="B1889" s="9">
        <v>42452</v>
      </c>
      <c r="C1889" s="1" t="s">
        <v>4810</v>
      </c>
      <c r="D1889" s="1" t="s">
        <v>53</v>
      </c>
      <c r="E1889" s="49" t="s">
        <v>4811</v>
      </c>
      <c r="F1889" s="1" t="s">
        <v>183</v>
      </c>
      <c r="G1889" s="51" t="s">
        <v>4812</v>
      </c>
      <c r="H1889" s="1" t="s">
        <v>126</v>
      </c>
      <c r="I1889" s="56">
        <v>100000</v>
      </c>
      <c r="J1889" s="8" t="s">
        <v>16</v>
      </c>
      <c r="K1889" s="8" t="s">
        <v>106</v>
      </c>
      <c r="L1889" s="1" t="str">
        <f>IFERROR(_xlfn.XLOOKUP(Table1[[#This Row],[Startup Name]],Reference_Tables!$A$5:$A$3048,Reference_Tables!$B$5:$B$3048,"N/A",0),"N/A")</f>
        <v>New Delhi</v>
      </c>
      <c r="M1889" s="49" t="str">
        <f>IFERROR(_xlfn.XLOOKUP(Table1[[#This Row],[Investors Name]],Reference_Tables!$E$5:$E$3048,Reference_Tables!$F$5:$F$3048,"N/A",0),"N/A")</f>
        <v>VC</v>
      </c>
      <c r="N1889" s="1">
        <f>YEAR(Table1[[#This Row],[Date]])</f>
        <v>2016</v>
      </c>
    </row>
    <row r="1890" spans="1:14" x14ac:dyDescent="0.3">
      <c r="A1890" s="8">
        <v>1889</v>
      </c>
      <c r="B1890" s="9">
        <v>42452</v>
      </c>
      <c r="C1890" s="1" t="s">
        <v>4813</v>
      </c>
      <c r="D1890" s="1" t="s">
        <v>53</v>
      </c>
      <c r="E1890" s="49" t="s">
        <v>4814</v>
      </c>
      <c r="F1890" s="1" t="s">
        <v>45</v>
      </c>
      <c r="G1890" s="51" t="s">
        <v>4815</v>
      </c>
      <c r="H1890" s="1" t="s">
        <v>126</v>
      </c>
      <c r="I1890" s="56">
        <v>300000</v>
      </c>
      <c r="J1890" s="8" t="s">
        <v>16</v>
      </c>
      <c r="K1890" s="8" t="s">
        <v>106</v>
      </c>
      <c r="L1890" s="1" t="str">
        <f>IFERROR(_xlfn.XLOOKUP(Table1[[#This Row],[Startup Name]],Reference_Tables!$A$5:$A$3048,Reference_Tables!$B$5:$B$3048,"N/A",0),"N/A")</f>
        <v>Ahmedabad</v>
      </c>
      <c r="M1890" s="49" t="str">
        <f>IFERROR(_xlfn.XLOOKUP(Table1[[#This Row],[Investors Name]],Reference_Tables!$E$5:$E$3048,Reference_Tables!$F$5:$F$3048,"N/A",0),"N/A")</f>
        <v>VC</v>
      </c>
      <c r="N1890" s="1">
        <f>YEAR(Table1[[#This Row],[Date]])</f>
        <v>2016</v>
      </c>
    </row>
    <row r="1891" spans="1:14" x14ac:dyDescent="0.3">
      <c r="A1891" s="8">
        <v>1890</v>
      </c>
      <c r="B1891" s="9">
        <v>42452</v>
      </c>
      <c r="C1891" s="1" t="s">
        <v>2478</v>
      </c>
      <c r="D1891" s="1" t="s">
        <v>26</v>
      </c>
      <c r="E1891" s="49" t="s">
        <v>2128</v>
      </c>
      <c r="F1891" s="1" t="s">
        <v>139</v>
      </c>
      <c r="G1891" s="51" t="s">
        <v>4816</v>
      </c>
      <c r="H1891" s="1" t="s">
        <v>126</v>
      </c>
      <c r="I1891" s="56">
        <v>0</v>
      </c>
      <c r="J1891" s="8" t="s">
        <v>16</v>
      </c>
      <c r="K1891" s="8" t="s">
        <v>16</v>
      </c>
      <c r="L1891" s="1" t="str">
        <f>IFERROR(_xlfn.XLOOKUP(Table1[[#This Row],[Startup Name]],Reference_Tables!$A$5:$A$3048,Reference_Tables!$B$5:$B$3048,"N/A",0),"N/A")</f>
        <v>Indore</v>
      </c>
      <c r="M1891" s="49" t="str">
        <f>IFERROR(_xlfn.XLOOKUP(Table1[[#This Row],[Investors Name]],Reference_Tables!$E$5:$E$3048,Reference_Tables!$F$5:$F$3048,"N/A",0),"N/A")</f>
        <v>VC</v>
      </c>
      <c r="N1891" s="1">
        <f>YEAR(Table1[[#This Row],[Date]])</f>
        <v>2016</v>
      </c>
    </row>
    <row r="1892" spans="1:14" x14ac:dyDescent="0.3">
      <c r="A1892" s="8">
        <v>1891</v>
      </c>
      <c r="B1892" s="9">
        <v>42452</v>
      </c>
      <c r="C1892" s="1" t="s">
        <v>1255</v>
      </c>
      <c r="D1892" s="1" t="s">
        <v>551</v>
      </c>
      <c r="E1892" s="49" t="s">
        <v>4817</v>
      </c>
      <c r="F1892" s="1" t="s">
        <v>183</v>
      </c>
      <c r="G1892" s="51" t="s">
        <v>4818</v>
      </c>
      <c r="H1892" s="1" t="s">
        <v>384</v>
      </c>
      <c r="I1892" s="56">
        <v>330000</v>
      </c>
      <c r="J1892" s="8" t="s">
        <v>16</v>
      </c>
      <c r="K1892" s="8" t="s">
        <v>106</v>
      </c>
      <c r="L1892" s="1" t="str">
        <f>IFERROR(_xlfn.XLOOKUP(Table1[[#This Row],[Startup Name]],Reference_Tables!$A$5:$A$3048,Reference_Tables!$B$5:$B$3048,"N/A",0),"N/A")</f>
        <v>Kanpur</v>
      </c>
      <c r="M1892" s="49" t="str">
        <f>IFERROR(_xlfn.XLOOKUP(Table1[[#This Row],[Investors Name]],Reference_Tables!$E$5:$E$3048,Reference_Tables!$F$5:$F$3048,"N/A",0),"N/A")</f>
        <v>VC</v>
      </c>
      <c r="N1892" s="1">
        <f>YEAR(Table1[[#This Row],[Date]])</f>
        <v>2016</v>
      </c>
    </row>
    <row r="1893" spans="1:14" x14ac:dyDescent="0.3">
      <c r="A1893" s="8">
        <v>1892</v>
      </c>
      <c r="B1893" s="9">
        <v>42452</v>
      </c>
      <c r="C1893" s="1" t="s">
        <v>4819</v>
      </c>
      <c r="D1893" s="1" t="s">
        <v>551</v>
      </c>
      <c r="E1893" s="49" t="s">
        <v>4820</v>
      </c>
      <c r="F1893" s="1" t="s">
        <v>16</v>
      </c>
      <c r="G1893" s="51" t="s">
        <v>7455</v>
      </c>
      <c r="H1893" s="1" t="s">
        <v>126</v>
      </c>
      <c r="I1893" s="56">
        <v>0</v>
      </c>
      <c r="J1893" s="8" t="s">
        <v>16</v>
      </c>
      <c r="K1893" s="8" t="s">
        <v>16</v>
      </c>
      <c r="L1893" s="1" t="str">
        <f>IFERROR(_xlfn.XLOOKUP(Table1[[#This Row],[Startup Name]],Reference_Tables!$A$5:$A$3048,Reference_Tables!$B$5:$B$3048,"N/A",0),"N/A")</f>
        <v>Nashik</v>
      </c>
      <c r="M1893" s="49" t="str">
        <f>IFERROR(_xlfn.XLOOKUP(Table1[[#This Row],[Investors Name]],Reference_Tables!$E$5:$E$3048,Reference_Tables!$F$5:$F$3048,"N/A",0),"N/A")</f>
        <v>VC</v>
      </c>
      <c r="N1893" s="1">
        <f>YEAR(Table1[[#This Row],[Date]])</f>
        <v>2016</v>
      </c>
    </row>
    <row r="1894" spans="1:14" x14ac:dyDescent="0.3">
      <c r="A1894" s="8">
        <v>1893</v>
      </c>
      <c r="B1894" s="9">
        <v>42452</v>
      </c>
      <c r="C1894" s="1" t="s">
        <v>1725</v>
      </c>
      <c r="D1894" s="1" t="s">
        <v>551</v>
      </c>
      <c r="E1894" s="49" t="s">
        <v>4821</v>
      </c>
      <c r="F1894" s="1" t="s">
        <v>927</v>
      </c>
      <c r="G1894" s="51" t="s">
        <v>4822</v>
      </c>
      <c r="H1894" s="1" t="s">
        <v>384</v>
      </c>
      <c r="I1894" s="56">
        <v>500000</v>
      </c>
      <c r="J1894" s="8" t="s">
        <v>16</v>
      </c>
      <c r="K1894" s="8" t="s">
        <v>106</v>
      </c>
      <c r="L1894" s="1" t="str">
        <f>IFERROR(_xlfn.XLOOKUP(Table1[[#This Row],[Startup Name]],Reference_Tables!$A$5:$A$3048,Reference_Tables!$B$5:$B$3048,"N/A",0),"N/A")</f>
        <v>Pune</v>
      </c>
      <c r="M1894" s="49" t="str">
        <f>IFERROR(_xlfn.XLOOKUP(Table1[[#This Row],[Investors Name]],Reference_Tables!$E$5:$E$3048,Reference_Tables!$F$5:$F$3048,"N/A",0),"N/A")</f>
        <v>VC</v>
      </c>
      <c r="N1894" s="1">
        <f>YEAR(Table1[[#This Row],[Date]])</f>
        <v>2016</v>
      </c>
    </row>
    <row r="1895" spans="1:14" x14ac:dyDescent="0.3">
      <c r="A1895" s="8">
        <v>1894</v>
      </c>
      <c r="B1895" s="9">
        <v>42453</v>
      </c>
      <c r="C1895" s="1" t="s">
        <v>4823</v>
      </c>
      <c r="D1895" s="1" t="s">
        <v>551</v>
      </c>
      <c r="E1895" s="49" t="s">
        <v>4824</v>
      </c>
      <c r="F1895" s="1" t="s">
        <v>227</v>
      </c>
      <c r="G1895" s="51" t="s">
        <v>4825</v>
      </c>
      <c r="H1895" s="1" t="s">
        <v>126</v>
      </c>
      <c r="I1895" s="56">
        <v>150000</v>
      </c>
      <c r="J1895" s="8" t="s">
        <v>16</v>
      </c>
      <c r="K1895" s="8" t="s">
        <v>106</v>
      </c>
      <c r="L1895" s="1" t="str">
        <f>IFERROR(_xlfn.XLOOKUP(Table1[[#This Row],[Startup Name]],Reference_Tables!$A$5:$A$3048,Reference_Tables!$B$5:$B$3048,"N/A",0),"N/A")</f>
        <v>Ranchi</v>
      </c>
      <c r="M1895" s="49" t="s">
        <v>16</v>
      </c>
      <c r="N1895" s="1">
        <f>YEAR(Table1[[#This Row],[Date]])</f>
        <v>2016</v>
      </c>
    </row>
    <row r="1896" spans="1:14" x14ac:dyDescent="0.3">
      <c r="A1896" s="8">
        <v>1895</v>
      </c>
      <c r="B1896" s="9">
        <v>42457</v>
      </c>
      <c r="C1896" s="1" t="s">
        <v>4826</v>
      </c>
      <c r="D1896" s="1" t="s">
        <v>26</v>
      </c>
      <c r="E1896" s="49" t="s">
        <v>4827</v>
      </c>
      <c r="F1896" s="1" t="s">
        <v>89</v>
      </c>
      <c r="G1896" s="51" t="s">
        <v>1268</v>
      </c>
      <c r="H1896" s="1" t="s">
        <v>126</v>
      </c>
      <c r="I1896" s="56">
        <v>300000</v>
      </c>
      <c r="J1896" s="8" t="s">
        <v>16</v>
      </c>
      <c r="K1896" s="8" t="s">
        <v>106</v>
      </c>
      <c r="L1896" s="1" t="str">
        <f>IFERROR(_xlfn.XLOOKUP(Table1[[#This Row],[Startup Name]],Reference_Tables!$A$5:$A$3048,Reference_Tables!$B$5:$B$3048,"N/A",0),"N/A")</f>
        <v>Lucknow</v>
      </c>
      <c r="M1896" s="49" t="str">
        <f>IFERROR(_xlfn.XLOOKUP(Table1[[#This Row],[Investors Name]],Reference_Tables!$E$5:$E$3048,Reference_Tables!$F$5:$F$3048,"N/A",0),"N/A")</f>
        <v>Angel</v>
      </c>
      <c r="N1896" s="1">
        <f>YEAR(Table1[[#This Row],[Date]])</f>
        <v>2016</v>
      </c>
    </row>
    <row r="1897" spans="1:14" x14ac:dyDescent="0.3">
      <c r="A1897" s="8">
        <v>1896</v>
      </c>
      <c r="B1897" s="9">
        <v>42458</v>
      </c>
      <c r="C1897" s="1" t="s">
        <v>4828</v>
      </c>
      <c r="D1897" s="1" t="s">
        <v>551</v>
      </c>
      <c r="E1897" s="49" t="s">
        <v>4829</v>
      </c>
      <c r="F1897" s="1" t="s">
        <v>927</v>
      </c>
      <c r="G1897" s="51" t="s">
        <v>4830</v>
      </c>
      <c r="H1897" s="1" t="s">
        <v>126</v>
      </c>
      <c r="I1897" s="56">
        <v>0</v>
      </c>
      <c r="J1897" s="8" t="s">
        <v>16</v>
      </c>
      <c r="K1897" s="8" t="s">
        <v>16</v>
      </c>
      <c r="L1897" s="1" t="str">
        <f>IFERROR(_xlfn.XLOOKUP(Table1[[#This Row],[Startup Name]],Reference_Tables!$A$5:$A$3048,Reference_Tables!$B$5:$B$3048,"N/A",0),"N/A")</f>
        <v>Thiruvananthapuram</v>
      </c>
      <c r="M1897" s="49" t="str">
        <f>IFERROR(_xlfn.XLOOKUP(Table1[[#This Row],[Investors Name]],Reference_Tables!$E$5:$E$3048,Reference_Tables!$F$5:$F$3048,"N/A",0),"N/A")</f>
        <v>Angel</v>
      </c>
      <c r="N1897" s="1">
        <f>YEAR(Table1[[#This Row],[Date]])</f>
        <v>2016</v>
      </c>
    </row>
    <row r="1898" spans="1:14" x14ac:dyDescent="0.3">
      <c r="A1898" s="8">
        <v>1897</v>
      </c>
      <c r="B1898" s="9">
        <v>42458</v>
      </c>
      <c r="C1898" s="1" t="s">
        <v>4831</v>
      </c>
      <c r="D1898" s="1" t="s">
        <v>551</v>
      </c>
      <c r="E1898" s="49" t="s">
        <v>4832</v>
      </c>
      <c r="F1898" s="1" t="s">
        <v>139</v>
      </c>
      <c r="G1898" s="51" t="s">
        <v>4833</v>
      </c>
      <c r="H1898" s="1" t="s">
        <v>126</v>
      </c>
      <c r="I1898" s="56">
        <v>300000</v>
      </c>
      <c r="J1898" s="8" t="s">
        <v>16</v>
      </c>
      <c r="K1898" s="8" t="s">
        <v>106</v>
      </c>
      <c r="L1898" s="1" t="str">
        <f>IFERROR(_xlfn.XLOOKUP(Table1[[#This Row],[Startup Name]],Reference_Tables!$A$5:$A$3048,Reference_Tables!$B$5:$B$3048,"N/A",0),"N/A")</f>
        <v>New Delhi</v>
      </c>
      <c r="M1898" s="49" t="s">
        <v>16</v>
      </c>
      <c r="N1898" s="1">
        <f>YEAR(Table1[[#This Row],[Date]])</f>
        <v>2016</v>
      </c>
    </row>
    <row r="1899" spans="1:14" x14ac:dyDescent="0.3">
      <c r="A1899" s="8">
        <v>1898</v>
      </c>
      <c r="B1899" s="9">
        <v>42458</v>
      </c>
      <c r="C1899" s="1" t="s">
        <v>7456</v>
      </c>
      <c r="D1899" s="1" t="s">
        <v>79</v>
      </c>
      <c r="E1899" s="49" t="s">
        <v>4834</v>
      </c>
      <c r="F1899" s="1" t="s">
        <v>45</v>
      </c>
      <c r="G1899" s="51" t="s">
        <v>4835</v>
      </c>
      <c r="H1899" s="1" t="s">
        <v>384</v>
      </c>
      <c r="I1899" s="56">
        <v>4700000</v>
      </c>
      <c r="J1899" s="8" t="s">
        <v>16</v>
      </c>
      <c r="K1899" s="8" t="s">
        <v>24</v>
      </c>
      <c r="L1899" s="1" t="str">
        <f>IFERROR(_xlfn.XLOOKUP(Table1[[#This Row],[Startup Name]],Reference_Tables!$A$5:$A$3048,Reference_Tables!$B$5:$B$3048,"N/A",0),"N/A")</f>
        <v>Bengaluru</v>
      </c>
      <c r="M1899" s="49" t="str">
        <f>IFERROR(_xlfn.XLOOKUP(Table1[[#This Row],[Investors Name]],Reference_Tables!$E$5:$E$3048,Reference_Tables!$F$5:$F$3048,"N/A",0),"N/A")</f>
        <v>VC</v>
      </c>
      <c r="N1899" s="1">
        <f>YEAR(Table1[[#This Row],[Date]])</f>
        <v>2016</v>
      </c>
    </row>
    <row r="1900" spans="1:14" x14ac:dyDescent="0.3">
      <c r="A1900" s="8">
        <v>1899</v>
      </c>
      <c r="B1900" s="9">
        <v>42458</v>
      </c>
      <c r="C1900" s="1" t="s">
        <v>4836</v>
      </c>
      <c r="D1900" s="1" t="s">
        <v>551</v>
      </c>
      <c r="E1900" s="49" t="s">
        <v>4837</v>
      </c>
      <c r="F1900" s="1" t="s">
        <v>139</v>
      </c>
      <c r="G1900" s="51" t="s">
        <v>1268</v>
      </c>
      <c r="H1900" s="1" t="s">
        <v>126</v>
      </c>
      <c r="I1900" s="56">
        <v>200000</v>
      </c>
      <c r="J1900" s="8" t="s">
        <v>16</v>
      </c>
      <c r="K1900" s="8" t="s">
        <v>106</v>
      </c>
      <c r="L1900" s="1" t="str">
        <f>IFERROR(_xlfn.XLOOKUP(Table1[[#This Row],[Startup Name]],Reference_Tables!$A$5:$A$3048,Reference_Tables!$B$5:$B$3048,"N/A",0),"N/A")</f>
        <v>Noida</v>
      </c>
      <c r="M1900" s="49" t="str">
        <f>IFERROR(_xlfn.XLOOKUP(Table1[[#This Row],[Investors Name]],Reference_Tables!$E$5:$E$3048,Reference_Tables!$F$5:$F$3048,"N/A",0),"N/A")</f>
        <v>Angel</v>
      </c>
      <c r="N1900" s="1">
        <f>YEAR(Table1[[#This Row],[Date]])</f>
        <v>2016</v>
      </c>
    </row>
    <row r="1901" spans="1:14" x14ac:dyDescent="0.3">
      <c r="A1901" s="8">
        <v>1900</v>
      </c>
      <c r="B1901" s="9">
        <v>42458</v>
      </c>
      <c r="C1901" s="1" t="s">
        <v>4838</v>
      </c>
      <c r="D1901" s="1" t="s">
        <v>551</v>
      </c>
      <c r="E1901" s="49" t="s">
        <v>4839</v>
      </c>
      <c r="F1901" s="1" t="s">
        <v>45</v>
      </c>
      <c r="G1901" s="51" t="s">
        <v>4840</v>
      </c>
      <c r="H1901" s="1" t="s">
        <v>126</v>
      </c>
      <c r="I1901" s="56">
        <v>500000</v>
      </c>
      <c r="J1901" s="8" t="s">
        <v>16</v>
      </c>
      <c r="K1901" s="8" t="s">
        <v>106</v>
      </c>
      <c r="L1901" s="1" t="str">
        <f>IFERROR(_xlfn.XLOOKUP(Table1[[#This Row],[Startup Name]],Reference_Tables!$A$5:$A$3048,Reference_Tables!$B$5:$B$3048,"N/A",0),"N/A")</f>
        <v>Chennai</v>
      </c>
      <c r="M1901" s="49" t="str">
        <f>IFERROR(_xlfn.XLOOKUP(Table1[[#This Row],[Investors Name]],Reference_Tables!$E$5:$E$3048,Reference_Tables!$F$5:$F$3048,"N/A",0),"N/A")</f>
        <v>Angel</v>
      </c>
      <c r="N1901" s="1">
        <f>YEAR(Table1[[#This Row],[Date]])</f>
        <v>2016</v>
      </c>
    </row>
    <row r="1902" spans="1:14" x14ac:dyDescent="0.3">
      <c r="A1902" s="8">
        <v>1901</v>
      </c>
      <c r="B1902" s="9">
        <v>42459</v>
      </c>
      <c r="C1902" s="1" t="s">
        <v>964</v>
      </c>
      <c r="D1902" s="1" t="s">
        <v>53</v>
      </c>
      <c r="E1902" s="49" t="s">
        <v>4841</v>
      </c>
      <c r="F1902" s="1" t="s">
        <v>227</v>
      </c>
      <c r="G1902" s="51" t="s">
        <v>4842</v>
      </c>
      <c r="H1902" s="1" t="s">
        <v>384</v>
      </c>
      <c r="I1902" s="56">
        <v>0</v>
      </c>
      <c r="J1902" s="8" t="s">
        <v>16</v>
      </c>
      <c r="K1902" s="8" t="s">
        <v>16</v>
      </c>
      <c r="L1902" s="1" t="str">
        <f>IFERROR(_xlfn.XLOOKUP(Table1[[#This Row],[Startup Name]],Reference_Tables!$A$5:$A$3048,Reference_Tables!$B$5:$B$3048,"N/A",0),"N/A")</f>
        <v>Nashik</v>
      </c>
      <c r="M1902" s="49" t="str">
        <f>IFERROR(_xlfn.XLOOKUP(Table1[[#This Row],[Investors Name]],Reference_Tables!$E$5:$E$3048,Reference_Tables!$F$5:$F$3048,"N/A",0),"N/A")</f>
        <v>VC</v>
      </c>
      <c r="N1902" s="1">
        <f>YEAR(Table1[[#This Row],[Date]])</f>
        <v>2016</v>
      </c>
    </row>
    <row r="1903" spans="1:14" x14ac:dyDescent="0.3">
      <c r="A1903" s="8">
        <v>1902</v>
      </c>
      <c r="B1903" s="9">
        <v>42459</v>
      </c>
      <c r="C1903" s="1" t="s">
        <v>1798</v>
      </c>
      <c r="D1903" s="1" t="s">
        <v>142</v>
      </c>
      <c r="E1903" s="49" t="s">
        <v>4843</v>
      </c>
      <c r="F1903" s="1" t="s">
        <v>927</v>
      </c>
      <c r="G1903" s="51" t="s">
        <v>7457</v>
      </c>
      <c r="H1903" s="1" t="s">
        <v>126</v>
      </c>
      <c r="I1903" s="56">
        <v>400000</v>
      </c>
      <c r="J1903" s="8" t="s">
        <v>16</v>
      </c>
      <c r="K1903" s="8" t="s">
        <v>106</v>
      </c>
      <c r="L1903" s="1" t="str">
        <f>IFERROR(_xlfn.XLOOKUP(Table1[[#This Row],[Startup Name]],Reference_Tables!$A$5:$A$3048,Reference_Tables!$B$5:$B$3048,"N/A",0),"N/A")</f>
        <v>Gurugram</v>
      </c>
      <c r="M1903" s="49" t="s">
        <v>16</v>
      </c>
      <c r="N1903" s="1">
        <f>YEAR(Table1[[#This Row],[Date]])</f>
        <v>2016</v>
      </c>
    </row>
    <row r="1904" spans="1:14" x14ac:dyDescent="0.3">
      <c r="A1904" s="8">
        <v>1903</v>
      </c>
      <c r="B1904" s="9">
        <v>42460</v>
      </c>
      <c r="C1904" s="1" t="s">
        <v>4844</v>
      </c>
      <c r="D1904" s="1" t="s">
        <v>551</v>
      </c>
      <c r="E1904" s="49" t="s">
        <v>4845</v>
      </c>
      <c r="F1904" s="1" t="s">
        <v>39</v>
      </c>
      <c r="G1904" s="51" t="s">
        <v>7458</v>
      </c>
      <c r="H1904" s="1" t="s">
        <v>126</v>
      </c>
      <c r="I1904" s="56">
        <v>0</v>
      </c>
      <c r="J1904" s="8" t="s">
        <v>16</v>
      </c>
      <c r="K1904" s="8" t="s">
        <v>16</v>
      </c>
      <c r="L1904" s="1" t="str">
        <f>IFERROR(_xlfn.XLOOKUP(Table1[[#This Row],[Startup Name]],Reference_Tables!$A$5:$A$3048,Reference_Tables!$B$5:$B$3048,"N/A",0),"N/A")</f>
        <v>Visakhapatnam</v>
      </c>
      <c r="M1904" s="49" t="str">
        <f>IFERROR(_xlfn.XLOOKUP(Table1[[#This Row],[Investors Name]],Reference_Tables!$E$5:$E$3048,Reference_Tables!$F$5:$F$3048,"N/A",0),"N/A")</f>
        <v>VC</v>
      </c>
      <c r="N1904" s="1">
        <f>YEAR(Table1[[#This Row],[Date]])</f>
        <v>2016</v>
      </c>
    </row>
    <row r="1905" spans="1:14" x14ac:dyDescent="0.3">
      <c r="A1905" s="8">
        <v>1904</v>
      </c>
      <c r="B1905" s="9">
        <v>42460</v>
      </c>
      <c r="C1905" s="1" t="s">
        <v>4846</v>
      </c>
      <c r="D1905" s="1" t="s">
        <v>142</v>
      </c>
      <c r="E1905" s="49" t="s">
        <v>4847</v>
      </c>
      <c r="F1905" s="1" t="s">
        <v>183</v>
      </c>
      <c r="G1905" s="51" t="s">
        <v>1960</v>
      </c>
      <c r="H1905" s="1" t="s">
        <v>126</v>
      </c>
      <c r="I1905" s="56">
        <v>0</v>
      </c>
      <c r="J1905" s="8" t="s">
        <v>16</v>
      </c>
      <c r="K1905" s="8" t="s">
        <v>16</v>
      </c>
      <c r="L1905" s="1" t="str">
        <f>IFERROR(_xlfn.XLOOKUP(Table1[[#This Row],[Startup Name]],Reference_Tables!$A$5:$A$3048,Reference_Tables!$B$5:$B$3048,"N/A",0),"N/A")</f>
        <v>Chennai</v>
      </c>
      <c r="M1905" s="49" t="str">
        <f>IFERROR(_xlfn.XLOOKUP(Table1[[#This Row],[Investors Name]],Reference_Tables!$E$5:$E$3048,Reference_Tables!$F$5:$F$3048,"N/A",0),"N/A")</f>
        <v>VC</v>
      </c>
      <c r="N1905" s="1">
        <f>YEAR(Table1[[#This Row],[Date]])</f>
        <v>2016</v>
      </c>
    </row>
    <row r="1906" spans="1:14" x14ac:dyDescent="0.3">
      <c r="A1906" s="8">
        <v>1905</v>
      </c>
      <c r="B1906" s="9">
        <v>42401</v>
      </c>
      <c r="C1906" s="1" t="s">
        <v>4848</v>
      </c>
      <c r="D1906" s="1" t="s">
        <v>26</v>
      </c>
      <c r="E1906" s="49" t="s">
        <v>4849</v>
      </c>
      <c r="F1906" s="1" t="s">
        <v>139</v>
      </c>
      <c r="G1906" s="51" t="s">
        <v>4850</v>
      </c>
      <c r="H1906" s="1" t="s">
        <v>126</v>
      </c>
      <c r="I1906" s="56">
        <v>0</v>
      </c>
      <c r="J1906" s="8" t="s">
        <v>16</v>
      </c>
      <c r="K1906" s="8" t="s">
        <v>16</v>
      </c>
      <c r="L1906" s="1" t="str">
        <f>IFERROR(_xlfn.XLOOKUP(Table1[[#This Row],[Startup Name]],Reference_Tables!$A$5:$A$3048,Reference_Tables!$B$5:$B$3048,"N/A",0),"N/A")</f>
        <v>Chandigarh</v>
      </c>
      <c r="M1906" s="49" t="str">
        <f>IFERROR(_xlfn.XLOOKUP(Table1[[#This Row],[Investors Name]],Reference_Tables!$E$5:$E$3048,Reference_Tables!$F$5:$F$3048,"N/A",0),"N/A")</f>
        <v>VC</v>
      </c>
      <c r="N1906" s="1">
        <f>YEAR(Table1[[#This Row],[Date]])</f>
        <v>2016</v>
      </c>
    </row>
    <row r="1907" spans="1:14" x14ac:dyDescent="0.3">
      <c r="A1907" s="8">
        <v>1906</v>
      </c>
      <c r="B1907" s="9">
        <v>42402</v>
      </c>
      <c r="C1907" s="1" t="s">
        <v>4851</v>
      </c>
      <c r="D1907" s="1" t="s">
        <v>53</v>
      </c>
      <c r="E1907" s="49" t="s">
        <v>4852</v>
      </c>
      <c r="F1907" s="1" t="s">
        <v>55</v>
      </c>
      <c r="G1907" s="51" t="s">
        <v>4853</v>
      </c>
      <c r="H1907" s="1" t="s">
        <v>384</v>
      </c>
      <c r="I1907" s="56">
        <v>4000000</v>
      </c>
      <c r="J1907" s="8" t="s">
        <v>16</v>
      </c>
      <c r="K1907" s="8" t="s">
        <v>24</v>
      </c>
      <c r="L1907" s="1" t="str">
        <f>IFERROR(_xlfn.XLOOKUP(Table1[[#This Row],[Startup Name]],Reference_Tables!$A$5:$A$3048,Reference_Tables!$B$5:$B$3048,"N/A",0),"N/A")</f>
        <v>Ahmedabad</v>
      </c>
      <c r="M1907" s="49" t="str">
        <f>IFERROR(_xlfn.XLOOKUP(Table1[[#This Row],[Investors Name]],Reference_Tables!$E$5:$E$3048,Reference_Tables!$F$5:$F$3048,"N/A",0),"N/A")</f>
        <v>VC</v>
      </c>
      <c r="N1907" s="1">
        <f>YEAR(Table1[[#This Row],[Date]])</f>
        <v>2016</v>
      </c>
    </row>
    <row r="1908" spans="1:14" x14ac:dyDescent="0.3">
      <c r="A1908" s="8">
        <v>1907</v>
      </c>
      <c r="B1908" s="9">
        <v>42402</v>
      </c>
      <c r="C1908" s="1" t="s">
        <v>4854</v>
      </c>
      <c r="D1908" s="1" t="s">
        <v>551</v>
      </c>
      <c r="E1908" s="49" t="s">
        <v>4855</v>
      </c>
      <c r="F1908" s="1" t="s">
        <v>927</v>
      </c>
      <c r="G1908" s="51" t="s">
        <v>4856</v>
      </c>
      <c r="H1908" s="1" t="s">
        <v>126</v>
      </c>
      <c r="I1908" s="56">
        <v>0</v>
      </c>
      <c r="J1908" s="8" t="s">
        <v>16</v>
      </c>
      <c r="K1908" s="8" t="s">
        <v>16</v>
      </c>
      <c r="L1908" s="1" t="str">
        <f>IFERROR(_xlfn.XLOOKUP(Table1[[#This Row],[Startup Name]],Reference_Tables!$A$5:$A$3048,Reference_Tables!$B$5:$B$3048,"N/A",0),"N/A")</f>
        <v>Gurugram</v>
      </c>
      <c r="M1908" s="49" t="str">
        <f>IFERROR(_xlfn.XLOOKUP(Table1[[#This Row],[Investors Name]],Reference_Tables!$E$5:$E$3048,Reference_Tables!$F$5:$F$3048,"N/A",0),"N/A")</f>
        <v>VC</v>
      </c>
      <c r="N1908" s="1">
        <f>YEAR(Table1[[#This Row],[Date]])</f>
        <v>2016</v>
      </c>
    </row>
    <row r="1909" spans="1:14" x14ac:dyDescent="0.3">
      <c r="A1909" s="8">
        <v>1908</v>
      </c>
      <c r="B1909" s="9">
        <v>42402</v>
      </c>
      <c r="C1909" s="1" t="s">
        <v>4857</v>
      </c>
      <c r="D1909" s="1" t="s">
        <v>551</v>
      </c>
      <c r="E1909" s="49" t="s">
        <v>4858</v>
      </c>
      <c r="F1909" s="1" t="s">
        <v>927</v>
      </c>
      <c r="G1909" s="51" t="s">
        <v>4859</v>
      </c>
      <c r="H1909" s="1" t="s">
        <v>126</v>
      </c>
      <c r="I1909" s="56">
        <v>22500</v>
      </c>
      <c r="J1909" s="8" t="s">
        <v>16</v>
      </c>
      <c r="K1909" s="8" t="s">
        <v>106</v>
      </c>
      <c r="L1909" s="1" t="str">
        <f>IFERROR(_xlfn.XLOOKUP(Table1[[#This Row],[Startup Name]],Reference_Tables!$A$5:$A$3048,Reference_Tables!$B$5:$B$3048,"N/A",0),"N/A")</f>
        <v>Bhopal</v>
      </c>
      <c r="M1909" s="49" t="s">
        <v>16</v>
      </c>
      <c r="N1909" s="1">
        <f>YEAR(Table1[[#This Row],[Date]])</f>
        <v>2016</v>
      </c>
    </row>
    <row r="1910" spans="1:14" x14ac:dyDescent="0.3">
      <c r="A1910" s="8">
        <v>1909</v>
      </c>
      <c r="B1910" s="9">
        <v>42402</v>
      </c>
      <c r="C1910" s="1" t="s">
        <v>4860</v>
      </c>
      <c r="D1910" s="1" t="s">
        <v>551</v>
      </c>
      <c r="E1910" s="49" t="s">
        <v>4861</v>
      </c>
      <c r="F1910" s="1" t="s">
        <v>16</v>
      </c>
      <c r="G1910" s="51" t="s">
        <v>4859</v>
      </c>
      <c r="H1910" s="1" t="s">
        <v>126</v>
      </c>
      <c r="I1910" s="56">
        <v>22500</v>
      </c>
      <c r="J1910" s="8" t="s">
        <v>16</v>
      </c>
      <c r="K1910" s="8" t="s">
        <v>106</v>
      </c>
      <c r="L1910" s="1" t="str">
        <f>IFERROR(_xlfn.XLOOKUP(Table1[[#This Row],[Startup Name]],Reference_Tables!$A$5:$A$3048,Reference_Tables!$B$5:$B$3048,"N/A",0),"N/A")</f>
        <v>Nagpur</v>
      </c>
      <c r="M1910" s="49" t="s">
        <v>16</v>
      </c>
      <c r="N1910" s="1">
        <f>YEAR(Table1[[#This Row],[Date]])</f>
        <v>2016</v>
      </c>
    </row>
    <row r="1911" spans="1:14" x14ac:dyDescent="0.3">
      <c r="A1911" s="8">
        <v>1910</v>
      </c>
      <c r="B1911" s="9">
        <v>42402</v>
      </c>
      <c r="C1911" s="1" t="s">
        <v>4862</v>
      </c>
      <c r="D1911" s="1" t="s">
        <v>53</v>
      </c>
      <c r="E1911" s="49" t="s">
        <v>4863</v>
      </c>
      <c r="F1911" s="1" t="s">
        <v>227</v>
      </c>
      <c r="G1911" s="51" t="s">
        <v>4859</v>
      </c>
      <c r="H1911" s="1" t="s">
        <v>126</v>
      </c>
      <c r="I1911" s="56">
        <v>22500</v>
      </c>
      <c r="J1911" s="8" t="s">
        <v>16</v>
      </c>
      <c r="K1911" s="8" t="s">
        <v>106</v>
      </c>
      <c r="L1911" s="1" t="str">
        <f>IFERROR(_xlfn.XLOOKUP(Table1[[#This Row],[Startup Name]],Reference_Tables!$A$5:$A$3048,Reference_Tables!$B$5:$B$3048,"N/A",0),"N/A")</f>
        <v>Vadodara</v>
      </c>
      <c r="M1911" s="49" t="s">
        <v>16</v>
      </c>
      <c r="N1911" s="1">
        <f>YEAR(Table1[[#This Row],[Date]])</f>
        <v>2016</v>
      </c>
    </row>
    <row r="1912" spans="1:14" x14ac:dyDescent="0.3">
      <c r="A1912" s="8">
        <v>1911</v>
      </c>
      <c r="B1912" s="9">
        <v>42402</v>
      </c>
      <c r="C1912" s="1" t="s">
        <v>4864</v>
      </c>
      <c r="D1912" s="1" t="s">
        <v>53</v>
      </c>
      <c r="E1912" s="49" t="s">
        <v>4865</v>
      </c>
      <c r="F1912" s="1" t="s">
        <v>39</v>
      </c>
      <c r="G1912" s="51" t="s">
        <v>4859</v>
      </c>
      <c r="H1912" s="1" t="s">
        <v>126</v>
      </c>
      <c r="I1912" s="56">
        <v>22500</v>
      </c>
      <c r="J1912" s="8" t="s">
        <v>16</v>
      </c>
      <c r="K1912" s="8" t="s">
        <v>106</v>
      </c>
      <c r="L1912" s="1" t="str">
        <f>IFERROR(_xlfn.XLOOKUP(Table1[[#This Row],[Startup Name]],Reference_Tables!$A$5:$A$3048,Reference_Tables!$B$5:$B$3048,"N/A",0),"N/A")</f>
        <v>Bhubaneswar</v>
      </c>
      <c r="M1912" s="49" t="s">
        <v>16</v>
      </c>
      <c r="N1912" s="1">
        <f>YEAR(Table1[[#This Row],[Date]])</f>
        <v>2016</v>
      </c>
    </row>
    <row r="1913" spans="1:14" x14ac:dyDescent="0.3">
      <c r="A1913" s="8">
        <v>1912</v>
      </c>
      <c r="B1913" s="9">
        <v>42403</v>
      </c>
      <c r="C1913" s="1" t="s">
        <v>4866</v>
      </c>
      <c r="D1913" s="1" t="s">
        <v>551</v>
      </c>
      <c r="E1913" s="49" t="s">
        <v>4867</v>
      </c>
      <c r="F1913" s="1" t="s">
        <v>4868</v>
      </c>
      <c r="G1913" s="51" t="s">
        <v>4869</v>
      </c>
      <c r="H1913" s="1" t="s">
        <v>126</v>
      </c>
      <c r="I1913" s="56">
        <v>1000000</v>
      </c>
      <c r="J1913" s="8" t="s">
        <v>16</v>
      </c>
      <c r="K1913" s="8" t="s">
        <v>24</v>
      </c>
      <c r="L1913" s="1" t="str">
        <f>IFERROR(_xlfn.XLOOKUP(Table1[[#This Row],[Startup Name]],Reference_Tables!$A$5:$A$3048,Reference_Tables!$B$5:$B$3048,"N/A",0),"N/A")</f>
        <v>Visakhapatnam</v>
      </c>
      <c r="M1913" s="49" t="str">
        <f>IFERROR(_xlfn.XLOOKUP(Table1[[#This Row],[Investors Name]],Reference_Tables!$E$5:$E$3048,Reference_Tables!$F$5:$F$3048,"N/A",0),"N/A")</f>
        <v>VC</v>
      </c>
      <c r="N1913" s="1">
        <f>YEAR(Table1[[#This Row],[Date]])</f>
        <v>2016</v>
      </c>
    </row>
    <row r="1914" spans="1:14" x14ac:dyDescent="0.3">
      <c r="A1914" s="8">
        <v>1913</v>
      </c>
      <c r="B1914" s="9">
        <v>42403</v>
      </c>
      <c r="C1914" s="1" t="s">
        <v>4870</v>
      </c>
      <c r="D1914" s="1" t="s">
        <v>26</v>
      </c>
      <c r="E1914" s="49" t="s">
        <v>4871</v>
      </c>
      <c r="F1914" s="1" t="s">
        <v>139</v>
      </c>
      <c r="G1914" s="51" t="s">
        <v>4872</v>
      </c>
      <c r="H1914" s="1" t="s">
        <v>126</v>
      </c>
      <c r="I1914" s="56">
        <v>100000</v>
      </c>
      <c r="J1914" s="8" t="s">
        <v>16</v>
      </c>
      <c r="K1914" s="8" t="s">
        <v>106</v>
      </c>
      <c r="L1914" s="1" t="str">
        <f>IFERROR(_xlfn.XLOOKUP(Table1[[#This Row],[Startup Name]],Reference_Tables!$A$5:$A$3048,Reference_Tables!$B$5:$B$3048,"N/A",0),"N/A")</f>
        <v>Nashik</v>
      </c>
      <c r="M1914" s="49" t="str">
        <f>IFERROR(_xlfn.XLOOKUP(Table1[[#This Row],[Investors Name]],Reference_Tables!$E$5:$E$3048,Reference_Tables!$F$5:$F$3048,"N/A",0),"N/A")</f>
        <v>VC</v>
      </c>
      <c r="N1914" s="1">
        <f>YEAR(Table1[[#This Row],[Date]])</f>
        <v>2016</v>
      </c>
    </row>
    <row r="1915" spans="1:14" x14ac:dyDescent="0.3">
      <c r="A1915" s="8">
        <v>1914</v>
      </c>
      <c r="B1915" s="9">
        <v>42403</v>
      </c>
      <c r="C1915" s="1" t="s">
        <v>4873</v>
      </c>
      <c r="D1915" s="1" t="s">
        <v>551</v>
      </c>
      <c r="E1915" s="49" t="s">
        <v>4874</v>
      </c>
      <c r="F1915" s="1" t="s">
        <v>89</v>
      </c>
      <c r="G1915" s="51" t="s">
        <v>4872</v>
      </c>
      <c r="H1915" s="1" t="s">
        <v>126</v>
      </c>
      <c r="I1915" s="56">
        <v>100000</v>
      </c>
      <c r="J1915" s="8" t="s">
        <v>16</v>
      </c>
      <c r="K1915" s="8" t="s">
        <v>106</v>
      </c>
      <c r="L1915" s="1" t="str">
        <f>IFERROR(_xlfn.XLOOKUP(Table1[[#This Row],[Startup Name]],Reference_Tables!$A$5:$A$3048,Reference_Tables!$B$5:$B$3048,"N/A",0),"N/A")</f>
        <v>Gurugram</v>
      </c>
      <c r="M1915" s="49" t="str">
        <f>IFERROR(_xlfn.XLOOKUP(Table1[[#This Row],[Investors Name]],Reference_Tables!$E$5:$E$3048,Reference_Tables!$F$5:$F$3048,"N/A",0),"N/A")</f>
        <v>VC</v>
      </c>
      <c r="N1915" s="1">
        <f>YEAR(Table1[[#This Row],[Date]])</f>
        <v>2016</v>
      </c>
    </row>
    <row r="1916" spans="1:14" x14ac:dyDescent="0.3">
      <c r="A1916" s="8">
        <v>1915</v>
      </c>
      <c r="B1916" s="9">
        <v>42403</v>
      </c>
      <c r="C1916" s="1" t="s">
        <v>4875</v>
      </c>
      <c r="D1916" s="1" t="s">
        <v>551</v>
      </c>
      <c r="E1916" s="49" t="s">
        <v>4876</v>
      </c>
      <c r="F1916" s="1" t="s">
        <v>927</v>
      </c>
      <c r="G1916" s="51" t="s">
        <v>4877</v>
      </c>
      <c r="H1916" s="1" t="s">
        <v>126</v>
      </c>
      <c r="I1916" s="56">
        <v>30000</v>
      </c>
      <c r="J1916" s="8" t="s">
        <v>16</v>
      </c>
      <c r="K1916" s="8" t="s">
        <v>106</v>
      </c>
      <c r="L1916" s="1" t="str">
        <f>IFERROR(_xlfn.XLOOKUP(Table1[[#This Row],[Startup Name]],Reference_Tables!$A$5:$A$3048,Reference_Tables!$B$5:$B$3048,"N/A",0),"N/A")</f>
        <v>Surat</v>
      </c>
      <c r="M1916" s="49" t="str">
        <f>IFERROR(_xlfn.XLOOKUP(Table1[[#This Row],[Investors Name]],Reference_Tables!$E$5:$E$3048,Reference_Tables!$F$5:$F$3048,"N/A",0),"N/A")</f>
        <v>Corporate</v>
      </c>
      <c r="N1916" s="1">
        <f>YEAR(Table1[[#This Row],[Date]])</f>
        <v>2016</v>
      </c>
    </row>
    <row r="1917" spans="1:14" x14ac:dyDescent="0.3">
      <c r="A1917" s="8">
        <v>1916</v>
      </c>
      <c r="B1917" s="9">
        <v>42404</v>
      </c>
      <c r="C1917" s="1" t="s">
        <v>4878</v>
      </c>
      <c r="D1917" s="1" t="s">
        <v>26</v>
      </c>
      <c r="E1917" s="49" t="s">
        <v>4879</v>
      </c>
      <c r="F1917" s="1" t="s">
        <v>139</v>
      </c>
      <c r="G1917" s="51" t="s">
        <v>4880</v>
      </c>
      <c r="H1917" s="1" t="s">
        <v>126</v>
      </c>
      <c r="I1917" s="56">
        <v>30000</v>
      </c>
      <c r="J1917" s="8" t="s">
        <v>16</v>
      </c>
      <c r="K1917" s="8" t="s">
        <v>106</v>
      </c>
      <c r="L1917" s="1" t="str">
        <f>IFERROR(_xlfn.XLOOKUP(Table1[[#This Row],[Startup Name]],Reference_Tables!$A$5:$A$3048,Reference_Tables!$B$5:$B$3048,"N/A",0),"N/A")</f>
        <v>Bengaluru</v>
      </c>
      <c r="M1917" s="49" t="s">
        <v>16</v>
      </c>
      <c r="N1917" s="1">
        <f>YEAR(Table1[[#This Row],[Date]])</f>
        <v>2016</v>
      </c>
    </row>
    <row r="1918" spans="1:14" x14ac:dyDescent="0.3">
      <c r="A1918" s="8">
        <v>1917</v>
      </c>
      <c r="B1918" s="9">
        <v>42405</v>
      </c>
      <c r="C1918" s="1" t="s">
        <v>4881</v>
      </c>
      <c r="D1918" s="1" t="s">
        <v>108</v>
      </c>
      <c r="E1918" s="49" t="s">
        <v>4882</v>
      </c>
      <c r="F1918" s="1" t="s">
        <v>927</v>
      </c>
      <c r="G1918" s="51" t="s">
        <v>4883</v>
      </c>
      <c r="H1918" s="1" t="s">
        <v>126</v>
      </c>
      <c r="I1918" s="56">
        <v>0</v>
      </c>
      <c r="J1918" s="8" t="s">
        <v>16</v>
      </c>
      <c r="K1918" s="8" t="s">
        <v>16</v>
      </c>
      <c r="L1918" s="1" t="str">
        <f>IFERROR(_xlfn.XLOOKUP(Table1[[#This Row],[Startup Name]],Reference_Tables!$A$5:$A$3048,Reference_Tables!$B$5:$B$3048,"N/A",0),"N/A")</f>
        <v>Mysuru</v>
      </c>
      <c r="M1918" s="49" t="str">
        <f>IFERROR(_xlfn.XLOOKUP(Table1[[#This Row],[Investors Name]],Reference_Tables!$E$5:$E$3048,Reference_Tables!$F$5:$F$3048,"N/A",0),"N/A")</f>
        <v>VC</v>
      </c>
      <c r="N1918" s="1">
        <f>YEAR(Table1[[#This Row],[Date]])</f>
        <v>2016</v>
      </c>
    </row>
    <row r="1919" spans="1:14" x14ac:dyDescent="0.3">
      <c r="A1919" s="8">
        <v>1918</v>
      </c>
      <c r="B1919" s="9">
        <v>42405</v>
      </c>
      <c r="C1919" s="1" t="s">
        <v>234</v>
      </c>
      <c r="D1919" s="1" t="s">
        <v>53</v>
      </c>
      <c r="E1919" s="49" t="s">
        <v>4884</v>
      </c>
      <c r="F1919" s="1" t="s">
        <v>4885</v>
      </c>
      <c r="G1919" s="51" t="s">
        <v>4886</v>
      </c>
      <c r="H1919" s="1" t="s">
        <v>384</v>
      </c>
      <c r="I1919" s="56">
        <v>13500000</v>
      </c>
      <c r="J1919" s="8" t="s">
        <v>16</v>
      </c>
      <c r="K1919" s="8" t="s">
        <v>17</v>
      </c>
      <c r="L1919" s="1" t="str">
        <f>IFERROR(_xlfn.XLOOKUP(Table1[[#This Row],[Startup Name]],Reference_Tables!$A$5:$A$3048,Reference_Tables!$B$5:$B$3048,"N/A",0),"N/A")</f>
        <v>Mysuru</v>
      </c>
      <c r="M1919" s="49" t="str">
        <f>IFERROR(_xlfn.XLOOKUP(Table1[[#This Row],[Investors Name]],Reference_Tables!$E$5:$E$3048,Reference_Tables!$F$5:$F$3048,"N/A",0),"N/A")</f>
        <v>VC</v>
      </c>
      <c r="N1919" s="1">
        <f>YEAR(Table1[[#This Row],[Date]])</f>
        <v>2016</v>
      </c>
    </row>
    <row r="1920" spans="1:14" x14ac:dyDescent="0.3">
      <c r="A1920" s="8">
        <v>1919</v>
      </c>
      <c r="B1920" s="9">
        <v>42405</v>
      </c>
      <c r="C1920" s="1" t="s">
        <v>4887</v>
      </c>
      <c r="D1920" s="1" t="s">
        <v>26</v>
      </c>
      <c r="E1920" s="49" t="s">
        <v>4888</v>
      </c>
      <c r="F1920" s="1" t="s">
        <v>139</v>
      </c>
      <c r="G1920" s="51" t="s">
        <v>4889</v>
      </c>
      <c r="H1920" s="1" t="s">
        <v>384</v>
      </c>
      <c r="I1920" s="56">
        <v>0</v>
      </c>
      <c r="J1920" s="8" t="s">
        <v>16</v>
      </c>
      <c r="K1920" s="8" t="s">
        <v>16</v>
      </c>
      <c r="L1920" s="1" t="str">
        <f>IFERROR(_xlfn.XLOOKUP(Table1[[#This Row],[Startup Name]],Reference_Tables!$A$5:$A$3048,Reference_Tables!$B$5:$B$3048,"N/A",0),"N/A")</f>
        <v>New Delhi</v>
      </c>
      <c r="M1920" s="49" t="str">
        <f>IFERROR(_xlfn.XLOOKUP(Table1[[#This Row],[Investors Name]],Reference_Tables!$E$5:$E$3048,Reference_Tables!$F$5:$F$3048,"N/A",0),"N/A")</f>
        <v>Angel</v>
      </c>
      <c r="N1920" s="1">
        <f>YEAR(Table1[[#This Row],[Date]])</f>
        <v>2016</v>
      </c>
    </row>
    <row r="1921" spans="1:14" x14ac:dyDescent="0.3">
      <c r="A1921" s="8">
        <v>1920</v>
      </c>
      <c r="B1921" s="9">
        <v>42405</v>
      </c>
      <c r="C1921" s="1" t="s">
        <v>4890</v>
      </c>
      <c r="D1921" s="1" t="s">
        <v>551</v>
      </c>
      <c r="E1921" s="49" t="s">
        <v>4891</v>
      </c>
      <c r="F1921" s="1" t="s">
        <v>39</v>
      </c>
      <c r="G1921" s="51" t="s">
        <v>344</v>
      </c>
      <c r="H1921" s="1" t="s">
        <v>384</v>
      </c>
      <c r="I1921" s="56">
        <v>0</v>
      </c>
      <c r="J1921" s="8" t="s">
        <v>16</v>
      </c>
      <c r="K1921" s="8" t="s">
        <v>16</v>
      </c>
      <c r="L1921" s="1" t="str">
        <f>IFERROR(_xlfn.XLOOKUP(Table1[[#This Row],[Startup Name]],Reference_Tables!$A$5:$A$3048,Reference_Tables!$B$5:$B$3048,"N/A",0),"N/A")</f>
        <v>Vadodara</v>
      </c>
      <c r="M1921" s="49" t="str">
        <f>IFERROR(_xlfn.XLOOKUP(Table1[[#This Row],[Investors Name]],Reference_Tables!$E$5:$E$3048,Reference_Tables!$F$5:$F$3048,"N/A",0),"N/A")</f>
        <v>VC</v>
      </c>
      <c r="N1921" s="1">
        <f>YEAR(Table1[[#This Row],[Date]])</f>
        <v>2016</v>
      </c>
    </row>
    <row r="1922" spans="1:14" x14ac:dyDescent="0.3">
      <c r="A1922" s="8">
        <v>1921</v>
      </c>
      <c r="B1922" s="9">
        <v>42405</v>
      </c>
      <c r="C1922" s="1" t="s">
        <v>4892</v>
      </c>
      <c r="D1922" s="1" t="s">
        <v>312</v>
      </c>
      <c r="E1922" s="49" t="s">
        <v>4893</v>
      </c>
      <c r="F1922" s="1" t="s">
        <v>927</v>
      </c>
      <c r="G1922" s="51" t="s">
        <v>7459</v>
      </c>
      <c r="H1922" s="1" t="s">
        <v>126</v>
      </c>
      <c r="I1922" s="56">
        <v>0</v>
      </c>
      <c r="J1922" s="8" t="s">
        <v>16</v>
      </c>
      <c r="K1922" s="8" t="s">
        <v>16</v>
      </c>
      <c r="L1922" s="1" t="str">
        <f>IFERROR(_xlfn.XLOOKUP(Table1[[#This Row],[Startup Name]],Reference_Tables!$A$5:$A$3048,Reference_Tables!$B$5:$B$3048,"N/A",0),"N/A")</f>
        <v>Patna</v>
      </c>
      <c r="M1922" s="49" t="str">
        <f>IFERROR(_xlfn.XLOOKUP(Table1[[#This Row],[Investors Name]],Reference_Tables!$E$5:$E$3048,Reference_Tables!$F$5:$F$3048,"N/A",0),"N/A")</f>
        <v>VC</v>
      </c>
      <c r="N1922" s="1">
        <f>YEAR(Table1[[#This Row],[Date]])</f>
        <v>2016</v>
      </c>
    </row>
    <row r="1923" spans="1:14" x14ac:dyDescent="0.3">
      <c r="A1923" s="8">
        <v>1922</v>
      </c>
      <c r="B1923" s="9">
        <v>42405</v>
      </c>
      <c r="C1923" s="1" t="s">
        <v>4894</v>
      </c>
      <c r="D1923" s="1" t="s">
        <v>26</v>
      </c>
      <c r="E1923" s="49" t="s">
        <v>4895</v>
      </c>
      <c r="F1923" s="1" t="s">
        <v>1870</v>
      </c>
      <c r="G1923" s="51" t="s">
        <v>7460</v>
      </c>
      <c r="H1923" s="1" t="s">
        <v>384</v>
      </c>
      <c r="I1923" s="56">
        <v>1000000</v>
      </c>
      <c r="J1923" s="8" t="s">
        <v>16</v>
      </c>
      <c r="K1923" s="8" t="s">
        <v>24</v>
      </c>
      <c r="L1923" s="1" t="str">
        <f>IFERROR(_xlfn.XLOOKUP(Table1[[#This Row],[Startup Name]],Reference_Tables!$A$5:$A$3048,Reference_Tables!$B$5:$B$3048,"N/A",0),"N/A")</f>
        <v>Bhubaneswar</v>
      </c>
      <c r="M1923" s="49" t="str">
        <f>IFERROR(_xlfn.XLOOKUP(Table1[[#This Row],[Investors Name]],Reference_Tables!$E$5:$E$3048,Reference_Tables!$F$5:$F$3048,"N/A",0),"N/A")</f>
        <v>VC</v>
      </c>
      <c r="N1923" s="1">
        <f>YEAR(Table1[[#This Row],[Date]])</f>
        <v>2016</v>
      </c>
    </row>
    <row r="1924" spans="1:14" x14ac:dyDescent="0.3">
      <c r="A1924" s="8">
        <v>1923</v>
      </c>
      <c r="B1924" s="9">
        <v>42405</v>
      </c>
      <c r="C1924" s="1" t="s">
        <v>4896</v>
      </c>
      <c r="D1924" s="1" t="s">
        <v>551</v>
      </c>
      <c r="E1924" s="49" t="s">
        <v>4897</v>
      </c>
      <c r="F1924" s="1" t="s">
        <v>55</v>
      </c>
      <c r="G1924" s="51" t="s">
        <v>1268</v>
      </c>
      <c r="H1924" s="1" t="s">
        <v>126</v>
      </c>
      <c r="I1924" s="56">
        <v>81000</v>
      </c>
      <c r="J1924" s="8" t="s">
        <v>16</v>
      </c>
      <c r="K1924" s="8" t="s">
        <v>106</v>
      </c>
      <c r="L1924" s="1" t="str">
        <f>IFERROR(_xlfn.XLOOKUP(Table1[[#This Row],[Startup Name]],Reference_Tables!$A$5:$A$3048,Reference_Tables!$B$5:$B$3048,"N/A",0),"N/A")</f>
        <v>Ranchi</v>
      </c>
      <c r="M1924" s="49" t="str">
        <f>IFERROR(_xlfn.XLOOKUP(Table1[[#This Row],[Investors Name]],Reference_Tables!$E$5:$E$3048,Reference_Tables!$F$5:$F$3048,"N/A",0),"N/A")</f>
        <v>Angel</v>
      </c>
      <c r="N1924" s="1">
        <f>YEAR(Table1[[#This Row],[Date]])</f>
        <v>2016</v>
      </c>
    </row>
    <row r="1925" spans="1:14" x14ac:dyDescent="0.3">
      <c r="A1925" s="8">
        <v>1924</v>
      </c>
      <c r="B1925" s="9">
        <v>42405</v>
      </c>
      <c r="C1925" s="1" t="s">
        <v>4898</v>
      </c>
      <c r="D1925" s="1" t="s">
        <v>551</v>
      </c>
      <c r="E1925" s="49" t="s">
        <v>4899</v>
      </c>
      <c r="F1925" s="1" t="s">
        <v>4900</v>
      </c>
      <c r="G1925" s="51" t="s">
        <v>1268</v>
      </c>
      <c r="H1925" s="1" t="s">
        <v>126</v>
      </c>
      <c r="I1925" s="56">
        <v>52000</v>
      </c>
      <c r="J1925" s="8" t="s">
        <v>16</v>
      </c>
      <c r="K1925" s="8" t="s">
        <v>106</v>
      </c>
      <c r="L1925" s="1" t="str">
        <f>IFERROR(_xlfn.XLOOKUP(Table1[[#This Row],[Startup Name]],Reference_Tables!$A$5:$A$3048,Reference_Tables!$B$5:$B$3048,"N/A",0),"N/A")</f>
        <v>Vadodara</v>
      </c>
      <c r="M1925" s="49" t="str">
        <f>IFERROR(_xlfn.XLOOKUP(Table1[[#This Row],[Investors Name]],Reference_Tables!$E$5:$E$3048,Reference_Tables!$F$5:$F$3048,"N/A",0),"N/A")</f>
        <v>Angel</v>
      </c>
      <c r="N1925" s="1">
        <f>YEAR(Table1[[#This Row],[Date]])</f>
        <v>2016</v>
      </c>
    </row>
    <row r="1926" spans="1:14" x14ac:dyDescent="0.3">
      <c r="A1926" s="8">
        <v>1925</v>
      </c>
      <c r="B1926" s="9">
        <v>42406</v>
      </c>
      <c r="C1926" s="1" t="s">
        <v>2969</v>
      </c>
      <c r="D1926" s="1" t="s">
        <v>26</v>
      </c>
      <c r="E1926" s="49" t="s">
        <v>4901</v>
      </c>
      <c r="F1926" s="1" t="s">
        <v>139</v>
      </c>
      <c r="G1926" s="51" t="s">
        <v>1268</v>
      </c>
      <c r="H1926" s="1" t="s">
        <v>126</v>
      </c>
      <c r="I1926" s="56">
        <v>1000000</v>
      </c>
      <c r="J1926" s="8" t="s">
        <v>16</v>
      </c>
      <c r="K1926" s="8" t="s">
        <v>24</v>
      </c>
      <c r="L1926" s="1" t="str">
        <f>IFERROR(_xlfn.XLOOKUP(Table1[[#This Row],[Startup Name]],Reference_Tables!$A$5:$A$3048,Reference_Tables!$B$5:$B$3048,"N/A",0),"N/A")</f>
        <v>Noida</v>
      </c>
      <c r="M1926" s="49" t="str">
        <f>IFERROR(_xlfn.XLOOKUP(Table1[[#This Row],[Investors Name]],Reference_Tables!$E$5:$E$3048,Reference_Tables!$F$5:$F$3048,"N/A",0),"N/A")</f>
        <v>Angel</v>
      </c>
      <c r="N1926" s="1">
        <f>YEAR(Table1[[#This Row],[Date]])</f>
        <v>2016</v>
      </c>
    </row>
    <row r="1927" spans="1:14" x14ac:dyDescent="0.3">
      <c r="A1927" s="8">
        <v>1926</v>
      </c>
      <c r="B1927" s="9">
        <v>42406</v>
      </c>
      <c r="C1927" s="1" t="s">
        <v>4902</v>
      </c>
      <c r="D1927" s="1" t="s">
        <v>142</v>
      </c>
      <c r="E1927" s="49" t="s">
        <v>4903</v>
      </c>
      <c r="F1927" s="1" t="s">
        <v>139</v>
      </c>
      <c r="G1927" s="51" t="s">
        <v>4904</v>
      </c>
      <c r="H1927" s="1" t="s">
        <v>126</v>
      </c>
      <c r="I1927" s="56">
        <v>0</v>
      </c>
      <c r="J1927" s="8" t="s">
        <v>16</v>
      </c>
      <c r="K1927" s="8" t="s">
        <v>16</v>
      </c>
      <c r="L1927" s="1" t="str">
        <f>IFERROR(_xlfn.XLOOKUP(Table1[[#This Row],[Startup Name]],Reference_Tables!$A$5:$A$3048,Reference_Tables!$B$5:$B$3048,"N/A",0),"N/A")</f>
        <v>Nashik</v>
      </c>
      <c r="M1927" s="49" t="s">
        <v>16</v>
      </c>
      <c r="N1927" s="1">
        <f>YEAR(Table1[[#This Row],[Date]])</f>
        <v>2016</v>
      </c>
    </row>
    <row r="1928" spans="1:14" x14ac:dyDescent="0.3">
      <c r="A1928" s="8">
        <v>1927</v>
      </c>
      <c r="B1928" s="9">
        <v>42408</v>
      </c>
      <c r="C1928" s="1" t="s">
        <v>288</v>
      </c>
      <c r="D1928" s="1" t="s">
        <v>26</v>
      </c>
      <c r="E1928" s="49" t="s">
        <v>3340</v>
      </c>
      <c r="F1928" s="1" t="s">
        <v>139</v>
      </c>
      <c r="G1928" s="51" t="s">
        <v>1081</v>
      </c>
      <c r="H1928" s="1" t="s">
        <v>384</v>
      </c>
      <c r="I1928" s="56">
        <v>0</v>
      </c>
      <c r="J1928" s="8" t="s">
        <v>16</v>
      </c>
      <c r="K1928" s="8" t="s">
        <v>16</v>
      </c>
      <c r="L1928" s="1" t="str">
        <f>IFERROR(_xlfn.XLOOKUP(Table1[[#This Row],[Startup Name]],Reference_Tables!$A$5:$A$3048,Reference_Tables!$B$5:$B$3048,"N/A",0),"N/A")</f>
        <v>Bhopal</v>
      </c>
      <c r="M1928" s="49" t="str">
        <f>IFERROR(_xlfn.XLOOKUP(Table1[[#This Row],[Investors Name]],Reference_Tables!$E$5:$E$3048,Reference_Tables!$F$5:$F$3048,"N/A",0),"N/A")</f>
        <v>Corporate</v>
      </c>
      <c r="N1928" s="1">
        <f>YEAR(Table1[[#This Row],[Date]])</f>
        <v>2016</v>
      </c>
    </row>
    <row r="1929" spans="1:14" x14ac:dyDescent="0.3">
      <c r="A1929" s="8">
        <v>1928</v>
      </c>
      <c r="B1929" s="9">
        <v>42408</v>
      </c>
      <c r="C1929" s="1" t="s">
        <v>4905</v>
      </c>
      <c r="D1929" s="1" t="s">
        <v>551</v>
      </c>
      <c r="E1929" s="49" t="s">
        <v>4906</v>
      </c>
      <c r="F1929" s="1" t="s">
        <v>227</v>
      </c>
      <c r="G1929" s="51" t="s">
        <v>4872</v>
      </c>
      <c r="H1929" s="1" t="s">
        <v>126</v>
      </c>
      <c r="I1929" s="56">
        <v>100000</v>
      </c>
      <c r="J1929" s="8" t="s">
        <v>16</v>
      </c>
      <c r="K1929" s="8" t="s">
        <v>106</v>
      </c>
      <c r="L1929" s="1" t="str">
        <f>IFERROR(_xlfn.XLOOKUP(Table1[[#This Row],[Startup Name]],Reference_Tables!$A$5:$A$3048,Reference_Tables!$B$5:$B$3048,"N/A",0),"N/A")</f>
        <v>Visakhapatnam</v>
      </c>
      <c r="M1929" s="49" t="str">
        <f>IFERROR(_xlfn.XLOOKUP(Table1[[#This Row],[Investors Name]],Reference_Tables!$E$5:$E$3048,Reference_Tables!$F$5:$F$3048,"N/A",0),"N/A")</f>
        <v>VC</v>
      </c>
      <c r="N1929" s="1">
        <f>YEAR(Table1[[#This Row],[Date]])</f>
        <v>2016</v>
      </c>
    </row>
    <row r="1930" spans="1:14" x14ac:dyDescent="0.3">
      <c r="A1930" s="8">
        <v>1929</v>
      </c>
      <c r="B1930" s="9">
        <v>42408</v>
      </c>
      <c r="C1930" s="1" t="s">
        <v>4907</v>
      </c>
      <c r="D1930" s="1" t="s">
        <v>551</v>
      </c>
      <c r="E1930" s="49" t="s">
        <v>4908</v>
      </c>
      <c r="F1930" s="1" t="s">
        <v>139</v>
      </c>
      <c r="G1930" s="51" t="s">
        <v>4872</v>
      </c>
      <c r="H1930" s="1" t="s">
        <v>126</v>
      </c>
      <c r="I1930" s="56">
        <v>100000</v>
      </c>
      <c r="J1930" s="8" t="s">
        <v>16</v>
      </c>
      <c r="K1930" s="8" t="s">
        <v>106</v>
      </c>
      <c r="L1930" s="1" t="str">
        <f>IFERROR(_xlfn.XLOOKUP(Table1[[#This Row],[Startup Name]],Reference_Tables!$A$5:$A$3048,Reference_Tables!$B$5:$B$3048,"N/A",0),"N/A")</f>
        <v>Vadodara</v>
      </c>
      <c r="M1930" s="49" t="str">
        <f>IFERROR(_xlfn.XLOOKUP(Table1[[#This Row],[Investors Name]],Reference_Tables!$E$5:$E$3048,Reference_Tables!$F$5:$F$3048,"N/A",0),"N/A")</f>
        <v>VC</v>
      </c>
      <c r="N1930" s="1">
        <f>YEAR(Table1[[#This Row],[Date]])</f>
        <v>2016</v>
      </c>
    </row>
    <row r="1931" spans="1:14" x14ac:dyDescent="0.3">
      <c r="A1931" s="8">
        <v>1930</v>
      </c>
      <c r="B1931" s="9">
        <v>42408</v>
      </c>
      <c r="C1931" s="1" t="s">
        <v>4909</v>
      </c>
      <c r="D1931" s="1" t="s">
        <v>551</v>
      </c>
      <c r="E1931" s="49" t="s">
        <v>2894</v>
      </c>
      <c r="F1931" s="1" t="s">
        <v>39</v>
      </c>
      <c r="G1931" s="51" t="s">
        <v>378</v>
      </c>
      <c r="H1931" s="1" t="s">
        <v>384</v>
      </c>
      <c r="I1931" s="56">
        <v>0</v>
      </c>
      <c r="J1931" s="8" t="s">
        <v>16</v>
      </c>
      <c r="K1931" s="8" t="s">
        <v>16</v>
      </c>
      <c r="L1931" s="1" t="str">
        <f>IFERROR(_xlfn.XLOOKUP(Table1[[#This Row],[Startup Name]],Reference_Tables!$A$5:$A$3048,Reference_Tables!$B$5:$B$3048,"N/A",0),"N/A")</f>
        <v>Lucknow</v>
      </c>
      <c r="M1931" s="49" t="str">
        <f>IFERROR(_xlfn.XLOOKUP(Table1[[#This Row],[Investors Name]],Reference_Tables!$E$5:$E$3048,Reference_Tables!$F$5:$F$3048,"N/A",0),"N/A")</f>
        <v>VC</v>
      </c>
      <c r="N1931" s="1">
        <f>YEAR(Table1[[#This Row],[Date]])</f>
        <v>2016</v>
      </c>
    </row>
    <row r="1932" spans="1:14" x14ac:dyDescent="0.3">
      <c r="A1932" s="8">
        <v>1931</v>
      </c>
      <c r="B1932" s="9">
        <v>42408</v>
      </c>
      <c r="C1932" s="1" t="s">
        <v>4910</v>
      </c>
      <c r="D1932" s="1" t="s">
        <v>551</v>
      </c>
      <c r="E1932" s="49" t="s">
        <v>4911</v>
      </c>
      <c r="F1932" s="1" t="s">
        <v>438</v>
      </c>
      <c r="G1932" s="51" t="s">
        <v>4912</v>
      </c>
      <c r="H1932" s="1" t="s">
        <v>126</v>
      </c>
      <c r="I1932" s="56">
        <v>0</v>
      </c>
      <c r="J1932" s="8" t="s">
        <v>16</v>
      </c>
      <c r="K1932" s="8" t="s">
        <v>16</v>
      </c>
      <c r="L1932" s="1" t="str">
        <f>IFERROR(_xlfn.XLOOKUP(Table1[[#This Row],[Startup Name]],Reference_Tables!$A$5:$A$3048,Reference_Tables!$B$5:$B$3048,"N/A",0),"N/A")</f>
        <v>Indore</v>
      </c>
      <c r="M1932" s="49" t="str">
        <f>IFERROR(_xlfn.XLOOKUP(Table1[[#This Row],[Investors Name]],Reference_Tables!$E$5:$E$3048,Reference_Tables!$F$5:$F$3048,"N/A",0),"N/A")</f>
        <v>Angel</v>
      </c>
      <c r="N1932" s="1">
        <f>YEAR(Table1[[#This Row],[Date]])</f>
        <v>2016</v>
      </c>
    </row>
    <row r="1933" spans="1:14" x14ac:dyDescent="0.3">
      <c r="A1933" s="8">
        <v>1932</v>
      </c>
      <c r="B1933" s="9">
        <v>42408</v>
      </c>
      <c r="C1933" s="1" t="s">
        <v>4913</v>
      </c>
      <c r="D1933" s="1" t="s">
        <v>551</v>
      </c>
      <c r="E1933" s="49" t="s">
        <v>4914</v>
      </c>
      <c r="F1933" s="1" t="s">
        <v>39</v>
      </c>
      <c r="G1933" s="51" t="s">
        <v>4915</v>
      </c>
      <c r="H1933" s="1" t="s">
        <v>126</v>
      </c>
      <c r="I1933" s="56">
        <v>0</v>
      </c>
      <c r="J1933" s="8" t="s">
        <v>16</v>
      </c>
      <c r="K1933" s="8" t="s">
        <v>16</v>
      </c>
      <c r="L1933" s="1" t="str">
        <f>IFERROR(_xlfn.XLOOKUP(Table1[[#This Row],[Startup Name]],Reference_Tables!$A$5:$A$3048,Reference_Tables!$B$5:$B$3048,"N/A",0),"N/A")</f>
        <v>Ahmedabad</v>
      </c>
      <c r="M1933" s="49" t="s">
        <v>16</v>
      </c>
      <c r="N1933" s="1">
        <f>YEAR(Table1[[#This Row],[Date]])</f>
        <v>2016</v>
      </c>
    </row>
    <row r="1934" spans="1:14" x14ac:dyDescent="0.3">
      <c r="A1934" s="8">
        <v>1933</v>
      </c>
      <c r="B1934" s="9">
        <v>42408</v>
      </c>
      <c r="C1934" s="1" t="s">
        <v>4916</v>
      </c>
      <c r="D1934" s="1" t="s">
        <v>26</v>
      </c>
      <c r="E1934" s="49" t="s">
        <v>4917</v>
      </c>
      <c r="F1934" s="1" t="s">
        <v>55</v>
      </c>
      <c r="G1934" s="51" t="s">
        <v>4918</v>
      </c>
      <c r="H1934" s="1" t="s">
        <v>384</v>
      </c>
      <c r="I1934" s="56">
        <v>12500000</v>
      </c>
      <c r="J1934" s="8" t="s">
        <v>16</v>
      </c>
      <c r="K1934" s="8" t="s">
        <v>17</v>
      </c>
      <c r="L1934" s="1" t="str">
        <f>IFERROR(_xlfn.XLOOKUP(Table1[[#This Row],[Startup Name]],Reference_Tables!$A$5:$A$3048,Reference_Tables!$B$5:$B$3048,"N/A",0),"N/A")</f>
        <v>Chennai</v>
      </c>
      <c r="M1934" s="49" t="str">
        <f>IFERROR(_xlfn.XLOOKUP(Table1[[#This Row],[Investors Name]],Reference_Tables!$E$5:$E$3048,Reference_Tables!$F$5:$F$3048,"N/A",0),"N/A")</f>
        <v>VC</v>
      </c>
      <c r="N1934" s="1">
        <f>YEAR(Table1[[#This Row],[Date]])</f>
        <v>2016</v>
      </c>
    </row>
    <row r="1935" spans="1:14" x14ac:dyDescent="0.3">
      <c r="A1935" s="8">
        <v>1934</v>
      </c>
      <c r="B1935" s="9">
        <v>42408</v>
      </c>
      <c r="C1935" s="1" t="s">
        <v>4919</v>
      </c>
      <c r="D1935" s="1" t="s">
        <v>142</v>
      </c>
      <c r="E1935" s="49" t="s">
        <v>4920</v>
      </c>
      <c r="F1935" s="1" t="s">
        <v>139</v>
      </c>
      <c r="G1935" s="51" t="s">
        <v>1081</v>
      </c>
      <c r="H1935" s="1" t="s">
        <v>384</v>
      </c>
      <c r="I1935" s="56">
        <v>0</v>
      </c>
      <c r="J1935" s="8" t="s">
        <v>16</v>
      </c>
      <c r="K1935" s="8" t="s">
        <v>16</v>
      </c>
      <c r="L1935" s="1" t="str">
        <f>IFERROR(_xlfn.XLOOKUP(Table1[[#This Row],[Startup Name]],Reference_Tables!$A$5:$A$3048,Reference_Tables!$B$5:$B$3048,"N/A",0),"N/A")</f>
        <v>Pune</v>
      </c>
      <c r="M1935" s="49" t="str">
        <f>IFERROR(_xlfn.XLOOKUP(Table1[[#This Row],[Investors Name]],Reference_Tables!$E$5:$E$3048,Reference_Tables!$F$5:$F$3048,"N/A",0),"N/A")</f>
        <v>Corporate</v>
      </c>
      <c r="N1935" s="1">
        <f>YEAR(Table1[[#This Row],[Date]])</f>
        <v>2016</v>
      </c>
    </row>
    <row r="1936" spans="1:14" x14ac:dyDescent="0.3">
      <c r="A1936" s="8">
        <v>1935</v>
      </c>
      <c r="B1936" s="9">
        <v>42408</v>
      </c>
      <c r="C1936" s="1" t="s">
        <v>2834</v>
      </c>
      <c r="D1936" s="1" t="s">
        <v>53</v>
      </c>
      <c r="E1936" s="49" t="s">
        <v>4921</v>
      </c>
      <c r="F1936" s="1" t="s">
        <v>927</v>
      </c>
      <c r="G1936" s="51" t="s">
        <v>4922</v>
      </c>
      <c r="H1936" s="1" t="s">
        <v>126</v>
      </c>
      <c r="I1936" s="56">
        <v>0</v>
      </c>
      <c r="J1936" s="8" t="s">
        <v>16</v>
      </c>
      <c r="K1936" s="8" t="s">
        <v>16</v>
      </c>
      <c r="L1936" s="1" t="str">
        <f>IFERROR(_xlfn.XLOOKUP(Table1[[#This Row],[Startup Name]],Reference_Tables!$A$5:$A$3048,Reference_Tables!$B$5:$B$3048,"N/A",0),"N/A")</f>
        <v>Gurugram</v>
      </c>
      <c r="M1936" s="49" t="str">
        <f>IFERROR(_xlfn.XLOOKUP(Table1[[#This Row],[Investors Name]],Reference_Tables!$E$5:$E$3048,Reference_Tables!$F$5:$F$3048,"N/A",0),"N/A")</f>
        <v>VC</v>
      </c>
      <c r="N1936" s="1">
        <f>YEAR(Table1[[#This Row],[Date]])</f>
        <v>2016</v>
      </c>
    </row>
    <row r="1937" spans="1:14" x14ac:dyDescent="0.3">
      <c r="A1937" s="8">
        <v>1936</v>
      </c>
      <c r="B1937" s="9">
        <v>42409</v>
      </c>
      <c r="C1937" s="1" t="s">
        <v>4923</v>
      </c>
      <c r="D1937" s="1" t="s">
        <v>551</v>
      </c>
      <c r="E1937" s="49" t="s">
        <v>4924</v>
      </c>
      <c r="F1937" s="1" t="s">
        <v>139</v>
      </c>
      <c r="G1937" s="51" t="s">
        <v>4925</v>
      </c>
      <c r="H1937" s="1" t="s">
        <v>126</v>
      </c>
      <c r="I1937" s="56">
        <v>0</v>
      </c>
      <c r="J1937" s="8" t="s">
        <v>16</v>
      </c>
      <c r="K1937" s="8" t="s">
        <v>16</v>
      </c>
      <c r="L1937" s="1" t="str">
        <f>IFERROR(_xlfn.XLOOKUP(Table1[[#This Row],[Startup Name]],Reference_Tables!$A$5:$A$3048,Reference_Tables!$B$5:$B$3048,"N/A",0),"N/A")</f>
        <v>Kolkata</v>
      </c>
      <c r="M1937" s="49" t="str">
        <f>IFERROR(_xlfn.XLOOKUP(Table1[[#This Row],[Investors Name]],Reference_Tables!$E$5:$E$3048,Reference_Tables!$F$5:$F$3048,"N/A",0),"N/A")</f>
        <v>VC</v>
      </c>
      <c r="N1937" s="1">
        <f>YEAR(Table1[[#This Row],[Date]])</f>
        <v>2016</v>
      </c>
    </row>
    <row r="1938" spans="1:14" x14ac:dyDescent="0.3">
      <c r="A1938" s="8">
        <v>1937</v>
      </c>
      <c r="B1938" s="9">
        <v>42409</v>
      </c>
      <c r="C1938" s="1" t="s">
        <v>198</v>
      </c>
      <c r="D1938" s="1" t="s">
        <v>53</v>
      </c>
      <c r="E1938" s="49" t="s">
        <v>4926</v>
      </c>
      <c r="F1938" s="1" t="s">
        <v>39</v>
      </c>
      <c r="G1938" s="51" t="s">
        <v>7461</v>
      </c>
      <c r="H1938" s="1" t="s">
        <v>384</v>
      </c>
      <c r="I1938" s="56">
        <v>0</v>
      </c>
      <c r="J1938" s="8" t="s">
        <v>16</v>
      </c>
      <c r="K1938" s="8" t="s">
        <v>16</v>
      </c>
      <c r="L1938" s="1" t="str">
        <f>IFERROR(_xlfn.XLOOKUP(Table1[[#This Row],[Startup Name]],Reference_Tables!$A$5:$A$3048,Reference_Tables!$B$5:$B$3048,"N/A",0),"N/A")</f>
        <v>Bhubaneswar</v>
      </c>
      <c r="M1938" s="49" t="str">
        <f>IFERROR(_xlfn.XLOOKUP(Table1[[#This Row],[Investors Name]],Reference_Tables!$E$5:$E$3048,Reference_Tables!$F$5:$F$3048,"N/A",0),"N/A")</f>
        <v>Corporate</v>
      </c>
      <c r="N1938" s="1">
        <f>YEAR(Table1[[#This Row],[Date]])</f>
        <v>2016</v>
      </c>
    </row>
    <row r="1939" spans="1:14" x14ac:dyDescent="0.3">
      <c r="A1939" s="8">
        <v>1938</v>
      </c>
      <c r="B1939" s="9">
        <v>42410</v>
      </c>
      <c r="C1939" s="1" t="s">
        <v>4927</v>
      </c>
      <c r="D1939" s="1" t="s">
        <v>551</v>
      </c>
      <c r="E1939" s="49" t="s">
        <v>241</v>
      </c>
      <c r="F1939" s="1" t="s">
        <v>39</v>
      </c>
      <c r="G1939" s="51" t="s">
        <v>4928</v>
      </c>
      <c r="H1939" s="1" t="s">
        <v>126</v>
      </c>
      <c r="I1939" s="56">
        <v>200000</v>
      </c>
      <c r="J1939" s="8" t="s">
        <v>16</v>
      </c>
      <c r="K1939" s="8" t="s">
        <v>106</v>
      </c>
      <c r="L1939" s="1" t="str">
        <f>IFERROR(_xlfn.XLOOKUP(Table1[[#This Row],[Startup Name]],Reference_Tables!$A$5:$A$3048,Reference_Tables!$B$5:$B$3048,"N/A",0),"N/A")</f>
        <v>Kanpur</v>
      </c>
      <c r="M1939" s="49" t="str">
        <f>IFERROR(_xlfn.XLOOKUP(Table1[[#This Row],[Investors Name]],Reference_Tables!$E$5:$E$3048,Reference_Tables!$F$5:$F$3048,"N/A",0),"N/A")</f>
        <v>VC</v>
      </c>
      <c r="N1939" s="1">
        <f>YEAR(Table1[[#This Row],[Date]])</f>
        <v>2016</v>
      </c>
    </row>
    <row r="1940" spans="1:14" x14ac:dyDescent="0.3">
      <c r="A1940" s="8">
        <v>1939</v>
      </c>
      <c r="B1940" s="9">
        <v>42410</v>
      </c>
      <c r="C1940" s="1" t="s">
        <v>4929</v>
      </c>
      <c r="D1940" s="1" t="s">
        <v>551</v>
      </c>
      <c r="E1940" s="49" t="s">
        <v>4930</v>
      </c>
      <c r="F1940" s="1" t="s">
        <v>89</v>
      </c>
      <c r="G1940" s="51" t="s">
        <v>4931</v>
      </c>
      <c r="H1940" s="1" t="s">
        <v>126</v>
      </c>
      <c r="I1940" s="56">
        <v>0</v>
      </c>
      <c r="J1940" s="8" t="s">
        <v>16</v>
      </c>
      <c r="K1940" s="8" t="s">
        <v>16</v>
      </c>
      <c r="L1940" s="1" t="str">
        <f>IFERROR(_xlfn.XLOOKUP(Table1[[#This Row],[Startup Name]],Reference_Tables!$A$5:$A$3048,Reference_Tables!$B$5:$B$3048,"N/A",0),"N/A")</f>
        <v>Patna</v>
      </c>
      <c r="M1940" s="49" t="str">
        <f>IFERROR(_xlfn.XLOOKUP(Table1[[#This Row],[Investors Name]],Reference_Tables!$E$5:$E$3048,Reference_Tables!$F$5:$F$3048,"N/A",0),"N/A")</f>
        <v>Angel</v>
      </c>
      <c r="N1940" s="1">
        <f>YEAR(Table1[[#This Row],[Date]])</f>
        <v>2016</v>
      </c>
    </row>
    <row r="1941" spans="1:14" x14ac:dyDescent="0.3">
      <c r="A1941" s="8">
        <v>1940</v>
      </c>
      <c r="B1941" s="9">
        <v>42410</v>
      </c>
      <c r="C1941" s="1" t="s">
        <v>4932</v>
      </c>
      <c r="D1941" s="1" t="s">
        <v>551</v>
      </c>
      <c r="E1941" s="49" t="s">
        <v>4933</v>
      </c>
      <c r="F1941" s="1" t="s">
        <v>927</v>
      </c>
      <c r="G1941" s="51" t="s">
        <v>1268</v>
      </c>
      <c r="H1941" s="1" t="s">
        <v>126</v>
      </c>
      <c r="I1941" s="56">
        <v>1200000</v>
      </c>
      <c r="J1941" s="8" t="s">
        <v>16</v>
      </c>
      <c r="K1941" s="8" t="s">
        <v>24</v>
      </c>
      <c r="L1941" s="1" t="str">
        <f>IFERROR(_xlfn.XLOOKUP(Table1[[#This Row],[Startup Name]],Reference_Tables!$A$5:$A$3048,Reference_Tables!$B$5:$B$3048,"N/A",0),"N/A")</f>
        <v>Thiruvananthapuram</v>
      </c>
      <c r="M1941" s="49" t="str">
        <f>IFERROR(_xlfn.XLOOKUP(Table1[[#This Row],[Investors Name]],Reference_Tables!$E$5:$E$3048,Reference_Tables!$F$5:$F$3048,"N/A",0),"N/A")</f>
        <v>Angel</v>
      </c>
      <c r="N1941" s="1">
        <f>YEAR(Table1[[#This Row],[Date]])</f>
        <v>2016</v>
      </c>
    </row>
    <row r="1942" spans="1:14" x14ac:dyDescent="0.3">
      <c r="A1942" s="8">
        <v>1941</v>
      </c>
      <c r="B1942" s="9">
        <v>42410</v>
      </c>
      <c r="C1942" s="1" t="s">
        <v>7462</v>
      </c>
      <c r="D1942" s="1" t="s">
        <v>53</v>
      </c>
      <c r="E1942" s="49" t="s">
        <v>4934</v>
      </c>
      <c r="F1942" s="1" t="s">
        <v>55</v>
      </c>
      <c r="G1942" s="51" t="s">
        <v>1268</v>
      </c>
      <c r="H1942" s="1" t="s">
        <v>126</v>
      </c>
      <c r="I1942" s="56">
        <v>150000</v>
      </c>
      <c r="J1942" s="8" t="s">
        <v>16</v>
      </c>
      <c r="K1942" s="8" t="s">
        <v>106</v>
      </c>
      <c r="L1942" s="1" t="str">
        <f>IFERROR(_xlfn.XLOOKUP(Table1[[#This Row],[Startup Name]],Reference_Tables!$A$5:$A$3048,Reference_Tables!$B$5:$B$3048,"N/A",0),"N/A")</f>
        <v>Kochi</v>
      </c>
      <c r="M1942" s="49" t="str">
        <f>IFERROR(_xlfn.XLOOKUP(Table1[[#This Row],[Investors Name]],Reference_Tables!$E$5:$E$3048,Reference_Tables!$F$5:$F$3048,"N/A",0),"N/A")</f>
        <v>Angel</v>
      </c>
      <c r="N1942" s="1">
        <f>YEAR(Table1[[#This Row],[Date]])</f>
        <v>2016</v>
      </c>
    </row>
    <row r="1943" spans="1:14" x14ac:dyDescent="0.3">
      <c r="A1943" s="8">
        <v>1942</v>
      </c>
      <c r="B1943" s="9">
        <v>42410</v>
      </c>
      <c r="C1943" s="1" t="s">
        <v>4935</v>
      </c>
      <c r="D1943" s="1" t="s">
        <v>53</v>
      </c>
      <c r="E1943" s="49" t="s">
        <v>4936</v>
      </c>
      <c r="F1943" s="1" t="s">
        <v>927</v>
      </c>
      <c r="G1943" s="51" t="s">
        <v>4937</v>
      </c>
      <c r="H1943" s="1" t="s">
        <v>126</v>
      </c>
      <c r="I1943" s="56">
        <v>0</v>
      </c>
      <c r="J1943" s="8" t="s">
        <v>16</v>
      </c>
      <c r="K1943" s="8" t="s">
        <v>16</v>
      </c>
      <c r="L1943" s="1" t="str">
        <f>IFERROR(_xlfn.XLOOKUP(Table1[[#This Row],[Startup Name]],Reference_Tables!$A$5:$A$3048,Reference_Tables!$B$5:$B$3048,"N/A",0),"N/A")</f>
        <v>New Delhi</v>
      </c>
      <c r="M1943" s="49" t="str">
        <f>IFERROR(_xlfn.XLOOKUP(Table1[[#This Row],[Investors Name]],Reference_Tables!$E$5:$E$3048,Reference_Tables!$F$5:$F$3048,"N/A",0),"N/A")</f>
        <v>Corporate</v>
      </c>
      <c r="N1943" s="1">
        <f>YEAR(Table1[[#This Row],[Date]])</f>
        <v>2016</v>
      </c>
    </row>
    <row r="1944" spans="1:14" x14ac:dyDescent="0.3">
      <c r="A1944" s="8">
        <v>1943</v>
      </c>
      <c r="B1944" s="9">
        <v>42410</v>
      </c>
      <c r="C1944" s="1" t="s">
        <v>463</v>
      </c>
      <c r="D1944" s="1" t="s">
        <v>551</v>
      </c>
      <c r="E1944" s="49" t="s">
        <v>4938</v>
      </c>
      <c r="F1944" s="1" t="s">
        <v>464</v>
      </c>
      <c r="G1944" s="51" t="s">
        <v>4939</v>
      </c>
      <c r="H1944" s="1" t="s">
        <v>126</v>
      </c>
      <c r="I1944" s="56">
        <v>0</v>
      </c>
      <c r="J1944" s="8" t="s">
        <v>16</v>
      </c>
      <c r="K1944" s="8" t="s">
        <v>16</v>
      </c>
      <c r="L1944" s="1" t="str">
        <f>IFERROR(_xlfn.XLOOKUP(Table1[[#This Row],[Startup Name]],Reference_Tables!$A$5:$A$3048,Reference_Tables!$B$5:$B$3048,"N/A",0),"N/A")</f>
        <v>Thiruvananthapuram</v>
      </c>
      <c r="M1944" s="49" t="s">
        <v>16</v>
      </c>
      <c r="N1944" s="1">
        <f>YEAR(Table1[[#This Row],[Date]])</f>
        <v>2016</v>
      </c>
    </row>
    <row r="1945" spans="1:14" x14ac:dyDescent="0.3">
      <c r="A1945" s="8">
        <v>1944</v>
      </c>
      <c r="B1945" s="9">
        <v>42410</v>
      </c>
      <c r="C1945" s="1" t="s">
        <v>4940</v>
      </c>
      <c r="D1945" s="1" t="s">
        <v>551</v>
      </c>
      <c r="E1945" s="49" t="s">
        <v>4941</v>
      </c>
      <c r="F1945" s="1" t="s">
        <v>227</v>
      </c>
      <c r="G1945" s="51" t="s">
        <v>4942</v>
      </c>
      <c r="H1945" s="1" t="s">
        <v>126</v>
      </c>
      <c r="I1945" s="56">
        <v>0</v>
      </c>
      <c r="J1945" s="8" t="s">
        <v>16</v>
      </c>
      <c r="K1945" s="8" t="s">
        <v>16</v>
      </c>
      <c r="L1945" s="1" t="str">
        <f>IFERROR(_xlfn.XLOOKUP(Table1[[#This Row],[Startup Name]],Reference_Tables!$A$5:$A$3048,Reference_Tables!$B$5:$B$3048,"N/A",0),"N/A")</f>
        <v>Pune</v>
      </c>
      <c r="M1945" s="49" t="str">
        <f>IFERROR(_xlfn.XLOOKUP(Table1[[#This Row],[Investors Name]],Reference_Tables!$E$5:$E$3048,Reference_Tables!$F$5:$F$3048,"N/A",0),"N/A")</f>
        <v>Angel</v>
      </c>
      <c r="N1945" s="1">
        <f>YEAR(Table1[[#This Row],[Date]])</f>
        <v>2016</v>
      </c>
    </row>
    <row r="1946" spans="1:14" x14ac:dyDescent="0.3">
      <c r="A1946" s="8">
        <v>1945</v>
      </c>
      <c r="B1946" s="9">
        <v>42410</v>
      </c>
      <c r="C1946" s="1" t="s">
        <v>4943</v>
      </c>
      <c r="D1946" s="1" t="s">
        <v>26</v>
      </c>
      <c r="E1946" s="49" t="s">
        <v>4944</v>
      </c>
      <c r="F1946" s="1" t="s">
        <v>227</v>
      </c>
      <c r="G1946" s="51" t="s">
        <v>4945</v>
      </c>
      <c r="H1946" s="1" t="s">
        <v>126</v>
      </c>
      <c r="I1946" s="56">
        <v>0</v>
      </c>
      <c r="J1946" s="8" t="s">
        <v>16</v>
      </c>
      <c r="K1946" s="8" t="s">
        <v>16</v>
      </c>
      <c r="L1946" s="1" t="str">
        <f>IFERROR(_xlfn.XLOOKUP(Table1[[#This Row],[Startup Name]],Reference_Tables!$A$5:$A$3048,Reference_Tables!$B$5:$B$3048,"N/A",0),"N/A")</f>
        <v>Nagpur</v>
      </c>
      <c r="M1946" s="49" t="str">
        <f>IFERROR(_xlfn.XLOOKUP(Table1[[#This Row],[Investors Name]],Reference_Tables!$E$5:$E$3048,Reference_Tables!$F$5:$F$3048,"N/A",0),"N/A")</f>
        <v>Angel</v>
      </c>
      <c r="N1946" s="1">
        <f>YEAR(Table1[[#This Row],[Date]])</f>
        <v>2016</v>
      </c>
    </row>
    <row r="1947" spans="1:14" x14ac:dyDescent="0.3">
      <c r="A1947" s="8">
        <v>1946</v>
      </c>
      <c r="B1947" s="9">
        <v>42412</v>
      </c>
      <c r="C1947" s="1" t="s">
        <v>4946</v>
      </c>
      <c r="D1947" s="1" t="s">
        <v>53</v>
      </c>
      <c r="E1947" s="49" t="s">
        <v>4947</v>
      </c>
      <c r="F1947" s="1" t="s">
        <v>927</v>
      </c>
      <c r="G1947" s="51" t="s">
        <v>4948</v>
      </c>
      <c r="H1947" s="1" t="s">
        <v>126</v>
      </c>
      <c r="I1947" s="56">
        <v>125000</v>
      </c>
      <c r="J1947" s="8" t="s">
        <v>16</v>
      </c>
      <c r="K1947" s="8" t="s">
        <v>106</v>
      </c>
      <c r="L1947" s="1" t="str">
        <f>IFERROR(_xlfn.XLOOKUP(Table1[[#This Row],[Startup Name]],Reference_Tables!$A$5:$A$3048,Reference_Tables!$B$5:$B$3048,"N/A",0),"N/A")</f>
        <v>Gurugram</v>
      </c>
      <c r="M1947" s="49" t="str">
        <f>IFERROR(_xlfn.XLOOKUP(Table1[[#This Row],[Investors Name]],Reference_Tables!$E$5:$E$3048,Reference_Tables!$F$5:$F$3048,"N/A",0),"N/A")</f>
        <v>Angel</v>
      </c>
      <c r="N1947" s="1">
        <f>YEAR(Table1[[#This Row],[Date]])</f>
        <v>2016</v>
      </c>
    </row>
    <row r="1948" spans="1:14" x14ac:dyDescent="0.3">
      <c r="A1948" s="8">
        <v>1947</v>
      </c>
      <c r="B1948" s="9">
        <v>42412</v>
      </c>
      <c r="C1948" s="1" t="s">
        <v>4149</v>
      </c>
      <c r="D1948" s="1" t="s">
        <v>1612</v>
      </c>
      <c r="E1948" s="49" t="s">
        <v>4949</v>
      </c>
      <c r="F1948" s="1" t="s">
        <v>139</v>
      </c>
      <c r="G1948" s="51" t="s">
        <v>4950</v>
      </c>
      <c r="H1948" s="1" t="s">
        <v>126</v>
      </c>
      <c r="I1948" s="56">
        <v>1000000</v>
      </c>
      <c r="J1948" s="8" t="s">
        <v>16</v>
      </c>
      <c r="K1948" s="8" t="s">
        <v>24</v>
      </c>
      <c r="L1948" s="1" t="str">
        <f>IFERROR(_xlfn.XLOOKUP(Table1[[#This Row],[Startup Name]],Reference_Tables!$A$5:$A$3048,Reference_Tables!$B$5:$B$3048,"N/A",0),"N/A")</f>
        <v>Kochi</v>
      </c>
      <c r="M1948" s="49" t="s">
        <v>16</v>
      </c>
      <c r="N1948" s="1">
        <f>YEAR(Table1[[#This Row],[Date]])</f>
        <v>2016</v>
      </c>
    </row>
    <row r="1949" spans="1:14" x14ac:dyDescent="0.3">
      <c r="A1949" s="8">
        <v>1948</v>
      </c>
      <c r="B1949" s="9">
        <v>42412</v>
      </c>
      <c r="C1949" s="1" t="s">
        <v>4951</v>
      </c>
      <c r="D1949" s="1" t="s">
        <v>53</v>
      </c>
      <c r="E1949" s="49" t="s">
        <v>4952</v>
      </c>
      <c r="F1949" s="1" t="s">
        <v>39</v>
      </c>
      <c r="G1949" s="51" t="s">
        <v>4953</v>
      </c>
      <c r="H1949" s="1" t="s">
        <v>126</v>
      </c>
      <c r="I1949" s="56">
        <v>1000000</v>
      </c>
      <c r="J1949" s="8" t="s">
        <v>16</v>
      </c>
      <c r="K1949" s="8" t="s">
        <v>24</v>
      </c>
      <c r="L1949" s="1" t="str">
        <f>IFERROR(_xlfn.XLOOKUP(Table1[[#This Row],[Startup Name]],Reference_Tables!$A$5:$A$3048,Reference_Tables!$B$5:$B$3048,"N/A",0),"N/A")</f>
        <v>Chennai</v>
      </c>
      <c r="M1949" s="49" t="str">
        <f>IFERROR(_xlfn.XLOOKUP(Table1[[#This Row],[Investors Name]],Reference_Tables!$E$5:$E$3048,Reference_Tables!$F$5:$F$3048,"N/A",0),"N/A")</f>
        <v>Angel</v>
      </c>
      <c r="N1949" s="1">
        <f>YEAR(Table1[[#This Row],[Date]])</f>
        <v>2016</v>
      </c>
    </row>
    <row r="1950" spans="1:14" x14ac:dyDescent="0.3">
      <c r="A1950" s="8">
        <v>1949</v>
      </c>
      <c r="B1950" s="9">
        <v>42412</v>
      </c>
      <c r="C1950" s="1" t="s">
        <v>4954</v>
      </c>
      <c r="D1950" s="1" t="s">
        <v>551</v>
      </c>
      <c r="E1950" s="49" t="s">
        <v>4955</v>
      </c>
      <c r="F1950" s="1" t="s">
        <v>39</v>
      </c>
      <c r="G1950" s="51" t="s">
        <v>3025</v>
      </c>
      <c r="H1950" s="1" t="s">
        <v>384</v>
      </c>
      <c r="I1950" s="56">
        <v>4000000</v>
      </c>
      <c r="J1950" s="8" t="s">
        <v>16</v>
      </c>
      <c r="K1950" s="8" t="s">
        <v>24</v>
      </c>
      <c r="L1950" s="1" t="str">
        <f>IFERROR(_xlfn.XLOOKUP(Table1[[#This Row],[Startup Name]],Reference_Tables!$A$5:$A$3048,Reference_Tables!$B$5:$B$3048,"N/A",0),"N/A")</f>
        <v>Thiruvananthapuram</v>
      </c>
      <c r="M1950" s="49" t="str">
        <f>IFERROR(_xlfn.XLOOKUP(Table1[[#This Row],[Investors Name]],Reference_Tables!$E$5:$E$3048,Reference_Tables!$F$5:$F$3048,"N/A",0),"N/A")</f>
        <v>VC</v>
      </c>
      <c r="N1950" s="1">
        <f>YEAR(Table1[[#This Row],[Date]])</f>
        <v>2016</v>
      </c>
    </row>
    <row r="1951" spans="1:14" x14ac:dyDescent="0.3">
      <c r="A1951" s="8">
        <v>1950</v>
      </c>
      <c r="B1951" s="9">
        <v>42415</v>
      </c>
      <c r="C1951" s="1" t="s">
        <v>4956</v>
      </c>
      <c r="D1951" s="1" t="s">
        <v>551</v>
      </c>
      <c r="E1951" s="49" t="s">
        <v>4957</v>
      </c>
      <c r="F1951" s="1" t="s">
        <v>39</v>
      </c>
      <c r="G1951" s="51" t="s">
        <v>4958</v>
      </c>
      <c r="H1951" s="1" t="s">
        <v>384</v>
      </c>
      <c r="I1951" s="56">
        <v>5000000</v>
      </c>
      <c r="J1951" s="8" t="s">
        <v>16</v>
      </c>
      <c r="K1951" s="8" t="s">
        <v>24</v>
      </c>
      <c r="L1951" s="1" t="str">
        <f>IFERROR(_xlfn.XLOOKUP(Table1[[#This Row],[Startup Name]],Reference_Tables!$A$5:$A$3048,Reference_Tables!$B$5:$B$3048,"N/A",0),"N/A")</f>
        <v>Coimbatore</v>
      </c>
      <c r="M1951" s="49" t="str">
        <f>IFERROR(_xlfn.XLOOKUP(Table1[[#This Row],[Investors Name]],Reference_Tables!$E$5:$E$3048,Reference_Tables!$F$5:$F$3048,"N/A",0),"N/A")</f>
        <v>VC</v>
      </c>
      <c r="N1951" s="1">
        <f>YEAR(Table1[[#This Row],[Date]])</f>
        <v>2016</v>
      </c>
    </row>
    <row r="1952" spans="1:14" x14ac:dyDescent="0.3">
      <c r="A1952" s="8">
        <v>1951</v>
      </c>
      <c r="B1952" s="9">
        <v>42415</v>
      </c>
      <c r="C1952" s="1" t="s">
        <v>4959</v>
      </c>
      <c r="D1952" s="1" t="s">
        <v>26</v>
      </c>
      <c r="E1952" s="49" t="s">
        <v>4960</v>
      </c>
      <c r="F1952" s="1" t="s">
        <v>139</v>
      </c>
      <c r="G1952" s="51" t="s">
        <v>4961</v>
      </c>
      <c r="H1952" s="1" t="s">
        <v>384</v>
      </c>
      <c r="I1952" s="56">
        <v>200000000</v>
      </c>
      <c r="J1952" s="8" t="s">
        <v>16</v>
      </c>
      <c r="K1952" s="8" t="s">
        <v>17</v>
      </c>
      <c r="L1952" s="1" t="str">
        <f>IFERROR(_xlfn.XLOOKUP(Table1[[#This Row],[Startup Name]],Reference_Tables!$A$5:$A$3048,Reference_Tables!$B$5:$B$3048,"N/A",0),"N/A")</f>
        <v>Kolkata</v>
      </c>
      <c r="M1952" s="49" t="s">
        <v>16</v>
      </c>
      <c r="N1952" s="1">
        <f>YEAR(Table1[[#This Row],[Date]])</f>
        <v>2016</v>
      </c>
    </row>
    <row r="1953" spans="1:14" x14ac:dyDescent="0.3">
      <c r="A1953" s="8">
        <v>1952</v>
      </c>
      <c r="B1953" s="9">
        <v>42415</v>
      </c>
      <c r="C1953" s="1" t="s">
        <v>4581</v>
      </c>
      <c r="D1953" s="1" t="s">
        <v>551</v>
      </c>
      <c r="E1953" s="49" t="s">
        <v>4962</v>
      </c>
      <c r="F1953" s="1" t="s">
        <v>806</v>
      </c>
      <c r="G1953" s="51" t="s">
        <v>4963</v>
      </c>
      <c r="H1953" s="1" t="s">
        <v>384</v>
      </c>
      <c r="I1953" s="56">
        <v>0</v>
      </c>
      <c r="J1953" s="8" t="s">
        <v>16</v>
      </c>
      <c r="K1953" s="8" t="s">
        <v>16</v>
      </c>
      <c r="L1953" s="1" t="str">
        <f>IFERROR(_xlfn.XLOOKUP(Table1[[#This Row],[Startup Name]],Reference_Tables!$A$5:$A$3048,Reference_Tables!$B$5:$B$3048,"N/A",0),"N/A")</f>
        <v>Coimbatore</v>
      </c>
      <c r="M1953" s="49" t="str">
        <f>IFERROR(_xlfn.XLOOKUP(Table1[[#This Row],[Investors Name]],Reference_Tables!$E$5:$E$3048,Reference_Tables!$F$5:$F$3048,"N/A",0),"N/A")</f>
        <v>Angel</v>
      </c>
      <c r="N1953" s="1">
        <f>YEAR(Table1[[#This Row],[Date]])</f>
        <v>2016</v>
      </c>
    </row>
    <row r="1954" spans="1:14" x14ac:dyDescent="0.3">
      <c r="A1954" s="8">
        <v>1953</v>
      </c>
      <c r="B1954" s="9">
        <v>42415</v>
      </c>
      <c r="C1954" s="1" t="s">
        <v>4964</v>
      </c>
      <c r="D1954" s="1" t="s">
        <v>53</v>
      </c>
      <c r="E1954" s="49" t="s">
        <v>4965</v>
      </c>
      <c r="F1954" s="1" t="s">
        <v>927</v>
      </c>
      <c r="G1954" s="51" t="s">
        <v>1081</v>
      </c>
      <c r="H1954" s="1" t="s">
        <v>384</v>
      </c>
      <c r="I1954" s="56">
        <v>0</v>
      </c>
      <c r="J1954" s="8" t="s">
        <v>16</v>
      </c>
      <c r="K1954" s="8" t="s">
        <v>16</v>
      </c>
      <c r="L1954" s="1" t="str">
        <f>IFERROR(_xlfn.XLOOKUP(Table1[[#This Row],[Startup Name]],Reference_Tables!$A$5:$A$3048,Reference_Tables!$B$5:$B$3048,"N/A",0),"N/A")</f>
        <v>Mysuru</v>
      </c>
      <c r="M1954" s="49" t="str">
        <f>IFERROR(_xlfn.XLOOKUP(Table1[[#This Row],[Investors Name]],Reference_Tables!$E$5:$E$3048,Reference_Tables!$F$5:$F$3048,"N/A",0),"N/A")</f>
        <v>Corporate</v>
      </c>
      <c r="N1954" s="1">
        <f>YEAR(Table1[[#This Row],[Date]])</f>
        <v>2016</v>
      </c>
    </row>
    <row r="1955" spans="1:14" x14ac:dyDescent="0.3">
      <c r="A1955" s="8">
        <v>1954</v>
      </c>
      <c r="B1955" s="9">
        <v>42415</v>
      </c>
      <c r="C1955" s="1" t="s">
        <v>4966</v>
      </c>
      <c r="D1955" s="1" t="s">
        <v>551</v>
      </c>
      <c r="E1955" s="49" t="s">
        <v>4967</v>
      </c>
      <c r="F1955" s="1" t="s">
        <v>227</v>
      </c>
      <c r="G1955" s="51" t="s">
        <v>4968</v>
      </c>
      <c r="H1955" s="1" t="s">
        <v>126</v>
      </c>
      <c r="I1955" s="56">
        <v>50000</v>
      </c>
      <c r="J1955" s="8" t="s">
        <v>16</v>
      </c>
      <c r="K1955" s="8" t="s">
        <v>106</v>
      </c>
      <c r="L1955" s="1" t="str">
        <f>IFERROR(_xlfn.XLOOKUP(Table1[[#This Row],[Startup Name]],Reference_Tables!$A$5:$A$3048,Reference_Tables!$B$5:$B$3048,"N/A",0),"N/A")</f>
        <v>Noida</v>
      </c>
      <c r="M1955" s="49" t="str">
        <f>IFERROR(_xlfn.XLOOKUP(Table1[[#This Row],[Investors Name]],Reference_Tables!$E$5:$E$3048,Reference_Tables!$F$5:$F$3048,"N/A",0),"N/A")</f>
        <v>Angel</v>
      </c>
      <c r="N1955" s="1">
        <f>YEAR(Table1[[#This Row],[Date]])</f>
        <v>2016</v>
      </c>
    </row>
    <row r="1956" spans="1:14" x14ac:dyDescent="0.3">
      <c r="A1956" s="8">
        <v>1955</v>
      </c>
      <c r="B1956" s="9">
        <v>42415</v>
      </c>
      <c r="C1956" s="1" t="s">
        <v>815</v>
      </c>
      <c r="D1956" s="1" t="s">
        <v>551</v>
      </c>
      <c r="E1956" s="49" t="s">
        <v>4969</v>
      </c>
      <c r="F1956" s="1" t="s">
        <v>927</v>
      </c>
      <c r="G1956" s="51" t="s">
        <v>4970</v>
      </c>
      <c r="H1956" s="1" t="s">
        <v>126</v>
      </c>
      <c r="I1956" s="56">
        <v>300000</v>
      </c>
      <c r="J1956" s="8" t="s">
        <v>16</v>
      </c>
      <c r="K1956" s="8" t="s">
        <v>106</v>
      </c>
      <c r="L1956" s="1" t="str">
        <f>IFERROR(_xlfn.XLOOKUP(Table1[[#This Row],[Startup Name]],Reference_Tables!$A$5:$A$3048,Reference_Tables!$B$5:$B$3048,"N/A",0),"N/A")</f>
        <v>Dehradun</v>
      </c>
      <c r="M1956" s="49" t="s">
        <v>16</v>
      </c>
      <c r="N1956" s="1">
        <f>YEAR(Table1[[#This Row],[Date]])</f>
        <v>2016</v>
      </c>
    </row>
    <row r="1957" spans="1:14" x14ac:dyDescent="0.3">
      <c r="A1957" s="8">
        <v>1956</v>
      </c>
      <c r="B1957" s="9">
        <v>42415</v>
      </c>
      <c r="C1957" s="1" t="s">
        <v>4971</v>
      </c>
      <c r="D1957" s="1" t="s">
        <v>79</v>
      </c>
      <c r="E1957" s="49" t="s">
        <v>4972</v>
      </c>
      <c r="F1957" s="1" t="s">
        <v>927</v>
      </c>
      <c r="G1957" s="51" t="s">
        <v>4973</v>
      </c>
      <c r="H1957" s="1" t="s">
        <v>126</v>
      </c>
      <c r="I1957" s="56">
        <v>500000</v>
      </c>
      <c r="J1957" s="8" t="s">
        <v>16</v>
      </c>
      <c r="K1957" s="8" t="s">
        <v>106</v>
      </c>
      <c r="L1957" s="1" t="str">
        <f>IFERROR(_xlfn.XLOOKUP(Table1[[#This Row],[Startup Name]],Reference_Tables!$A$5:$A$3048,Reference_Tables!$B$5:$B$3048,"N/A",0),"N/A")</f>
        <v>New Delhi</v>
      </c>
      <c r="M1957" s="49" t="str">
        <f>IFERROR(_xlfn.XLOOKUP(Table1[[#This Row],[Investors Name]],Reference_Tables!$E$5:$E$3048,Reference_Tables!$F$5:$F$3048,"N/A",0),"N/A")</f>
        <v>VC</v>
      </c>
      <c r="N1957" s="1">
        <f>YEAR(Table1[[#This Row],[Date]])</f>
        <v>2016</v>
      </c>
    </row>
    <row r="1958" spans="1:14" x14ac:dyDescent="0.3">
      <c r="A1958" s="8">
        <v>1957</v>
      </c>
      <c r="B1958" s="9">
        <v>42415</v>
      </c>
      <c r="C1958" s="1" t="s">
        <v>4974</v>
      </c>
      <c r="D1958" s="1" t="s">
        <v>551</v>
      </c>
      <c r="E1958" s="49" t="s">
        <v>4975</v>
      </c>
      <c r="F1958" s="1" t="s">
        <v>139</v>
      </c>
      <c r="G1958" s="51" t="s">
        <v>4976</v>
      </c>
      <c r="H1958" s="1" t="s">
        <v>126</v>
      </c>
      <c r="I1958" s="56">
        <v>0</v>
      </c>
      <c r="J1958" s="8" t="s">
        <v>16</v>
      </c>
      <c r="K1958" s="8" t="s">
        <v>16</v>
      </c>
      <c r="L1958" s="1" t="str">
        <f>IFERROR(_xlfn.XLOOKUP(Table1[[#This Row],[Startup Name]],Reference_Tables!$A$5:$A$3048,Reference_Tables!$B$5:$B$3048,"N/A",0),"N/A")</f>
        <v>Coimbatore</v>
      </c>
      <c r="M1958" s="49" t="str">
        <f>IFERROR(_xlfn.XLOOKUP(Table1[[#This Row],[Investors Name]],Reference_Tables!$E$5:$E$3048,Reference_Tables!$F$5:$F$3048,"N/A",0),"N/A")</f>
        <v>Angel</v>
      </c>
      <c r="N1958" s="1">
        <f>YEAR(Table1[[#This Row],[Date]])</f>
        <v>2016</v>
      </c>
    </row>
    <row r="1959" spans="1:14" x14ac:dyDescent="0.3">
      <c r="A1959" s="8">
        <v>1958</v>
      </c>
      <c r="B1959" s="9">
        <v>42416</v>
      </c>
      <c r="C1959" s="1" t="s">
        <v>4977</v>
      </c>
      <c r="D1959" s="1" t="s">
        <v>551</v>
      </c>
      <c r="E1959" s="49" t="s">
        <v>4978</v>
      </c>
      <c r="F1959" s="1" t="s">
        <v>927</v>
      </c>
      <c r="G1959" s="51" t="s">
        <v>4979</v>
      </c>
      <c r="H1959" s="1" t="s">
        <v>126</v>
      </c>
      <c r="I1959" s="56">
        <v>1000000</v>
      </c>
      <c r="J1959" s="8" t="s">
        <v>16</v>
      </c>
      <c r="K1959" s="8" t="s">
        <v>24</v>
      </c>
      <c r="L1959" s="1" t="str">
        <f>IFERROR(_xlfn.XLOOKUP(Table1[[#This Row],[Startup Name]],Reference_Tables!$A$5:$A$3048,Reference_Tables!$B$5:$B$3048,"N/A",0),"N/A")</f>
        <v>Bhopal</v>
      </c>
      <c r="M1959" s="49" t="str">
        <f>IFERROR(_xlfn.XLOOKUP(Table1[[#This Row],[Investors Name]],Reference_Tables!$E$5:$E$3048,Reference_Tables!$F$5:$F$3048,"N/A",0),"N/A")</f>
        <v>VC</v>
      </c>
      <c r="N1959" s="1">
        <f>YEAR(Table1[[#This Row],[Date]])</f>
        <v>2016</v>
      </c>
    </row>
    <row r="1960" spans="1:14" x14ac:dyDescent="0.3">
      <c r="A1960" s="8">
        <v>1959</v>
      </c>
      <c r="B1960" s="9">
        <v>42416</v>
      </c>
      <c r="C1960" s="1" t="s">
        <v>3263</v>
      </c>
      <c r="D1960" s="1" t="s">
        <v>53</v>
      </c>
      <c r="E1960" s="49" t="s">
        <v>4980</v>
      </c>
      <c r="F1960" s="1" t="s">
        <v>927</v>
      </c>
      <c r="G1960" s="51" t="s">
        <v>1186</v>
      </c>
      <c r="H1960" s="1" t="s">
        <v>126</v>
      </c>
      <c r="I1960" s="56">
        <v>970000</v>
      </c>
      <c r="J1960" s="8" t="s">
        <v>16</v>
      </c>
      <c r="K1960" s="8" t="s">
        <v>106</v>
      </c>
      <c r="L1960" s="1" t="str">
        <f>IFERROR(_xlfn.XLOOKUP(Table1[[#This Row],[Startup Name]],Reference_Tables!$A$5:$A$3048,Reference_Tables!$B$5:$B$3048,"N/A",0),"N/A")</f>
        <v>Thiruvananthapuram</v>
      </c>
      <c r="M1960" s="49" t="str">
        <f>IFERROR(_xlfn.XLOOKUP(Table1[[#This Row],[Investors Name]],Reference_Tables!$E$5:$E$3048,Reference_Tables!$F$5:$F$3048,"N/A",0),"N/A")</f>
        <v>VC</v>
      </c>
      <c r="N1960" s="1">
        <f>YEAR(Table1[[#This Row],[Date]])</f>
        <v>2016</v>
      </c>
    </row>
    <row r="1961" spans="1:14" x14ac:dyDescent="0.3">
      <c r="A1961" s="8">
        <v>1960</v>
      </c>
      <c r="B1961" s="9">
        <v>42416</v>
      </c>
      <c r="C1961" s="1" t="s">
        <v>3772</v>
      </c>
      <c r="D1961" s="1" t="s">
        <v>26</v>
      </c>
      <c r="E1961" s="49" t="s">
        <v>4981</v>
      </c>
      <c r="F1961" s="1" t="s">
        <v>631</v>
      </c>
      <c r="G1961" s="51" t="s">
        <v>4982</v>
      </c>
      <c r="H1961" s="1" t="s">
        <v>126</v>
      </c>
      <c r="I1961" s="56">
        <v>0</v>
      </c>
      <c r="J1961" s="8" t="s">
        <v>16</v>
      </c>
      <c r="K1961" s="8" t="s">
        <v>16</v>
      </c>
      <c r="L1961" s="1" t="str">
        <f>IFERROR(_xlfn.XLOOKUP(Table1[[#This Row],[Startup Name]],Reference_Tables!$A$5:$A$3048,Reference_Tables!$B$5:$B$3048,"N/A",0),"N/A")</f>
        <v>Jaipur</v>
      </c>
      <c r="M1961" s="49" t="s">
        <v>16</v>
      </c>
      <c r="N1961" s="1">
        <f>YEAR(Table1[[#This Row],[Date]])</f>
        <v>2016</v>
      </c>
    </row>
    <row r="1962" spans="1:14" x14ac:dyDescent="0.3">
      <c r="A1962" s="8">
        <v>1961</v>
      </c>
      <c r="B1962" s="9">
        <v>42416</v>
      </c>
      <c r="C1962" s="1" t="s">
        <v>4983</v>
      </c>
      <c r="D1962" s="1" t="s">
        <v>26</v>
      </c>
      <c r="E1962" s="49" t="s">
        <v>4984</v>
      </c>
      <c r="F1962" s="1" t="s">
        <v>55</v>
      </c>
      <c r="G1962" s="51" t="s">
        <v>4985</v>
      </c>
      <c r="H1962" s="1" t="s">
        <v>384</v>
      </c>
      <c r="I1962" s="56">
        <v>4000000</v>
      </c>
      <c r="J1962" s="8" t="s">
        <v>16</v>
      </c>
      <c r="K1962" s="8" t="s">
        <v>24</v>
      </c>
      <c r="L1962" s="1" t="str">
        <f>IFERROR(_xlfn.XLOOKUP(Table1[[#This Row],[Startup Name]],Reference_Tables!$A$5:$A$3048,Reference_Tables!$B$5:$B$3048,"N/A",0),"N/A")</f>
        <v>Indore</v>
      </c>
      <c r="M1962" s="49" t="str">
        <f>IFERROR(_xlfn.XLOOKUP(Table1[[#This Row],[Investors Name]],Reference_Tables!$E$5:$E$3048,Reference_Tables!$F$5:$F$3048,"N/A",0),"N/A")</f>
        <v>VC</v>
      </c>
      <c r="N1962" s="1">
        <f>YEAR(Table1[[#This Row],[Date]])</f>
        <v>2016</v>
      </c>
    </row>
    <row r="1963" spans="1:14" x14ac:dyDescent="0.3">
      <c r="A1963" s="8">
        <v>1962</v>
      </c>
      <c r="B1963" s="9">
        <v>42416</v>
      </c>
      <c r="C1963" s="1" t="s">
        <v>4986</v>
      </c>
      <c r="D1963" s="1" t="s">
        <v>551</v>
      </c>
      <c r="E1963" s="49" t="s">
        <v>4987</v>
      </c>
      <c r="F1963" s="1" t="s">
        <v>55</v>
      </c>
      <c r="G1963" s="51" t="s">
        <v>4988</v>
      </c>
      <c r="H1963" s="1" t="s">
        <v>126</v>
      </c>
      <c r="I1963" s="56">
        <v>0</v>
      </c>
      <c r="J1963" s="8" t="s">
        <v>16</v>
      </c>
      <c r="K1963" s="8" t="s">
        <v>16</v>
      </c>
      <c r="L1963" s="1" t="str">
        <f>IFERROR(_xlfn.XLOOKUP(Table1[[#This Row],[Startup Name]],Reference_Tables!$A$5:$A$3048,Reference_Tables!$B$5:$B$3048,"N/A",0),"N/A")</f>
        <v>Kolkata</v>
      </c>
      <c r="M1963" s="49" t="s">
        <v>16</v>
      </c>
      <c r="N1963" s="1">
        <f>YEAR(Table1[[#This Row],[Date]])</f>
        <v>2016</v>
      </c>
    </row>
    <row r="1964" spans="1:14" x14ac:dyDescent="0.3">
      <c r="A1964" s="8">
        <v>1963</v>
      </c>
      <c r="B1964" s="9">
        <v>42416</v>
      </c>
      <c r="C1964" s="1" t="s">
        <v>1897</v>
      </c>
      <c r="D1964" s="1" t="s">
        <v>551</v>
      </c>
      <c r="E1964" s="49" t="s">
        <v>4989</v>
      </c>
      <c r="F1964" s="1" t="s">
        <v>927</v>
      </c>
      <c r="G1964" s="51" t="s">
        <v>4990</v>
      </c>
      <c r="H1964" s="1" t="s">
        <v>126</v>
      </c>
      <c r="I1964" s="56">
        <v>0</v>
      </c>
      <c r="J1964" s="8" t="s">
        <v>16</v>
      </c>
      <c r="K1964" s="8" t="s">
        <v>16</v>
      </c>
      <c r="L1964" s="1" t="str">
        <f>IFERROR(_xlfn.XLOOKUP(Table1[[#This Row],[Startup Name]],Reference_Tables!$A$5:$A$3048,Reference_Tables!$B$5:$B$3048,"N/A",0),"N/A")</f>
        <v>Bengaluru</v>
      </c>
      <c r="M1964" s="49" t="s">
        <v>16</v>
      </c>
      <c r="N1964" s="1">
        <f>YEAR(Table1[[#This Row],[Date]])</f>
        <v>2016</v>
      </c>
    </row>
    <row r="1965" spans="1:14" x14ac:dyDescent="0.3">
      <c r="A1965" s="8">
        <v>1964</v>
      </c>
      <c r="B1965" s="9">
        <v>42417</v>
      </c>
      <c r="C1965" s="1" t="s">
        <v>4991</v>
      </c>
      <c r="D1965" s="1" t="s">
        <v>551</v>
      </c>
      <c r="E1965" s="49" t="s">
        <v>4992</v>
      </c>
      <c r="F1965" s="1" t="s">
        <v>39</v>
      </c>
      <c r="G1965" s="51" t="s">
        <v>4993</v>
      </c>
      <c r="H1965" s="1" t="s">
        <v>126</v>
      </c>
      <c r="I1965" s="56">
        <v>0</v>
      </c>
      <c r="J1965" s="8" t="s">
        <v>16</v>
      </c>
      <c r="K1965" s="8" t="s">
        <v>16</v>
      </c>
      <c r="L1965" s="1" t="str">
        <f>IFERROR(_xlfn.XLOOKUP(Table1[[#This Row],[Startup Name]],Reference_Tables!$A$5:$A$3048,Reference_Tables!$B$5:$B$3048,"N/A",0),"N/A")</f>
        <v>Kolkata</v>
      </c>
      <c r="M1965" s="49" t="str">
        <f>IFERROR(_xlfn.XLOOKUP(Table1[[#This Row],[Investors Name]],Reference_Tables!$E$5:$E$3048,Reference_Tables!$F$5:$F$3048,"N/A",0),"N/A")</f>
        <v>Angel</v>
      </c>
      <c r="N1965" s="1">
        <f>YEAR(Table1[[#This Row],[Date]])</f>
        <v>2016</v>
      </c>
    </row>
    <row r="1966" spans="1:14" x14ac:dyDescent="0.3">
      <c r="A1966" s="8">
        <v>1965</v>
      </c>
      <c r="B1966" s="9">
        <v>42417</v>
      </c>
      <c r="C1966" s="1" t="s">
        <v>4994</v>
      </c>
      <c r="D1966" s="1" t="s">
        <v>53</v>
      </c>
      <c r="E1966" s="49" t="s">
        <v>4995</v>
      </c>
      <c r="F1966" s="1" t="s">
        <v>139</v>
      </c>
      <c r="G1966" s="51" t="s">
        <v>4996</v>
      </c>
      <c r="H1966" s="1" t="s">
        <v>126</v>
      </c>
      <c r="I1966" s="56">
        <v>350000</v>
      </c>
      <c r="J1966" s="8" t="s">
        <v>16</v>
      </c>
      <c r="K1966" s="8" t="s">
        <v>106</v>
      </c>
      <c r="L1966" s="1" t="str">
        <f>IFERROR(_xlfn.XLOOKUP(Table1[[#This Row],[Startup Name]],Reference_Tables!$A$5:$A$3048,Reference_Tables!$B$5:$B$3048,"N/A",0),"N/A")</f>
        <v>Coimbatore</v>
      </c>
      <c r="M1966" s="49" t="str">
        <f>IFERROR(_xlfn.XLOOKUP(Table1[[#This Row],[Investors Name]],Reference_Tables!$E$5:$E$3048,Reference_Tables!$F$5:$F$3048,"N/A",0),"N/A")</f>
        <v>VC</v>
      </c>
      <c r="N1966" s="1">
        <f>YEAR(Table1[[#This Row],[Date]])</f>
        <v>2016</v>
      </c>
    </row>
    <row r="1967" spans="1:14" x14ac:dyDescent="0.3">
      <c r="A1967" s="8">
        <v>1966</v>
      </c>
      <c r="B1967" s="9">
        <v>42417</v>
      </c>
      <c r="C1967" s="1" t="s">
        <v>4997</v>
      </c>
      <c r="D1967" s="1" t="s">
        <v>551</v>
      </c>
      <c r="E1967" s="49" t="s">
        <v>4998</v>
      </c>
      <c r="F1967" s="1" t="s">
        <v>927</v>
      </c>
      <c r="G1967" s="51" t="s">
        <v>7463</v>
      </c>
      <c r="H1967" s="1" t="s">
        <v>126</v>
      </c>
      <c r="I1967" s="56">
        <v>0</v>
      </c>
      <c r="J1967" s="8" t="s">
        <v>16</v>
      </c>
      <c r="K1967" s="8" t="s">
        <v>16</v>
      </c>
      <c r="L1967" s="1" t="str">
        <f>IFERROR(_xlfn.XLOOKUP(Table1[[#This Row],[Startup Name]],Reference_Tables!$A$5:$A$3048,Reference_Tables!$B$5:$B$3048,"N/A",0),"N/A")</f>
        <v>Ranchi</v>
      </c>
      <c r="M1967" s="49" t="s">
        <v>16</v>
      </c>
      <c r="N1967" s="1">
        <f>YEAR(Table1[[#This Row],[Date]])</f>
        <v>2016</v>
      </c>
    </row>
    <row r="1968" spans="1:14" x14ac:dyDescent="0.3">
      <c r="A1968" s="8">
        <v>1967</v>
      </c>
      <c r="B1968" s="9">
        <v>42417</v>
      </c>
      <c r="C1968" s="1" t="s">
        <v>4999</v>
      </c>
      <c r="D1968" s="1" t="s">
        <v>551</v>
      </c>
      <c r="E1968" s="49" t="s">
        <v>5000</v>
      </c>
      <c r="F1968" s="1" t="s">
        <v>39</v>
      </c>
      <c r="G1968" s="51" t="s">
        <v>485</v>
      </c>
      <c r="H1968" s="1" t="s">
        <v>384</v>
      </c>
      <c r="I1968" s="56">
        <v>10000000</v>
      </c>
      <c r="J1968" s="8" t="s">
        <v>16</v>
      </c>
      <c r="K1968" s="8" t="s">
        <v>24</v>
      </c>
      <c r="L1968" s="1" t="str">
        <f>IFERROR(_xlfn.XLOOKUP(Table1[[#This Row],[Startup Name]],Reference_Tables!$A$5:$A$3048,Reference_Tables!$B$5:$B$3048,"N/A",0),"N/A")</f>
        <v>Indore</v>
      </c>
      <c r="M1968" s="49" t="str">
        <f>IFERROR(_xlfn.XLOOKUP(Table1[[#This Row],[Investors Name]],Reference_Tables!$E$5:$E$3048,Reference_Tables!$F$5:$F$3048,"N/A",0),"N/A")</f>
        <v>Angel</v>
      </c>
      <c r="N1968" s="1">
        <f>YEAR(Table1[[#This Row],[Date]])</f>
        <v>2016</v>
      </c>
    </row>
    <row r="1969" spans="1:14" x14ac:dyDescent="0.3">
      <c r="A1969" s="8">
        <v>1968</v>
      </c>
      <c r="B1969" s="9">
        <v>42417</v>
      </c>
      <c r="C1969" s="1" t="s">
        <v>5001</v>
      </c>
      <c r="D1969" s="1" t="s">
        <v>108</v>
      </c>
      <c r="E1969" s="49" t="s">
        <v>5002</v>
      </c>
      <c r="F1969" s="1" t="s">
        <v>139</v>
      </c>
      <c r="G1969" s="51" t="s">
        <v>5003</v>
      </c>
      <c r="H1969" s="1" t="s">
        <v>384</v>
      </c>
      <c r="I1969" s="56">
        <v>5000000</v>
      </c>
      <c r="J1969" s="8" t="s">
        <v>16</v>
      </c>
      <c r="K1969" s="8" t="s">
        <v>24</v>
      </c>
      <c r="L1969" s="1" t="str">
        <f>IFERROR(_xlfn.XLOOKUP(Table1[[#This Row],[Startup Name]],Reference_Tables!$A$5:$A$3048,Reference_Tables!$B$5:$B$3048,"N/A",0),"N/A")</f>
        <v>Chennai</v>
      </c>
      <c r="M1969" s="49" t="s">
        <v>16</v>
      </c>
      <c r="N1969" s="1">
        <f>YEAR(Table1[[#This Row],[Date]])</f>
        <v>2016</v>
      </c>
    </row>
    <row r="1970" spans="1:14" x14ac:dyDescent="0.3">
      <c r="A1970" s="8">
        <v>1969</v>
      </c>
      <c r="B1970" s="9">
        <v>42417</v>
      </c>
      <c r="C1970" s="1" t="s">
        <v>5004</v>
      </c>
      <c r="D1970" s="1" t="s">
        <v>53</v>
      </c>
      <c r="E1970" s="49" t="s">
        <v>5005</v>
      </c>
      <c r="F1970" s="1" t="s">
        <v>183</v>
      </c>
      <c r="G1970" s="51" t="s">
        <v>1081</v>
      </c>
      <c r="H1970" s="1" t="s">
        <v>384</v>
      </c>
      <c r="I1970" s="56">
        <v>0</v>
      </c>
      <c r="J1970" s="8" t="s">
        <v>16</v>
      </c>
      <c r="K1970" s="8" t="s">
        <v>16</v>
      </c>
      <c r="L1970" s="1" t="str">
        <f>IFERROR(_xlfn.XLOOKUP(Table1[[#This Row],[Startup Name]],Reference_Tables!$A$5:$A$3048,Reference_Tables!$B$5:$B$3048,"N/A",0),"N/A")</f>
        <v>Guwahati</v>
      </c>
      <c r="M1970" s="49" t="str">
        <f>IFERROR(_xlfn.XLOOKUP(Table1[[#This Row],[Investors Name]],Reference_Tables!$E$5:$E$3048,Reference_Tables!$F$5:$F$3048,"N/A",0),"N/A")</f>
        <v>Corporate</v>
      </c>
      <c r="N1970" s="1">
        <f>YEAR(Table1[[#This Row],[Date]])</f>
        <v>2016</v>
      </c>
    </row>
    <row r="1971" spans="1:14" x14ac:dyDescent="0.3">
      <c r="A1971" s="8">
        <v>1970</v>
      </c>
      <c r="B1971" s="9">
        <v>42418</v>
      </c>
      <c r="C1971" s="1" t="s">
        <v>5006</v>
      </c>
      <c r="D1971" s="1" t="s">
        <v>551</v>
      </c>
      <c r="E1971" s="49" t="s">
        <v>5007</v>
      </c>
      <c r="F1971" s="1" t="s">
        <v>139</v>
      </c>
      <c r="G1971" s="51" t="s">
        <v>5008</v>
      </c>
      <c r="H1971" s="1" t="s">
        <v>384</v>
      </c>
      <c r="I1971" s="56">
        <v>0</v>
      </c>
      <c r="J1971" s="8" t="s">
        <v>16</v>
      </c>
      <c r="K1971" s="8" t="s">
        <v>16</v>
      </c>
      <c r="L1971" s="1" t="str">
        <f>IFERROR(_xlfn.XLOOKUP(Table1[[#This Row],[Startup Name]],Reference_Tables!$A$5:$A$3048,Reference_Tables!$B$5:$B$3048,"N/A",0),"N/A")</f>
        <v>Nagpur</v>
      </c>
      <c r="M1971" s="49" t="str">
        <f>IFERROR(_xlfn.XLOOKUP(Table1[[#This Row],[Investors Name]],Reference_Tables!$E$5:$E$3048,Reference_Tables!$F$5:$F$3048,"N/A",0),"N/A")</f>
        <v>VC</v>
      </c>
      <c r="N1971" s="1">
        <f>YEAR(Table1[[#This Row],[Date]])</f>
        <v>2016</v>
      </c>
    </row>
    <row r="1972" spans="1:14" x14ac:dyDescent="0.3">
      <c r="A1972" s="8">
        <v>1971</v>
      </c>
      <c r="B1972" s="9">
        <v>42418</v>
      </c>
      <c r="C1972" s="1" t="s">
        <v>5009</v>
      </c>
      <c r="D1972" s="1" t="s">
        <v>551</v>
      </c>
      <c r="E1972" s="49" t="s">
        <v>5010</v>
      </c>
      <c r="F1972" s="1" t="s">
        <v>631</v>
      </c>
      <c r="G1972" s="51" t="s">
        <v>1608</v>
      </c>
      <c r="H1972" s="1" t="s">
        <v>126</v>
      </c>
      <c r="I1972" s="56">
        <v>73000</v>
      </c>
      <c r="J1972" s="8" t="s">
        <v>16</v>
      </c>
      <c r="K1972" s="8" t="s">
        <v>106</v>
      </c>
      <c r="L1972" s="1" t="str">
        <f>IFERROR(_xlfn.XLOOKUP(Table1[[#This Row],[Startup Name]],Reference_Tables!$A$5:$A$3048,Reference_Tables!$B$5:$B$3048,"N/A",0),"N/A")</f>
        <v>Nagpur</v>
      </c>
      <c r="M1972" s="49" t="str">
        <f>IFERROR(_xlfn.XLOOKUP(Table1[[#This Row],[Investors Name]],Reference_Tables!$E$5:$E$3048,Reference_Tables!$F$5:$F$3048,"N/A",0),"N/A")</f>
        <v>Angel</v>
      </c>
      <c r="N1972" s="1">
        <f>YEAR(Table1[[#This Row],[Date]])</f>
        <v>2016</v>
      </c>
    </row>
    <row r="1973" spans="1:14" x14ac:dyDescent="0.3">
      <c r="A1973" s="8">
        <v>1972</v>
      </c>
      <c r="B1973" s="9">
        <v>42418</v>
      </c>
      <c r="C1973" s="1" t="s">
        <v>5011</v>
      </c>
      <c r="D1973" s="1" t="s">
        <v>551</v>
      </c>
      <c r="E1973" s="49" t="s">
        <v>5012</v>
      </c>
      <c r="F1973" s="1" t="s">
        <v>227</v>
      </c>
      <c r="G1973" s="51" t="s">
        <v>5013</v>
      </c>
      <c r="H1973" s="1" t="s">
        <v>126</v>
      </c>
      <c r="I1973" s="56">
        <v>0</v>
      </c>
      <c r="J1973" s="8" t="s">
        <v>16</v>
      </c>
      <c r="K1973" s="8" t="s">
        <v>16</v>
      </c>
      <c r="L1973" s="1" t="str">
        <f>IFERROR(_xlfn.XLOOKUP(Table1[[#This Row],[Startup Name]],Reference_Tables!$A$5:$A$3048,Reference_Tables!$B$5:$B$3048,"N/A",0),"N/A")</f>
        <v>Bengaluru</v>
      </c>
      <c r="M1973" s="49" t="str">
        <f>IFERROR(_xlfn.XLOOKUP(Table1[[#This Row],[Investors Name]],Reference_Tables!$E$5:$E$3048,Reference_Tables!$F$5:$F$3048,"N/A",0),"N/A")</f>
        <v>Angel</v>
      </c>
      <c r="N1973" s="1">
        <f>YEAR(Table1[[#This Row],[Date]])</f>
        <v>2016</v>
      </c>
    </row>
    <row r="1974" spans="1:14" x14ac:dyDescent="0.3">
      <c r="A1974" s="8">
        <v>1973</v>
      </c>
      <c r="B1974" s="9">
        <v>42418</v>
      </c>
      <c r="C1974" s="1" t="s">
        <v>5014</v>
      </c>
      <c r="D1974" s="1" t="s">
        <v>53</v>
      </c>
      <c r="E1974" s="49" t="s">
        <v>5015</v>
      </c>
      <c r="F1974" s="1" t="s">
        <v>927</v>
      </c>
      <c r="G1974" s="51" t="s">
        <v>7464</v>
      </c>
      <c r="H1974" s="1" t="s">
        <v>384</v>
      </c>
      <c r="I1974" s="56">
        <v>0</v>
      </c>
      <c r="J1974" s="8" t="s">
        <v>16</v>
      </c>
      <c r="K1974" s="8" t="s">
        <v>16</v>
      </c>
      <c r="L1974" s="1" t="str">
        <f>IFERROR(_xlfn.XLOOKUP(Table1[[#This Row],[Startup Name]],Reference_Tables!$A$5:$A$3048,Reference_Tables!$B$5:$B$3048,"N/A",0),"N/A")</f>
        <v>Lucknow</v>
      </c>
      <c r="M1974" s="49" t="s">
        <v>16</v>
      </c>
      <c r="N1974" s="1">
        <f>YEAR(Table1[[#This Row],[Date]])</f>
        <v>2016</v>
      </c>
    </row>
    <row r="1975" spans="1:14" x14ac:dyDescent="0.3">
      <c r="A1975" s="8">
        <v>1974</v>
      </c>
      <c r="B1975" s="9">
        <v>42418</v>
      </c>
      <c r="C1975" s="1" t="s">
        <v>4638</v>
      </c>
      <c r="D1975" s="1" t="s">
        <v>26</v>
      </c>
      <c r="E1975" s="49" t="s">
        <v>986</v>
      </c>
      <c r="F1975" s="1" t="s">
        <v>139</v>
      </c>
      <c r="G1975" s="51" t="s">
        <v>5016</v>
      </c>
      <c r="H1975" s="1" t="s">
        <v>126</v>
      </c>
      <c r="I1975" s="56">
        <v>300000</v>
      </c>
      <c r="J1975" s="8" t="s">
        <v>16</v>
      </c>
      <c r="K1975" s="8" t="s">
        <v>106</v>
      </c>
      <c r="L1975" s="1" t="str">
        <f>IFERROR(_xlfn.XLOOKUP(Table1[[#This Row],[Startup Name]],Reference_Tables!$A$5:$A$3048,Reference_Tables!$B$5:$B$3048,"N/A",0),"N/A")</f>
        <v>New Delhi</v>
      </c>
      <c r="M1975" s="49" t="s">
        <v>16</v>
      </c>
      <c r="N1975" s="1">
        <f>YEAR(Table1[[#This Row],[Date]])</f>
        <v>2016</v>
      </c>
    </row>
    <row r="1976" spans="1:14" x14ac:dyDescent="0.3">
      <c r="A1976" s="8">
        <v>1975</v>
      </c>
      <c r="B1976" s="9">
        <v>42418</v>
      </c>
      <c r="C1976" s="1" t="s">
        <v>5017</v>
      </c>
      <c r="D1976" s="1" t="s">
        <v>53</v>
      </c>
      <c r="E1976" s="49" t="s">
        <v>5018</v>
      </c>
      <c r="F1976" s="1" t="s">
        <v>927</v>
      </c>
      <c r="G1976" s="51" t="s">
        <v>5019</v>
      </c>
      <c r="H1976" s="1" t="s">
        <v>126</v>
      </c>
      <c r="I1976" s="56">
        <v>350000</v>
      </c>
      <c r="J1976" s="8" t="s">
        <v>16</v>
      </c>
      <c r="K1976" s="8" t="s">
        <v>106</v>
      </c>
      <c r="L1976" s="1" t="str">
        <f>IFERROR(_xlfn.XLOOKUP(Table1[[#This Row],[Startup Name]],Reference_Tables!$A$5:$A$3048,Reference_Tables!$B$5:$B$3048,"N/A",0),"N/A")</f>
        <v>Guwahati</v>
      </c>
      <c r="M1976" s="49" t="s">
        <v>16</v>
      </c>
      <c r="N1976" s="1">
        <f>YEAR(Table1[[#This Row],[Date]])</f>
        <v>2016</v>
      </c>
    </row>
    <row r="1977" spans="1:14" x14ac:dyDescent="0.3">
      <c r="A1977" s="8">
        <v>1976</v>
      </c>
      <c r="B1977" s="9">
        <v>42419</v>
      </c>
      <c r="C1977" s="1" t="s">
        <v>5020</v>
      </c>
      <c r="D1977" s="1" t="s">
        <v>26</v>
      </c>
      <c r="E1977" s="49" t="s">
        <v>5021</v>
      </c>
      <c r="F1977" s="1" t="s">
        <v>139</v>
      </c>
      <c r="G1977" s="51" t="s">
        <v>5022</v>
      </c>
      <c r="H1977" s="1" t="s">
        <v>384</v>
      </c>
      <c r="I1977" s="56">
        <v>5000000</v>
      </c>
      <c r="J1977" s="8" t="s">
        <v>16</v>
      </c>
      <c r="K1977" s="8" t="s">
        <v>24</v>
      </c>
      <c r="L1977" s="1" t="str">
        <f>IFERROR(_xlfn.XLOOKUP(Table1[[#This Row],[Startup Name]],Reference_Tables!$A$5:$A$3048,Reference_Tables!$B$5:$B$3048,"N/A",0),"N/A")</f>
        <v>Kanpur</v>
      </c>
      <c r="M1977" s="49" t="str">
        <f>IFERROR(_xlfn.XLOOKUP(Table1[[#This Row],[Investors Name]],Reference_Tables!$E$5:$E$3048,Reference_Tables!$F$5:$F$3048,"N/A",0),"N/A")</f>
        <v>Angel</v>
      </c>
      <c r="N1977" s="1">
        <f>YEAR(Table1[[#This Row],[Date]])</f>
        <v>2016</v>
      </c>
    </row>
    <row r="1978" spans="1:14" x14ac:dyDescent="0.3">
      <c r="A1978" s="8">
        <v>1977</v>
      </c>
      <c r="B1978" s="9">
        <v>42419</v>
      </c>
      <c r="C1978" s="1" t="s">
        <v>7465</v>
      </c>
      <c r="D1978" s="1" t="s">
        <v>551</v>
      </c>
      <c r="E1978" s="49" t="s">
        <v>5023</v>
      </c>
      <c r="F1978" s="1" t="s">
        <v>927</v>
      </c>
      <c r="G1978" s="51" t="s">
        <v>5024</v>
      </c>
      <c r="H1978" s="1" t="s">
        <v>126</v>
      </c>
      <c r="I1978" s="56">
        <v>0</v>
      </c>
      <c r="J1978" s="8" t="s">
        <v>16</v>
      </c>
      <c r="K1978" s="8" t="s">
        <v>16</v>
      </c>
      <c r="L1978" s="1" t="str">
        <f>IFERROR(_xlfn.XLOOKUP(Table1[[#This Row],[Startup Name]],Reference_Tables!$A$5:$A$3048,Reference_Tables!$B$5:$B$3048,"N/A",0),"N/A")</f>
        <v>Mumbai</v>
      </c>
      <c r="M1978" s="49" t="str">
        <f>IFERROR(_xlfn.XLOOKUP(Table1[[#This Row],[Investors Name]],Reference_Tables!$E$5:$E$3048,Reference_Tables!$F$5:$F$3048,"N/A",0),"N/A")</f>
        <v>Angel</v>
      </c>
      <c r="N1978" s="1">
        <f>YEAR(Table1[[#This Row],[Date]])</f>
        <v>2016</v>
      </c>
    </row>
    <row r="1979" spans="1:14" x14ac:dyDescent="0.3">
      <c r="A1979" s="8">
        <v>1978</v>
      </c>
      <c r="B1979" s="9">
        <v>42419</v>
      </c>
      <c r="C1979" s="1" t="s">
        <v>5025</v>
      </c>
      <c r="D1979" s="1" t="s">
        <v>551</v>
      </c>
      <c r="E1979" s="49" t="s">
        <v>5026</v>
      </c>
      <c r="F1979" s="1" t="s">
        <v>139</v>
      </c>
      <c r="G1979" s="51" t="s">
        <v>5027</v>
      </c>
      <c r="H1979" s="1" t="s">
        <v>126</v>
      </c>
      <c r="I1979" s="56">
        <v>0</v>
      </c>
      <c r="J1979" s="8" t="s">
        <v>16</v>
      </c>
      <c r="K1979" s="8" t="s">
        <v>16</v>
      </c>
      <c r="L1979" s="1" t="str">
        <f>IFERROR(_xlfn.XLOOKUP(Table1[[#This Row],[Startup Name]],Reference_Tables!$A$5:$A$3048,Reference_Tables!$B$5:$B$3048,"N/A",0),"N/A")</f>
        <v>Kanpur</v>
      </c>
      <c r="M1979" s="49" t="str">
        <f>IFERROR(_xlfn.XLOOKUP(Table1[[#This Row],[Investors Name]],Reference_Tables!$E$5:$E$3048,Reference_Tables!$F$5:$F$3048,"N/A",0),"N/A")</f>
        <v>Angel</v>
      </c>
      <c r="N1979" s="1">
        <f>YEAR(Table1[[#This Row],[Date]])</f>
        <v>2016</v>
      </c>
    </row>
    <row r="1980" spans="1:14" x14ac:dyDescent="0.3">
      <c r="A1980" s="8">
        <v>1979</v>
      </c>
      <c r="B1980" s="9">
        <v>42419</v>
      </c>
      <c r="C1980" s="1" t="s">
        <v>5028</v>
      </c>
      <c r="D1980" s="1" t="s">
        <v>551</v>
      </c>
      <c r="E1980" s="49" t="s">
        <v>5029</v>
      </c>
      <c r="F1980" s="1" t="s">
        <v>227</v>
      </c>
      <c r="G1980" s="51" t="s">
        <v>5030</v>
      </c>
      <c r="H1980" s="1" t="s">
        <v>126</v>
      </c>
      <c r="I1980" s="56">
        <v>400000</v>
      </c>
      <c r="J1980" s="8" t="s">
        <v>16</v>
      </c>
      <c r="K1980" s="8" t="s">
        <v>106</v>
      </c>
      <c r="L1980" s="1" t="str">
        <f>IFERROR(_xlfn.XLOOKUP(Table1[[#This Row],[Startup Name]],Reference_Tables!$A$5:$A$3048,Reference_Tables!$B$5:$B$3048,"N/A",0),"N/A")</f>
        <v>Nashik</v>
      </c>
      <c r="M1980" s="49" t="str">
        <f>IFERROR(_xlfn.XLOOKUP(Table1[[#This Row],[Investors Name]],Reference_Tables!$E$5:$E$3048,Reference_Tables!$F$5:$F$3048,"N/A",0),"N/A")</f>
        <v>VC</v>
      </c>
      <c r="N1980" s="1">
        <f>YEAR(Table1[[#This Row],[Date]])</f>
        <v>2016</v>
      </c>
    </row>
    <row r="1981" spans="1:14" x14ac:dyDescent="0.3">
      <c r="A1981" s="8">
        <v>1980</v>
      </c>
      <c r="B1981" s="9">
        <v>42419</v>
      </c>
      <c r="C1981" s="1" t="s">
        <v>5031</v>
      </c>
      <c r="D1981" s="1" t="s">
        <v>551</v>
      </c>
      <c r="E1981" s="49" t="s">
        <v>5032</v>
      </c>
      <c r="F1981" s="1" t="s">
        <v>927</v>
      </c>
      <c r="G1981" s="51" t="s">
        <v>5033</v>
      </c>
      <c r="H1981" s="1" t="s">
        <v>126</v>
      </c>
      <c r="I1981" s="56">
        <v>0</v>
      </c>
      <c r="J1981" s="8" t="s">
        <v>16</v>
      </c>
      <c r="K1981" s="8" t="s">
        <v>16</v>
      </c>
      <c r="L1981" s="1" t="str">
        <f>IFERROR(_xlfn.XLOOKUP(Table1[[#This Row],[Startup Name]],Reference_Tables!$A$5:$A$3048,Reference_Tables!$B$5:$B$3048,"N/A",0),"N/A")</f>
        <v>Pune</v>
      </c>
      <c r="M1981" s="49" t="s">
        <v>16</v>
      </c>
      <c r="N1981" s="1">
        <f>YEAR(Table1[[#This Row],[Date]])</f>
        <v>2016</v>
      </c>
    </row>
    <row r="1982" spans="1:14" x14ac:dyDescent="0.3">
      <c r="A1982" s="8">
        <v>1981</v>
      </c>
      <c r="B1982" s="9">
        <v>42422</v>
      </c>
      <c r="C1982" s="1" t="s">
        <v>5034</v>
      </c>
      <c r="D1982" s="1" t="s">
        <v>551</v>
      </c>
      <c r="E1982" s="49" t="s">
        <v>2629</v>
      </c>
      <c r="F1982" s="1" t="s">
        <v>927</v>
      </c>
      <c r="G1982" s="51" t="s">
        <v>5035</v>
      </c>
      <c r="H1982" s="1" t="s">
        <v>126</v>
      </c>
      <c r="I1982" s="56">
        <v>1000000</v>
      </c>
      <c r="J1982" s="8" t="s">
        <v>16</v>
      </c>
      <c r="K1982" s="8" t="s">
        <v>24</v>
      </c>
      <c r="L1982" s="1" t="str">
        <f>IFERROR(_xlfn.XLOOKUP(Table1[[#This Row],[Startup Name]],Reference_Tables!$A$5:$A$3048,Reference_Tables!$B$5:$B$3048,"N/A",0),"N/A")</f>
        <v>Visakhapatnam</v>
      </c>
      <c r="M1982" s="49" t="s">
        <v>16</v>
      </c>
      <c r="N1982" s="1">
        <f>YEAR(Table1[[#This Row],[Date]])</f>
        <v>2016</v>
      </c>
    </row>
    <row r="1983" spans="1:14" x14ac:dyDescent="0.3">
      <c r="A1983" s="8">
        <v>1982</v>
      </c>
      <c r="B1983" s="9">
        <v>42422</v>
      </c>
      <c r="C1983" s="1" t="s">
        <v>1028</v>
      </c>
      <c r="D1983" s="1" t="s">
        <v>551</v>
      </c>
      <c r="E1983" s="49" t="s">
        <v>5036</v>
      </c>
      <c r="F1983" s="1" t="s">
        <v>139</v>
      </c>
      <c r="G1983" s="51" t="s">
        <v>5037</v>
      </c>
      <c r="H1983" s="1" t="s">
        <v>384</v>
      </c>
      <c r="I1983" s="56">
        <v>3000000</v>
      </c>
      <c r="J1983" s="8" t="s">
        <v>16</v>
      </c>
      <c r="K1983" s="8" t="s">
        <v>24</v>
      </c>
      <c r="L1983" s="1" t="str">
        <f>IFERROR(_xlfn.XLOOKUP(Table1[[#This Row],[Startup Name]],Reference_Tables!$A$5:$A$3048,Reference_Tables!$B$5:$B$3048,"N/A",0),"N/A")</f>
        <v>Bhopal</v>
      </c>
      <c r="M1983" s="49" t="str">
        <f>IFERROR(_xlfn.XLOOKUP(Table1[[#This Row],[Investors Name]],Reference_Tables!$E$5:$E$3048,Reference_Tables!$F$5:$F$3048,"N/A",0),"N/A")</f>
        <v>Angel</v>
      </c>
      <c r="N1983" s="1">
        <f>YEAR(Table1[[#This Row],[Date]])</f>
        <v>2016</v>
      </c>
    </row>
    <row r="1984" spans="1:14" x14ac:dyDescent="0.3">
      <c r="A1984" s="8">
        <v>1983</v>
      </c>
      <c r="B1984" s="9">
        <v>42422</v>
      </c>
      <c r="C1984" s="1" t="s">
        <v>5038</v>
      </c>
      <c r="D1984" s="1" t="s">
        <v>551</v>
      </c>
      <c r="E1984" s="49" t="s">
        <v>2002</v>
      </c>
      <c r="F1984" s="1" t="s">
        <v>139</v>
      </c>
      <c r="G1984" s="51" t="s">
        <v>1608</v>
      </c>
      <c r="H1984" s="1" t="s">
        <v>126</v>
      </c>
      <c r="I1984" s="56">
        <v>100000</v>
      </c>
      <c r="J1984" s="8" t="s">
        <v>16</v>
      </c>
      <c r="K1984" s="8" t="s">
        <v>106</v>
      </c>
      <c r="L1984" s="1" t="str">
        <f>IFERROR(_xlfn.XLOOKUP(Table1[[#This Row],[Startup Name]],Reference_Tables!$A$5:$A$3048,Reference_Tables!$B$5:$B$3048,"N/A",0),"N/A")</f>
        <v>New Delhi</v>
      </c>
      <c r="M1984" s="49" t="str">
        <f>IFERROR(_xlfn.XLOOKUP(Table1[[#This Row],[Investors Name]],Reference_Tables!$E$5:$E$3048,Reference_Tables!$F$5:$F$3048,"N/A",0),"N/A")</f>
        <v>Angel</v>
      </c>
      <c r="N1984" s="1">
        <f>YEAR(Table1[[#This Row],[Date]])</f>
        <v>2016</v>
      </c>
    </row>
    <row r="1985" spans="1:14" x14ac:dyDescent="0.3">
      <c r="A1985" s="8">
        <v>1984</v>
      </c>
      <c r="B1985" s="9">
        <v>42422</v>
      </c>
      <c r="C1985" s="1" t="s">
        <v>833</v>
      </c>
      <c r="D1985" s="1" t="s">
        <v>53</v>
      </c>
      <c r="E1985" s="49" t="s">
        <v>5039</v>
      </c>
      <c r="F1985" s="1" t="s">
        <v>927</v>
      </c>
      <c r="G1985" s="51" t="s">
        <v>5040</v>
      </c>
      <c r="H1985" s="1" t="s">
        <v>126</v>
      </c>
      <c r="I1985" s="56">
        <v>0</v>
      </c>
      <c r="J1985" s="8" t="s">
        <v>16</v>
      </c>
      <c r="K1985" s="8" t="s">
        <v>16</v>
      </c>
      <c r="L1985" s="1" t="str">
        <f>IFERROR(_xlfn.XLOOKUP(Table1[[#This Row],[Startup Name]],Reference_Tables!$A$5:$A$3048,Reference_Tables!$B$5:$B$3048,"N/A",0),"N/A")</f>
        <v>Kochi</v>
      </c>
      <c r="M1985" s="49" t="str">
        <f>IFERROR(_xlfn.XLOOKUP(Table1[[#This Row],[Investors Name]],Reference_Tables!$E$5:$E$3048,Reference_Tables!$F$5:$F$3048,"N/A",0),"N/A")</f>
        <v>VC</v>
      </c>
      <c r="N1985" s="1">
        <f>YEAR(Table1[[#This Row],[Date]])</f>
        <v>2016</v>
      </c>
    </row>
    <row r="1986" spans="1:14" x14ac:dyDescent="0.3">
      <c r="A1986" s="8">
        <v>1985</v>
      </c>
      <c r="B1986" s="9">
        <v>42422</v>
      </c>
      <c r="C1986" s="1" t="s">
        <v>5041</v>
      </c>
      <c r="D1986" s="1" t="s">
        <v>551</v>
      </c>
      <c r="E1986" s="49" t="s">
        <v>5042</v>
      </c>
      <c r="F1986" s="1" t="s">
        <v>39</v>
      </c>
      <c r="G1986" s="51" t="s">
        <v>5043</v>
      </c>
      <c r="H1986" s="1" t="s">
        <v>384</v>
      </c>
      <c r="I1986" s="56">
        <v>4500000</v>
      </c>
      <c r="J1986" s="8" t="s">
        <v>16</v>
      </c>
      <c r="K1986" s="8" t="s">
        <v>24</v>
      </c>
      <c r="L1986" s="1" t="str">
        <f>IFERROR(_xlfn.XLOOKUP(Table1[[#This Row],[Startup Name]],Reference_Tables!$A$5:$A$3048,Reference_Tables!$B$5:$B$3048,"N/A",0),"N/A")</f>
        <v>Jaipur</v>
      </c>
      <c r="M1986" s="49" t="str">
        <f>IFERROR(_xlfn.XLOOKUP(Table1[[#This Row],[Investors Name]],Reference_Tables!$E$5:$E$3048,Reference_Tables!$F$5:$F$3048,"N/A",0),"N/A")</f>
        <v>VC</v>
      </c>
      <c r="N1986" s="1">
        <f>YEAR(Table1[[#This Row],[Date]])</f>
        <v>2016</v>
      </c>
    </row>
    <row r="1987" spans="1:14" x14ac:dyDescent="0.3">
      <c r="A1987" s="8">
        <v>1986</v>
      </c>
      <c r="B1987" s="9">
        <v>42422</v>
      </c>
      <c r="C1987" s="1" t="s">
        <v>362</v>
      </c>
      <c r="D1987" s="1" t="s">
        <v>551</v>
      </c>
      <c r="E1987" s="49" t="s">
        <v>5044</v>
      </c>
      <c r="F1987" s="1" t="s">
        <v>139</v>
      </c>
      <c r="G1987" s="51" t="s">
        <v>1960</v>
      </c>
      <c r="H1987" s="1" t="s">
        <v>126</v>
      </c>
      <c r="I1987" s="56">
        <v>37000</v>
      </c>
      <c r="J1987" s="8" t="s">
        <v>16</v>
      </c>
      <c r="K1987" s="8" t="s">
        <v>106</v>
      </c>
      <c r="L1987" s="1" t="str">
        <f>IFERROR(_xlfn.XLOOKUP(Table1[[#This Row],[Startup Name]],Reference_Tables!$A$5:$A$3048,Reference_Tables!$B$5:$B$3048,"N/A",0),"N/A")</f>
        <v>Kanpur</v>
      </c>
      <c r="M1987" s="49" t="str">
        <f>IFERROR(_xlfn.XLOOKUP(Table1[[#This Row],[Investors Name]],Reference_Tables!$E$5:$E$3048,Reference_Tables!$F$5:$F$3048,"N/A",0),"N/A")</f>
        <v>VC</v>
      </c>
      <c r="N1987" s="1">
        <f>YEAR(Table1[[#This Row],[Date]])</f>
        <v>2016</v>
      </c>
    </row>
    <row r="1988" spans="1:14" x14ac:dyDescent="0.3">
      <c r="A1988" s="8">
        <v>1987</v>
      </c>
      <c r="B1988" s="9">
        <v>42422</v>
      </c>
      <c r="C1988" s="1" t="s">
        <v>5045</v>
      </c>
      <c r="D1988" s="1" t="s">
        <v>551</v>
      </c>
      <c r="E1988" s="49" t="s">
        <v>5046</v>
      </c>
      <c r="F1988" s="1" t="s">
        <v>139</v>
      </c>
      <c r="G1988" s="51" t="s">
        <v>5047</v>
      </c>
      <c r="H1988" s="1" t="s">
        <v>384</v>
      </c>
      <c r="I1988" s="56">
        <v>0</v>
      </c>
      <c r="J1988" s="8" t="s">
        <v>16</v>
      </c>
      <c r="K1988" s="8" t="s">
        <v>16</v>
      </c>
      <c r="L1988" s="1" t="str">
        <f>IFERROR(_xlfn.XLOOKUP(Table1[[#This Row],[Startup Name]],Reference_Tables!$A$5:$A$3048,Reference_Tables!$B$5:$B$3048,"N/A",0),"N/A")</f>
        <v>Ahmedabad</v>
      </c>
      <c r="M1988" s="49" t="s">
        <v>16</v>
      </c>
      <c r="N1988" s="1">
        <f>YEAR(Table1[[#This Row],[Date]])</f>
        <v>2016</v>
      </c>
    </row>
    <row r="1989" spans="1:14" x14ac:dyDescent="0.3">
      <c r="A1989" s="8">
        <v>1988</v>
      </c>
      <c r="B1989" s="9">
        <v>42423</v>
      </c>
      <c r="C1989" s="1" t="s">
        <v>5048</v>
      </c>
      <c r="D1989" s="1" t="s">
        <v>551</v>
      </c>
      <c r="E1989" s="49" t="s">
        <v>5049</v>
      </c>
      <c r="F1989" s="1" t="s">
        <v>227</v>
      </c>
      <c r="G1989" s="51" t="s">
        <v>5050</v>
      </c>
      <c r="H1989" s="1" t="s">
        <v>384</v>
      </c>
      <c r="I1989" s="56">
        <v>11000000</v>
      </c>
      <c r="J1989" s="8" t="s">
        <v>16</v>
      </c>
      <c r="K1989" s="8" t="s">
        <v>17</v>
      </c>
      <c r="L1989" s="1" t="str">
        <f>IFERROR(_xlfn.XLOOKUP(Table1[[#This Row],[Startup Name]],Reference_Tables!$A$5:$A$3048,Reference_Tables!$B$5:$B$3048,"N/A",0),"N/A")</f>
        <v>Nagpur</v>
      </c>
      <c r="M1989" s="49" t="str">
        <f>IFERROR(_xlfn.XLOOKUP(Table1[[#This Row],[Investors Name]],Reference_Tables!$E$5:$E$3048,Reference_Tables!$F$5:$F$3048,"N/A",0),"N/A")</f>
        <v>VC</v>
      </c>
      <c r="N1989" s="1">
        <f>YEAR(Table1[[#This Row],[Date]])</f>
        <v>2016</v>
      </c>
    </row>
    <row r="1990" spans="1:14" x14ac:dyDescent="0.3">
      <c r="A1990" s="8">
        <v>1989</v>
      </c>
      <c r="B1990" s="9">
        <v>42423</v>
      </c>
      <c r="C1990" s="1" t="s">
        <v>5051</v>
      </c>
      <c r="D1990" s="1" t="s">
        <v>53</v>
      </c>
      <c r="E1990" s="49" t="s">
        <v>5052</v>
      </c>
      <c r="F1990" s="1" t="s">
        <v>4379</v>
      </c>
      <c r="G1990" s="51" t="s">
        <v>5053</v>
      </c>
      <c r="H1990" s="1" t="s">
        <v>126</v>
      </c>
      <c r="I1990" s="56">
        <v>0</v>
      </c>
      <c r="J1990" s="8" t="s">
        <v>16</v>
      </c>
      <c r="K1990" s="8" t="s">
        <v>16</v>
      </c>
      <c r="L1990" s="1" t="str">
        <f>IFERROR(_xlfn.XLOOKUP(Table1[[#This Row],[Startup Name]],Reference_Tables!$A$5:$A$3048,Reference_Tables!$B$5:$B$3048,"N/A",0),"N/A")</f>
        <v>Indore</v>
      </c>
      <c r="M1990" s="49" t="str">
        <f>IFERROR(_xlfn.XLOOKUP(Table1[[#This Row],[Investors Name]],Reference_Tables!$E$5:$E$3048,Reference_Tables!$F$5:$F$3048,"N/A",0),"N/A")</f>
        <v>VC</v>
      </c>
      <c r="N1990" s="1">
        <f>YEAR(Table1[[#This Row],[Date]])</f>
        <v>2016</v>
      </c>
    </row>
    <row r="1991" spans="1:14" x14ac:dyDescent="0.3">
      <c r="A1991" s="8">
        <v>1990</v>
      </c>
      <c r="B1991" s="9">
        <v>42424</v>
      </c>
      <c r="C1991" s="1" t="s">
        <v>5054</v>
      </c>
      <c r="D1991" s="1" t="s">
        <v>551</v>
      </c>
      <c r="E1991" s="49" t="s">
        <v>1925</v>
      </c>
      <c r="F1991" s="1" t="s">
        <v>927</v>
      </c>
      <c r="G1991" s="51" t="s">
        <v>7466</v>
      </c>
      <c r="H1991" s="1" t="s">
        <v>126</v>
      </c>
      <c r="I1991" s="56">
        <v>160000</v>
      </c>
      <c r="J1991" s="8" t="s">
        <v>16</v>
      </c>
      <c r="K1991" s="8" t="s">
        <v>106</v>
      </c>
      <c r="L1991" s="1" t="str">
        <f>IFERROR(_xlfn.XLOOKUP(Table1[[#This Row],[Startup Name]],Reference_Tables!$A$5:$A$3048,Reference_Tables!$B$5:$B$3048,"N/A",0),"N/A")</f>
        <v>Bhopal</v>
      </c>
      <c r="M1991" s="49" t="str">
        <f>IFERROR(_xlfn.XLOOKUP(Table1[[#This Row],[Investors Name]],Reference_Tables!$E$5:$E$3048,Reference_Tables!$F$5:$F$3048,"N/A",0),"N/A")</f>
        <v>Angel</v>
      </c>
      <c r="N1991" s="1">
        <f>YEAR(Table1[[#This Row],[Date]])</f>
        <v>2016</v>
      </c>
    </row>
    <row r="1992" spans="1:14" x14ac:dyDescent="0.3">
      <c r="A1992" s="8">
        <v>1991</v>
      </c>
      <c r="B1992" s="9">
        <v>42424</v>
      </c>
      <c r="C1992" s="1" t="s">
        <v>939</v>
      </c>
      <c r="D1992" s="1" t="s">
        <v>551</v>
      </c>
      <c r="E1992" s="49" t="s">
        <v>5055</v>
      </c>
      <c r="F1992" s="1" t="s">
        <v>927</v>
      </c>
      <c r="G1992" s="51" t="s">
        <v>5056</v>
      </c>
      <c r="H1992" s="1" t="s">
        <v>126</v>
      </c>
      <c r="I1992" s="56">
        <v>0</v>
      </c>
      <c r="J1992" s="8" t="s">
        <v>16</v>
      </c>
      <c r="K1992" s="8" t="s">
        <v>16</v>
      </c>
      <c r="L1992" s="1" t="str">
        <f>IFERROR(_xlfn.XLOOKUP(Table1[[#This Row],[Startup Name]],Reference_Tables!$A$5:$A$3048,Reference_Tables!$B$5:$B$3048,"N/A",0),"N/A")</f>
        <v>Indore</v>
      </c>
      <c r="M1992" s="49" t="str">
        <f>IFERROR(_xlfn.XLOOKUP(Table1[[#This Row],[Investors Name]],Reference_Tables!$E$5:$E$3048,Reference_Tables!$F$5:$F$3048,"N/A",0),"N/A")</f>
        <v>Angel</v>
      </c>
      <c r="N1992" s="1">
        <f>YEAR(Table1[[#This Row],[Date]])</f>
        <v>2016</v>
      </c>
    </row>
    <row r="1993" spans="1:14" x14ac:dyDescent="0.3">
      <c r="A1993" s="8">
        <v>1992</v>
      </c>
      <c r="B1993" s="9">
        <v>42424</v>
      </c>
      <c r="C1993" s="1" t="s">
        <v>311</v>
      </c>
      <c r="D1993" s="1" t="s">
        <v>551</v>
      </c>
      <c r="E1993" s="49" t="s">
        <v>5057</v>
      </c>
      <c r="F1993" s="1" t="s">
        <v>927</v>
      </c>
      <c r="G1993" s="51" t="s">
        <v>5058</v>
      </c>
      <c r="H1993" s="1" t="s">
        <v>384</v>
      </c>
      <c r="I1993" s="56">
        <v>10000000</v>
      </c>
      <c r="J1993" s="8" t="s">
        <v>16</v>
      </c>
      <c r="K1993" s="8" t="s">
        <v>24</v>
      </c>
      <c r="L1993" s="1" t="str">
        <f>IFERROR(_xlfn.XLOOKUP(Table1[[#This Row],[Startup Name]],Reference_Tables!$A$5:$A$3048,Reference_Tables!$B$5:$B$3048,"N/A",0),"N/A")</f>
        <v>Bhubaneswar</v>
      </c>
      <c r="M1993" s="49" t="str">
        <f>IFERROR(_xlfn.XLOOKUP(Table1[[#This Row],[Investors Name]],Reference_Tables!$E$5:$E$3048,Reference_Tables!$F$5:$F$3048,"N/A",0),"N/A")</f>
        <v>VC</v>
      </c>
      <c r="N1993" s="1">
        <f>YEAR(Table1[[#This Row],[Date]])</f>
        <v>2016</v>
      </c>
    </row>
    <row r="1994" spans="1:14" x14ac:dyDescent="0.3">
      <c r="A1994" s="8">
        <v>1993</v>
      </c>
      <c r="B1994" s="9">
        <v>42424</v>
      </c>
      <c r="C1994" s="1" t="s">
        <v>5059</v>
      </c>
      <c r="D1994" s="1" t="s">
        <v>551</v>
      </c>
      <c r="E1994" s="49" t="s">
        <v>5060</v>
      </c>
      <c r="F1994" s="1" t="s">
        <v>183</v>
      </c>
      <c r="G1994" s="51" t="s">
        <v>5061</v>
      </c>
      <c r="H1994" s="1" t="s">
        <v>126</v>
      </c>
      <c r="I1994" s="56">
        <v>400000</v>
      </c>
      <c r="J1994" s="8" t="s">
        <v>16</v>
      </c>
      <c r="K1994" s="8" t="s">
        <v>106</v>
      </c>
      <c r="L1994" s="1" t="str">
        <f>IFERROR(_xlfn.XLOOKUP(Table1[[#This Row],[Startup Name]],Reference_Tables!$A$5:$A$3048,Reference_Tables!$B$5:$B$3048,"N/A",0),"N/A")</f>
        <v>Nagpur</v>
      </c>
      <c r="M1994" s="49" t="s">
        <v>16</v>
      </c>
      <c r="N1994" s="1">
        <f>YEAR(Table1[[#This Row],[Date]])</f>
        <v>2016</v>
      </c>
    </row>
    <row r="1995" spans="1:14" x14ac:dyDescent="0.3">
      <c r="A1995" s="8">
        <v>1994</v>
      </c>
      <c r="B1995" s="9">
        <v>42424</v>
      </c>
      <c r="C1995" s="1" t="s">
        <v>5062</v>
      </c>
      <c r="D1995" s="1" t="s">
        <v>551</v>
      </c>
      <c r="E1995" s="49" t="s">
        <v>5063</v>
      </c>
      <c r="F1995" s="1" t="s">
        <v>89</v>
      </c>
      <c r="G1995" s="51" t="s">
        <v>3480</v>
      </c>
      <c r="H1995" s="1" t="s">
        <v>126</v>
      </c>
      <c r="I1995" s="56">
        <v>150000</v>
      </c>
      <c r="J1995" s="8" t="s">
        <v>16</v>
      </c>
      <c r="K1995" s="8" t="s">
        <v>106</v>
      </c>
      <c r="L1995" s="1" t="str">
        <f>IFERROR(_xlfn.XLOOKUP(Table1[[#This Row],[Startup Name]],Reference_Tables!$A$5:$A$3048,Reference_Tables!$B$5:$B$3048,"N/A",0),"N/A")</f>
        <v>Vadodara</v>
      </c>
      <c r="M1995" s="49" t="str">
        <f>IFERROR(_xlfn.XLOOKUP(Table1[[#This Row],[Investors Name]],Reference_Tables!$E$5:$E$3048,Reference_Tables!$F$5:$F$3048,"N/A",0),"N/A")</f>
        <v>Corporate</v>
      </c>
      <c r="N1995" s="1">
        <f>YEAR(Table1[[#This Row],[Date]])</f>
        <v>2016</v>
      </c>
    </row>
    <row r="1996" spans="1:14" x14ac:dyDescent="0.3">
      <c r="A1996" s="8">
        <v>1995</v>
      </c>
      <c r="B1996" s="9">
        <v>42424</v>
      </c>
      <c r="C1996" s="1" t="s">
        <v>5064</v>
      </c>
      <c r="D1996" s="1" t="s">
        <v>551</v>
      </c>
      <c r="E1996" s="49" t="s">
        <v>5065</v>
      </c>
      <c r="F1996" s="1" t="s">
        <v>927</v>
      </c>
      <c r="G1996" s="51" t="s">
        <v>5066</v>
      </c>
      <c r="H1996" s="1" t="s">
        <v>126</v>
      </c>
      <c r="I1996" s="56">
        <v>0</v>
      </c>
      <c r="J1996" s="8" t="s">
        <v>16</v>
      </c>
      <c r="K1996" s="8" t="s">
        <v>16</v>
      </c>
      <c r="L1996" s="1" t="str">
        <f>IFERROR(_xlfn.XLOOKUP(Table1[[#This Row],[Startup Name]],Reference_Tables!$A$5:$A$3048,Reference_Tables!$B$5:$B$3048,"N/A",0),"N/A")</f>
        <v>Surat</v>
      </c>
      <c r="M1996" s="49" t="s">
        <v>16</v>
      </c>
      <c r="N1996" s="1">
        <f>YEAR(Table1[[#This Row],[Date]])</f>
        <v>2016</v>
      </c>
    </row>
    <row r="1997" spans="1:14" x14ac:dyDescent="0.3">
      <c r="A1997" s="8">
        <v>1996</v>
      </c>
      <c r="B1997" s="9">
        <v>42425</v>
      </c>
      <c r="C1997" s="1" t="s">
        <v>703</v>
      </c>
      <c r="D1997" s="1" t="s">
        <v>26</v>
      </c>
      <c r="E1997" s="49" t="s">
        <v>5067</v>
      </c>
      <c r="F1997" s="1" t="s">
        <v>227</v>
      </c>
      <c r="G1997" s="51" t="s">
        <v>2339</v>
      </c>
      <c r="H1997" s="1" t="s">
        <v>384</v>
      </c>
      <c r="I1997" s="56">
        <v>5000000</v>
      </c>
      <c r="J1997" s="8" t="s">
        <v>16</v>
      </c>
      <c r="K1997" s="8" t="s">
        <v>24</v>
      </c>
      <c r="L1997" s="1" t="str">
        <f>IFERROR(_xlfn.XLOOKUP(Table1[[#This Row],[Startup Name]],Reference_Tables!$A$5:$A$3048,Reference_Tables!$B$5:$B$3048,"N/A",0),"N/A")</f>
        <v>Thiruvananthapuram</v>
      </c>
      <c r="M1997" s="49" t="str">
        <f>IFERROR(_xlfn.XLOOKUP(Table1[[#This Row],[Investors Name]],Reference_Tables!$E$5:$E$3048,Reference_Tables!$F$5:$F$3048,"N/A",0),"N/A")</f>
        <v>VC</v>
      </c>
      <c r="N1997" s="1">
        <f>YEAR(Table1[[#This Row],[Date]])</f>
        <v>2016</v>
      </c>
    </row>
    <row r="1998" spans="1:14" x14ac:dyDescent="0.3">
      <c r="A1998" s="8">
        <v>1997</v>
      </c>
      <c r="B1998" s="9">
        <v>42425</v>
      </c>
      <c r="C1998" s="1" t="s">
        <v>5068</v>
      </c>
      <c r="D1998" s="1" t="s">
        <v>551</v>
      </c>
      <c r="E1998" s="49" t="s">
        <v>5069</v>
      </c>
      <c r="F1998" s="1" t="s">
        <v>927</v>
      </c>
      <c r="G1998" s="51" t="s">
        <v>5070</v>
      </c>
      <c r="H1998" s="1" t="s">
        <v>126</v>
      </c>
      <c r="I1998" s="56">
        <v>0</v>
      </c>
      <c r="J1998" s="8" t="s">
        <v>16</v>
      </c>
      <c r="K1998" s="8" t="s">
        <v>16</v>
      </c>
      <c r="L1998" s="1" t="str">
        <f>IFERROR(_xlfn.XLOOKUP(Table1[[#This Row],[Startup Name]],Reference_Tables!$A$5:$A$3048,Reference_Tables!$B$5:$B$3048,"N/A",0),"N/A")</f>
        <v>Nagpur</v>
      </c>
      <c r="M1998" s="49" t="s">
        <v>16</v>
      </c>
      <c r="N1998" s="1">
        <f>YEAR(Table1[[#This Row],[Date]])</f>
        <v>2016</v>
      </c>
    </row>
    <row r="1999" spans="1:14" x14ac:dyDescent="0.3">
      <c r="A1999" s="8">
        <v>1998</v>
      </c>
      <c r="B1999" s="9">
        <v>42425</v>
      </c>
      <c r="C1999" s="1" t="s">
        <v>5071</v>
      </c>
      <c r="D1999" s="1" t="s">
        <v>551</v>
      </c>
      <c r="E1999" s="49" t="s">
        <v>1951</v>
      </c>
      <c r="F1999" s="1" t="s">
        <v>927</v>
      </c>
      <c r="G1999" s="51" t="s">
        <v>5072</v>
      </c>
      <c r="H1999" s="1" t="s">
        <v>384</v>
      </c>
      <c r="I1999" s="56">
        <v>5800000</v>
      </c>
      <c r="J1999" s="8" t="s">
        <v>16</v>
      </c>
      <c r="K1999" s="8" t="s">
        <v>24</v>
      </c>
      <c r="L1999" s="1" t="str">
        <f>IFERROR(_xlfn.XLOOKUP(Table1[[#This Row],[Startup Name]],Reference_Tables!$A$5:$A$3048,Reference_Tables!$B$5:$B$3048,"N/A",0),"N/A")</f>
        <v>Jaipur</v>
      </c>
      <c r="M1999" s="49" t="str">
        <f>IFERROR(_xlfn.XLOOKUP(Table1[[#This Row],[Investors Name]],Reference_Tables!$E$5:$E$3048,Reference_Tables!$F$5:$F$3048,"N/A",0),"N/A")</f>
        <v>VC</v>
      </c>
      <c r="N1999" s="1">
        <f>YEAR(Table1[[#This Row],[Date]])</f>
        <v>2016</v>
      </c>
    </row>
    <row r="2000" spans="1:14" x14ac:dyDescent="0.3">
      <c r="A2000" s="8">
        <v>1999</v>
      </c>
      <c r="B2000" s="9">
        <v>42425</v>
      </c>
      <c r="C2000" s="1" t="s">
        <v>5073</v>
      </c>
      <c r="D2000" s="1" t="s">
        <v>26</v>
      </c>
      <c r="E2000" s="49" t="s">
        <v>5074</v>
      </c>
      <c r="F2000" s="1" t="s">
        <v>139</v>
      </c>
      <c r="G2000" s="51" t="s">
        <v>1871</v>
      </c>
      <c r="H2000" s="1" t="s">
        <v>126</v>
      </c>
      <c r="I2000" s="56">
        <v>70000</v>
      </c>
      <c r="J2000" s="8" t="s">
        <v>16</v>
      </c>
      <c r="K2000" s="8" t="s">
        <v>106</v>
      </c>
      <c r="L2000" s="1" t="str">
        <f>IFERROR(_xlfn.XLOOKUP(Table1[[#This Row],[Startup Name]],Reference_Tables!$A$5:$A$3048,Reference_Tables!$B$5:$B$3048,"N/A",0),"N/A")</f>
        <v>Surat</v>
      </c>
      <c r="M2000" s="49" t="str">
        <f>IFERROR(_xlfn.XLOOKUP(Table1[[#This Row],[Investors Name]],Reference_Tables!$E$5:$E$3048,Reference_Tables!$F$5:$F$3048,"N/A",0),"N/A")</f>
        <v>Angel</v>
      </c>
      <c r="N2000" s="1">
        <f>YEAR(Table1[[#This Row],[Date]])</f>
        <v>2016</v>
      </c>
    </row>
    <row r="2001" spans="1:14" x14ac:dyDescent="0.3">
      <c r="A2001" s="8">
        <v>2000</v>
      </c>
      <c r="B2001" s="9">
        <v>42426</v>
      </c>
      <c r="C2001" s="1" t="s">
        <v>5075</v>
      </c>
      <c r="D2001" s="1" t="s">
        <v>53</v>
      </c>
      <c r="E2001" s="49" t="s">
        <v>5076</v>
      </c>
      <c r="F2001" s="1" t="s">
        <v>139</v>
      </c>
      <c r="G2001" s="51" t="s">
        <v>5077</v>
      </c>
      <c r="H2001" s="1" t="s">
        <v>126</v>
      </c>
      <c r="I2001" s="56">
        <v>145000</v>
      </c>
      <c r="J2001" s="8" t="s">
        <v>16</v>
      </c>
      <c r="K2001" s="8" t="s">
        <v>106</v>
      </c>
      <c r="L2001" s="1" t="str">
        <f>IFERROR(_xlfn.XLOOKUP(Table1[[#This Row],[Startup Name]],Reference_Tables!$A$5:$A$3048,Reference_Tables!$B$5:$B$3048,"N/A",0),"N/A")</f>
        <v>Bhopal</v>
      </c>
      <c r="M2001" s="49" t="str">
        <f>IFERROR(_xlfn.XLOOKUP(Table1[[#This Row],[Investors Name]],Reference_Tables!$E$5:$E$3048,Reference_Tables!$F$5:$F$3048,"N/A",0),"N/A")</f>
        <v>Angel</v>
      </c>
      <c r="N2001" s="1">
        <f>YEAR(Table1[[#This Row],[Date]])</f>
        <v>2016</v>
      </c>
    </row>
    <row r="2002" spans="1:14" x14ac:dyDescent="0.3">
      <c r="A2002" s="8">
        <v>2001</v>
      </c>
      <c r="B2002" s="9">
        <v>42426</v>
      </c>
      <c r="C2002" s="1" t="s">
        <v>5078</v>
      </c>
      <c r="D2002" s="1" t="s">
        <v>551</v>
      </c>
      <c r="E2002" s="49" t="s">
        <v>5079</v>
      </c>
      <c r="F2002" s="1" t="s">
        <v>39</v>
      </c>
      <c r="G2002" s="51" t="s">
        <v>5080</v>
      </c>
      <c r="H2002" s="1" t="s">
        <v>384</v>
      </c>
      <c r="I2002" s="56">
        <v>2500000</v>
      </c>
      <c r="J2002" s="8" t="s">
        <v>16</v>
      </c>
      <c r="K2002" s="8" t="s">
        <v>24</v>
      </c>
      <c r="L2002" s="1" t="str">
        <f>IFERROR(_xlfn.XLOOKUP(Table1[[#This Row],[Startup Name]],Reference_Tables!$A$5:$A$3048,Reference_Tables!$B$5:$B$3048,"N/A",0),"N/A")</f>
        <v>Hyderabad</v>
      </c>
      <c r="M2002" s="49" t="str">
        <f>IFERROR(_xlfn.XLOOKUP(Table1[[#This Row],[Investors Name]],Reference_Tables!$E$5:$E$3048,Reference_Tables!$F$5:$F$3048,"N/A",0),"N/A")</f>
        <v>VC</v>
      </c>
      <c r="N2002" s="1">
        <f>YEAR(Table1[[#This Row],[Date]])</f>
        <v>2016</v>
      </c>
    </row>
    <row r="2003" spans="1:14" x14ac:dyDescent="0.3">
      <c r="A2003" s="8">
        <v>2002</v>
      </c>
      <c r="B2003" s="9">
        <v>42429</v>
      </c>
      <c r="C2003" s="1" t="s">
        <v>4568</v>
      </c>
      <c r="D2003" s="1" t="s">
        <v>551</v>
      </c>
      <c r="E2003" s="49" t="s">
        <v>599</v>
      </c>
      <c r="F2003" s="1" t="s">
        <v>927</v>
      </c>
      <c r="G2003" s="51" t="s">
        <v>1081</v>
      </c>
      <c r="H2003" s="1" t="s">
        <v>384</v>
      </c>
      <c r="I2003" s="56">
        <v>0</v>
      </c>
      <c r="J2003" s="8" t="s">
        <v>16</v>
      </c>
      <c r="K2003" s="8" t="s">
        <v>16</v>
      </c>
      <c r="L2003" s="1" t="str">
        <f>IFERROR(_xlfn.XLOOKUP(Table1[[#This Row],[Startup Name]],Reference_Tables!$A$5:$A$3048,Reference_Tables!$B$5:$B$3048,"N/A",0),"N/A")</f>
        <v>Mysuru</v>
      </c>
      <c r="M2003" s="49" t="str">
        <f>IFERROR(_xlfn.XLOOKUP(Table1[[#This Row],[Investors Name]],Reference_Tables!$E$5:$E$3048,Reference_Tables!$F$5:$F$3048,"N/A",0),"N/A")</f>
        <v>Corporate</v>
      </c>
      <c r="N2003" s="1">
        <f>YEAR(Table1[[#This Row],[Date]])</f>
        <v>2016</v>
      </c>
    </row>
    <row r="2004" spans="1:14" x14ac:dyDescent="0.3">
      <c r="A2004" s="8">
        <v>2003</v>
      </c>
      <c r="B2004" s="9">
        <v>42429</v>
      </c>
      <c r="C2004" s="1" t="s">
        <v>5081</v>
      </c>
      <c r="D2004" s="1" t="s">
        <v>26</v>
      </c>
      <c r="E2004" s="49" t="s">
        <v>5082</v>
      </c>
      <c r="F2004" s="1" t="s">
        <v>39</v>
      </c>
      <c r="G2004" s="51" t="s">
        <v>1295</v>
      </c>
      <c r="H2004" s="1" t="s">
        <v>384</v>
      </c>
      <c r="I2004" s="56">
        <v>13000000</v>
      </c>
      <c r="J2004" s="8" t="s">
        <v>16</v>
      </c>
      <c r="K2004" s="8" t="s">
        <v>17</v>
      </c>
      <c r="L2004" s="1" t="str">
        <f>IFERROR(_xlfn.XLOOKUP(Table1[[#This Row],[Startup Name]],Reference_Tables!$A$5:$A$3048,Reference_Tables!$B$5:$B$3048,"N/A",0),"N/A")</f>
        <v>Noida</v>
      </c>
      <c r="M2004" s="49" t="str">
        <f>IFERROR(_xlfn.XLOOKUP(Table1[[#This Row],[Investors Name]],Reference_Tables!$E$5:$E$3048,Reference_Tables!$F$5:$F$3048,"N/A",0),"N/A")</f>
        <v>Angel</v>
      </c>
      <c r="N2004" s="1">
        <f>YEAR(Table1[[#This Row],[Date]])</f>
        <v>2016</v>
      </c>
    </row>
    <row r="2005" spans="1:14" x14ac:dyDescent="0.3">
      <c r="A2005" s="8">
        <v>2004</v>
      </c>
      <c r="B2005" s="9">
        <v>42429</v>
      </c>
      <c r="C2005" s="1" t="s">
        <v>5083</v>
      </c>
      <c r="D2005" s="1" t="s">
        <v>551</v>
      </c>
      <c r="E2005" s="49" t="s">
        <v>5084</v>
      </c>
      <c r="F2005" s="1" t="s">
        <v>927</v>
      </c>
      <c r="G2005" s="51" t="s">
        <v>1268</v>
      </c>
      <c r="H2005" s="1" t="s">
        <v>384</v>
      </c>
      <c r="I2005" s="56">
        <v>0</v>
      </c>
      <c r="J2005" s="8" t="s">
        <v>16</v>
      </c>
      <c r="K2005" s="8" t="s">
        <v>16</v>
      </c>
      <c r="L2005" s="1" t="str">
        <f>IFERROR(_xlfn.XLOOKUP(Table1[[#This Row],[Startup Name]],Reference_Tables!$A$5:$A$3048,Reference_Tables!$B$5:$B$3048,"N/A",0),"N/A")</f>
        <v>Ranchi</v>
      </c>
      <c r="M2005" s="49" t="str">
        <f>IFERROR(_xlfn.XLOOKUP(Table1[[#This Row],[Investors Name]],Reference_Tables!$E$5:$E$3048,Reference_Tables!$F$5:$F$3048,"N/A",0),"N/A")</f>
        <v>Angel</v>
      </c>
      <c r="N2005" s="1">
        <f>YEAR(Table1[[#This Row],[Date]])</f>
        <v>2016</v>
      </c>
    </row>
    <row r="2006" spans="1:14" x14ac:dyDescent="0.3">
      <c r="A2006" s="8">
        <v>2005</v>
      </c>
      <c r="B2006" s="9">
        <v>42370</v>
      </c>
      <c r="C2006" s="1" t="s">
        <v>4887</v>
      </c>
      <c r="D2006" s="1" t="s">
        <v>26</v>
      </c>
      <c r="E2006" s="49" t="s">
        <v>5085</v>
      </c>
      <c r="F2006" s="1" t="s">
        <v>139</v>
      </c>
      <c r="G2006" s="51" t="s">
        <v>7467</v>
      </c>
      <c r="H2006" s="1" t="s">
        <v>126</v>
      </c>
      <c r="I2006" s="56">
        <v>0</v>
      </c>
      <c r="J2006" s="8" t="s">
        <v>16</v>
      </c>
      <c r="K2006" s="8" t="s">
        <v>16</v>
      </c>
      <c r="L2006" s="1" t="str">
        <f>IFERROR(_xlfn.XLOOKUP(Table1[[#This Row],[Startup Name]],Reference_Tables!$A$5:$A$3048,Reference_Tables!$B$5:$B$3048,"N/A",0),"N/A")</f>
        <v>New Delhi</v>
      </c>
      <c r="M2006" s="49" t="s">
        <v>16</v>
      </c>
      <c r="N2006" s="1">
        <f>YEAR(Table1[[#This Row],[Date]])</f>
        <v>2016</v>
      </c>
    </row>
    <row r="2007" spans="1:14" x14ac:dyDescent="0.3">
      <c r="A2007" s="8">
        <v>2006</v>
      </c>
      <c r="B2007" s="9">
        <v>42370</v>
      </c>
      <c r="C2007" s="1" t="s">
        <v>5086</v>
      </c>
      <c r="D2007" s="1" t="s">
        <v>551</v>
      </c>
      <c r="E2007" s="49" t="s">
        <v>5087</v>
      </c>
      <c r="F2007" s="1" t="s">
        <v>39</v>
      </c>
      <c r="G2007" s="51" t="s">
        <v>1268</v>
      </c>
      <c r="H2007" s="1" t="s">
        <v>126</v>
      </c>
      <c r="I2007" s="56">
        <v>0</v>
      </c>
      <c r="J2007" s="8" t="s">
        <v>16</v>
      </c>
      <c r="K2007" s="8" t="s">
        <v>16</v>
      </c>
      <c r="L2007" s="1" t="str">
        <f>IFERROR(_xlfn.XLOOKUP(Table1[[#This Row],[Startup Name]],Reference_Tables!$A$5:$A$3048,Reference_Tables!$B$5:$B$3048,"N/A",0),"N/A")</f>
        <v>Kochi</v>
      </c>
      <c r="M2007" s="49" t="str">
        <f>IFERROR(_xlfn.XLOOKUP(Table1[[#This Row],[Investors Name]],Reference_Tables!$E$5:$E$3048,Reference_Tables!$F$5:$F$3048,"N/A",0),"N/A")</f>
        <v>Angel</v>
      </c>
      <c r="N2007" s="1">
        <f>YEAR(Table1[[#This Row],[Date]])</f>
        <v>2016</v>
      </c>
    </row>
    <row r="2008" spans="1:14" x14ac:dyDescent="0.3">
      <c r="A2008" s="8">
        <v>2007</v>
      </c>
      <c r="B2008" s="9">
        <v>42373</v>
      </c>
      <c r="C2008" s="1" t="s">
        <v>5088</v>
      </c>
      <c r="D2008" s="1" t="s">
        <v>26</v>
      </c>
      <c r="E2008" s="49" t="s">
        <v>5089</v>
      </c>
      <c r="F2008" s="1" t="s">
        <v>227</v>
      </c>
      <c r="G2008" s="51" t="s">
        <v>1081</v>
      </c>
      <c r="H2008" s="1" t="s">
        <v>126</v>
      </c>
      <c r="I2008" s="56">
        <v>0</v>
      </c>
      <c r="J2008" s="8" t="s">
        <v>16</v>
      </c>
      <c r="K2008" s="8" t="s">
        <v>16</v>
      </c>
      <c r="L2008" s="1" t="str">
        <f>IFERROR(_xlfn.XLOOKUP(Table1[[#This Row],[Startup Name]],Reference_Tables!$A$5:$A$3048,Reference_Tables!$B$5:$B$3048,"N/A",0),"N/A")</f>
        <v>Surat</v>
      </c>
      <c r="M2008" s="49" t="str">
        <f>IFERROR(_xlfn.XLOOKUP(Table1[[#This Row],[Investors Name]],Reference_Tables!$E$5:$E$3048,Reference_Tables!$F$5:$F$3048,"N/A",0),"N/A")</f>
        <v>Corporate</v>
      </c>
      <c r="N2008" s="1">
        <f>YEAR(Table1[[#This Row],[Date]])</f>
        <v>2016</v>
      </c>
    </row>
    <row r="2009" spans="1:14" x14ac:dyDescent="0.3">
      <c r="A2009" s="8">
        <v>2008</v>
      </c>
      <c r="B2009" s="9">
        <v>42373</v>
      </c>
      <c r="C2009" s="1" t="s">
        <v>5090</v>
      </c>
      <c r="D2009" s="1" t="s">
        <v>108</v>
      </c>
      <c r="E2009" s="49" t="s">
        <v>5091</v>
      </c>
      <c r="F2009" s="1" t="s">
        <v>139</v>
      </c>
      <c r="G2009" s="51" t="s">
        <v>5092</v>
      </c>
      <c r="H2009" s="1" t="s">
        <v>384</v>
      </c>
      <c r="I2009" s="56">
        <v>0</v>
      </c>
      <c r="J2009" s="8" t="s">
        <v>16</v>
      </c>
      <c r="K2009" s="8" t="s">
        <v>16</v>
      </c>
      <c r="L2009" s="1" t="str">
        <f>IFERROR(_xlfn.XLOOKUP(Table1[[#This Row],[Startup Name]],Reference_Tables!$A$5:$A$3048,Reference_Tables!$B$5:$B$3048,"N/A",0),"N/A")</f>
        <v>Thiruvananthapuram</v>
      </c>
      <c r="M2009" s="49" t="str">
        <f>IFERROR(_xlfn.XLOOKUP(Table1[[#This Row],[Investors Name]],Reference_Tables!$E$5:$E$3048,Reference_Tables!$F$5:$F$3048,"N/A",0),"N/A")</f>
        <v>Angel</v>
      </c>
      <c r="N2009" s="1">
        <f>YEAR(Table1[[#This Row],[Date]])</f>
        <v>2016</v>
      </c>
    </row>
    <row r="2010" spans="1:14" x14ac:dyDescent="0.3">
      <c r="A2010" s="8">
        <v>2009</v>
      </c>
      <c r="B2010" s="9">
        <v>42373</v>
      </c>
      <c r="C2010" s="1" t="s">
        <v>5093</v>
      </c>
      <c r="D2010" s="1" t="s">
        <v>1612</v>
      </c>
      <c r="E2010" s="49" t="s">
        <v>5094</v>
      </c>
      <c r="F2010" s="1" t="s">
        <v>139</v>
      </c>
      <c r="G2010" s="51" t="s">
        <v>5095</v>
      </c>
      <c r="H2010" s="1" t="s">
        <v>384</v>
      </c>
      <c r="I2010" s="56">
        <v>6000000</v>
      </c>
      <c r="J2010" s="8" t="s">
        <v>16</v>
      </c>
      <c r="K2010" s="8" t="s">
        <v>24</v>
      </c>
      <c r="L2010" s="1" t="str">
        <f>IFERROR(_xlfn.XLOOKUP(Table1[[#This Row],[Startup Name]],Reference_Tables!$A$5:$A$3048,Reference_Tables!$B$5:$B$3048,"N/A",0),"N/A")</f>
        <v>Kochi</v>
      </c>
      <c r="M2010" s="49" t="str">
        <f>IFERROR(_xlfn.XLOOKUP(Table1[[#This Row],[Investors Name]],Reference_Tables!$E$5:$E$3048,Reference_Tables!$F$5:$F$3048,"N/A",0),"N/A")</f>
        <v>VC</v>
      </c>
      <c r="N2010" s="1">
        <f>YEAR(Table1[[#This Row],[Date]])</f>
        <v>2016</v>
      </c>
    </row>
    <row r="2011" spans="1:14" x14ac:dyDescent="0.3">
      <c r="A2011" s="8">
        <v>2010</v>
      </c>
      <c r="B2011" s="9">
        <v>42374</v>
      </c>
      <c r="C2011" s="1" t="s">
        <v>5096</v>
      </c>
      <c r="D2011" s="1" t="s">
        <v>1612</v>
      </c>
      <c r="E2011" s="49" t="s">
        <v>5097</v>
      </c>
      <c r="F2011" s="1" t="s">
        <v>631</v>
      </c>
      <c r="G2011" s="51" t="s">
        <v>3734</v>
      </c>
      <c r="H2011" s="1" t="s">
        <v>126</v>
      </c>
      <c r="I2011" s="56">
        <v>0</v>
      </c>
      <c r="J2011" s="8" t="s">
        <v>16</v>
      </c>
      <c r="K2011" s="8" t="s">
        <v>16</v>
      </c>
      <c r="L2011" s="1" t="str">
        <f>IFERROR(_xlfn.XLOOKUP(Table1[[#This Row],[Startup Name]],Reference_Tables!$A$5:$A$3048,Reference_Tables!$B$5:$B$3048,"N/A",0),"N/A")</f>
        <v>Mysuru</v>
      </c>
      <c r="M2011" s="49" t="s">
        <v>16</v>
      </c>
      <c r="N2011" s="1">
        <f>YEAR(Table1[[#This Row],[Date]])</f>
        <v>2016</v>
      </c>
    </row>
    <row r="2012" spans="1:14" x14ac:dyDescent="0.3">
      <c r="A2012" s="8">
        <v>2011</v>
      </c>
      <c r="B2012" s="9">
        <v>42374</v>
      </c>
      <c r="C2012" s="1" t="s">
        <v>5098</v>
      </c>
      <c r="D2012" s="1" t="s">
        <v>108</v>
      </c>
      <c r="E2012" s="49" t="s">
        <v>5099</v>
      </c>
      <c r="F2012" s="1" t="s">
        <v>387</v>
      </c>
      <c r="G2012" s="51" t="s">
        <v>5100</v>
      </c>
      <c r="H2012" s="1" t="s">
        <v>126</v>
      </c>
      <c r="I2012" s="56">
        <v>100000</v>
      </c>
      <c r="J2012" s="8" t="s">
        <v>16</v>
      </c>
      <c r="K2012" s="8" t="s">
        <v>106</v>
      </c>
      <c r="L2012" s="1" t="str">
        <f>IFERROR(_xlfn.XLOOKUP(Table1[[#This Row],[Startup Name]],Reference_Tables!$A$5:$A$3048,Reference_Tables!$B$5:$B$3048,"N/A",0),"N/A")</f>
        <v>Thiruvananthapuram</v>
      </c>
      <c r="M2012" s="49" t="str">
        <f>IFERROR(_xlfn.XLOOKUP(Table1[[#This Row],[Investors Name]],Reference_Tables!$E$5:$E$3048,Reference_Tables!$F$5:$F$3048,"N/A",0),"N/A")</f>
        <v>VC</v>
      </c>
      <c r="N2012" s="1">
        <f>YEAR(Table1[[#This Row],[Date]])</f>
        <v>2016</v>
      </c>
    </row>
    <row r="2013" spans="1:14" x14ac:dyDescent="0.3">
      <c r="A2013" s="8">
        <v>2012</v>
      </c>
      <c r="B2013" s="9">
        <v>42374</v>
      </c>
      <c r="C2013" s="1" t="s">
        <v>5101</v>
      </c>
      <c r="D2013" s="1" t="s">
        <v>26</v>
      </c>
      <c r="E2013" s="49" t="s">
        <v>5102</v>
      </c>
      <c r="F2013" s="1" t="s">
        <v>89</v>
      </c>
      <c r="G2013" s="51" t="s">
        <v>5103</v>
      </c>
      <c r="H2013" s="1" t="s">
        <v>126</v>
      </c>
      <c r="I2013" s="56">
        <v>0</v>
      </c>
      <c r="J2013" s="8" t="s">
        <v>16</v>
      </c>
      <c r="K2013" s="8" t="s">
        <v>16</v>
      </c>
      <c r="L2013" s="1" t="str">
        <f>IFERROR(_xlfn.XLOOKUP(Table1[[#This Row],[Startup Name]],Reference_Tables!$A$5:$A$3048,Reference_Tables!$B$5:$B$3048,"N/A",0),"N/A")</f>
        <v>Bhubaneswar</v>
      </c>
      <c r="M2013" s="49" t="str">
        <f>IFERROR(_xlfn.XLOOKUP(Table1[[#This Row],[Investors Name]],Reference_Tables!$E$5:$E$3048,Reference_Tables!$F$5:$F$3048,"N/A",0),"N/A")</f>
        <v>Angel</v>
      </c>
      <c r="N2013" s="1">
        <f>YEAR(Table1[[#This Row],[Date]])</f>
        <v>2016</v>
      </c>
    </row>
    <row r="2014" spans="1:14" x14ac:dyDescent="0.3">
      <c r="A2014" s="8">
        <v>2013</v>
      </c>
      <c r="B2014" s="9">
        <v>42374</v>
      </c>
      <c r="C2014" s="1" t="s">
        <v>5104</v>
      </c>
      <c r="D2014" s="1" t="s">
        <v>551</v>
      </c>
      <c r="E2014" s="49" t="s">
        <v>5105</v>
      </c>
      <c r="F2014" s="1" t="s">
        <v>927</v>
      </c>
      <c r="G2014" s="51" t="s">
        <v>293</v>
      </c>
      <c r="H2014" s="1" t="s">
        <v>126</v>
      </c>
      <c r="I2014" s="56">
        <v>150000</v>
      </c>
      <c r="J2014" s="8" t="s">
        <v>16</v>
      </c>
      <c r="K2014" s="8" t="s">
        <v>106</v>
      </c>
      <c r="L2014" s="1" t="str">
        <f>IFERROR(_xlfn.XLOOKUP(Table1[[#This Row],[Startup Name]],Reference_Tables!$A$5:$A$3048,Reference_Tables!$B$5:$B$3048,"N/A",0),"N/A")</f>
        <v>Kochi</v>
      </c>
      <c r="M2014" s="49" t="str">
        <f>IFERROR(_xlfn.XLOOKUP(Table1[[#This Row],[Investors Name]],Reference_Tables!$E$5:$E$3048,Reference_Tables!$F$5:$F$3048,"N/A",0),"N/A")</f>
        <v>Angel</v>
      </c>
      <c r="N2014" s="1">
        <f>YEAR(Table1[[#This Row],[Date]])</f>
        <v>2016</v>
      </c>
    </row>
    <row r="2015" spans="1:14" x14ac:dyDescent="0.3">
      <c r="A2015" s="8">
        <v>2014</v>
      </c>
      <c r="B2015" s="9">
        <v>42374</v>
      </c>
      <c r="C2015" s="1" t="s">
        <v>5106</v>
      </c>
      <c r="D2015" s="1" t="s">
        <v>551</v>
      </c>
      <c r="E2015" s="49" t="s">
        <v>5107</v>
      </c>
      <c r="F2015" s="1" t="s">
        <v>39</v>
      </c>
      <c r="G2015" s="51" t="s">
        <v>5108</v>
      </c>
      <c r="H2015" s="1" t="s">
        <v>384</v>
      </c>
      <c r="I2015" s="56">
        <v>5000000</v>
      </c>
      <c r="J2015" s="8" t="s">
        <v>16</v>
      </c>
      <c r="K2015" s="8" t="s">
        <v>24</v>
      </c>
      <c r="L2015" s="1" t="str">
        <f>IFERROR(_xlfn.XLOOKUP(Table1[[#This Row],[Startup Name]],Reference_Tables!$A$5:$A$3048,Reference_Tables!$B$5:$B$3048,"N/A",0),"N/A")</f>
        <v>Bhubaneswar</v>
      </c>
      <c r="M2015" s="49" t="str">
        <f>IFERROR(_xlfn.XLOOKUP(Table1[[#This Row],[Investors Name]],Reference_Tables!$E$5:$E$3048,Reference_Tables!$F$5:$F$3048,"N/A",0),"N/A")</f>
        <v>VC</v>
      </c>
      <c r="N2015" s="1">
        <f>YEAR(Table1[[#This Row],[Date]])</f>
        <v>2016</v>
      </c>
    </row>
    <row r="2016" spans="1:14" x14ac:dyDescent="0.3">
      <c r="A2016" s="8">
        <v>2015</v>
      </c>
      <c r="B2016" s="9">
        <v>42375</v>
      </c>
      <c r="C2016" s="1" t="s">
        <v>5014</v>
      </c>
      <c r="D2016" s="1" t="s">
        <v>5109</v>
      </c>
      <c r="E2016" s="49" t="s">
        <v>5110</v>
      </c>
      <c r="F2016" s="1" t="s">
        <v>927</v>
      </c>
      <c r="G2016" s="51" t="s">
        <v>1081</v>
      </c>
      <c r="H2016" s="1" t="s">
        <v>126</v>
      </c>
      <c r="I2016" s="56">
        <v>0</v>
      </c>
      <c r="J2016" s="8" t="s">
        <v>16</v>
      </c>
      <c r="K2016" s="8" t="s">
        <v>16</v>
      </c>
      <c r="L2016" s="1" t="str">
        <f>IFERROR(_xlfn.XLOOKUP(Table1[[#This Row],[Startup Name]],Reference_Tables!$A$5:$A$3048,Reference_Tables!$B$5:$B$3048,"N/A",0),"N/A")</f>
        <v>Lucknow</v>
      </c>
      <c r="M2016" s="49" t="str">
        <f>IFERROR(_xlfn.XLOOKUP(Table1[[#This Row],[Investors Name]],Reference_Tables!$E$5:$E$3048,Reference_Tables!$F$5:$F$3048,"N/A",0),"N/A")</f>
        <v>Corporate</v>
      </c>
      <c r="N2016" s="1">
        <f>YEAR(Table1[[#This Row],[Date]])</f>
        <v>2016</v>
      </c>
    </row>
    <row r="2017" spans="1:14" x14ac:dyDescent="0.3">
      <c r="A2017" s="8">
        <v>2016</v>
      </c>
      <c r="B2017" s="9">
        <v>42375</v>
      </c>
      <c r="C2017" s="1" t="s">
        <v>5111</v>
      </c>
      <c r="D2017" s="1" t="s">
        <v>312</v>
      </c>
      <c r="E2017" s="49" t="s">
        <v>5112</v>
      </c>
      <c r="F2017" s="1" t="s">
        <v>227</v>
      </c>
      <c r="G2017" s="51" t="s">
        <v>5113</v>
      </c>
      <c r="H2017" s="1" t="s">
        <v>126</v>
      </c>
      <c r="I2017" s="56">
        <v>0</v>
      </c>
      <c r="J2017" s="8" t="s">
        <v>16</v>
      </c>
      <c r="K2017" s="8" t="s">
        <v>16</v>
      </c>
      <c r="L2017" s="1" t="str">
        <f>IFERROR(_xlfn.XLOOKUP(Table1[[#This Row],[Startup Name]],Reference_Tables!$A$5:$A$3048,Reference_Tables!$B$5:$B$3048,"N/A",0),"N/A")</f>
        <v>Bhopal</v>
      </c>
      <c r="M2017" s="49" t="s">
        <v>16</v>
      </c>
      <c r="N2017" s="1">
        <f>YEAR(Table1[[#This Row],[Date]])</f>
        <v>2016</v>
      </c>
    </row>
    <row r="2018" spans="1:14" x14ac:dyDescent="0.3">
      <c r="A2018" s="8">
        <v>2017</v>
      </c>
      <c r="B2018" s="9">
        <v>42375</v>
      </c>
      <c r="C2018" s="1" t="s">
        <v>5114</v>
      </c>
      <c r="D2018" s="1" t="s">
        <v>53</v>
      </c>
      <c r="E2018" s="49" t="s">
        <v>5115</v>
      </c>
      <c r="F2018" s="1" t="s">
        <v>927</v>
      </c>
      <c r="G2018" s="51" t="s">
        <v>5116</v>
      </c>
      <c r="H2018" s="1" t="s">
        <v>126</v>
      </c>
      <c r="I2018" s="56">
        <v>750000</v>
      </c>
      <c r="J2018" s="8" t="s">
        <v>16</v>
      </c>
      <c r="K2018" s="8" t="s">
        <v>106</v>
      </c>
      <c r="L2018" s="1" t="str">
        <f>IFERROR(_xlfn.XLOOKUP(Table1[[#This Row],[Startup Name]],Reference_Tables!$A$5:$A$3048,Reference_Tables!$B$5:$B$3048,"N/A",0),"N/A")</f>
        <v>Visakhapatnam</v>
      </c>
      <c r="M2018" s="49" t="str">
        <f>IFERROR(_xlfn.XLOOKUP(Table1[[#This Row],[Investors Name]],Reference_Tables!$E$5:$E$3048,Reference_Tables!$F$5:$F$3048,"N/A",0),"N/A")</f>
        <v>Angel</v>
      </c>
      <c r="N2018" s="1">
        <f>YEAR(Table1[[#This Row],[Date]])</f>
        <v>2016</v>
      </c>
    </row>
    <row r="2019" spans="1:14" x14ac:dyDescent="0.3">
      <c r="A2019" s="8">
        <v>2018</v>
      </c>
      <c r="B2019" s="9">
        <v>42375</v>
      </c>
      <c r="C2019" s="1" t="s">
        <v>5117</v>
      </c>
      <c r="D2019" s="1" t="s">
        <v>551</v>
      </c>
      <c r="E2019" s="49" t="s">
        <v>5118</v>
      </c>
      <c r="F2019" s="1" t="s">
        <v>631</v>
      </c>
      <c r="G2019" s="51" t="s">
        <v>5119</v>
      </c>
      <c r="H2019" s="1" t="s">
        <v>384</v>
      </c>
      <c r="I2019" s="56">
        <v>1000000</v>
      </c>
      <c r="J2019" s="8" t="s">
        <v>16</v>
      </c>
      <c r="K2019" s="8" t="s">
        <v>24</v>
      </c>
      <c r="L2019" s="1" t="str">
        <f>IFERROR(_xlfn.XLOOKUP(Table1[[#This Row],[Startup Name]],Reference_Tables!$A$5:$A$3048,Reference_Tables!$B$5:$B$3048,"N/A",0),"N/A")</f>
        <v>Dehradun</v>
      </c>
      <c r="M2019" s="49" t="s">
        <v>16</v>
      </c>
      <c r="N2019" s="1">
        <f>YEAR(Table1[[#This Row],[Date]])</f>
        <v>2016</v>
      </c>
    </row>
    <row r="2020" spans="1:14" x14ac:dyDescent="0.3">
      <c r="A2020" s="8">
        <v>2019</v>
      </c>
      <c r="B2020" s="9">
        <v>42375</v>
      </c>
      <c r="C2020" s="1" t="s">
        <v>5120</v>
      </c>
      <c r="D2020" s="1" t="s">
        <v>142</v>
      </c>
      <c r="E2020" s="49" t="s">
        <v>5121</v>
      </c>
      <c r="F2020" s="1" t="s">
        <v>55</v>
      </c>
      <c r="G2020" s="51" t="s">
        <v>5122</v>
      </c>
      <c r="H2020" s="1" t="s">
        <v>126</v>
      </c>
      <c r="I2020" s="56">
        <v>150000</v>
      </c>
      <c r="J2020" s="8" t="s">
        <v>16</v>
      </c>
      <c r="K2020" s="8" t="s">
        <v>106</v>
      </c>
      <c r="L2020" s="1" t="str">
        <f>IFERROR(_xlfn.XLOOKUP(Table1[[#This Row],[Startup Name]],Reference_Tables!$A$5:$A$3048,Reference_Tables!$B$5:$B$3048,"N/A",0),"N/A")</f>
        <v>Mumbai</v>
      </c>
      <c r="M2020" s="49" t="s">
        <v>16</v>
      </c>
      <c r="N2020" s="1">
        <f>YEAR(Table1[[#This Row],[Date]])</f>
        <v>2016</v>
      </c>
    </row>
    <row r="2021" spans="1:14" x14ac:dyDescent="0.3">
      <c r="A2021" s="8">
        <v>2020</v>
      </c>
      <c r="B2021" s="9">
        <v>42375</v>
      </c>
      <c r="C2021" s="1" t="s">
        <v>1930</v>
      </c>
      <c r="D2021" s="1" t="s">
        <v>108</v>
      </c>
      <c r="E2021" s="49" t="s">
        <v>5123</v>
      </c>
      <c r="F2021" s="1" t="s">
        <v>227</v>
      </c>
      <c r="G2021" s="51" t="s">
        <v>5124</v>
      </c>
      <c r="H2021" s="1" t="s">
        <v>384</v>
      </c>
      <c r="I2021" s="56">
        <v>3000000</v>
      </c>
      <c r="J2021" s="8" t="s">
        <v>16</v>
      </c>
      <c r="K2021" s="8" t="s">
        <v>24</v>
      </c>
      <c r="L2021" s="1" t="str">
        <f>IFERROR(_xlfn.XLOOKUP(Table1[[#This Row],[Startup Name]],Reference_Tables!$A$5:$A$3048,Reference_Tables!$B$5:$B$3048,"N/A",0),"N/A")</f>
        <v>Kolkata</v>
      </c>
      <c r="M2021" s="49" t="str">
        <f>IFERROR(_xlfn.XLOOKUP(Table1[[#This Row],[Investors Name]],Reference_Tables!$E$5:$E$3048,Reference_Tables!$F$5:$F$3048,"N/A",0),"N/A")</f>
        <v>VC</v>
      </c>
      <c r="N2021" s="1">
        <f>YEAR(Table1[[#This Row],[Date]])</f>
        <v>2016</v>
      </c>
    </row>
    <row r="2022" spans="1:14" x14ac:dyDescent="0.3">
      <c r="A2022" s="8">
        <v>2021</v>
      </c>
      <c r="B2022" s="9">
        <v>42375</v>
      </c>
      <c r="C2022" s="1" t="s">
        <v>5125</v>
      </c>
      <c r="D2022" s="1" t="s">
        <v>108</v>
      </c>
      <c r="E2022" s="49" t="s">
        <v>5126</v>
      </c>
      <c r="F2022" s="1" t="s">
        <v>139</v>
      </c>
      <c r="G2022" s="51" t="s">
        <v>5127</v>
      </c>
      <c r="H2022" s="1" t="s">
        <v>126</v>
      </c>
      <c r="I2022" s="56">
        <v>750000</v>
      </c>
      <c r="J2022" s="8" t="s">
        <v>16</v>
      </c>
      <c r="K2022" s="8" t="s">
        <v>106</v>
      </c>
      <c r="L2022" s="1" t="str">
        <f>IFERROR(_xlfn.XLOOKUP(Table1[[#This Row],[Startup Name]],Reference_Tables!$A$5:$A$3048,Reference_Tables!$B$5:$B$3048,"N/A",0),"N/A")</f>
        <v>Nashik</v>
      </c>
      <c r="M2022" s="49" t="str">
        <f>IFERROR(_xlfn.XLOOKUP(Table1[[#This Row],[Investors Name]],Reference_Tables!$E$5:$E$3048,Reference_Tables!$F$5:$F$3048,"N/A",0),"N/A")</f>
        <v>Angel</v>
      </c>
      <c r="N2022" s="1">
        <f>YEAR(Table1[[#This Row],[Date]])</f>
        <v>2016</v>
      </c>
    </row>
    <row r="2023" spans="1:14" x14ac:dyDescent="0.3">
      <c r="A2023" s="8">
        <v>2022</v>
      </c>
      <c r="B2023" s="9">
        <v>42376</v>
      </c>
      <c r="C2023" s="1" t="s">
        <v>1789</v>
      </c>
      <c r="D2023" s="1" t="s">
        <v>551</v>
      </c>
      <c r="E2023" s="49" t="s">
        <v>5128</v>
      </c>
      <c r="F2023" s="1" t="s">
        <v>927</v>
      </c>
      <c r="G2023" s="51" t="s">
        <v>5129</v>
      </c>
      <c r="H2023" s="1" t="s">
        <v>126</v>
      </c>
      <c r="I2023" s="56">
        <v>0</v>
      </c>
      <c r="J2023" s="8" t="s">
        <v>16</v>
      </c>
      <c r="K2023" s="8" t="s">
        <v>16</v>
      </c>
      <c r="L2023" s="1" t="str">
        <f>IFERROR(_xlfn.XLOOKUP(Table1[[#This Row],[Startup Name]],Reference_Tables!$A$5:$A$3048,Reference_Tables!$B$5:$B$3048,"N/A",0),"N/A")</f>
        <v>Gurugram</v>
      </c>
      <c r="M2023" s="49" t="str">
        <f>IFERROR(_xlfn.XLOOKUP(Table1[[#This Row],[Investors Name]],Reference_Tables!$E$5:$E$3048,Reference_Tables!$F$5:$F$3048,"N/A",0),"N/A")</f>
        <v>Angel</v>
      </c>
      <c r="N2023" s="1">
        <f>YEAR(Table1[[#This Row],[Date]])</f>
        <v>2016</v>
      </c>
    </row>
    <row r="2024" spans="1:14" x14ac:dyDescent="0.3">
      <c r="A2024" s="8">
        <v>2023</v>
      </c>
      <c r="B2024" s="9">
        <v>42376</v>
      </c>
      <c r="C2024" s="1" t="s">
        <v>5130</v>
      </c>
      <c r="D2024" s="1" t="s">
        <v>551</v>
      </c>
      <c r="E2024" s="49" t="s">
        <v>5131</v>
      </c>
      <c r="F2024" s="1" t="s">
        <v>227</v>
      </c>
      <c r="G2024" s="51" t="s">
        <v>1268</v>
      </c>
      <c r="H2024" s="1" t="s">
        <v>126</v>
      </c>
      <c r="I2024" s="56">
        <v>0</v>
      </c>
      <c r="J2024" s="8" t="s">
        <v>16</v>
      </c>
      <c r="K2024" s="8" t="s">
        <v>16</v>
      </c>
      <c r="L2024" s="1" t="str">
        <f>IFERROR(_xlfn.XLOOKUP(Table1[[#This Row],[Startup Name]],Reference_Tables!$A$5:$A$3048,Reference_Tables!$B$5:$B$3048,"N/A",0),"N/A")</f>
        <v>Bengaluru</v>
      </c>
      <c r="M2024" s="49" t="str">
        <f>IFERROR(_xlfn.XLOOKUP(Table1[[#This Row],[Investors Name]],Reference_Tables!$E$5:$E$3048,Reference_Tables!$F$5:$F$3048,"N/A",0),"N/A")</f>
        <v>Angel</v>
      </c>
      <c r="N2024" s="1">
        <f>YEAR(Table1[[#This Row],[Date]])</f>
        <v>2016</v>
      </c>
    </row>
    <row r="2025" spans="1:14" x14ac:dyDescent="0.3">
      <c r="A2025" s="8">
        <v>2024</v>
      </c>
      <c r="B2025" s="9">
        <v>42376</v>
      </c>
      <c r="C2025" s="1" t="s">
        <v>5132</v>
      </c>
      <c r="D2025" s="1" t="s">
        <v>551</v>
      </c>
      <c r="E2025" s="49" t="s">
        <v>5133</v>
      </c>
      <c r="F2025" s="1" t="s">
        <v>927</v>
      </c>
      <c r="G2025" s="51" t="s">
        <v>3547</v>
      </c>
      <c r="H2025" s="1" t="s">
        <v>126</v>
      </c>
      <c r="I2025" s="56">
        <v>160000</v>
      </c>
      <c r="J2025" s="8" t="s">
        <v>16</v>
      </c>
      <c r="K2025" s="8" t="s">
        <v>106</v>
      </c>
      <c r="L2025" s="1" t="str">
        <f>IFERROR(_xlfn.XLOOKUP(Table1[[#This Row],[Startup Name]],Reference_Tables!$A$5:$A$3048,Reference_Tables!$B$5:$B$3048,"N/A",0),"N/A")</f>
        <v>Kochi</v>
      </c>
      <c r="M2025" s="49" t="str">
        <f>IFERROR(_xlfn.XLOOKUP(Table1[[#This Row],[Investors Name]],Reference_Tables!$E$5:$E$3048,Reference_Tables!$F$5:$F$3048,"N/A",0),"N/A")</f>
        <v>VC</v>
      </c>
      <c r="N2025" s="1">
        <f>YEAR(Table1[[#This Row],[Date]])</f>
        <v>2016</v>
      </c>
    </row>
    <row r="2026" spans="1:14" x14ac:dyDescent="0.3">
      <c r="A2026" s="8">
        <v>2025</v>
      </c>
      <c r="B2026" s="9">
        <v>42376</v>
      </c>
      <c r="C2026" s="1" t="s">
        <v>2421</v>
      </c>
      <c r="D2026" s="1" t="s">
        <v>108</v>
      </c>
      <c r="E2026" s="49" t="s">
        <v>5134</v>
      </c>
      <c r="F2026" s="1" t="s">
        <v>438</v>
      </c>
      <c r="G2026" s="51" t="s">
        <v>5135</v>
      </c>
      <c r="H2026" s="1" t="s">
        <v>126</v>
      </c>
      <c r="I2026" s="56">
        <v>100000</v>
      </c>
      <c r="J2026" s="8" t="s">
        <v>16</v>
      </c>
      <c r="K2026" s="8" t="s">
        <v>106</v>
      </c>
      <c r="L2026" s="1" t="str">
        <f>IFERROR(_xlfn.XLOOKUP(Table1[[#This Row],[Startup Name]],Reference_Tables!$A$5:$A$3048,Reference_Tables!$B$5:$B$3048,"N/A",0),"N/A")</f>
        <v>Bhopal</v>
      </c>
      <c r="M2026" s="49" t="str">
        <f>IFERROR(_xlfn.XLOOKUP(Table1[[#This Row],[Investors Name]],Reference_Tables!$E$5:$E$3048,Reference_Tables!$F$5:$F$3048,"N/A",0),"N/A")</f>
        <v>Corporate</v>
      </c>
      <c r="N2026" s="1">
        <f>YEAR(Table1[[#This Row],[Date]])</f>
        <v>2016</v>
      </c>
    </row>
    <row r="2027" spans="1:14" x14ac:dyDescent="0.3">
      <c r="A2027" s="8">
        <v>2026</v>
      </c>
      <c r="B2027" s="9">
        <v>42376</v>
      </c>
      <c r="C2027" s="1" t="s">
        <v>606</v>
      </c>
      <c r="D2027" s="1" t="s">
        <v>551</v>
      </c>
      <c r="E2027" s="49" t="s">
        <v>5136</v>
      </c>
      <c r="F2027" s="1" t="s">
        <v>227</v>
      </c>
      <c r="G2027" s="51" t="s">
        <v>5137</v>
      </c>
      <c r="H2027" s="1" t="s">
        <v>384</v>
      </c>
      <c r="I2027" s="56">
        <v>180000000</v>
      </c>
      <c r="J2027" s="8" t="s">
        <v>16</v>
      </c>
      <c r="K2027" s="8" t="s">
        <v>17</v>
      </c>
      <c r="L2027" s="1" t="str">
        <f>IFERROR(_xlfn.XLOOKUP(Table1[[#This Row],[Startup Name]],Reference_Tables!$A$5:$A$3048,Reference_Tables!$B$5:$B$3048,"N/A",0),"N/A")</f>
        <v>Bengaluru</v>
      </c>
      <c r="M2027" s="49" t="str">
        <f>IFERROR(_xlfn.XLOOKUP(Table1[[#This Row],[Investors Name]],Reference_Tables!$E$5:$E$3048,Reference_Tables!$F$5:$F$3048,"N/A",0),"N/A")</f>
        <v>Corporate</v>
      </c>
      <c r="N2027" s="1">
        <f>YEAR(Table1[[#This Row],[Date]])</f>
        <v>2016</v>
      </c>
    </row>
    <row r="2028" spans="1:14" x14ac:dyDescent="0.3">
      <c r="A2028" s="8">
        <v>2027</v>
      </c>
      <c r="B2028" s="9">
        <v>42377</v>
      </c>
      <c r="C2028" s="1" t="s">
        <v>5138</v>
      </c>
      <c r="D2028" s="1" t="s">
        <v>26</v>
      </c>
      <c r="E2028" s="49" t="s">
        <v>5139</v>
      </c>
      <c r="F2028" s="1" t="s">
        <v>927</v>
      </c>
      <c r="G2028" s="51" t="s">
        <v>5140</v>
      </c>
      <c r="H2028" s="1" t="s">
        <v>384</v>
      </c>
      <c r="I2028" s="56">
        <v>5000000</v>
      </c>
      <c r="J2028" s="8" t="s">
        <v>16</v>
      </c>
      <c r="K2028" s="8" t="s">
        <v>24</v>
      </c>
      <c r="L2028" s="1" t="str">
        <f>IFERROR(_xlfn.XLOOKUP(Table1[[#This Row],[Startup Name]],Reference_Tables!$A$5:$A$3048,Reference_Tables!$B$5:$B$3048,"N/A",0),"N/A")</f>
        <v>Mysuru</v>
      </c>
      <c r="M2028" s="49" t="str">
        <f>IFERROR(_xlfn.XLOOKUP(Table1[[#This Row],[Investors Name]],Reference_Tables!$E$5:$E$3048,Reference_Tables!$F$5:$F$3048,"N/A",0),"N/A")</f>
        <v>VC</v>
      </c>
      <c r="N2028" s="1">
        <f>YEAR(Table1[[#This Row],[Date]])</f>
        <v>2016</v>
      </c>
    </row>
    <row r="2029" spans="1:14" x14ac:dyDescent="0.3">
      <c r="A2029" s="8">
        <v>2028</v>
      </c>
      <c r="B2029" s="9">
        <v>42377</v>
      </c>
      <c r="C2029" s="1" t="s">
        <v>5141</v>
      </c>
      <c r="D2029" s="1" t="s">
        <v>551</v>
      </c>
      <c r="E2029" s="49" t="s">
        <v>5142</v>
      </c>
      <c r="F2029" s="1" t="s">
        <v>927</v>
      </c>
      <c r="G2029" s="51" t="s">
        <v>7468</v>
      </c>
      <c r="H2029" s="1" t="s">
        <v>126</v>
      </c>
      <c r="I2029" s="56">
        <v>250000</v>
      </c>
      <c r="J2029" s="8" t="s">
        <v>16</v>
      </c>
      <c r="K2029" s="8" t="s">
        <v>106</v>
      </c>
      <c r="L2029" s="1" t="str">
        <f>IFERROR(_xlfn.XLOOKUP(Table1[[#This Row],[Startup Name]],Reference_Tables!$A$5:$A$3048,Reference_Tables!$B$5:$B$3048,"N/A",0),"N/A")</f>
        <v>Visakhapatnam</v>
      </c>
      <c r="M2029" s="49" t="s">
        <v>16</v>
      </c>
      <c r="N2029" s="1">
        <f>YEAR(Table1[[#This Row],[Date]])</f>
        <v>2016</v>
      </c>
    </row>
    <row r="2030" spans="1:14" x14ac:dyDescent="0.3">
      <c r="A2030" s="8">
        <v>2029</v>
      </c>
      <c r="B2030" s="9">
        <v>42377</v>
      </c>
      <c r="C2030" s="1" t="s">
        <v>5143</v>
      </c>
      <c r="D2030" s="1" t="s">
        <v>108</v>
      </c>
      <c r="E2030" s="49" t="s">
        <v>5144</v>
      </c>
      <c r="F2030" s="1" t="s">
        <v>39</v>
      </c>
      <c r="G2030" s="51" t="s">
        <v>5145</v>
      </c>
      <c r="H2030" s="1" t="s">
        <v>126</v>
      </c>
      <c r="I2030" s="56">
        <v>45000</v>
      </c>
      <c r="J2030" s="8" t="s">
        <v>16</v>
      </c>
      <c r="K2030" s="8" t="s">
        <v>106</v>
      </c>
      <c r="L2030" s="1" t="str">
        <f>IFERROR(_xlfn.XLOOKUP(Table1[[#This Row],[Startup Name]],Reference_Tables!$A$5:$A$3048,Reference_Tables!$B$5:$B$3048,"N/A",0),"N/A")</f>
        <v>Indore</v>
      </c>
      <c r="M2030" s="49" t="str">
        <f>IFERROR(_xlfn.XLOOKUP(Table1[[#This Row],[Investors Name]],Reference_Tables!$E$5:$E$3048,Reference_Tables!$F$5:$F$3048,"N/A",0),"N/A")</f>
        <v>Corporate</v>
      </c>
      <c r="N2030" s="1">
        <f>YEAR(Table1[[#This Row],[Date]])</f>
        <v>2016</v>
      </c>
    </row>
    <row r="2031" spans="1:14" x14ac:dyDescent="0.3">
      <c r="A2031" s="8">
        <v>2030</v>
      </c>
      <c r="B2031" s="9">
        <v>42377</v>
      </c>
      <c r="C2031" s="1" t="s">
        <v>5146</v>
      </c>
      <c r="D2031" s="1" t="s">
        <v>551</v>
      </c>
      <c r="E2031" s="49" t="s">
        <v>5147</v>
      </c>
      <c r="F2031" s="1" t="s">
        <v>227</v>
      </c>
      <c r="G2031" s="51" t="s">
        <v>5148</v>
      </c>
      <c r="H2031" s="1" t="s">
        <v>126</v>
      </c>
      <c r="I2031" s="56">
        <v>0</v>
      </c>
      <c r="J2031" s="8" t="s">
        <v>16</v>
      </c>
      <c r="K2031" s="8" t="s">
        <v>16</v>
      </c>
      <c r="L2031" s="1" t="str">
        <f>IFERROR(_xlfn.XLOOKUP(Table1[[#This Row],[Startup Name]],Reference_Tables!$A$5:$A$3048,Reference_Tables!$B$5:$B$3048,"N/A",0),"N/A")</f>
        <v>Ranchi</v>
      </c>
      <c r="M2031" s="49" t="str">
        <f>IFERROR(_xlfn.XLOOKUP(Table1[[#This Row],[Investors Name]],Reference_Tables!$E$5:$E$3048,Reference_Tables!$F$5:$F$3048,"N/A",0),"N/A")</f>
        <v>Angel</v>
      </c>
      <c r="N2031" s="1">
        <f>YEAR(Table1[[#This Row],[Date]])</f>
        <v>2016</v>
      </c>
    </row>
    <row r="2032" spans="1:14" x14ac:dyDescent="0.3">
      <c r="A2032" s="8">
        <v>2031</v>
      </c>
      <c r="B2032" s="9">
        <v>42378</v>
      </c>
      <c r="C2032" s="1" t="s">
        <v>5149</v>
      </c>
      <c r="D2032" s="1" t="s">
        <v>26</v>
      </c>
      <c r="E2032" s="49" t="s">
        <v>5150</v>
      </c>
      <c r="F2032" s="1" t="s">
        <v>927</v>
      </c>
      <c r="G2032" s="51" t="s">
        <v>1268</v>
      </c>
      <c r="H2032" s="1" t="s">
        <v>384</v>
      </c>
      <c r="I2032" s="56">
        <v>0</v>
      </c>
      <c r="J2032" s="8" t="s">
        <v>16</v>
      </c>
      <c r="K2032" s="8" t="s">
        <v>16</v>
      </c>
      <c r="L2032" s="1" t="str">
        <f>IFERROR(_xlfn.XLOOKUP(Table1[[#This Row],[Startup Name]],Reference_Tables!$A$5:$A$3048,Reference_Tables!$B$5:$B$3048,"N/A",0),"N/A")</f>
        <v>Indore</v>
      </c>
      <c r="M2032" s="49" t="str">
        <f>IFERROR(_xlfn.XLOOKUP(Table1[[#This Row],[Investors Name]],Reference_Tables!$E$5:$E$3048,Reference_Tables!$F$5:$F$3048,"N/A",0),"N/A")</f>
        <v>Angel</v>
      </c>
      <c r="N2032" s="1">
        <f>YEAR(Table1[[#This Row],[Date]])</f>
        <v>2016</v>
      </c>
    </row>
    <row r="2033" spans="1:14" x14ac:dyDescent="0.3">
      <c r="A2033" s="8">
        <v>2032</v>
      </c>
      <c r="B2033" s="9">
        <v>42380</v>
      </c>
      <c r="C2033" s="1" t="s">
        <v>3215</v>
      </c>
      <c r="D2033" s="1" t="s">
        <v>26</v>
      </c>
      <c r="E2033" s="49" t="s">
        <v>5151</v>
      </c>
      <c r="F2033" s="1" t="s">
        <v>227</v>
      </c>
      <c r="G2033" s="51" t="s">
        <v>5152</v>
      </c>
      <c r="H2033" s="1" t="s">
        <v>384</v>
      </c>
      <c r="I2033" s="56">
        <v>5400000</v>
      </c>
      <c r="J2033" s="8" t="s">
        <v>16</v>
      </c>
      <c r="K2033" s="8" t="s">
        <v>24</v>
      </c>
      <c r="L2033" s="1" t="str">
        <f>IFERROR(_xlfn.XLOOKUP(Table1[[#This Row],[Startup Name]],Reference_Tables!$A$5:$A$3048,Reference_Tables!$B$5:$B$3048,"N/A",0),"N/A")</f>
        <v>Kochi</v>
      </c>
      <c r="M2033" s="49" t="str">
        <f>IFERROR(_xlfn.XLOOKUP(Table1[[#This Row],[Investors Name]],Reference_Tables!$E$5:$E$3048,Reference_Tables!$F$5:$F$3048,"N/A",0),"N/A")</f>
        <v>Angel</v>
      </c>
      <c r="N2033" s="1">
        <f>YEAR(Table1[[#This Row],[Date]])</f>
        <v>2016</v>
      </c>
    </row>
    <row r="2034" spans="1:14" x14ac:dyDescent="0.3">
      <c r="A2034" s="8">
        <v>2033</v>
      </c>
      <c r="B2034" s="9">
        <v>42380</v>
      </c>
      <c r="C2034" s="1" t="s">
        <v>5153</v>
      </c>
      <c r="D2034" s="1" t="s">
        <v>551</v>
      </c>
      <c r="E2034" s="49" t="s">
        <v>5154</v>
      </c>
      <c r="F2034" s="1" t="s">
        <v>139</v>
      </c>
      <c r="G2034" s="51" t="s">
        <v>5155</v>
      </c>
      <c r="H2034" s="1" t="s">
        <v>126</v>
      </c>
      <c r="I2034" s="56">
        <v>0</v>
      </c>
      <c r="J2034" s="8" t="s">
        <v>16</v>
      </c>
      <c r="K2034" s="8" t="s">
        <v>16</v>
      </c>
      <c r="L2034" s="1" t="str">
        <f>IFERROR(_xlfn.XLOOKUP(Table1[[#This Row],[Startup Name]],Reference_Tables!$A$5:$A$3048,Reference_Tables!$B$5:$B$3048,"N/A",0),"N/A")</f>
        <v>Mumbai</v>
      </c>
      <c r="M2034" s="49" t="str">
        <f>IFERROR(_xlfn.XLOOKUP(Table1[[#This Row],[Investors Name]],Reference_Tables!$E$5:$E$3048,Reference_Tables!$F$5:$F$3048,"N/A",0),"N/A")</f>
        <v>Corporate</v>
      </c>
      <c r="N2034" s="1">
        <f>YEAR(Table1[[#This Row],[Date]])</f>
        <v>2016</v>
      </c>
    </row>
    <row r="2035" spans="1:14" x14ac:dyDescent="0.3">
      <c r="A2035" s="8">
        <v>2034</v>
      </c>
      <c r="B2035" s="9">
        <v>42380</v>
      </c>
      <c r="C2035" s="1" t="s">
        <v>5156</v>
      </c>
      <c r="D2035" s="1" t="s">
        <v>551</v>
      </c>
      <c r="E2035" s="49" t="s">
        <v>5157</v>
      </c>
      <c r="F2035" s="1" t="s">
        <v>927</v>
      </c>
      <c r="G2035" s="51" t="s">
        <v>5158</v>
      </c>
      <c r="H2035" s="1" t="s">
        <v>384</v>
      </c>
      <c r="I2035" s="56">
        <v>16500000</v>
      </c>
      <c r="J2035" s="8" t="s">
        <v>16</v>
      </c>
      <c r="K2035" s="8" t="s">
        <v>17</v>
      </c>
      <c r="L2035" s="1" t="str">
        <f>IFERROR(_xlfn.XLOOKUP(Table1[[#This Row],[Startup Name]],Reference_Tables!$A$5:$A$3048,Reference_Tables!$B$5:$B$3048,"N/A",0),"N/A")</f>
        <v>Chennai</v>
      </c>
      <c r="M2035" s="49" t="str">
        <f>IFERROR(_xlfn.XLOOKUP(Table1[[#This Row],[Investors Name]],Reference_Tables!$E$5:$E$3048,Reference_Tables!$F$5:$F$3048,"N/A",0),"N/A")</f>
        <v>VC</v>
      </c>
      <c r="N2035" s="1">
        <f>YEAR(Table1[[#This Row],[Date]])</f>
        <v>2016</v>
      </c>
    </row>
    <row r="2036" spans="1:14" x14ac:dyDescent="0.3">
      <c r="A2036" s="8">
        <v>2035</v>
      </c>
      <c r="B2036" s="9">
        <v>42380</v>
      </c>
      <c r="C2036" s="1" t="s">
        <v>5159</v>
      </c>
      <c r="D2036" s="1" t="s">
        <v>26</v>
      </c>
      <c r="E2036" s="49" t="s">
        <v>5160</v>
      </c>
      <c r="F2036" s="1" t="s">
        <v>927</v>
      </c>
      <c r="G2036" s="51" t="s">
        <v>5161</v>
      </c>
      <c r="H2036" s="1" t="s">
        <v>126</v>
      </c>
      <c r="I2036" s="56">
        <v>1000000</v>
      </c>
      <c r="J2036" s="8" t="s">
        <v>16</v>
      </c>
      <c r="K2036" s="8" t="s">
        <v>24</v>
      </c>
      <c r="L2036" s="1" t="str">
        <f>IFERROR(_xlfn.XLOOKUP(Table1[[#This Row],[Startup Name]],Reference_Tables!$A$5:$A$3048,Reference_Tables!$B$5:$B$3048,"N/A",0),"N/A")</f>
        <v>Lucknow</v>
      </c>
      <c r="M2036" s="49" t="str">
        <f>IFERROR(_xlfn.XLOOKUP(Table1[[#This Row],[Investors Name]],Reference_Tables!$E$5:$E$3048,Reference_Tables!$F$5:$F$3048,"N/A",0),"N/A")</f>
        <v>VC</v>
      </c>
      <c r="N2036" s="1">
        <f>YEAR(Table1[[#This Row],[Date]])</f>
        <v>2016</v>
      </c>
    </row>
    <row r="2037" spans="1:14" x14ac:dyDescent="0.3">
      <c r="A2037" s="8">
        <v>2036</v>
      </c>
      <c r="B2037" s="9">
        <v>42380</v>
      </c>
      <c r="C2037" s="1" t="s">
        <v>5162</v>
      </c>
      <c r="D2037" s="1" t="s">
        <v>551</v>
      </c>
      <c r="E2037" s="49" t="s">
        <v>5163</v>
      </c>
      <c r="F2037" s="1" t="s">
        <v>39</v>
      </c>
      <c r="G2037" s="51" t="s">
        <v>5164</v>
      </c>
      <c r="H2037" s="1" t="s">
        <v>126</v>
      </c>
      <c r="I2037" s="56">
        <v>0</v>
      </c>
      <c r="J2037" s="8" t="s">
        <v>16</v>
      </c>
      <c r="K2037" s="8" t="s">
        <v>16</v>
      </c>
      <c r="L2037" s="1" t="str">
        <f>IFERROR(_xlfn.XLOOKUP(Table1[[#This Row],[Startup Name]],Reference_Tables!$A$5:$A$3048,Reference_Tables!$B$5:$B$3048,"N/A",0),"N/A")</f>
        <v>Mysuru</v>
      </c>
      <c r="M2037" s="49" t="str">
        <f>IFERROR(_xlfn.XLOOKUP(Table1[[#This Row],[Investors Name]],Reference_Tables!$E$5:$E$3048,Reference_Tables!$F$5:$F$3048,"N/A",0),"N/A")</f>
        <v>Angel</v>
      </c>
      <c r="N2037" s="1">
        <f>YEAR(Table1[[#This Row],[Date]])</f>
        <v>2016</v>
      </c>
    </row>
    <row r="2038" spans="1:14" x14ac:dyDescent="0.3">
      <c r="A2038" s="8">
        <v>2037</v>
      </c>
      <c r="B2038" s="9">
        <v>42381</v>
      </c>
      <c r="C2038" s="1" t="s">
        <v>2245</v>
      </c>
      <c r="D2038" s="1" t="s">
        <v>26</v>
      </c>
      <c r="E2038" s="49" t="s">
        <v>2537</v>
      </c>
      <c r="F2038" s="1" t="s">
        <v>227</v>
      </c>
      <c r="G2038" s="51" t="s">
        <v>5165</v>
      </c>
      <c r="H2038" s="1" t="s">
        <v>384</v>
      </c>
      <c r="I2038" s="56">
        <v>100000000</v>
      </c>
      <c r="J2038" s="8" t="s">
        <v>16</v>
      </c>
      <c r="K2038" s="8" t="s">
        <v>17</v>
      </c>
      <c r="L2038" s="1" t="str">
        <f>IFERROR(_xlfn.XLOOKUP(Table1[[#This Row],[Startup Name]],Reference_Tables!$A$5:$A$3048,Reference_Tables!$B$5:$B$3048,"N/A",0),"N/A")</f>
        <v>Mysuru</v>
      </c>
      <c r="M2038" s="49" t="str">
        <f>IFERROR(_xlfn.XLOOKUP(Table1[[#This Row],[Investors Name]],Reference_Tables!$E$5:$E$3048,Reference_Tables!$F$5:$F$3048,"N/A",0),"N/A")</f>
        <v>VC</v>
      </c>
      <c r="N2038" s="1">
        <f>YEAR(Table1[[#This Row],[Date]])</f>
        <v>2016</v>
      </c>
    </row>
    <row r="2039" spans="1:14" x14ac:dyDescent="0.3">
      <c r="A2039" s="8">
        <v>2038</v>
      </c>
      <c r="B2039" s="9">
        <v>42381</v>
      </c>
      <c r="C2039" s="1" t="s">
        <v>5166</v>
      </c>
      <c r="D2039" s="1" t="s">
        <v>551</v>
      </c>
      <c r="E2039" s="49" t="s">
        <v>5167</v>
      </c>
      <c r="F2039" s="1" t="s">
        <v>139</v>
      </c>
      <c r="G2039" s="51" t="s">
        <v>5168</v>
      </c>
      <c r="H2039" s="1" t="s">
        <v>384</v>
      </c>
      <c r="I2039" s="56">
        <v>0</v>
      </c>
      <c r="J2039" s="8" t="s">
        <v>16</v>
      </c>
      <c r="K2039" s="8" t="s">
        <v>16</v>
      </c>
      <c r="L2039" s="1" t="str">
        <f>IFERROR(_xlfn.XLOOKUP(Table1[[#This Row],[Startup Name]],Reference_Tables!$A$5:$A$3048,Reference_Tables!$B$5:$B$3048,"N/A",0),"N/A")</f>
        <v>Hyderabad</v>
      </c>
      <c r="M2039" s="49" t="s">
        <v>16</v>
      </c>
      <c r="N2039" s="1">
        <f>YEAR(Table1[[#This Row],[Date]])</f>
        <v>2016</v>
      </c>
    </row>
    <row r="2040" spans="1:14" x14ac:dyDescent="0.3">
      <c r="A2040" s="8">
        <v>2039</v>
      </c>
      <c r="B2040" s="9">
        <v>42381</v>
      </c>
      <c r="C2040" s="1" t="s">
        <v>5169</v>
      </c>
      <c r="D2040" s="1" t="s">
        <v>53</v>
      </c>
      <c r="E2040" s="49" t="s">
        <v>5170</v>
      </c>
      <c r="F2040" s="1" t="s">
        <v>927</v>
      </c>
      <c r="G2040" s="51" t="s">
        <v>5171</v>
      </c>
      <c r="H2040" s="1" t="s">
        <v>384</v>
      </c>
      <c r="I2040" s="56">
        <v>2300000</v>
      </c>
      <c r="J2040" s="8" t="s">
        <v>16</v>
      </c>
      <c r="K2040" s="8" t="s">
        <v>24</v>
      </c>
      <c r="L2040" s="1" t="str">
        <f>IFERROR(_xlfn.XLOOKUP(Table1[[#This Row],[Startup Name]],Reference_Tables!$A$5:$A$3048,Reference_Tables!$B$5:$B$3048,"N/A",0),"N/A")</f>
        <v>Bhubaneswar</v>
      </c>
      <c r="M2040" s="49" t="s">
        <v>16</v>
      </c>
      <c r="N2040" s="1">
        <f>YEAR(Table1[[#This Row],[Date]])</f>
        <v>2016</v>
      </c>
    </row>
    <row r="2041" spans="1:14" x14ac:dyDescent="0.3">
      <c r="A2041" s="8">
        <v>2040</v>
      </c>
      <c r="B2041" s="9">
        <v>42381</v>
      </c>
      <c r="C2041" s="1" t="s">
        <v>5172</v>
      </c>
      <c r="D2041" s="1" t="s">
        <v>551</v>
      </c>
      <c r="E2041" s="49" t="s">
        <v>5173</v>
      </c>
      <c r="F2041" s="1" t="s">
        <v>39</v>
      </c>
      <c r="G2041" s="51" t="s">
        <v>5174</v>
      </c>
      <c r="H2041" s="1" t="s">
        <v>126</v>
      </c>
      <c r="I2041" s="56">
        <v>250000</v>
      </c>
      <c r="J2041" s="8" t="s">
        <v>16</v>
      </c>
      <c r="K2041" s="8" t="s">
        <v>106</v>
      </c>
      <c r="L2041" s="1" t="str">
        <f>IFERROR(_xlfn.XLOOKUP(Table1[[#This Row],[Startup Name]],Reference_Tables!$A$5:$A$3048,Reference_Tables!$B$5:$B$3048,"N/A",0),"N/A")</f>
        <v>Noida</v>
      </c>
      <c r="M2041" s="49" t="str">
        <f>IFERROR(_xlfn.XLOOKUP(Table1[[#This Row],[Investors Name]],Reference_Tables!$E$5:$E$3048,Reference_Tables!$F$5:$F$3048,"N/A",0),"N/A")</f>
        <v>VC</v>
      </c>
      <c r="N2041" s="1">
        <f>YEAR(Table1[[#This Row],[Date]])</f>
        <v>2016</v>
      </c>
    </row>
    <row r="2042" spans="1:14" x14ac:dyDescent="0.3">
      <c r="A2042" s="8">
        <v>2041</v>
      </c>
      <c r="B2042" s="9">
        <v>42382</v>
      </c>
      <c r="C2042" s="1" t="s">
        <v>2695</v>
      </c>
      <c r="D2042" s="1" t="s">
        <v>551</v>
      </c>
      <c r="E2042" s="49" t="s">
        <v>5175</v>
      </c>
      <c r="F2042" s="1" t="s">
        <v>39</v>
      </c>
      <c r="G2042" s="51" t="s">
        <v>5176</v>
      </c>
      <c r="H2042" s="1" t="s">
        <v>384</v>
      </c>
      <c r="I2042" s="56">
        <v>145000000</v>
      </c>
      <c r="J2042" s="8" t="s">
        <v>16</v>
      </c>
      <c r="K2042" s="8" t="s">
        <v>17</v>
      </c>
      <c r="L2042" s="1" t="str">
        <f>IFERROR(_xlfn.XLOOKUP(Table1[[#This Row],[Startup Name]],Reference_Tables!$A$5:$A$3048,Reference_Tables!$B$5:$B$3048,"N/A",0),"N/A")</f>
        <v>Coimbatore</v>
      </c>
      <c r="M2042" s="49" t="str">
        <f>IFERROR(_xlfn.XLOOKUP(Table1[[#This Row],[Investors Name]],Reference_Tables!$E$5:$E$3048,Reference_Tables!$F$5:$F$3048,"N/A",0),"N/A")</f>
        <v>VC</v>
      </c>
      <c r="N2042" s="1">
        <f>YEAR(Table1[[#This Row],[Date]])</f>
        <v>2016</v>
      </c>
    </row>
    <row r="2043" spans="1:14" x14ac:dyDescent="0.3">
      <c r="A2043" s="8">
        <v>2042</v>
      </c>
      <c r="B2043" s="9">
        <v>42382</v>
      </c>
      <c r="C2043" s="1" t="s">
        <v>5177</v>
      </c>
      <c r="D2043" s="1" t="s">
        <v>551</v>
      </c>
      <c r="E2043" s="49" t="s">
        <v>5178</v>
      </c>
      <c r="F2043" s="1" t="s">
        <v>927</v>
      </c>
      <c r="G2043" s="51" t="s">
        <v>5179</v>
      </c>
      <c r="H2043" s="1" t="s">
        <v>126</v>
      </c>
      <c r="I2043" s="56">
        <v>100000</v>
      </c>
      <c r="J2043" s="8" t="s">
        <v>16</v>
      </c>
      <c r="K2043" s="8" t="s">
        <v>106</v>
      </c>
      <c r="L2043" s="1" t="str">
        <f>IFERROR(_xlfn.XLOOKUP(Table1[[#This Row],[Startup Name]],Reference_Tables!$A$5:$A$3048,Reference_Tables!$B$5:$B$3048,"N/A",0),"N/A")</f>
        <v>Chennai</v>
      </c>
      <c r="M2043" s="49" t="s">
        <v>16</v>
      </c>
      <c r="N2043" s="1">
        <f>YEAR(Table1[[#This Row],[Date]])</f>
        <v>2016</v>
      </c>
    </row>
    <row r="2044" spans="1:14" x14ac:dyDescent="0.3">
      <c r="A2044" s="8">
        <v>2043</v>
      </c>
      <c r="B2044" s="9">
        <v>42382</v>
      </c>
      <c r="C2044" s="1" t="s">
        <v>5180</v>
      </c>
      <c r="D2044" s="1" t="s">
        <v>551</v>
      </c>
      <c r="E2044" s="49" t="s">
        <v>5181</v>
      </c>
      <c r="F2044" s="1" t="s">
        <v>139</v>
      </c>
      <c r="G2044" s="51" t="s">
        <v>3031</v>
      </c>
      <c r="H2044" s="1" t="s">
        <v>126</v>
      </c>
      <c r="I2044" s="56">
        <v>240000</v>
      </c>
      <c r="J2044" s="8" t="s">
        <v>16</v>
      </c>
      <c r="K2044" s="8" t="s">
        <v>106</v>
      </c>
      <c r="L2044" s="1" t="str">
        <f>IFERROR(_xlfn.XLOOKUP(Table1[[#This Row],[Startup Name]],Reference_Tables!$A$5:$A$3048,Reference_Tables!$B$5:$B$3048,"N/A",0),"N/A")</f>
        <v>Hyderabad</v>
      </c>
      <c r="M2044" s="49" t="str">
        <f>IFERROR(_xlfn.XLOOKUP(Table1[[#This Row],[Investors Name]],Reference_Tables!$E$5:$E$3048,Reference_Tables!$F$5:$F$3048,"N/A",0),"N/A")</f>
        <v>VC</v>
      </c>
      <c r="N2044" s="1">
        <f>YEAR(Table1[[#This Row],[Date]])</f>
        <v>2016</v>
      </c>
    </row>
    <row r="2045" spans="1:14" x14ac:dyDescent="0.3">
      <c r="A2045" s="8">
        <v>2044</v>
      </c>
      <c r="B2045" s="9">
        <v>42382</v>
      </c>
      <c r="C2045" s="1" t="s">
        <v>5182</v>
      </c>
      <c r="D2045" s="1" t="s">
        <v>551</v>
      </c>
      <c r="E2045" s="49" t="s">
        <v>4405</v>
      </c>
      <c r="F2045" s="1" t="s">
        <v>183</v>
      </c>
      <c r="G2045" s="51" t="s">
        <v>5183</v>
      </c>
      <c r="H2045" s="1" t="s">
        <v>126</v>
      </c>
      <c r="I2045" s="56">
        <v>0</v>
      </c>
      <c r="J2045" s="8" t="s">
        <v>16</v>
      </c>
      <c r="K2045" s="8" t="s">
        <v>16</v>
      </c>
      <c r="L2045" s="1" t="str">
        <f>IFERROR(_xlfn.XLOOKUP(Table1[[#This Row],[Startup Name]],Reference_Tables!$A$5:$A$3048,Reference_Tables!$B$5:$B$3048,"N/A",0),"N/A")</f>
        <v>Jaipur</v>
      </c>
      <c r="M2045" s="49" t="str">
        <f>IFERROR(_xlfn.XLOOKUP(Table1[[#This Row],[Investors Name]],Reference_Tables!$E$5:$E$3048,Reference_Tables!$F$5:$F$3048,"N/A",0),"N/A")</f>
        <v>VC</v>
      </c>
      <c r="N2045" s="1">
        <f>YEAR(Table1[[#This Row],[Date]])</f>
        <v>2016</v>
      </c>
    </row>
    <row r="2046" spans="1:14" x14ac:dyDescent="0.3">
      <c r="A2046" s="8">
        <v>2045</v>
      </c>
      <c r="B2046" s="9">
        <v>42382</v>
      </c>
      <c r="C2046" s="1" t="s">
        <v>5184</v>
      </c>
      <c r="D2046" s="1" t="s">
        <v>142</v>
      </c>
      <c r="E2046" s="49" t="s">
        <v>5185</v>
      </c>
      <c r="F2046" s="1" t="s">
        <v>39</v>
      </c>
      <c r="G2046" s="51" t="s">
        <v>3980</v>
      </c>
      <c r="H2046" s="1" t="s">
        <v>384</v>
      </c>
      <c r="I2046" s="56">
        <v>4000000</v>
      </c>
      <c r="J2046" s="8" t="s">
        <v>16</v>
      </c>
      <c r="K2046" s="8" t="s">
        <v>24</v>
      </c>
      <c r="L2046" s="1" t="str">
        <f>IFERROR(_xlfn.XLOOKUP(Table1[[#This Row],[Startup Name]],Reference_Tables!$A$5:$A$3048,Reference_Tables!$B$5:$B$3048,"N/A",0),"N/A")</f>
        <v>Noida</v>
      </c>
      <c r="M2046" s="49" t="str">
        <f>IFERROR(_xlfn.XLOOKUP(Table1[[#This Row],[Investors Name]],Reference_Tables!$E$5:$E$3048,Reference_Tables!$F$5:$F$3048,"N/A",0),"N/A")</f>
        <v>VC</v>
      </c>
      <c r="N2046" s="1">
        <f>YEAR(Table1[[#This Row],[Date]])</f>
        <v>2016</v>
      </c>
    </row>
    <row r="2047" spans="1:14" x14ac:dyDescent="0.3">
      <c r="A2047" s="8">
        <v>2046</v>
      </c>
      <c r="B2047" s="9">
        <v>42382</v>
      </c>
      <c r="C2047" s="1" t="s">
        <v>5186</v>
      </c>
      <c r="D2047" s="1" t="s">
        <v>142</v>
      </c>
      <c r="E2047" s="49" t="s">
        <v>5187</v>
      </c>
      <c r="F2047" s="1" t="s">
        <v>39</v>
      </c>
      <c r="G2047" s="51" t="s">
        <v>2025</v>
      </c>
      <c r="H2047" s="1" t="s">
        <v>384</v>
      </c>
      <c r="I2047" s="56">
        <v>0</v>
      </c>
      <c r="J2047" s="8" t="s">
        <v>16</v>
      </c>
      <c r="K2047" s="8" t="s">
        <v>16</v>
      </c>
      <c r="L2047" s="1" t="str">
        <f>IFERROR(_xlfn.XLOOKUP(Table1[[#This Row],[Startup Name]],Reference_Tables!$A$5:$A$3048,Reference_Tables!$B$5:$B$3048,"N/A",0),"N/A")</f>
        <v>Bengaluru</v>
      </c>
      <c r="M2047" s="49" t="str">
        <f>IFERROR(_xlfn.XLOOKUP(Table1[[#This Row],[Investors Name]],Reference_Tables!$E$5:$E$3048,Reference_Tables!$F$5:$F$3048,"N/A",0),"N/A")</f>
        <v>VC</v>
      </c>
      <c r="N2047" s="1">
        <f>YEAR(Table1[[#This Row],[Date]])</f>
        <v>2016</v>
      </c>
    </row>
    <row r="2048" spans="1:14" x14ac:dyDescent="0.3">
      <c r="A2048" s="8">
        <v>2047</v>
      </c>
      <c r="B2048" s="9">
        <v>42383</v>
      </c>
      <c r="C2048" s="1" t="s">
        <v>5188</v>
      </c>
      <c r="D2048" s="1" t="s">
        <v>551</v>
      </c>
      <c r="E2048" s="49" t="s">
        <v>5189</v>
      </c>
      <c r="F2048" s="1" t="s">
        <v>927</v>
      </c>
      <c r="G2048" s="51" t="s">
        <v>5190</v>
      </c>
      <c r="H2048" s="1" t="s">
        <v>126</v>
      </c>
      <c r="I2048" s="56">
        <v>0</v>
      </c>
      <c r="J2048" s="8" t="s">
        <v>16</v>
      </c>
      <c r="K2048" s="8" t="s">
        <v>16</v>
      </c>
      <c r="L2048" s="1" t="str">
        <f>IFERROR(_xlfn.XLOOKUP(Table1[[#This Row],[Startup Name]],Reference_Tables!$A$5:$A$3048,Reference_Tables!$B$5:$B$3048,"N/A",0),"N/A")</f>
        <v>Bhubaneswar</v>
      </c>
      <c r="M2048" s="49" t="str">
        <f>IFERROR(_xlfn.XLOOKUP(Table1[[#This Row],[Investors Name]],Reference_Tables!$E$5:$E$3048,Reference_Tables!$F$5:$F$3048,"N/A",0),"N/A")</f>
        <v>Angel</v>
      </c>
      <c r="N2048" s="1">
        <f>YEAR(Table1[[#This Row],[Date]])</f>
        <v>2016</v>
      </c>
    </row>
    <row r="2049" spans="1:14" x14ac:dyDescent="0.3">
      <c r="A2049" s="8">
        <v>2048</v>
      </c>
      <c r="B2049" s="9">
        <v>42383</v>
      </c>
      <c r="C2049" s="1" t="s">
        <v>5191</v>
      </c>
      <c r="D2049" s="1" t="s">
        <v>26</v>
      </c>
      <c r="E2049" s="49" t="s">
        <v>5192</v>
      </c>
      <c r="F2049" s="1" t="s">
        <v>927</v>
      </c>
      <c r="G2049" s="51" t="s">
        <v>5193</v>
      </c>
      <c r="H2049" s="1" t="s">
        <v>126</v>
      </c>
      <c r="I2049" s="56">
        <v>0</v>
      </c>
      <c r="J2049" s="8" t="s">
        <v>16</v>
      </c>
      <c r="K2049" s="8" t="s">
        <v>16</v>
      </c>
      <c r="L2049" s="1" t="str">
        <f>IFERROR(_xlfn.XLOOKUP(Table1[[#This Row],[Startup Name]],Reference_Tables!$A$5:$A$3048,Reference_Tables!$B$5:$B$3048,"N/A",0),"N/A")</f>
        <v>New Delhi</v>
      </c>
      <c r="M2049" s="49" t="s">
        <v>16</v>
      </c>
      <c r="N2049" s="1">
        <f>YEAR(Table1[[#This Row],[Date]])</f>
        <v>2016</v>
      </c>
    </row>
    <row r="2050" spans="1:14" x14ac:dyDescent="0.3">
      <c r="A2050" s="8">
        <v>2049</v>
      </c>
      <c r="B2050" s="9">
        <v>42383</v>
      </c>
      <c r="C2050" s="1" t="s">
        <v>5194</v>
      </c>
      <c r="D2050" s="1" t="s">
        <v>551</v>
      </c>
      <c r="E2050" s="49" t="s">
        <v>4726</v>
      </c>
      <c r="F2050" s="1" t="s">
        <v>227</v>
      </c>
      <c r="G2050" s="51" t="s">
        <v>1960</v>
      </c>
      <c r="H2050" s="1" t="s">
        <v>126</v>
      </c>
      <c r="I2050" s="56">
        <v>520000</v>
      </c>
      <c r="J2050" s="8" t="s">
        <v>16</v>
      </c>
      <c r="K2050" s="8" t="s">
        <v>106</v>
      </c>
      <c r="L2050" s="1" t="str">
        <f>IFERROR(_xlfn.XLOOKUP(Table1[[#This Row],[Startup Name]],Reference_Tables!$A$5:$A$3048,Reference_Tables!$B$5:$B$3048,"N/A",0),"N/A")</f>
        <v>Thiruvananthapuram</v>
      </c>
      <c r="M2050" s="49" t="str">
        <f>IFERROR(_xlfn.XLOOKUP(Table1[[#This Row],[Investors Name]],Reference_Tables!$E$5:$E$3048,Reference_Tables!$F$5:$F$3048,"N/A",0),"N/A")</f>
        <v>VC</v>
      </c>
      <c r="N2050" s="1">
        <f>YEAR(Table1[[#This Row],[Date]])</f>
        <v>2016</v>
      </c>
    </row>
    <row r="2051" spans="1:14" x14ac:dyDescent="0.3">
      <c r="A2051" s="8">
        <v>2050</v>
      </c>
      <c r="B2051" s="9">
        <v>42383</v>
      </c>
      <c r="C2051" s="1" t="s">
        <v>2552</v>
      </c>
      <c r="D2051" s="1" t="s">
        <v>53</v>
      </c>
      <c r="E2051" s="49" t="s">
        <v>5195</v>
      </c>
      <c r="F2051" s="1" t="s">
        <v>227</v>
      </c>
      <c r="G2051" s="51" t="s">
        <v>5196</v>
      </c>
      <c r="H2051" s="1" t="s">
        <v>126</v>
      </c>
      <c r="I2051" s="56">
        <v>0</v>
      </c>
      <c r="J2051" s="8" t="s">
        <v>16</v>
      </c>
      <c r="K2051" s="8" t="s">
        <v>16</v>
      </c>
      <c r="L2051" s="1" t="str">
        <f>IFERROR(_xlfn.XLOOKUP(Table1[[#This Row],[Startup Name]],Reference_Tables!$A$5:$A$3048,Reference_Tables!$B$5:$B$3048,"N/A",0),"N/A")</f>
        <v>Visakhapatnam</v>
      </c>
      <c r="M2051" s="49" t="s">
        <v>16</v>
      </c>
      <c r="N2051" s="1">
        <f>YEAR(Table1[[#This Row],[Date]])</f>
        <v>2016</v>
      </c>
    </row>
    <row r="2052" spans="1:14" x14ac:dyDescent="0.3">
      <c r="A2052" s="8">
        <v>2051</v>
      </c>
      <c r="B2052" s="9">
        <v>42384</v>
      </c>
      <c r="C2052" s="1" t="s">
        <v>5197</v>
      </c>
      <c r="D2052" s="1" t="s">
        <v>142</v>
      </c>
      <c r="E2052" s="49" t="s">
        <v>5198</v>
      </c>
      <c r="F2052" s="1" t="s">
        <v>927</v>
      </c>
      <c r="G2052" s="51" t="s">
        <v>5199</v>
      </c>
      <c r="H2052" s="1" t="s">
        <v>384</v>
      </c>
      <c r="I2052" s="56">
        <v>0</v>
      </c>
      <c r="J2052" s="8" t="s">
        <v>16</v>
      </c>
      <c r="K2052" s="8" t="s">
        <v>16</v>
      </c>
      <c r="L2052" s="1" t="str">
        <f>IFERROR(_xlfn.XLOOKUP(Table1[[#This Row],[Startup Name]],Reference_Tables!$A$5:$A$3048,Reference_Tables!$B$5:$B$3048,"N/A",0),"N/A")</f>
        <v>Mumbai</v>
      </c>
      <c r="M2052" s="49" t="str">
        <f>IFERROR(_xlfn.XLOOKUP(Table1[[#This Row],[Investors Name]],Reference_Tables!$E$5:$E$3048,Reference_Tables!$F$5:$F$3048,"N/A",0),"N/A")</f>
        <v>VC</v>
      </c>
      <c r="N2052" s="1">
        <f>YEAR(Table1[[#This Row],[Date]])</f>
        <v>2016</v>
      </c>
    </row>
    <row r="2053" spans="1:14" x14ac:dyDescent="0.3">
      <c r="A2053" s="8">
        <v>2052</v>
      </c>
      <c r="B2053" s="9">
        <v>42384</v>
      </c>
      <c r="C2053" s="1" t="s">
        <v>2604</v>
      </c>
      <c r="D2053" s="1" t="s">
        <v>551</v>
      </c>
      <c r="E2053" s="49" t="s">
        <v>5200</v>
      </c>
      <c r="F2053" s="1" t="s">
        <v>227</v>
      </c>
      <c r="G2053" s="51" t="s">
        <v>5201</v>
      </c>
      <c r="H2053" s="1" t="s">
        <v>126</v>
      </c>
      <c r="I2053" s="56">
        <v>200000</v>
      </c>
      <c r="J2053" s="8" t="s">
        <v>16</v>
      </c>
      <c r="K2053" s="8" t="s">
        <v>106</v>
      </c>
      <c r="L2053" s="1" t="str">
        <f>IFERROR(_xlfn.XLOOKUP(Table1[[#This Row],[Startup Name]],Reference_Tables!$A$5:$A$3048,Reference_Tables!$B$5:$B$3048,"N/A",0),"N/A")</f>
        <v>Mysuru</v>
      </c>
      <c r="M2053" s="49" t="s">
        <v>16</v>
      </c>
      <c r="N2053" s="1">
        <f>YEAR(Table1[[#This Row],[Date]])</f>
        <v>2016</v>
      </c>
    </row>
    <row r="2054" spans="1:14" x14ac:dyDescent="0.3">
      <c r="A2054" s="8">
        <v>2053</v>
      </c>
      <c r="B2054" s="9">
        <v>42384</v>
      </c>
      <c r="C2054" s="1" t="s">
        <v>5202</v>
      </c>
      <c r="D2054" s="1" t="s">
        <v>551</v>
      </c>
      <c r="E2054" s="49" t="s">
        <v>5203</v>
      </c>
      <c r="F2054" s="1" t="s">
        <v>927</v>
      </c>
      <c r="G2054" s="51" t="s">
        <v>5204</v>
      </c>
      <c r="H2054" s="1" t="s">
        <v>126</v>
      </c>
      <c r="I2054" s="56">
        <v>0</v>
      </c>
      <c r="J2054" s="8" t="s">
        <v>16</v>
      </c>
      <c r="K2054" s="8" t="s">
        <v>16</v>
      </c>
      <c r="L2054" s="1" t="str">
        <f>IFERROR(_xlfn.XLOOKUP(Table1[[#This Row],[Startup Name]],Reference_Tables!$A$5:$A$3048,Reference_Tables!$B$5:$B$3048,"N/A",0),"N/A")</f>
        <v>Bhopal</v>
      </c>
      <c r="M2054" s="49" t="s">
        <v>16</v>
      </c>
      <c r="N2054" s="1">
        <f>YEAR(Table1[[#This Row],[Date]])</f>
        <v>2016</v>
      </c>
    </row>
    <row r="2055" spans="1:14" x14ac:dyDescent="0.3">
      <c r="A2055" s="8">
        <v>2054</v>
      </c>
      <c r="B2055" s="9">
        <v>42384</v>
      </c>
      <c r="C2055" s="1" t="s">
        <v>771</v>
      </c>
      <c r="D2055" s="1" t="s">
        <v>551</v>
      </c>
      <c r="E2055" s="49" t="s">
        <v>5205</v>
      </c>
      <c r="F2055" s="1" t="s">
        <v>39</v>
      </c>
      <c r="G2055" s="51" t="s">
        <v>5206</v>
      </c>
      <c r="H2055" s="1" t="s">
        <v>126</v>
      </c>
      <c r="I2055" s="56">
        <v>0</v>
      </c>
      <c r="J2055" s="8" t="s">
        <v>16</v>
      </c>
      <c r="K2055" s="8" t="s">
        <v>16</v>
      </c>
      <c r="L2055" s="1" t="str">
        <f>IFERROR(_xlfn.XLOOKUP(Table1[[#This Row],[Startup Name]],Reference_Tables!$A$5:$A$3048,Reference_Tables!$B$5:$B$3048,"N/A",0),"N/A")</f>
        <v>Kolkata</v>
      </c>
      <c r="M2055" s="49" t="str">
        <f>IFERROR(_xlfn.XLOOKUP(Table1[[#This Row],[Investors Name]],Reference_Tables!$E$5:$E$3048,Reference_Tables!$F$5:$F$3048,"N/A",0),"N/A")</f>
        <v>Corporate</v>
      </c>
      <c r="N2055" s="1">
        <f>YEAR(Table1[[#This Row],[Date]])</f>
        <v>2016</v>
      </c>
    </row>
    <row r="2056" spans="1:14" x14ac:dyDescent="0.3">
      <c r="A2056" s="8">
        <v>2055</v>
      </c>
      <c r="B2056" s="9">
        <v>42384</v>
      </c>
      <c r="C2056" s="1" t="s">
        <v>5207</v>
      </c>
      <c r="D2056" s="1" t="s">
        <v>551</v>
      </c>
      <c r="E2056" s="49" t="s">
        <v>5208</v>
      </c>
      <c r="F2056" s="1" t="s">
        <v>89</v>
      </c>
      <c r="G2056" s="51" t="s">
        <v>5209</v>
      </c>
      <c r="H2056" s="1" t="s">
        <v>126</v>
      </c>
      <c r="I2056" s="56">
        <v>0</v>
      </c>
      <c r="J2056" s="8" t="s">
        <v>16</v>
      </c>
      <c r="K2056" s="8" t="s">
        <v>16</v>
      </c>
      <c r="L2056" s="1" t="str">
        <f>IFERROR(_xlfn.XLOOKUP(Table1[[#This Row],[Startup Name]],Reference_Tables!$A$5:$A$3048,Reference_Tables!$B$5:$B$3048,"N/A",0),"N/A")</f>
        <v>Gurugram</v>
      </c>
      <c r="M2056" s="49" t="str">
        <f>IFERROR(_xlfn.XLOOKUP(Table1[[#This Row],[Investors Name]],Reference_Tables!$E$5:$E$3048,Reference_Tables!$F$5:$F$3048,"N/A",0),"N/A")</f>
        <v>Angel</v>
      </c>
      <c r="N2056" s="1">
        <f>YEAR(Table1[[#This Row],[Date]])</f>
        <v>2016</v>
      </c>
    </row>
    <row r="2057" spans="1:14" x14ac:dyDescent="0.3">
      <c r="A2057" s="8">
        <v>2056</v>
      </c>
      <c r="B2057" s="9">
        <v>42385</v>
      </c>
      <c r="C2057" s="1" t="s">
        <v>5210</v>
      </c>
      <c r="D2057" s="1" t="s">
        <v>551</v>
      </c>
      <c r="E2057" s="49" t="s">
        <v>5211</v>
      </c>
      <c r="F2057" s="1" t="s">
        <v>39</v>
      </c>
      <c r="G2057" s="51" t="s">
        <v>5212</v>
      </c>
      <c r="H2057" s="1" t="s">
        <v>126</v>
      </c>
      <c r="I2057" s="56">
        <v>0</v>
      </c>
      <c r="J2057" s="8" t="s">
        <v>16</v>
      </c>
      <c r="K2057" s="8" t="s">
        <v>16</v>
      </c>
      <c r="L2057" s="1" t="str">
        <f>IFERROR(_xlfn.XLOOKUP(Table1[[#This Row],[Startup Name]],Reference_Tables!$A$5:$A$3048,Reference_Tables!$B$5:$B$3048,"N/A",0),"N/A")</f>
        <v>Kanpur</v>
      </c>
      <c r="M2057" s="49" t="str">
        <f>IFERROR(_xlfn.XLOOKUP(Table1[[#This Row],[Investors Name]],Reference_Tables!$E$5:$E$3048,Reference_Tables!$F$5:$F$3048,"N/A",0),"N/A")</f>
        <v>Angel</v>
      </c>
      <c r="N2057" s="1">
        <f>YEAR(Table1[[#This Row],[Date]])</f>
        <v>2016</v>
      </c>
    </row>
    <row r="2058" spans="1:14" x14ac:dyDescent="0.3">
      <c r="A2058" s="8">
        <v>2057</v>
      </c>
      <c r="B2058" s="9">
        <v>42387</v>
      </c>
      <c r="C2058" s="1" t="s">
        <v>5213</v>
      </c>
      <c r="D2058" s="1" t="s">
        <v>551</v>
      </c>
      <c r="E2058" s="49" t="s">
        <v>5214</v>
      </c>
      <c r="F2058" s="1" t="s">
        <v>39</v>
      </c>
      <c r="G2058" s="51" t="s">
        <v>5215</v>
      </c>
      <c r="H2058" s="1" t="s">
        <v>126</v>
      </c>
      <c r="I2058" s="56">
        <v>0</v>
      </c>
      <c r="J2058" s="8" t="s">
        <v>16</v>
      </c>
      <c r="K2058" s="8" t="s">
        <v>16</v>
      </c>
      <c r="L2058" s="1" t="str">
        <f>IFERROR(_xlfn.XLOOKUP(Table1[[#This Row],[Startup Name]],Reference_Tables!$A$5:$A$3048,Reference_Tables!$B$5:$B$3048,"N/A",0),"N/A")</f>
        <v>Guwahati</v>
      </c>
      <c r="M2058" s="49" t="str">
        <f>IFERROR(_xlfn.XLOOKUP(Table1[[#This Row],[Investors Name]],Reference_Tables!$E$5:$E$3048,Reference_Tables!$F$5:$F$3048,"N/A",0),"N/A")</f>
        <v>Angel</v>
      </c>
      <c r="N2058" s="1">
        <f>YEAR(Table1[[#This Row],[Date]])</f>
        <v>2016</v>
      </c>
    </row>
    <row r="2059" spans="1:14" x14ac:dyDescent="0.3">
      <c r="A2059" s="8">
        <v>2058</v>
      </c>
      <c r="B2059" s="9">
        <v>42387</v>
      </c>
      <c r="C2059" s="1" t="s">
        <v>4710</v>
      </c>
      <c r="D2059" s="1" t="s">
        <v>551</v>
      </c>
      <c r="E2059" s="49" t="s">
        <v>5216</v>
      </c>
      <c r="F2059" s="1" t="s">
        <v>139</v>
      </c>
      <c r="G2059" s="51" t="s">
        <v>5217</v>
      </c>
      <c r="H2059" s="1" t="s">
        <v>384</v>
      </c>
      <c r="I2059" s="56">
        <v>6000000</v>
      </c>
      <c r="J2059" s="8" t="s">
        <v>16</v>
      </c>
      <c r="K2059" s="8" t="s">
        <v>24</v>
      </c>
      <c r="L2059" s="1" t="str">
        <f>IFERROR(_xlfn.XLOOKUP(Table1[[#This Row],[Startup Name]],Reference_Tables!$A$5:$A$3048,Reference_Tables!$B$5:$B$3048,"N/A",0),"N/A")</f>
        <v>Dehradun</v>
      </c>
      <c r="M2059" s="49" t="str">
        <f>IFERROR(_xlfn.XLOOKUP(Table1[[#This Row],[Investors Name]],Reference_Tables!$E$5:$E$3048,Reference_Tables!$F$5:$F$3048,"N/A",0),"N/A")</f>
        <v>VC</v>
      </c>
      <c r="N2059" s="1">
        <f>YEAR(Table1[[#This Row],[Date]])</f>
        <v>2016</v>
      </c>
    </row>
    <row r="2060" spans="1:14" x14ac:dyDescent="0.3">
      <c r="A2060" s="8">
        <v>2059</v>
      </c>
      <c r="B2060" s="9">
        <v>42388</v>
      </c>
      <c r="C2060" s="1" t="s">
        <v>1106</v>
      </c>
      <c r="D2060" s="1" t="s">
        <v>551</v>
      </c>
      <c r="E2060" s="49" t="s">
        <v>5218</v>
      </c>
      <c r="F2060" s="1" t="s">
        <v>927</v>
      </c>
      <c r="G2060" s="51" t="s">
        <v>5219</v>
      </c>
      <c r="H2060" s="1" t="s">
        <v>384</v>
      </c>
      <c r="I2060" s="56">
        <v>35000000</v>
      </c>
      <c r="J2060" s="8" t="s">
        <v>16</v>
      </c>
      <c r="K2060" s="8" t="s">
        <v>17</v>
      </c>
      <c r="L2060" s="1" t="str">
        <f>IFERROR(_xlfn.XLOOKUP(Table1[[#This Row],[Startup Name]],Reference_Tables!$A$5:$A$3048,Reference_Tables!$B$5:$B$3048,"N/A",0),"N/A")</f>
        <v>Kanpur</v>
      </c>
      <c r="M2060" s="49" t="str">
        <f>IFERROR(_xlfn.XLOOKUP(Table1[[#This Row],[Investors Name]],Reference_Tables!$E$5:$E$3048,Reference_Tables!$F$5:$F$3048,"N/A",0),"N/A")</f>
        <v>VC</v>
      </c>
      <c r="N2060" s="1">
        <f>YEAR(Table1[[#This Row],[Date]])</f>
        <v>2016</v>
      </c>
    </row>
    <row r="2061" spans="1:14" x14ac:dyDescent="0.3">
      <c r="A2061" s="8">
        <v>2060</v>
      </c>
      <c r="B2061" s="9">
        <v>42388</v>
      </c>
      <c r="C2061" s="1" t="s">
        <v>2866</v>
      </c>
      <c r="D2061" s="1" t="s">
        <v>551</v>
      </c>
      <c r="E2061" s="49" t="s">
        <v>5220</v>
      </c>
      <c r="F2061" s="1" t="s">
        <v>927</v>
      </c>
      <c r="G2061" s="51" t="s">
        <v>617</v>
      </c>
      <c r="H2061" s="1" t="s">
        <v>126</v>
      </c>
      <c r="I2061" s="56">
        <v>0</v>
      </c>
      <c r="J2061" s="8" t="s">
        <v>16</v>
      </c>
      <c r="K2061" s="8" t="s">
        <v>16</v>
      </c>
      <c r="L2061" s="1" t="str">
        <f>IFERROR(_xlfn.XLOOKUP(Table1[[#This Row],[Startup Name]],Reference_Tables!$A$5:$A$3048,Reference_Tables!$B$5:$B$3048,"N/A",0),"N/A")</f>
        <v>Kanpur</v>
      </c>
      <c r="M2061" s="49" t="str">
        <f>IFERROR(_xlfn.XLOOKUP(Table1[[#This Row],[Investors Name]],Reference_Tables!$E$5:$E$3048,Reference_Tables!$F$5:$F$3048,"N/A",0),"N/A")</f>
        <v>Angel</v>
      </c>
      <c r="N2061" s="1">
        <f>YEAR(Table1[[#This Row],[Date]])</f>
        <v>2016</v>
      </c>
    </row>
    <row r="2062" spans="1:14" x14ac:dyDescent="0.3">
      <c r="A2062" s="8">
        <v>2061</v>
      </c>
      <c r="B2062" s="9">
        <v>42388</v>
      </c>
      <c r="C2062" s="1" t="s">
        <v>5221</v>
      </c>
      <c r="D2062" s="1" t="s">
        <v>551</v>
      </c>
      <c r="E2062" s="49" t="s">
        <v>5222</v>
      </c>
      <c r="F2062" s="1" t="s">
        <v>227</v>
      </c>
      <c r="G2062" s="51" t="s">
        <v>1081</v>
      </c>
      <c r="H2062" s="1" t="s">
        <v>384</v>
      </c>
      <c r="I2062" s="56">
        <v>0</v>
      </c>
      <c r="J2062" s="8" t="s">
        <v>16</v>
      </c>
      <c r="K2062" s="8" t="s">
        <v>16</v>
      </c>
      <c r="L2062" s="1" t="str">
        <f>IFERROR(_xlfn.XLOOKUP(Table1[[#This Row],[Startup Name]],Reference_Tables!$A$5:$A$3048,Reference_Tables!$B$5:$B$3048,"N/A",0),"N/A")</f>
        <v>New Delhi</v>
      </c>
      <c r="M2062" s="49" t="str">
        <f>IFERROR(_xlfn.XLOOKUP(Table1[[#This Row],[Investors Name]],Reference_Tables!$E$5:$E$3048,Reference_Tables!$F$5:$F$3048,"N/A",0),"N/A")</f>
        <v>Corporate</v>
      </c>
      <c r="N2062" s="1">
        <f>YEAR(Table1[[#This Row],[Date]])</f>
        <v>2016</v>
      </c>
    </row>
    <row r="2063" spans="1:14" x14ac:dyDescent="0.3">
      <c r="A2063" s="8">
        <v>2062</v>
      </c>
      <c r="B2063" s="9">
        <v>42388</v>
      </c>
      <c r="C2063" s="1" t="s">
        <v>5223</v>
      </c>
      <c r="D2063" s="1" t="s">
        <v>551</v>
      </c>
      <c r="E2063" s="49" t="s">
        <v>5224</v>
      </c>
      <c r="F2063" s="1" t="s">
        <v>139</v>
      </c>
      <c r="G2063" s="51" t="s">
        <v>7469</v>
      </c>
      <c r="H2063" s="1" t="s">
        <v>126</v>
      </c>
      <c r="I2063" s="56">
        <v>0</v>
      </c>
      <c r="J2063" s="8" t="s">
        <v>16</v>
      </c>
      <c r="K2063" s="8" t="s">
        <v>16</v>
      </c>
      <c r="L2063" s="1" t="str">
        <f>IFERROR(_xlfn.XLOOKUP(Table1[[#This Row],[Startup Name]],Reference_Tables!$A$5:$A$3048,Reference_Tables!$B$5:$B$3048,"N/A",0),"N/A")</f>
        <v>Dehradun</v>
      </c>
      <c r="M2063" s="49" t="s">
        <v>16</v>
      </c>
      <c r="N2063" s="1">
        <f>YEAR(Table1[[#This Row],[Date]])</f>
        <v>2016</v>
      </c>
    </row>
    <row r="2064" spans="1:14" x14ac:dyDescent="0.3">
      <c r="A2064" s="8">
        <v>2063</v>
      </c>
      <c r="B2064" s="9">
        <v>42388</v>
      </c>
      <c r="C2064" s="1" t="s">
        <v>5225</v>
      </c>
      <c r="D2064" s="1" t="s">
        <v>26</v>
      </c>
      <c r="E2064" s="49" t="s">
        <v>5226</v>
      </c>
      <c r="F2064" s="1" t="s">
        <v>139</v>
      </c>
      <c r="G2064" s="51" t="s">
        <v>5227</v>
      </c>
      <c r="H2064" s="1" t="s">
        <v>384</v>
      </c>
      <c r="I2064" s="56">
        <v>1400000</v>
      </c>
      <c r="J2064" s="8" t="s">
        <v>16</v>
      </c>
      <c r="K2064" s="8" t="s">
        <v>24</v>
      </c>
      <c r="L2064" s="1" t="str">
        <f>IFERROR(_xlfn.XLOOKUP(Table1[[#This Row],[Startup Name]],Reference_Tables!$A$5:$A$3048,Reference_Tables!$B$5:$B$3048,"N/A",0),"N/A")</f>
        <v>Gurugram</v>
      </c>
      <c r="M2064" s="49" t="str">
        <f>IFERROR(_xlfn.XLOOKUP(Table1[[#This Row],[Investors Name]],Reference_Tables!$E$5:$E$3048,Reference_Tables!$F$5:$F$3048,"N/A",0),"N/A")</f>
        <v>VC</v>
      </c>
      <c r="N2064" s="1">
        <f>YEAR(Table1[[#This Row],[Date]])</f>
        <v>2016</v>
      </c>
    </row>
    <row r="2065" spans="1:14" x14ac:dyDescent="0.3">
      <c r="A2065" s="8">
        <v>2064</v>
      </c>
      <c r="B2065" s="9">
        <v>42388</v>
      </c>
      <c r="C2065" s="1" t="s">
        <v>294</v>
      </c>
      <c r="D2065" s="1" t="s">
        <v>53</v>
      </c>
      <c r="E2065" s="49" t="s">
        <v>5228</v>
      </c>
      <c r="F2065" s="1" t="s">
        <v>39</v>
      </c>
      <c r="G2065" s="51" t="s">
        <v>5229</v>
      </c>
      <c r="H2065" s="1" t="s">
        <v>384</v>
      </c>
      <c r="I2065" s="56">
        <v>5000000</v>
      </c>
      <c r="J2065" s="8" t="s">
        <v>16</v>
      </c>
      <c r="K2065" s="8" t="s">
        <v>24</v>
      </c>
      <c r="L2065" s="1" t="str">
        <f>IFERROR(_xlfn.XLOOKUP(Table1[[#This Row],[Startup Name]],Reference_Tables!$A$5:$A$3048,Reference_Tables!$B$5:$B$3048,"N/A",0),"N/A")</f>
        <v>Bhubaneswar</v>
      </c>
      <c r="M2065" s="49" t="str">
        <f>IFERROR(_xlfn.XLOOKUP(Table1[[#This Row],[Investors Name]],Reference_Tables!$E$5:$E$3048,Reference_Tables!$F$5:$F$3048,"N/A",0),"N/A")</f>
        <v>Angel</v>
      </c>
      <c r="N2065" s="1">
        <f>YEAR(Table1[[#This Row],[Date]])</f>
        <v>2016</v>
      </c>
    </row>
    <row r="2066" spans="1:14" x14ac:dyDescent="0.3">
      <c r="A2066" s="8">
        <v>2065</v>
      </c>
      <c r="B2066" s="9">
        <v>42388</v>
      </c>
      <c r="C2066" s="1" t="s">
        <v>5230</v>
      </c>
      <c r="D2066" s="1" t="s">
        <v>551</v>
      </c>
      <c r="E2066" s="49" t="s">
        <v>5231</v>
      </c>
      <c r="F2066" s="1" t="s">
        <v>139</v>
      </c>
      <c r="G2066" s="51" t="s">
        <v>5232</v>
      </c>
      <c r="H2066" s="1" t="s">
        <v>126</v>
      </c>
      <c r="I2066" s="56">
        <v>445000</v>
      </c>
      <c r="J2066" s="8" t="s">
        <v>16</v>
      </c>
      <c r="K2066" s="8" t="s">
        <v>106</v>
      </c>
      <c r="L2066" s="1" t="str">
        <f>IFERROR(_xlfn.XLOOKUP(Table1[[#This Row],[Startup Name]],Reference_Tables!$A$5:$A$3048,Reference_Tables!$B$5:$B$3048,"N/A",0),"N/A")</f>
        <v>New Delhi</v>
      </c>
      <c r="M2066" s="49" t="str">
        <f>IFERROR(_xlfn.XLOOKUP(Table1[[#This Row],[Investors Name]],Reference_Tables!$E$5:$E$3048,Reference_Tables!$F$5:$F$3048,"N/A",0),"N/A")</f>
        <v>Angel</v>
      </c>
      <c r="N2066" s="1">
        <f>YEAR(Table1[[#This Row],[Date]])</f>
        <v>2016</v>
      </c>
    </row>
    <row r="2067" spans="1:14" x14ac:dyDescent="0.3">
      <c r="A2067" s="8">
        <v>2066</v>
      </c>
      <c r="B2067" s="9">
        <v>42388</v>
      </c>
      <c r="C2067" s="1" t="s">
        <v>4510</v>
      </c>
      <c r="D2067" s="1" t="s">
        <v>79</v>
      </c>
      <c r="E2067" s="49" t="s">
        <v>5233</v>
      </c>
      <c r="F2067" s="1" t="s">
        <v>45</v>
      </c>
      <c r="G2067" s="51" t="s">
        <v>5234</v>
      </c>
      <c r="H2067" s="1" t="s">
        <v>384</v>
      </c>
      <c r="I2067" s="56">
        <v>3500000</v>
      </c>
      <c r="J2067" s="8" t="s">
        <v>16</v>
      </c>
      <c r="K2067" s="8" t="s">
        <v>24</v>
      </c>
      <c r="L2067" s="1" t="str">
        <f>IFERROR(_xlfn.XLOOKUP(Table1[[#This Row],[Startup Name]],Reference_Tables!$A$5:$A$3048,Reference_Tables!$B$5:$B$3048,"N/A",0),"N/A")</f>
        <v>Vadodara</v>
      </c>
      <c r="M2067" s="49" t="s">
        <v>16</v>
      </c>
      <c r="N2067" s="1">
        <f>YEAR(Table1[[#This Row],[Date]])</f>
        <v>2016</v>
      </c>
    </row>
    <row r="2068" spans="1:14" x14ac:dyDescent="0.3">
      <c r="A2068" s="8">
        <v>2067</v>
      </c>
      <c r="B2068" s="9">
        <v>42389</v>
      </c>
      <c r="C2068" s="1" t="s">
        <v>5235</v>
      </c>
      <c r="D2068" s="1" t="s">
        <v>551</v>
      </c>
      <c r="E2068" s="49" t="s">
        <v>5236</v>
      </c>
      <c r="F2068" s="1" t="s">
        <v>139</v>
      </c>
      <c r="G2068" s="51" t="s">
        <v>3997</v>
      </c>
      <c r="H2068" s="1" t="s">
        <v>384</v>
      </c>
      <c r="I2068" s="56">
        <v>0</v>
      </c>
      <c r="J2068" s="8" t="s">
        <v>16</v>
      </c>
      <c r="K2068" s="8" t="s">
        <v>16</v>
      </c>
      <c r="L2068" s="1" t="str">
        <f>IFERROR(_xlfn.XLOOKUP(Table1[[#This Row],[Startup Name]],Reference_Tables!$A$5:$A$3048,Reference_Tables!$B$5:$B$3048,"N/A",0),"N/A")</f>
        <v>Chandigarh</v>
      </c>
      <c r="M2068" s="49" t="s">
        <v>16</v>
      </c>
      <c r="N2068" s="1">
        <f>YEAR(Table1[[#This Row],[Date]])</f>
        <v>2016</v>
      </c>
    </row>
    <row r="2069" spans="1:14" x14ac:dyDescent="0.3">
      <c r="A2069" s="8">
        <v>2068</v>
      </c>
      <c r="B2069" s="9">
        <v>42389</v>
      </c>
      <c r="C2069" s="1" t="s">
        <v>5237</v>
      </c>
      <c r="D2069" s="1" t="s">
        <v>26</v>
      </c>
      <c r="E2069" s="49" t="s">
        <v>5238</v>
      </c>
      <c r="F2069" s="1" t="s">
        <v>139</v>
      </c>
      <c r="G2069" s="51" t="s">
        <v>1030</v>
      </c>
      <c r="H2069" s="1" t="s">
        <v>384</v>
      </c>
      <c r="I2069" s="56">
        <v>1800000</v>
      </c>
      <c r="J2069" s="8" t="s">
        <v>16</v>
      </c>
      <c r="K2069" s="8" t="s">
        <v>24</v>
      </c>
      <c r="L2069" s="1" t="str">
        <f>IFERROR(_xlfn.XLOOKUP(Table1[[#This Row],[Startup Name]],Reference_Tables!$A$5:$A$3048,Reference_Tables!$B$5:$B$3048,"N/A",0),"N/A")</f>
        <v>New Delhi</v>
      </c>
      <c r="M2069" s="49" t="str">
        <f>IFERROR(_xlfn.XLOOKUP(Table1[[#This Row],[Investors Name]],Reference_Tables!$E$5:$E$3048,Reference_Tables!$F$5:$F$3048,"N/A",0),"N/A")</f>
        <v>VC</v>
      </c>
      <c r="N2069" s="1">
        <f>YEAR(Table1[[#This Row],[Date]])</f>
        <v>2016</v>
      </c>
    </row>
    <row r="2070" spans="1:14" x14ac:dyDescent="0.3">
      <c r="A2070" s="8">
        <v>2069</v>
      </c>
      <c r="B2070" s="9">
        <v>42389</v>
      </c>
      <c r="C2070" s="1" t="s">
        <v>5239</v>
      </c>
      <c r="D2070" s="1" t="s">
        <v>26</v>
      </c>
      <c r="E2070" s="49" t="s">
        <v>5240</v>
      </c>
      <c r="F2070" s="1" t="s">
        <v>39</v>
      </c>
      <c r="G2070" s="51" t="s">
        <v>782</v>
      </c>
      <c r="H2070" s="1" t="s">
        <v>384</v>
      </c>
      <c r="I2070" s="56">
        <v>20000000</v>
      </c>
      <c r="J2070" s="8" t="s">
        <v>16</v>
      </c>
      <c r="K2070" s="8" t="s">
        <v>17</v>
      </c>
      <c r="L2070" s="1" t="str">
        <f>IFERROR(_xlfn.XLOOKUP(Table1[[#This Row],[Startup Name]],Reference_Tables!$A$5:$A$3048,Reference_Tables!$B$5:$B$3048,"N/A",0),"N/A")</f>
        <v>Thiruvananthapuram</v>
      </c>
      <c r="M2070" s="49" t="str">
        <f>IFERROR(_xlfn.XLOOKUP(Table1[[#This Row],[Investors Name]],Reference_Tables!$E$5:$E$3048,Reference_Tables!$F$5:$F$3048,"N/A",0),"N/A")</f>
        <v>VC</v>
      </c>
      <c r="N2070" s="1">
        <f>YEAR(Table1[[#This Row],[Date]])</f>
        <v>2016</v>
      </c>
    </row>
    <row r="2071" spans="1:14" x14ac:dyDescent="0.3">
      <c r="A2071" s="8">
        <v>2070</v>
      </c>
      <c r="B2071" s="9">
        <v>42389</v>
      </c>
      <c r="C2071" s="1" t="s">
        <v>5241</v>
      </c>
      <c r="D2071" s="1" t="s">
        <v>26</v>
      </c>
      <c r="E2071" s="49" t="s">
        <v>5242</v>
      </c>
      <c r="F2071" s="1" t="s">
        <v>11418</v>
      </c>
      <c r="G2071" s="51" t="s">
        <v>5243</v>
      </c>
      <c r="H2071" s="1" t="s">
        <v>384</v>
      </c>
      <c r="I2071" s="56">
        <v>4000000</v>
      </c>
      <c r="J2071" s="8" t="s">
        <v>16</v>
      </c>
      <c r="K2071" s="8" t="s">
        <v>24</v>
      </c>
      <c r="L2071" s="1" t="str">
        <f>IFERROR(_xlfn.XLOOKUP(Table1[[#This Row],[Startup Name]],Reference_Tables!$A$5:$A$3048,Reference_Tables!$B$5:$B$3048,"N/A",0),"N/A")</f>
        <v>Ahmedabad</v>
      </c>
      <c r="M2071" s="49" t="str">
        <f>IFERROR(_xlfn.XLOOKUP(Table1[[#This Row],[Investors Name]],Reference_Tables!$E$5:$E$3048,Reference_Tables!$F$5:$F$3048,"N/A",0),"N/A")</f>
        <v>Angel</v>
      </c>
      <c r="N2071" s="1">
        <f>YEAR(Table1[[#This Row],[Date]])</f>
        <v>2016</v>
      </c>
    </row>
    <row r="2072" spans="1:14" x14ac:dyDescent="0.3">
      <c r="A2072" s="8">
        <v>2071</v>
      </c>
      <c r="B2072" s="9">
        <v>42389</v>
      </c>
      <c r="C2072" s="1" t="s">
        <v>5244</v>
      </c>
      <c r="D2072" s="1" t="s">
        <v>551</v>
      </c>
      <c r="E2072" s="49" t="s">
        <v>5245</v>
      </c>
      <c r="F2072" s="1" t="s">
        <v>5246</v>
      </c>
      <c r="G2072" s="51" t="s">
        <v>5247</v>
      </c>
      <c r="H2072" s="1" t="s">
        <v>126</v>
      </c>
      <c r="I2072" s="56">
        <v>40000</v>
      </c>
      <c r="J2072" s="8" t="s">
        <v>16</v>
      </c>
      <c r="K2072" s="8" t="s">
        <v>106</v>
      </c>
      <c r="L2072" s="1" t="str">
        <f>IFERROR(_xlfn.XLOOKUP(Table1[[#This Row],[Startup Name]],Reference_Tables!$A$5:$A$3048,Reference_Tables!$B$5:$B$3048,"N/A",0),"N/A")</f>
        <v>Chennai</v>
      </c>
      <c r="M2072" s="49" t="str">
        <f>IFERROR(_xlfn.XLOOKUP(Table1[[#This Row],[Investors Name]],Reference_Tables!$E$5:$E$3048,Reference_Tables!$F$5:$F$3048,"N/A",0),"N/A")</f>
        <v>VC</v>
      </c>
      <c r="N2072" s="1">
        <f>YEAR(Table1[[#This Row],[Date]])</f>
        <v>2016</v>
      </c>
    </row>
    <row r="2073" spans="1:14" x14ac:dyDescent="0.3">
      <c r="A2073" s="8">
        <v>2072</v>
      </c>
      <c r="B2073" s="9">
        <v>42389</v>
      </c>
      <c r="C2073" s="1" t="s">
        <v>5248</v>
      </c>
      <c r="D2073" s="1" t="s">
        <v>142</v>
      </c>
      <c r="E2073" s="49" t="s">
        <v>5249</v>
      </c>
      <c r="F2073" s="1" t="s">
        <v>39</v>
      </c>
      <c r="G2073" s="51" t="s">
        <v>5250</v>
      </c>
      <c r="H2073" s="1" t="s">
        <v>126</v>
      </c>
      <c r="I2073" s="56">
        <v>0</v>
      </c>
      <c r="J2073" s="8" t="s">
        <v>16</v>
      </c>
      <c r="K2073" s="8" t="s">
        <v>16</v>
      </c>
      <c r="L2073" s="1" t="str">
        <f>IFERROR(_xlfn.XLOOKUP(Table1[[#This Row],[Startup Name]],Reference_Tables!$A$5:$A$3048,Reference_Tables!$B$5:$B$3048,"N/A",0),"N/A")</f>
        <v>Bhubaneswar</v>
      </c>
      <c r="M2073" s="49" t="str">
        <f>IFERROR(_xlfn.XLOOKUP(Table1[[#This Row],[Investors Name]],Reference_Tables!$E$5:$E$3048,Reference_Tables!$F$5:$F$3048,"N/A",0),"N/A")</f>
        <v>Angel</v>
      </c>
      <c r="N2073" s="1">
        <f>YEAR(Table1[[#This Row],[Date]])</f>
        <v>2016</v>
      </c>
    </row>
    <row r="2074" spans="1:14" x14ac:dyDescent="0.3">
      <c r="A2074" s="8">
        <v>2073</v>
      </c>
      <c r="B2074" s="9">
        <v>42390</v>
      </c>
      <c r="C2074" s="1" t="s">
        <v>5251</v>
      </c>
      <c r="D2074" s="1" t="s">
        <v>26</v>
      </c>
      <c r="E2074" s="49" t="s">
        <v>5252</v>
      </c>
      <c r="F2074" s="1" t="s">
        <v>55</v>
      </c>
      <c r="G2074" s="51" t="s">
        <v>1081</v>
      </c>
      <c r="H2074" s="1" t="s">
        <v>384</v>
      </c>
      <c r="I2074" s="56">
        <v>0</v>
      </c>
      <c r="J2074" s="8" t="s">
        <v>16</v>
      </c>
      <c r="K2074" s="8" t="s">
        <v>16</v>
      </c>
      <c r="L2074" s="1" t="str">
        <f>IFERROR(_xlfn.XLOOKUP(Table1[[#This Row],[Startup Name]],Reference_Tables!$A$5:$A$3048,Reference_Tables!$B$5:$B$3048,"N/A",0),"N/A")</f>
        <v>Visakhapatnam</v>
      </c>
      <c r="M2074" s="49" t="str">
        <f>IFERROR(_xlfn.XLOOKUP(Table1[[#This Row],[Investors Name]],Reference_Tables!$E$5:$E$3048,Reference_Tables!$F$5:$F$3048,"N/A",0),"N/A")</f>
        <v>Corporate</v>
      </c>
      <c r="N2074" s="1">
        <f>YEAR(Table1[[#This Row],[Date]])</f>
        <v>2016</v>
      </c>
    </row>
    <row r="2075" spans="1:14" x14ac:dyDescent="0.3">
      <c r="A2075" s="8">
        <v>2074</v>
      </c>
      <c r="B2075" s="9">
        <v>42390</v>
      </c>
      <c r="C2075" s="1" t="s">
        <v>1421</v>
      </c>
      <c r="D2075" s="1" t="s">
        <v>551</v>
      </c>
      <c r="E2075" s="49" t="s">
        <v>5253</v>
      </c>
      <c r="F2075" s="1" t="s">
        <v>927</v>
      </c>
      <c r="G2075" s="51" t="s">
        <v>5254</v>
      </c>
      <c r="H2075" s="1" t="s">
        <v>126</v>
      </c>
      <c r="I2075" s="56">
        <v>500000</v>
      </c>
      <c r="J2075" s="8" t="s">
        <v>16</v>
      </c>
      <c r="K2075" s="8" t="s">
        <v>106</v>
      </c>
      <c r="L2075" s="1" t="str">
        <f>IFERROR(_xlfn.XLOOKUP(Table1[[#This Row],[Startup Name]],Reference_Tables!$A$5:$A$3048,Reference_Tables!$B$5:$B$3048,"N/A",0),"N/A")</f>
        <v>Lucknow</v>
      </c>
      <c r="M2075" s="49" t="str">
        <f>IFERROR(_xlfn.XLOOKUP(Table1[[#This Row],[Investors Name]],Reference_Tables!$E$5:$E$3048,Reference_Tables!$F$5:$F$3048,"N/A",0),"N/A")</f>
        <v>Angel</v>
      </c>
      <c r="N2075" s="1">
        <f>YEAR(Table1[[#This Row],[Date]])</f>
        <v>2016</v>
      </c>
    </row>
    <row r="2076" spans="1:14" x14ac:dyDescent="0.3">
      <c r="A2076" s="8">
        <v>2075</v>
      </c>
      <c r="B2076" s="9">
        <v>42390</v>
      </c>
      <c r="C2076" s="1" t="s">
        <v>3159</v>
      </c>
      <c r="D2076" s="1" t="s">
        <v>551</v>
      </c>
      <c r="E2076" s="49" t="s">
        <v>1588</v>
      </c>
      <c r="F2076" s="1" t="s">
        <v>89</v>
      </c>
      <c r="G2076" s="51" t="s">
        <v>5255</v>
      </c>
      <c r="H2076" s="1" t="s">
        <v>384</v>
      </c>
      <c r="I2076" s="56">
        <v>2200000</v>
      </c>
      <c r="J2076" s="8" t="s">
        <v>16</v>
      </c>
      <c r="K2076" s="8" t="s">
        <v>24</v>
      </c>
      <c r="L2076" s="1" t="str">
        <f>IFERROR(_xlfn.XLOOKUP(Table1[[#This Row],[Startup Name]],Reference_Tables!$A$5:$A$3048,Reference_Tables!$B$5:$B$3048,"N/A",0),"N/A")</f>
        <v>Surat</v>
      </c>
      <c r="M2076" s="49" t="str">
        <f>IFERROR(_xlfn.XLOOKUP(Table1[[#This Row],[Investors Name]],Reference_Tables!$E$5:$E$3048,Reference_Tables!$F$5:$F$3048,"N/A",0),"N/A")</f>
        <v>VC</v>
      </c>
      <c r="N2076" s="1">
        <f>YEAR(Table1[[#This Row],[Date]])</f>
        <v>2016</v>
      </c>
    </row>
    <row r="2077" spans="1:14" x14ac:dyDescent="0.3">
      <c r="A2077" s="8">
        <v>2076</v>
      </c>
      <c r="B2077" s="9">
        <v>42390</v>
      </c>
      <c r="C2077" s="1" t="s">
        <v>3238</v>
      </c>
      <c r="D2077" s="1" t="s">
        <v>551</v>
      </c>
      <c r="E2077" s="49" t="s">
        <v>2576</v>
      </c>
      <c r="F2077" s="1" t="s">
        <v>39</v>
      </c>
      <c r="G2077" s="51" t="s">
        <v>5256</v>
      </c>
      <c r="H2077" s="1" t="s">
        <v>384</v>
      </c>
      <c r="I2077" s="56">
        <v>15000000</v>
      </c>
      <c r="J2077" s="8" t="s">
        <v>16</v>
      </c>
      <c r="K2077" s="8" t="s">
        <v>17</v>
      </c>
      <c r="L2077" s="1" t="str">
        <f>IFERROR(_xlfn.XLOOKUP(Table1[[#This Row],[Startup Name]],Reference_Tables!$A$5:$A$3048,Reference_Tables!$B$5:$B$3048,"N/A",0),"N/A")</f>
        <v>Hyderabad</v>
      </c>
      <c r="M2077" s="49" t="str">
        <f>IFERROR(_xlfn.XLOOKUP(Table1[[#This Row],[Investors Name]],Reference_Tables!$E$5:$E$3048,Reference_Tables!$F$5:$F$3048,"N/A",0),"N/A")</f>
        <v>Corporate</v>
      </c>
      <c r="N2077" s="1">
        <f>YEAR(Table1[[#This Row],[Date]])</f>
        <v>2016</v>
      </c>
    </row>
    <row r="2078" spans="1:14" x14ac:dyDescent="0.3">
      <c r="A2078" s="8">
        <v>2077</v>
      </c>
      <c r="B2078" s="9">
        <v>42390</v>
      </c>
      <c r="C2078" s="1" t="s">
        <v>5257</v>
      </c>
      <c r="D2078" s="1" t="s">
        <v>53</v>
      </c>
      <c r="E2078" s="49" t="s">
        <v>5258</v>
      </c>
      <c r="F2078" s="1" t="s">
        <v>927</v>
      </c>
      <c r="G2078" s="51" t="s">
        <v>7470</v>
      </c>
      <c r="H2078" s="1" t="s">
        <v>384</v>
      </c>
      <c r="I2078" s="56">
        <v>3000000</v>
      </c>
      <c r="J2078" s="8" t="s">
        <v>16</v>
      </c>
      <c r="K2078" s="8" t="s">
        <v>24</v>
      </c>
      <c r="L2078" s="1" t="str">
        <f>IFERROR(_xlfn.XLOOKUP(Table1[[#This Row],[Startup Name]],Reference_Tables!$A$5:$A$3048,Reference_Tables!$B$5:$B$3048,"N/A",0),"N/A")</f>
        <v>Kanpur</v>
      </c>
      <c r="M2078" s="49" t="str">
        <f>IFERROR(_xlfn.XLOOKUP(Table1[[#This Row],[Investors Name]],Reference_Tables!$E$5:$E$3048,Reference_Tables!$F$5:$F$3048,"N/A",0),"N/A")</f>
        <v>VC</v>
      </c>
      <c r="N2078" s="1">
        <f>YEAR(Table1[[#This Row],[Date]])</f>
        <v>2016</v>
      </c>
    </row>
    <row r="2079" spans="1:14" x14ac:dyDescent="0.3">
      <c r="A2079" s="8">
        <v>2078</v>
      </c>
      <c r="B2079" s="9">
        <v>42391</v>
      </c>
      <c r="C2079" s="1" t="s">
        <v>5259</v>
      </c>
      <c r="D2079" s="1" t="s">
        <v>551</v>
      </c>
      <c r="E2079" s="49" t="s">
        <v>5260</v>
      </c>
      <c r="F2079" s="1" t="s">
        <v>4379</v>
      </c>
      <c r="G2079" s="51" t="s">
        <v>5261</v>
      </c>
      <c r="H2079" s="1" t="s">
        <v>126</v>
      </c>
      <c r="I2079" s="56">
        <v>200000</v>
      </c>
      <c r="J2079" s="8" t="s">
        <v>16</v>
      </c>
      <c r="K2079" s="8" t="s">
        <v>106</v>
      </c>
      <c r="L2079" s="1" t="str">
        <f>IFERROR(_xlfn.XLOOKUP(Table1[[#This Row],[Startup Name]],Reference_Tables!$A$5:$A$3048,Reference_Tables!$B$5:$B$3048,"N/A",0),"N/A")</f>
        <v>Bhopal</v>
      </c>
      <c r="M2079" s="49" t="s">
        <v>16</v>
      </c>
      <c r="N2079" s="1">
        <f>YEAR(Table1[[#This Row],[Date]])</f>
        <v>2016</v>
      </c>
    </row>
    <row r="2080" spans="1:14" x14ac:dyDescent="0.3">
      <c r="A2080" s="8">
        <v>2079</v>
      </c>
      <c r="B2080" s="9">
        <v>42391</v>
      </c>
      <c r="C2080" s="1" t="s">
        <v>5262</v>
      </c>
      <c r="D2080" s="1" t="s">
        <v>551</v>
      </c>
      <c r="E2080" s="49" t="s">
        <v>5263</v>
      </c>
      <c r="F2080" s="1" t="s">
        <v>927</v>
      </c>
      <c r="G2080" s="51" t="s">
        <v>5264</v>
      </c>
      <c r="H2080" s="1" t="s">
        <v>384</v>
      </c>
      <c r="I2080" s="56">
        <v>0</v>
      </c>
      <c r="J2080" s="8" t="s">
        <v>16</v>
      </c>
      <c r="K2080" s="8" t="s">
        <v>16</v>
      </c>
      <c r="L2080" s="1" t="str">
        <f>IFERROR(_xlfn.XLOOKUP(Table1[[#This Row],[Startup Name]],Reference_Tables!$A$5:$A$3048,Reference_Tables!$B$5:$B$3048,"N/A",0),"N/A")</f>
        <v>Chandigarh</v>
      </c>
      <c r="M2080" s="49" t="str">
        <f>IFERROR(_xlfn.XLOOKUP(Table1[[#This Row],[Investors Name]],Reference_Tables!$E$5:$E$3048,Reference_Tables!$F$5:$F$3048,"N/A",0),"N/A")</f>
        <v>Angel</v>
      </c>
      <c r="N2080" s="1">
        <f>YEAR(Table1[[#This Row],[Date]])</f>
        <v>2016</v>
      </c>
    </row>
    <row r="2081" spans="1:14" x14ac:dyDescent="0.3">
      <c r="A2081" s="8">
        <v>2080</v>
      </c>
      <c r="B2081" s="9">
        <v>42391</v>
      </c>
      <c r="C2081" s="1" t="s">
        <v>4964</v>
      </c>
      <c r="D2081" s="1" t="s">
        <v>26</v>
      </c>
      <c r="E2081" s="49" t="s">
        <v>5265</v>
      </c>
      <c r="F2081" s="1" t="s">
        <v>927</v>
      </c>
      <c r="G2081" s="51" t="s">
        <v>5266</v>
      </c>
      <c r="H2081" s="1" t="s">
        <v>384</v>
      </c>
      <c r="I2081" s="56">
        <v>7200000</v>
      </c>
      <c r="J2081" s="8" t="s">
        <v>16</v>
      </c>
      <c r="K2081" s="8" t="s">
        <v>24</v>
      </c>
      <c r="L2081" s="1" t="str">
        <f>IFERROR(_xlfn.XLOOKUP(Table1[[#This Row],[Startup Name]],Reference_Tables!$A$5:$A$3048,Reference_Tables!$B$5:$B$3048,"N/A",0),"N/A")</f>
        <v>Mysuru</v>
      </c>
      <c r="M2081" s="49" t="str">
        <f>IFERROR(_xlfn.XLOOKUP(Table1[[#This Row],[Investors Name]],Reference_Tables!$E$5:$E$3048,Reference_Tables!$F$5:$F$3048,"N/A",0),"N/A")</f>
        <v>VC</v>
      </c>
      <c r="N2081" s="1">
        <f>YEAR(Table1[[#This Row],[Date]])</f>
        <v>2016</v>
      </c>
    </row>
    <row r="2082" spans="1:14" x14ac:dyDescent="0.3">
      <c r="A2082" s="8">
        <v>2081</v>
      </c>
      <c r="B2082" s="9">
        <v>42391</v>
      </c>
      <c r="C2082" s="1" t="s">
        <v>4772</v>
      </c>
      <c r="D2082" s="1" t="s">
        <v>551</v>
      </c>
      <c r="E2082" s="49" t="s">
        <v>5267</v>
      </c>
      <c r="F2082" s="1" t="s">
        <v>227</v>
      </c>
      <c r="G2082" s="51" t="s">
        <v>5268</v>
      </c>
      <c r="H2082" s="1" t="s">
        <v>126</v>
      </c>
      <c r="I2082" s="56">
        <v>0</v>
      </c>
      <c r="J2082" s="8" t="s">
        <v>16</v>
      </c>
      <c r="K2082" s="8" t="s">
        <v>16</v>
      </c>
      <c r="L2082" s="1" t="str">
        <f>IFERROR(_xlfn.XLOOKUP(Table1[[#This Row],[Startup Name]],Reference_Tables!$A$5:$A$3048,Reference_Tables!$B$5:$B$3048,"N/A",0),"N/A")</f>
        <v>Bhubaneswar</v>
      </c>
      <c r="M2082" s="49" t="str">
        <f>IFERROR(_xlfn.XLOOKUP(Table1[[#This Row],[Investors Name]],Reference_Tables!$E$5:$E$3048,Reference_Tables!$F$5:$F$3048,"N/A",0),"N/A")</f>
        <v>VC</v>
      </c>
      <c r="N2082" s="1">
        <f>YEAR(Table1[[#This Row],[Date]])</f>
        <v>2016</v>
      </c>
    </row>
    <row r="2083" spans="1:14" x14ac:dyDescent="0.3">
      <c r="A2083" s="8">
        <v>2082</v>
      </c>
      <c r="B2083" s="9">
        <v>42391</v>
      </c>
      <c r="C2083" s="1" t="s">
        <v>5269</v>
      </c>
      <c r="D2083" s="1" t="s">
        <v>551</v>
      </c>
      <c r="E2083" s="49" t="s">
        <v>5270</v>
      </c>
      <c r="F2083" s="1" t="s">
        <v>631</v>
      </c>
      <c r="G2083" s="51" t="s">
        <v>5271</v>
      </c>
      <c r="H2083" s="1" t="s">
        <v>126</v>
      </c>
      <c r="I2083" s="56">
        <v>0</v>
      </c>
      <c r="J2083" s="8" t="s">
        <v>16</v>
      </c>
      <c r="K2083" s="8" t="s">
        <v>16</v>
      </c>
      <c r="L2083" s="1" t="str">
        <f>IFERROR(_xlfn.XLOOKUP(Table1[[#This Row],[Startup Name]],Reference_Tables!$A$5:$A$3048,Reference_Tables!$B$5:$B$3048,"N/A",0),"N/A")</f>
        <v>Noida</v>
      </c>
      <c r="M2083" s="49" t="s">
        <v>16</v>
      </c>
      <c r="N2083" s="1">
        <f>YEAR(Table1[[#This Row],[Date]])</f>
        <v>2016</v>
      </c>
    </row>
    <row r="2084" spans="1:14" x14ac:dyDescent="0.3">
      <c r="A2084" s="8">
        <v>2083</v>
      </c>
      <c r="B2084" s="9">
        <v>42391</v>
      </c>
      <c r="C2084" s="1" t="s">
        <v>5272</v>
      </c>
      <c r="D2084" s="1" t="s">
        <v>53</v>
      </c>
      <c r="E2084" s="49" t="s">
        <v>5273</v>
      </c>
      <c r="F2084" s="1" t="s">
        <v>927</v>
      </c>
      <c r="G2084" s="51" t="s">
        <v>1228</v>
      </c>
      <c r="H2084" s="1" t="s">
        <v>126</v>
      </c>
      <c r="I2084" s="56">
        <v>515000</v>
      </c>
      <c r="J2084" s="8" t="s">
        <v>16</v>
      </c>
      <c r="K2084" s="8" t="s">
        <v>106</v>
      </c>
      <c r="L2084" s="1" t="str">
        <f>IFERROR(_xlfn.XLOOKUP(Table1[[#This Row],[Startup Name]],Reference_Tables!$A$5:$A$3048,Reference_Tables!$B$5:$B$3048,"N/A",0),"N/A")</f>
        <v>Surat</v>
      </c>
      <c r="M2084" s="49" t="str">
        <f>IFERROR(_xlfn.XLOOKUP(Table1[[#This Row],[Investors Name]],Reference_Tables!$E$5:$E$3048,Reference_Tables!$F$5:$F$3048,"N/A",0),"N/A")</f>
        <v>Angel</v>
      </c>
      <c r="N2084" s="1">
        <f>YEAR(Table1[[#This Row],[Date]])</f>
        <v>2016</v>
      </c>
    </row>
    <row r="2085" spans="1:14" x14ac:dyDescent="0.3">
      <c r="A2085" s="8">
        <v>2084</v>
      </c>
      <c r="B2085" s="9">
        <v>42391</v>
      </c>
      <c r="C2085" s="1" t="s">
        <v>5274</v>
      </c>
      <c r="D2085" s="1" t="s">
        <v>53</v>
      </c>
      <c r="E2085" s="49" t="s">
        <v>5275</v>
      </c>
      <c r="F2085" s="1" t="s">
        <v>39</v>
      </c>
      <c r="G2085" s="51" t="s">
        <v>5276</v>
      </c>
      <c r="H2085" s="1" t="s">
        <v>384</v>
      </c>
      <c r="I2085" s="56">
        <v>35000000</v>
      </c>
      <c r="J2085" s="8" t="s">
        <v>16</v>
      </c>
      <c r="K2085" s="8" t="s">
        <v>17</v>
      </c>
      <c r="L2085" s="1" t="str">
        <f>IFERROR(_xlfn.XLOOKUP(Table1[[#This Row],[Startup Name]],Reference_Tables!$A$5:$A$3048,Reference_Tables!$B$5:$B$3048,"N/A",0),"N/A")</f>
        <v>Bengaluru</v>
      </c>
      <c r="M2085" s="49" t="str">
        <f>IFERROR(_xlfn.XLOOKUP(Table1[[#This Row],[Investors Name]],Reference_Tables!$E$5:$E$3048,Reference_Tables!$F$5:$F$3048,"N/A",0),"N/A")</f>
        <v>VC</v>
      </c>
      <c r="N2085" s="1">
        <f>YEAR(Table1[[#This Row],[Date]])</f>
        <v>2016</v>
      </c>
    </row>
    <row r="2086" spans="1:14" x14ac:dyDescent="0.3">
      <c r="A2086" s="8">
        <v>2085</v>
      </c>
      <c r="B2086" s="9">
        <v>42391</v>
      </c>
      <c r="C2086" s="1" t="s">
        <v>1438</v>
      </c>
      <c r="D2086" s="1" t="s">
        <v>53</v>
      </c>
      <c r="E2086" s="49" t="s">
        <v>5277</v>
      </c>
      <c r="F2086" s="1" t="s">
        <v>927</v>
      </c>
      <c r="G2086" s="51" t="s">
        <v>5278</v>
      </c>
      <c r="H2086" s="1" t="s">
        <v>384</v>
      </c>
      <c r="I2086" s="56">
        <v>30000000</v>
      </c>
      <c r="J2086" s="8" t="s">
        <v>16</v>
      </c>
      <c r="K2086" s="8" t="s">
        <v>17</v>
      </c>
      <c r="L2086" s="1" t="str">
        <f>IFERROR(_xlfn.XLOOKUP(Table1[[#This Row],[Startup Name]],Reference_Tables!$A$5:$A$3048,Reference_Tables!$B$5:$B$3048,"N/A",0),"N/A")</f>
        <v>Surat</v>
      </c>
      <c r="M2086" s="49" t="str">
        <f>IFERROR(_xlfn.XLOOKUP(Table1[[#This Row],[Investors Name]],Reference_Tables!$E$5:$E$3048,Reference_Tables!$F$5:$F$3048,"N/A",0),"N/A")</f>
        <v>VC</v>
      </c>
      <c r="N2086" s="1">
        <f>YEAR(Table1[[#This Row],[Date]])</f>
        <v>2016</v>
      </c>
    </row>
    <row r="2087" spans="1:14" x14ac:dyDescent="0.3">
      <c r="A2087" s="8">
        <v>2086</v>
      </c>
      <c r="B2087" s="9">
        <v>42391</v>
      </c>
      <c r="C2087" s="1" t="s">
        <v>5279</v>
      </c>
      <c r="D2087" s="1" t="s">
        <v>142</v>
      </c>
      <c r="E2087" s="49" t="s">
        <v>5280</v>
      </c>
      <c r="F2087" s="1" t="s">
        <v>227</v>
      </c>
      <c r="G2087" s="51" t="s">
        <v>5281</v>
      </c>
      <c r="H2087" s="1" t="s">
        <v>126</v>
      </c>
      <c r="I2087" s="56">
        <v>0</v>
      </c>
      <c r="J2087" s="8" t="s">
        <v>16</v>
      </c>
      <c r="K2087" s="8" t="s">
        <v>16</v>
      </c>
      <c r="L2087" s="1" t="str">
        <f>IFERROR(_xlfn.XLOOKUP(Table1[[#This Row],[Startup Name]],Reference_Tables!$A$5:$A$3048,Reference_Tables!$B$5:$B$3048,"N/A",0),"N/A")</f>
        <v>Surat</v>
      </c>
      <c r="M2087" s="49" t="str">
        <f>IFERROR(_xlfn.XLOOKUP(Table1[[#This Row],[Investors Name]],Reference_Tables!$E$5:$E$3048,Reference_Tables!$F$5:$F$3048,"N/A",0),"N/A")</f>
        <v>VC</v>
      </c>
      <c r="N2087" s="1">
        <f>YEAR(Table1[[#This Row],[Date]])</f>
        <v>2016</v>
      </c>
    </row>
    <row r="2088" spans="1:14" x14ac:dyDescent="0.3">
      <c r="A2088" s="8">
        <v>2087</v>
      </c>
      <c r="B2088" s="9">
        <v>42394</v>
      </c>
      <c r="C2088" s="1" t="s">
        <v>5282</v>
      </c>
      <c r="D2088" s="1" t="s">
        <v>551</v>
      </c>
      <c r="E2088" s="49" t="s">
        <v>5283</v>
      </c>
      <c r="F2088" s="1" t="s">
        <v>39</v>
      </c>
      <c r="G2088" s="51" t="s">
        <v>495</v>
      </c>
      <c r="H2088" s="1" t="s">
        <v>126</v>
      </c>
      <c r="I2088" s="56">
        <v>150000</v>
      </c>
      <c r="J2088" s="8" t="s">
        <v>16</v>
      </c>
      <c r="K2088" s="8" t="s">
        <v>106</v>
      </c>
      <c r="L2088" s="1" t="str">
        <f>IFERROR(_xlfn.XLOOKUP(Table1[[#This Row],[Startup Name]],Reference_Tables!$A$5:$A$3048,Reference_Tables!$B$5:$B$3048,"N/A",0),"N/A")</f>
        <v>Noida</v>
      </c>
      <c r="M2088" s="49" t="str">
        <f>IFERROR(_xlfn.XLOOKUP(Table1[[#This Row],[Investors Name]],Reference_Tables!$E$5:$E$3048,Reference_Tables!$F$5:$F$3048,"N/A",0),"N/A")</f>
        <v>VC</v>
      </c>
      <c r="N2088" s="1">
        <f>YEAR(Table1[[#This Row],[Date]])</f>
        <v>2016</v>
      </c>
    </row>
    <row r="2089" spans="1:14" x14ac:dyDescent="0.3">
      <c r="A2089" s="8">
        <v>2088</v>
      </c>
      <c r="B2089" s="9">
        <v>42394</v>
      </c>
      <c r="C2089" s="1" t="s">
        <v>1678</v>
      </c>
      <c r="D2089" s="1" t="s">
        <v>551</v>
      </c>
      <c r="E2089" s="49" t="s">
        <v>5284</v>
      </c>
      <c r="F2089" s="1" t="s">
        <v>227</v>
      </c>
      <c r="G2089" s="51" t="s">
        <v>7471</v>
      </c>
      <c r="H2089" s="1" t="s">
        <v>384</v>
      </c>
      <c r="I2089" s="56">
        <v>21000000</v>
      </c>
      <c r="J2089" s="8" t="s">
        <v>16</v>
      </c>
      <c r="K2089" s="8" t="s">
        <v>17</v>
      </c>
      <c r="L2089" s="1" t="str">
        <f>IFERROR(_xlfn.XLOOKUP(Table1[[#This Row],[Startup Name]],Reference_Tables!$A$5:$A$3048,Reference_Tables!$B$5:$B$3048,"N/A",0),"N/A")</f>
        <v>Bhubaneswar</v>
      </c>
      <c r="M2089" s="49" t="str">
        <f>IFERROR(_xlfn.XLOOKUP(Table1[[#This Row],[Investors Name]],Reference_Tables!$E$5:$E$3048,Reference_Tables!$F$5:$F$3048,"N/A",0),"N/A")</f>
        <v>VC</v>
      </c>
      <c r="N2089" s="1">
        <f>YEAR(Table1[[#This Row],[Date]])</f>
        <v>2016</v>
      </c>
    </row>
    <row r="2090" spans="1:14" x14ac:dyDescent="0.3">
      <c r="A2090" s="8">
        <v>2089</v>
      </c>
      <c r="B2090" s="9">
        <v>42394</v>
      </c>
      <c r="C2090" s="1" t="s">
        <v>5285</v>
      </c>
      <c r="D2090" s="1" t="s">
        <v>26</v>
      </c>
      <c r="E2090" s="49" t="s">
        <v>5286</v>
      </c>
      <c r="F2090" s="1" t="s">
        <v>139</v>
      </c>
      <c r="G2090" s="51" t="s">
        <v>5287</v>
      </c>
      <c r="H2090" s="1" t="s">
        <v>384</v>
      </c>
      <c r="I2090" s="56">
        <v>0</v>
      </c>
      <c r="J2090" s="8" t="s">
        <v>16</v>
      </c>
      <c r="K2090" s="8" t="s">
        <v>16</v>
      </c>
      <c r="L2090" s="1" t="str">
        <f>IFERROR(_xlfn.XLOOKUP(Table1[[#This Row],[Startup Name]],Reference_Tables!$A$5:$A$3048,Reference_Tables!$B$5:$B$3048,"N/A",0),"N/A")</f>
        <v>Chennai</v>
      </c>
      <c r="M2090" s="49" t="str">
        <f>IFERROR(_xlfn.XLOOKUP(Table1[[#This Row],[Investors Name]],Reference_Tables!$E$5:$E$3048,Reference_Tables!$F$5:$F$3048,"N/A",0),"N/A")</f>
        <v>Corporate</v>
      </c>
      <c r="N2090" s="1">
        <f>YEAR(Table1[[#This Row],[Date]])</f>
        <v>2016</v>
      </c>
    </row>
    <row r="2091" spans="1:14" x14ac:dyDescent="0.3">
      <c r="A2091" s="8">
        <v>2090</v>
      </c>
      <c r="B2091" s="9">
        <v>42396</v>
      </c>
      <c r="C2091" s="1" t="s">
        <v>5288</v>
      </c>
      <c r="D2091" s="1" t="s">
        <v>26</v>
      </c>
      <c r="E2091" s="49" t="s">
        <v>5289</v>
      </c>
      <c r="F2091" s="1" t="s">
        <v>4111</v>
      </c>
      <c r="G2091" s="51" t="s">
        <v>1081</v>
      </c>
      <c r="H2091" s="1" t="s">
        <v>384</v>
      </c>
      <c r="I2091" s="56">
        <v>0</v>
      </c>
      <c r="J2091" s="8" t="s">
        <v>16</v>
      </c>
      <c r="K2091" s="8" t="s">
        <v>16</v>
      </c>
      <c r="L2091" s="1" t="str">
        <f>IFERROR(_xlfn.XLOOKUP(Table1[[#This Row],[Startup Name]],Reference_Tables!$A$5:$A$3048,Reference_Tables!$B$5:$B$3048,"N/A",0),"N/A")</f>
        <v>New Delhi</v>
      </c>
      <c r="M2091" s="49" t="str">
        <f>IFERROR(_xlfn.XLOOKUP(Table1[[#This Row],[Investors Name]],Reference_Tables!$E$5:$E$3048,Reference_Tables!$F$5:$F$3048,"N/A",0),"N/A")</f>
        <v>Corporate</v>
      </c>
      <c r="N2091" s="1">
        <f>YEAR(Table1[[#This Row],[Date]])</f>
        <v>2016</v>
      </c>
    </row>
    <row r="2092" spans="1:14" x14ac:dyDescent="0.3">
      <c r="A2092" s="8">
        <v>2091</v>
      </c>
      <c r="B2092" s="9">
        <v>42396</v>
      </c>
      <c r="C2092" s="1" t="s">
        <v>5290</v>
      </c>
      <c r="D2092" s="1" t="s">
        <v>26</v>
      </c>
      <c r="E2092" s="49" t="s">
        <v>4742</v>
      </c>
      <c r="F2092" s="1" t="s">
        <v>227</v>
      </c>
      <c r="G2092" s="51" t="s">
        <v>5291</v>
      </c>
      <c r="H2092" s="1" t="s">
        <v>384</v>
      </c>
      <c r="I2092" s="56">
        <v>4000000</v>
      </c>
      <c r="J2092" s="8" t="s">
        <v>16</v>
      </c>
      <c r="K2092" s="8" t="s">
        <v>24</v>
      </c>
      <c r="L2092" s="1" t="str">
        <f>IFERROR(_xlfn.XLOOKUP(Table1[[#This Row],[Startup Name]],Reference_Tables!$A$5:$A$3048,Reference_Tables!$B$5:$B$3048,"N/A",0),"N/A")</f>
        <v>Ahmedabad</v>
      </c>
      <c r="M2092" s="49" t="str">
        <f>IFERROR(_xlfn.XLOOKUP(Table1[[#This Row],[Investors Name]],Reference_Tables!$E$5:$E$3048,Reference_Tables!$F$5:$F$3048,"N/A",0),"N/A")</f>
        <v>Angel</v>
      </c>
      <c r="N2092" s="1">
        <f>YEAR(Table1[[#This Row],[Date]])</f>
        <v>2016</v>
      </c>
    </row>
    <row r="2093" spans="1:14" x14ac:dyDescent="0.3">
      <c r="A2093" s="8">
        <v>2092</v>
      </c>
      <c r="B2093" s="9">
        <v>42396</v>
      </c>
      <c r="C2093" s="1" t="s">
        <v>5292</v>
      </c>
      <c r="D2093" s="1" t="s">
        <v>53</v>
      </c>
      <c r="E2093" s="49" t="s">
        <v>5293</v>
      </c>
      <c r="F2093" s="1" t="s">
        <v>927</v>
      </c>
      <c r="G2093" s="51" t="s">
        <v>1268</v>
      </c>
      <c r="H2093" s="1" t="s">
        <v>126</v>
      </c>
      <c r="I2093" s="56">
        <v>1000000</v>
      </c>
      <c r="J2093" s="8" t="s">
        <v>16</v>
      </c>
      <c r="K2093" s="8" t="s">
        <v>24</v>
      </c>
      <c r="L2093" s="1" t="str">
        <f>IFERROR(_xlfn.XLOOKUP(Table1[[#This Row],[Startup Name]],Reference_Tables!$A$5:$A$3048,Reference_Tables!$B$5:$B$3048,"N/A",0),"N/A")</f>
        <v>Kanpur</v>
      </c>
      <c r="M2093" s="49" t="str">
        <f>IFERROR(_xlfn.XLOOKUP(Table1[[#This Row],[Investors Name]],Reference_Tables!$E$5:$E$3048,Reference_Tables!$F$5:$F$3048,"N/A",0),"N/A")</f>
        <v>Angel</v>
      </c>
      <c r="N2093" s="1">
        <f>YEAR(Table1[[#This Row],[Date]])</f>
        <v>2016</v>
      </c>
    </row>
    <row r="2094" spans="1:14" x14ac:dyDescent="0.3">
      <c r="A2094" s="8">
        <v>2093</v>
      </c>
      <c r="B2094" s="9">
        <v>42396</v>
      </c>
      <c r="C2094" s="1" t="s">
        <v>5294</v>
      </c>
      <c r="D2094" s="1" t="s">
        <v>26</v>
      </c>
      <c r="E2094" s="49" t="s">
        <v>816</v>
      </c>
      <c r="F2094" s="1" t="s">
        <v>927</v>
      </c>
      <c r="G2094" s="51" t="s">
        <v>5295</v>
      </c>
      <c r="H2094" s="1" t="s">
        <v>126</v>
      </c>
      <c r="I2094" s="56">
        <v>0</v>
      </c>
      <c r="J2094" s="8" t="s">
        <v>16</v>
      </c>
      <c r="K2094" s="8" t="s">
        <v>16</v>
      </c>
      <c r="L2094" s="1" t="str">
        <f>IFERROR(_xlfn.XLOOKUP(Table1[[#This Row],[Startup Name]],Reference_Tables!$A$5:$A$3048,Reference_Tables!$B$5:$B$3048,"N/A",0),"N/A")</f>
        <v>Bengaluru</v>
      </c>
      <c r="M2094" s="49" t="s">
        <v>16</v>
      </c>
      <c r="N2094" s="1">
        <f>YEAR(Table1[[#This Row],[Date]])</f>
        <v>2016</v>
      </c>
    </row>
    <row r="2095" spans="1:14" x14ac:dyDescent="0.3">
      <c r="A2095" s="8">
        <v>2094</v>
      </c>
      <c r="B2095" s="9">
        <v>42397</v>
      </c>
      <c r="C2095" s="1" t="s">
        <v>5296</v>
      </c>
      <c r="D2095" s="1" t="s">
        <v>53</v>
      </c>
      <c r="E2095" s="49" t="s">
        <v>5297</v>
      </c>
      <c r="F2095" s="1" t="s">
        <v>183</v>
      </c>
      <c r="G2095" s="51" t="s">
        <v>5298</v>
      </c>
      <c r="H2095" s="1" t="s">
        <v>126</v>
      </c>
      <c r="I2095" s="56">
        <v>1000000</v>
      </c>
      <c r="J2095" s="8" t="s">
        <v>16</v>
      </c>
      <c r="K2095" s="8" t="s">
        <v>24</v>
      </c>
      <c r="L2095" s="1" t="str">
        <f>IFERROR(_xlfn.XLOOKUP(Table1[[#This Row],[Startup Name]],Reference_Tables!$A$5:$A$3048,Reference_Tables!$B$5:$B$3048,"N/A",0),"N/A")</f>
        <v>Mysuru</v>
      </c>
      <c r="M2095" s="49" t="str">
        <f>IFERROR(_xlfn.XLOOKUP(Table1[[#This Row],[Investors Name]],Reference_Tables!$E$5:$E$3048,Reference_Tables!$F$5:$F$3048,"N/A",0),"N/A")</f>
        <v>Angel</v>
      </c>
      <c r="N2095" s="1">
        <f>YEAR(Table1[[#This Row],[Date]])</f>
        <v>2016</v>
      </c>
    </row>
    <row r="2096" spans="1:14" x14ac:dyDescent="0.3">
      <c r="A2096" s="8">
        <v>2095</v>
      </c>
      <c r="B2096" s="9">
        <v>42397</v>
      </c>
      <c r="C2096" s="1" t="s">
        <v>5299</v>
      </c>
      <c r="D2096" s="1" t="s">
        <v>4127</v>
      </c>
      <c r="E2096" s="49" t="s">
        <v>5300</v>
      </c>
      <c r="F2096" s="1" t="s">
        <v>39</v>
      </c>
      <c r="G2096" s="51" t="s">
        <v>5301</v>
      </c>
      <c r="H2096" s="1" t="s">
        <v>126</v>
      </c>
      <c r="I2096" s="56">
        <v>370000</v>
      </c>
      <c r="J2096" s="8" t="s">
        <v>16</v>
      </c>
      <c r="K2096" s="8" t="s">
        <v>106</v>
      </c>
      <c r="L2096" s="1" t="str">
        <f>IFERROR(_xlfn.XLOOKUP(Table1[[#This Row],[Startup Name]],Reference_Tables!$A$5:$A$3048,Reference_Tables!$B$5:$B$3048,"N/A",0),"N/A")</f>
        <v>Kolkata</v>
      </c>
      <c r="M2096" s="49" t="s">
        <v>16</v>
      </c>
      <c r="N2096" s="1">
        <f>YEAR(Table1[[#This Row],[Date]])</f>
        <v>2016</v>
      </c>
    </row>
    <row r="2097" spans="1:14" x14ac:dyDescent="0.3">
      <c r="A2097" s="8">
        <v>2096</v>
      </c>
      <c r="B2097" s="9">
        <v>42397</v>
      </c>
      <c r="C2097" s="1" t="s">
        <v>5302</v>
      </c>
      <c r="D2097" s="1" t="s">
        <v>5303</v>
      </c>
      <c r="E2097" s="49" t="s">
        <v>5304</v>
      </c>
      <c r="F2097" s="1" t="s">
        <v>927</v>
      </c>
      <c r="G2097" s="51" t="s">
        <v>7472</v>
      </c>
      <c r="H2097" s="1" t="s">
        <v>126</v>
      </c>
      <c r="I2097" s="56">
        <v>0</v>
      </c>
      <c r="J2097" s="8" t="s">
        <v>16</v>
      </c>
      <c r="K2097" s="8" t="s">
        <v>16</v>
      </c>
      <c r="L2097" s="1" t="str">
        <f>IFERROR(_xlfn.XLOOKUP(Table1[[#This Row],[Startup Name]],Reference_Tables!$A$5:$A$3048,Reference_Tables!$B$5:$B$3048,"N/A",0),"N/A")</f>
        <v>Ahmedabad</v>
      </c>
      <c r="M2097" s="49" t="str">
        <f>IFERROR(_xlfn.XLOOKUP(Table1[[#This Row],[Investors Name]],Reference_Tables!$E$5:$E$3048,Reference_Tables!$F$5:$F$3048,"N/A",0),"N/A")</f>
        <v>VC</v>
      </c>
      <c r="N2097" s="1">
        <f>YEAR(Table1[[#This Row],[Date]])</f>
        <v>2016</v>
      </c>
    </row>
    <row r="2098" spans="1:14" x14ac:dyDescent="0.3">
      <c r="A2098" s="8">
        <v>2097</v>
      </c>
      <c r="B2098" s="9">
        <v>42397</v>
      </c>
      <c r="C2098" s="1" t="s">
        <v>5305</v>
      </c>
      <c r="D2098" s="1" t="s">
        <v>53</v>
      </c>
      <c r="E2098" s="49" t="s">
        <v>5306</v>
      </c>
      <c r="F2098" s="1" t="s">
        <v>927</v>
      </c>
      <c r="G2098" s="51" t="s">
        <v>5307</v>
      </c>
      <c r="H2098" s="1" t="s">
        <v>126</v>
      </c>
      <c r="I2098" s="56">
        <v>0</v>
      </c>
      <c r="J2098" s="8" t="s">
        <v>16</v>
      </c>
      <c r="K2098" s="8" t="s">
        <v>16</v>
      </c>
      <c r="L2098" s="1" t="str">
        <f>IFERROR(_xlfn.XLOOKUP(Table1[[#This Row],[Startup Name]],Reference_Tables!$A$5:$A$3048,Reference_Tables!$B$5:$B$3048,"N/A",0),"N/A")</f>
        <v>Vadodara</v>
      </c>
      <c r="M2098" s="49" t="str">
        <f>IFERROR(_xlfn.XLOOKUP(Table1[[#This Row],[Investors Name]],Reference_Tables!$E$5:$E$3048,Reference_Tables!$F$5:$F$3048,"N/A",0),"N/A")</f>
        <v>Corporate</v>
      </c>
      <c r="N2098" s="1">
        <f>YEAR(Table1[[#This Row],[Date]])</f>
        <v>2016</v>
      </c>
    </row>
    <row r="2099" spans="1:14" x14ac:dyDescent="0.3">
      <c r="A2099" s="8">
        <v>2098</v>
      </c>
      <c r="B2099" s="9">
        <v>42398</v>
      </c>
      <c r="C2099" s="1" t="s">
        <v>5308</v>
      </c>
      <c r="D2099" s="1" t="s">
        <v>551</v>
      </c>
      <c r="E2099" s="49" t="s">
        <v>5309</v>
      </c>
      <c r="F2099" s="1" t="s">
        <v>139</v>
      </c>
      <c r="G2099" s="51" t="s">
        <v>5310</v>
      </c>
      <c r="H2099" s="1" t="s">
        <v>126</v>
      </c>
      <c r="I2099" s="56">
        <v>0</v>
      </c>
      <c r="J2099" s="8" t="s">
        <v>16</v>
      </c>
      <c r="K2099" s="8" t="s">
        <v>16</v>
      </c>
      <c r="L2099" s="1" t="str">
        <f>IFERROR(_xlfn.XLOOKUP(Table1[[#This Row],[Startup Name]],Reference_Tables!$A$5:$A$3048,Reference_Tables!$B$5:$B$3048,"N/A",0),"N/A")</f>
        <v>Mysuru</v>
      </c>
      <c r="M2099" s="49" t="s">
        <v>16</v>
      </c>
      <c r="N2099" s="1">
        <f>YEAR(Table1[[#This Row],[Date]])</f>
        <v>2016</v>
      </c>
    </row>
    <row r="2100" spans="1:14" x14ac:dyDescent="0.3">
      <c r="A2100" s="8">
        <v>2099</v>
      </c>
      <c r="B2100" s="9">
        <v>42398</v>
      </c>
      <c r="C2100" s="1" t="s">
        <v>2497</v>
      </c>
      <c r="D2100" s="1" t="s">
        <v>551</v>
      </c>
      <c r="E2100" s="49" t="s">
        <v>5311</v>
      </c>
      <c r="F2100" s="1" t="s">
        <v>5312</v>
      </c>
      <c r="G2100" s="51" t="s">
        <v>3547</v>
      </c>
      <c r="H2100" s="1" t="s">
        <v>126</v>
      </c>
      <c r="I2100" s="56">
        <v>160000</v>
      </c>
      <c r="J2100" s="8" t="s">
        <v>16</v>
      </c>
      <c r="K2100" s="8" t="s">
        <v>106</v>
      </c>
      <c r="L2100" s="1" t="str">
        <f>IFERROR(_xlfn.XLOOKUP(Table1[[#This Row],[Startup Name]],Reference_Tables!$A$5:$A$3048,Reference_Tables!$B$5:$B$3048,"N/A",0),"N/A")</f>
        <v>Lucknow</v>
      </c>
      <c r="M2100" s="49" t="str">
        <f>IFERROR(_xlfn.XLOOKUP(Table1[[#This Row],[Investors Name]],Reference_Tables!$E$5:$E$3048,Reference_Tables!$F$5:$F$3048,"N/A",0),"N/A")</f>
        <v>VC</v>
      </c>
      <c r="N2100" s="1">
        <f>YEAR(Table1[[#This Row],[Date]])</f>
        <v>2016</v>
      </c>
    </row>
    <row r="2101" spans="1:14" x14ac:dyDescent="0.3">
      <c r="A2101" s="8">
        <v>2100</v>
      </c>
      <c r="B2101" s="9">
        <v>42398</v>
      </c>
      <c r="C2101" s="1" t="s">
        <v>4687</v>
      </c>
      <c r="D2101" s="1" t="s">
        <v>551</v>
      </c>
      <c r="E2101" s="49" t="s">
        <v>5313</v>
      </c>
      <c r="F2101" s="1" t="s">
        <v>89</v>
      </c>
      <c r="G2101" s="51" t="s">
        <v>5314</v>
      </c>
      <c r="H2101" s="1" t="s">
        <v>126</v>
      </c>
      <c r="I2101" s="56">
        <v>0</v>
      </c>
      <c r="J2101" s="8" t="s">
        <v>16</v>
      </c>
      <c r="K2101" s="8" t="s">
        <v>16</v>
      </c>
      <c r="L2101" s="1" t="str">
        <f>IFERROR(_xlfn.XLOOKUP(Table1[[#This Row],[Startup Name]],Reference_Tables!$A$5:$A$3048,Reference_Tables!$B$5:$B$3048,"N/A",0),"N/A")</f>
        <v>Noida</v>
      </c>
      <c r="M2101" s="49" t="str">
        <f>IFERROR(_xlfn.XLOOKUP(Table1[[#This Row],[Investors Name]],Reference_Tables!$E$5:$E$3048,Reference_Tables!$F$5:$F$3048,"N/A",0),"N/A")</f>
        <v>VC</v>
      </c>
      <c r="N2101" s="1">
        <f>YEAR(Table1[[#This Row],[Date]])</f>
        <v>2016</v>
      </c>
    </row>
    <row r="2102" spans="1:14" x14ac:dyDescent="0.3">
      <c r="A2102" s="8">
        <v>2101</v>
      </c>
      <c r="B2102" s="9">
        <v>42398</v>
      </c>
      <c r="C2102" s="1" t="s">
        <v>2756</v>
      </c>
      <c r="D2102" s="1" t="s">
        <v>551</v>
      </c>
      <c r="E2102" s="49" t="s">
        <v>5315</v>
      </c>
      <c r="F2102" s="1" t="s">
        <v>927</v>
      </c>
      <c r="G2102" s="51" t="s">
        <v>5316</v>
      </c>
      <c r="H2102" s="1" t="s">
        <v>126</v>
      </c>
      <c r="I2102" s="56">
        <v>185000</v>
      </c>
      <c r="J2102" s="8" t="s">
        <v>16</v>
      </c>
      <c r="K2102" s="8" t="s">
        <v>106</v>
      </c>
      <c r="L2102" s="1" t="str">
        <f>IFERROR(_xlfn.XLOOKUP(Table1[[#This Row],[Startup Name]],Reference_Tables!$A$5:$A$3048,Reference_Tables!$B$5:$B$3048,"N/A",0),"N/A")</f>
        <v>Nagpur</v>
      </c>
      <c r="M2102" s="49" t="str">
        <f>IFERROR(_xlfn.XLOOKUP(Table1[[#This Row],[Investors Name]],Reference_Tables!$E$5:$E$3048,Reference_Tables!$F$5:$F$3048,"N/A",0),"N/A")</f>
        <v>VC</v>
      </c>
      <c r="N2102" s="1">
        <f>YEAR(Table1[[#This Row],[Date]])</f>
        <v>2016</v>
      </c>
    </row>
    <row r="2103" spans="1:14" x14ac:dyDescent="0.3">
      <c r="A2103" s="8">
        <v>2102</v>
      </c>
      <c r="B2103" s="9">
        <v>42398</v>
      </c>
      <c r="C2103" s="1" t="s">
        <v>5156</v>
      </c>
      <c r="D2103" s="1" t="s">
        <v>551</v>
      </c>
      <c r="E2103" s="49" t="s">
        <v>5317</v>
      </c>
      <c r="F2103" s="1" t="s">
        <v>927</v>
      </c>
      <c r="G2103" s="51" t="s">
        <v>5318</v>
      </c>
      <c r="H2103" s="1" t="s">
        <v>384</v>
      </c>
      <c r="I2103" s="56">
        <v>17000000</v>
      </c>
      <c r="J2103" s="8" t="s">
        <v>16</v>
      </c>
      <c r="K2103" s="8" t="s">
        <v>17</v>
      </c>
      <c r="L2103" s="1" t="str">
        <f>IFERROR(_xlfn.XLOOKUP(Table1[[#This Row],[Startup Name]],Reference_Tables!$A$5:$A$3048,Reference_Tables!$B$5:$B$3048,"N/A",0),"N/A")</f>
        <v>Chennai</v>
      </c>
      <c r="M2103" s="49" t="str">
        <f>IFERROR(_xlfn.XLOOKUP(Table1[[#This Row],[Investors Name]],Reference_Tables!$E$5:$E$3048,Reference_Tables!$F$5:$F$3048,"N/A",0),"N/A")</f>
        <v>VC</v>
      </c>
      <c r="N2103" s="1">
        <f>YEAR(Table1[[#This Row],[Date]])</f>
        <v>2016</v>
      </c>
    </row>
    <row r="2104" spans="1:14" x14ac:dyDescent="0.3">
      <c r="A2104" s="8">
        <v>2103</v>
      </c>
      <c r="B2104" s="9">
        <v>42398</v>
      </c>
      <c r="C2104" s="1" t="s">
        <v>2744</v>
      </c>
      <c r="D2104" s="1" t="s">
        <v>26</v>
      </c>
      <c r="E2104" s="49" t="s">
        <v>5319</v>
      </c>
      <c r="F2104" s="1" t="s">
        <v>39</v>
      </c>
      <c r="G2104" s="51" t="s">
        <v>5320</v>
      </c>
      <c r="H2104" s="1" t="s">
        <v>384</v>
      </c>
      <c r="I2104" s="56">
        <v>5150000</v>
      </c>
      <c r="J2104" s="8" t="s">
        <v>16</v>
      </c>
      <c r="K2104" s="8" t="s">
        <v>24</v>
      </c>
      <c r="L2104" s="1" t="str">
        <f>IFERROR(_xlfn.XLOOKUP(Table1[[#This Row],[Startup Name]],Reference_Tables!$A$5:$A$3048,Reference_Tables!$B$5:$B$3048,"N/A",0),"N/A")</f>
        <v>Guwahati</v>
      </c>
      <c r="M2104" s="49" t="str">
        <f>IFERROR(_xlfn.XLOOKUP(Table1[[#This Row],[Investors Name]],Reference_Tables!$E$5:$E$3048,Reference_Tables!$F$5:$F$3048,"N/A",0),"N/A")</f>
        <v>VC</v>
      </c>
      <c r="N2104" s="1">
        <f>YEAR(Table1[[#This Row],[Date]])</f>
        <v>2016</v>
      </c>
    </row>
    <row r="2105" spans="1:14" x14ac:dyDescent="0.3">
      <c r="A2105" s="8">
        <v>2104</v>
      </c>
      <c r="B2105" s="9">
        <v>42398</v>
      </c>
      <c r="C2105" s="1" t="s">
        <v>5321</v>
      </c>
      <c r="D2105" s="1" t="s">
        <v>53</v>
      </c>
      <c r="E2105" s="49" t="s">
        <v>5322</v>
      </c>
      <c r="F2105" s="1" t="s">
        <v>139</v>
      </c>
      <c r="G2105" s="51" t="s">
        <v>675</v>
      </c>
      <c r="H2105" s="1" t="s">
        <v>384</v>
      </c>
      <c r="I2105" s="56">
        <v>1100000</v>
      </c>
      <c r="J2105" s="8" t="s">
        <v>16</v>
      </c>
      <c r="K2105" s="8" t="s">
        <v>24</v>
      </c>
      <c r="L2105" s="1" t="str">
        <f>IFERROR(_xlfn.XLOOKUP(Table1[[#This Row],[Startup Name]],Reference_Tables!$A$5:$A$3048,Reference_Tables!$B$5:$B$3048,"N/A",0),"N/A")</f>
        <v>Bhopal</v>
      </c>
      <c r="M2105" s="49" t="str">
        <f>IFERROR(_xlfn.XLOOKUP(Table1[[#This Row],[Investors Name]],Reference_Tables!$E$5:$E$3048,Reference_Tables!$F$5:$F$3048,"N/A",0),"N/A")</f>
        <v>Corporate</v>
      </c>
      <c r="N2105" s="1">
        <f>YEAR(Table1[[#This Row],[Date]])</f>
        <v>2016</v>
      </c>
    </row>
    <row r="2106" spans="1:14" x14ac:dyDescent="0.3">
      <c r="A2106" s="8">
        <v>2105</v>
      </c>
      <c r="B2106" s="9">
        <v>42398</v>
      </c>
      <c r="C2106" s="1" t="s">
        <v>1765</v>
      </c>
      <c r="D2106" s="1" t="s">
        <v>551</v>
      </c>
      <c r="E2106" s="49" t="s">
        <v>1766</v>
      </c>
      <c r="F2106" s="1" t="s">
        <v>183</v>
      </c>
      <c r="G2106" s="51" t="s">
        <v>5323</v>
      </c>
      <c r="H2106" s="1" t="s">
        <v>126</v>
      </c>
      <c r="I2106" s="56">
        <v>0</v>
      </c>
      <c r="J2106" s="8" t="s">
        <v>16</v>
      </c>
      <c r="K2106" s="8" t="s">
        <v>16</v>
      </c>
      <c r="L2106" s="1" t="str">
        <f>IFERROR(_xlfn.XLOOKUP(Table1[[#This Row],[Startup Name]],Reference_Tables!$A$5:$A$3048,Reference_Tables!$B$5:$B$3048,"N/A",0),"N/A")</f>
        <v>Hyderabad</v>
      </c>
      <c r="M2106" s="49" t="str">
        <f>IFERROR(_xlfn.XLOOKUP(Table1[[#This Row],[Investors Name]],Reference_Tables!$E$5:$E$3048,Reference_Tables!$F$5:$F$3048,"N/A",0),"N/A")</f>
        <v>VC</v>
      </c>
      <c r="N2106" s="1">
        <f>YEAR(Table1[[#This Row],[Date]])</f>
        <v>2016</v>
      </c>
    </row>
    <row r="2107" spans="1:14" x14ac:dyDescent="0.3">
      <c r="A2107" s="8">
        <v>2106</v>
      </c>
      <c r="B2107" s="9">
        <v>42398</v>
      </c>
      <c r="C2107" s="1" t="s">
        <v>5324</v>
      </c>
      <c r="D2107" s="1" t="s">
        <v>53</v>
      </c>
      <c r="E2107" s="49" t="s">
        <v>5325</v>
      </c>
      <c r="F2107" s="1" t="s">
        <v>183</v>
      </c>
      <c r="G2107" s="51" t="s">
        <v>5326</v>
      </c>
      <c r="H2107" s="1" t="s">
        <v>126</v>
      </c>
      <c r="I2107" s="56">
        <v>0</v>
      </c>
      <c r="J2107" s="8" t="s">
        <v>16</v>
      </c>
      <c r="K2107" s="8" t="s">
        <v>16</v>
      </c>
      <c r="L2107" s="1" t="str">
        <f>IFERROR(_xlfn.XLOOKUP(Table1[[#This Row],[Startup Name]],Reference_Tables!$A$5:$A$3048,Reference_Tables!$B$5:$B$3048,"N/A",0),"N/A")</f>
        <v>Thiruvananthapuram</v>
      </c>
      <c r="M2107" s="49" t="str">
        <f>IFERROR(_xlfn.XLOOKUP(Table1[[#This Row],[Investors Name]],Reference_Tables!$E$5:$E$3048,Reference_Tables!$F$5:$F$3048,"N/A",0),"N/A")</f>
        <v>Angel</v>
      </c>
      <c r="N2107" s="1">
        <f>YEAR(Table1[[#This Row],[Date]])</f>
        <v>2016</v>
      </c>
    </row>
    <row r="2108" spans="1:14" x14ac:dyDescent="0.3">
      <c r="A2108" s="8">
        <v>2107</v>
      </c>
      <c r="B2108" s="9">
        <v>42399</v>
      </c>
      <c r="C2108" s="1" t="s">
        <v>5327</v>
      </c>
      <c r="D2108" s="1" t="s">
        <v>551</v>
      </c>
      <c r="E2108" s="49" t="s">
        <v>5328</v>
      </c>
      <c r="F2108" s="1" t="s">
        <v>39</v>
      </c>
      <c r="G2108" s="51" t="s">
        <v>5329</v>
      </c>
      <c r="H2108" s="1" t="s">
        <v>126</v>
      </c>
      <c r="I2108" s="56">
        <v>0</v>
      </c>
      <c r="J2108" s="8" t="s">
        <v>16</v>
      </c>
      <c r="K2108" s="8" t="s">
        <v>16</v>
      </c>
      <c r="L2108" s="1" t="str">
        <f>IFERROR(_xlfn.XLOOKUP(Table1[[#This Row],[Startup Name]],Reference_Tables!$A$5:$A$3048,Reference_Tables!$B$5:$B$3048,"N/A",0),"N/A")</f>
        <v>Bhubaneswar</v>
      </c>
      <c r="M2108" s="49" t="s">
        <v>16</v>
      </c>
      <c r="N2108" s="1">
        <f>YEAR(Table1[[#This Row],[Date]])</f>
        <v>2016</v>
      </c>
    </row>
    <row r="2109" spans="1:14" x14ac:dyDescent="0.3">
      <c r="A2109" s="8">
        <v>2108</v>
      </c>
      <c r="B2109" s="9">
        <v>42399</v>
      </c>
      <c r="C2109" s="1" t="s">
        <v>5330</v>
      </c>
      <c r="D2109" s="1" t="s">
        <v>551</v>
      </c>
      <c r="E2109" s="49" t="s">
        <v>5331</v>
      </c>
      <c r="F2109" s="1" t="s">
        <v>139</v>
      </c>
      <c r="G2109" s="51" t="s">
        <v>1960</v>
      </c>
      <c r="H2109" s="1" t="s">
        <v>126</v>
      </c>
      <c r="I2109" s="56">
        <v>0</v>
      </c>
      <c r="J2109" s="8" t="s">
        <v>16</v>
      </c>
      <c r="K2109" s="8" t="s">
        <v>16</v>
      </c>
      <c r="L2109" s="1" t="str">
        <f>IFERROR(_xlfn.XLOOKUP(Table1[[#This Row],[Startup Name]],Reference_Tables!$A$5:$A$3048,Reference_Tables!$B$5:$B$3048,"N/A",0),"N/A")</f>
        <v>Kolkata</v>
      </c>
      <c r="M2109" s="49" t="str">
        <f>IFERROR(_xlfn.XLOOKUP(Table1[[#This Row],[Investors Name]],Reference_Tables!$E$5:$E$3048,Reference_Tables!$F$5:$F$3048,"N/A",0),"N/A")</f>
        <v>VC</v>
      </c>
      <c r="N2109" s="1">
        <f>YEAR(Table1[[#This Row],[Date]])</f>
        <v>2016</v>
      </c>
    </row>
    <row r="2110" spans="1:14" x14ac:dyDescent="0.3">
      <c r="A2110" s="8">
        <v>2109</v>
      </c>
      <c r="B2110" s="9">
        <v>42339</v>
      </c>
      <c r="C2110" s="1" t="s">
        <v>1097</v>
      </c>
      <c r="D2110" s="1" t="s">
        <v>5332</v>
      </c>
      <c r="E2110" s="49" t="s">
        <v>16</v>
      </c>
      <c r="F2110" s="1" t="s">
        <v>438</v>
      </c>
      <c r="G2110" s="51" t="s">
        <v>4616</v>
      </c>
      <c r="H2110" s="1" t="s">
        <v>126</v>
      </c>
      <c r="I2110" s="56">
        <v>1000000</v>
      </c>
      <c r="J2110" s="8" t="s">
        <v>16</v>
      </c>
      <c r="K2110" s="8" t="s">
        <v>24</v>
      </c>
      <c r="L2110" s="1" t="str">
        <f>IFERROR(_xlfn.XLOOKUP(Table1[[#This Row],[Startup Name]],Reference_Tables!$A$5:$A$3048,Reference_Tables!$B$5:$B$3048,"N/A",0),"N/A")</f>
        <v>Bengaluru</v>
      </c>
      <c r="M2110" s="49" t="str">
        <f>IFERROR(_xlfn.XLOOKUP(Table1[[#This Row],[Investors Name]],Reference_Tables!$E$5:$E$3048,Reference_Tables!$F$5:$F$3048,"N/A",0),"N/A")</f>
        <v>Angel</v>
      </c>
      <c r="N2110" s="1">
        <f>YEAR(Table1[[#This Row],[Date]])</f>
        <v>2015</v>
      </c>
    </row>
    <row r="2111" spans="1:14" x14ac:dyDescent="0.3">
      <c r="A2111" s="8">
        <v>2110</v>
      </c>
      <c r="B2111" s="9">
        <v>42339</v>
      </c>
      <c r="C2111" s="1" t="s">
        <v>5333</v>
      </c>
      <c r="D2111" s="1" t="s">
        <v>5334</v>
      </c>
      <c r="E2111" s="49" t="s">
        <v>16</v>
      </c>
      <c r="F2111" s="1" t="s">
        <v>39</v>
      </c>
      <c r="G2111" s="51" t="s">
        <v>2114</v>
      </c>
      <c r="H2111" s="1" t="s">
        <v>126</v>
      </c>
      <c r="I2111" s="56">
        <v>0</v>
      </c>
      <c r="J2111" s="8" t="s">
        <v>16</v>
      </c>
      <c r="K2111" s="8" t="s">
        <v>16</v>
      </c>
      <c r="L2111" s="1" t="str">
        <f>IFERROR(_xlfn.XLOOKUP(Table1[[#This Row],[Startup Name]],Reference_Tables!$A$5:$A$3048,Reference_Tables!$B$5:$B$3048,"N/A",0),"N/A")</f>
        <v>Bhopal</v>
      </c>
      <c r="M2111" s="49" t="str">
        <f>IFERROR(_xlfn.XLOOKUP(Table1[[#This Row],[Investors Name]],Reference_Tables!$E$5:$E$3048,Reference_Tables!$F$5:$F$3048,"N/A",0),"N/A")</f>
        <v>VC</v>
      </c>
      <c r="N2111" s="1">
        <f>YEAR(Table1[[#This Row],[Date]])</f>
        <v>2015</v>
      </c>
    </row>
    <row r="2112" spans="1:14" x14ac:dyDescent="0.3">
      <c r="A2112" s="8">
        <v>2111</v>
      </c>
      <c r="B2112" s="9">
        <v>42339</v>
      </c>
      <c r="C2112" s="1" t="s">
        <v>5335</v>
      </c>
      <c r="D2112" s="1" t="s">
        <v>5336</v>
      </c>
      <c r="E2112" s="49" t="s">
        <v>16</v>
      </c>
      <c r="F2112" s="1" t="s">
        <v>227</v>
      </c>
      <c r="G2112" s="51" t="s">
        <v>5337</v>
      </c>
      <c r="H2112" s="1" t="s">
        <v>384</v>
      </c>
      <c r="I2112" s="56">
        <v>0</v>
      </c>
      <c r="J2112" s="8" t="s">
        <v>35</v>
      </c>
      <c r="K2112" s="8" t="s">
        <v>16</v>
      </c>
      <c r="L2112" s="1" t="str">
        <f>IFERROR(_xlfn.XLOOKUP(Table1[[#This Row],[Startup Name]],Reference_Tables!$A$5:$A$3048,Reference_Tables!$B$5:$B$3048,"N/A",0),"N/A")</f>
        <v>Jaipur</v>
      </c>
      <c r="M2112" s="49" t="str">
        <f>IFERROR(_xlfn.XLOOKUP(Table1[[#This Row],[Investors Name]],Reference_Tables!$E$5:$E$3048,Reference_Tables!$F$5:$F$3048,"N/A",0),"N/A")</f>
        <v>VC</v>
      </c>
      <c r="N2112" s="1">
        <f>YEAR(Table1[[#This Row],[Date]])</f>
        <v>2015</v>
      </c>
    </row>
    <row r="2113" spans="1:14" x14ac:dyDescent="0.3">
      <c r="A2113" s="8">
        <v>2112</v>
      </c>
      <c r="B2113" s="9">
        <v>42339</v>
      </c>
      <c r="C2113" s="1" t="s">
        <v>5338</v>
      </c>
      <c r="D2113" s="1" t="s">
        <v>5339</v>
      </c>
      <c r="E2113" s="49" t="s">
        <v>16</v>
      </c>
      <c r="F2113" s="1" t="s">
        <v>39</v>
      </c>
      <c r="G2113" s="51" t="s">
        <v>5340</v>
      </c>
      <c r="H2113" s="1" t="s">
        <v>384</v>
      </c>
      <c r="I2113" s="56">
        <v>5600000</v>
      </c>
      <c r="J2113" s="8" t="s">
        <v>16</v>
      </c>
      <c r="K2113" s="8" t="s">
        <v>24</v>
      </c>
      <c r="L2113" s="1" t="str">
        <f>IFERROR(_xlfn.XLOOKUP(Table1[[#This Row],[Startup Name]],Reference_Tables!$A$5:$A$3048,Reference_Tables!$B$5:$B$3048,"N/A",0),"N/A")</f>
        <v>Noida</v>
      </c>
      <c r="M2113" s="49" t="str">
        <f>IFERROR(_xlfn.XLOOKUP(Table1[[#This Row],[Investors Name]],Reference_Tables!$E$5:$E$3048,Reference_Tables!$F$5:$F$3048,"N/A",0),"N/A")</f>
        <v>Angel</v>
      </c>
      <c r="N2113" s="1">
        <f>YEAR(Table1[[#This Row],[Date]])</f>
        <v>2015</v>
      </c>
    </row>
    <row r="2114" spans="1:14" x14ac:dyDescent="0.3">
      <c r="A2114" s="8">
        <v>2113</v>
      </c>
      <c r="B2114" s="9">
        <v>42339</v>
      </c>
      <c r="C2114" s="1" t="s">
        <v>2636</v>
      </c>
      <c r="D2114" s="1" t="s">
        <v>5341</v>
      </c>
      <c r="E2114" s="49" t="s">
        <v>16</v>
      </c>
      <c r="F2114" s="1" t="s">
        <v>139</v>
      </c>
      <c r="G2114" s="51" t="s">
        <v>5342</v>
      </c>
      <c r="H2114" s="1" t="s">
        <v>126</v>
      </c>
      <c r="I2114" s="56">
        <v>500000</v>
      </c>
      <c r="J2114" s="8" t="s">
        <v>35</v>
      </c>
      <c r="K2114" s="8" t="s">
        <v>106</v>
      </c>
      <c r="L2114" s="1" t="str">
        <f>IFERROR(_xlfn.XLOOKUP(Table1[[#This Row],[Startup Name]],Reference_Tables!$A$5:$A$3048,Reference_Tables!$B$5:$B$3048,"N/A",0),"N/A")</f>
        <v>Pune</v>
      </c>
      <c r="M2114" s="49" t="str">
        <f>IFERROR(_xlfn.XLOOKUP(Table1[[#This Row],[Investors Name]],Reference_Tables!$E$5:$E$3048,Reference_Tables!$F$5:$F$3048,"N/A",0),"N/A")</f>
        <v>VC</v>
      </c>
      <c r="N2114" s="1">
        <f>YEAR(Table1[[#This Row],[Date]])</f>
        <v>2015</v>
      </c>
    </row>
    <row r="2115" spans="1:14" x14ac:dyDescent="0.3">
      <c r="A2115" s="8">
        <v>2114</v>
      </c>
      <c r="B2115" s="9">
        <v>42339</v>
      </c>
      <c r="C2115" s="1" t="s">
        <v>5343</v>
      </c>
      <c r="D2115" s="1" t="s">
        <v>5344</v>
      </c>
      <c r="E2115" s="49" t="s">
        <v>16</v>
      </c>
      <c r="F2115" s="1" t="s">
        <v>183</v>
      </c>
      <c r="G2115" s="51" t="s">
        <v>16</v>
      </c>
      <c r="H2115" s="1" t="s">
        <v>126</v>
      </c>
      <c r="I2115" s="56">
        <v>0</v>
      </c>
      <c r="J2115" s="8" t="s">
        <v>16</v>
      </c>
      <c r="K2115" s="8" t="s">
        <v>16</v>
      </c>
      <c r="L2115" s="1" t="str">
        <f>IFERROR(_xlfn.XLOOKUP(Table1[[#This Row],[Startup Name]],Reference_Tables!$A$5:$A$3048,Reference_Tables!$B$5:$B$3048,"N/A",0),"N/A")</f>
        <v>Guwahati</v>
      </c>
      <c r="M2115" s="49" t="s">
        <v>16</v>
      </c>
      <c r="N2115" s="1">
        <f>YEAR(Table1[[#This Row],[Date]])</f>
        <v>2015</v>
      </c>
    </row>
    <row r="2116" spans="1:14" x14ac:dyDescent="0.3">
      <c r="A2116" s="8">
        <v>2115</v>
      </c>
      <c r="B2116" s="9">
        <v>42339</v>
      </c>
      <c r="C2116" s="1" t="s">
        <v>5345</v>
      </c>
      <c r="D2116" s="1" t="s">
        <v>5346</v>
      </c>
      <c r="E2116" s="49" t="s">
        <v>16</v>
      </c>
      <c r="F2116" s="1" t="s">
        <v>139</v>
      </c>
      <c r="G2116" s="51" t="s">
        <v>5347</v>
      </c>
      <c r="H2116" s="1" t="s">
        <v>126</v>
      </c>
      <c r="I2116" s="56">
        <v>2000000</v>
      </c>
      <c r="J2116" s="8" t="s">
        <v>16</v>
      </c>
      <c r="K2116" s="8" t="s">
        <v>24</v>
      </c>
      <c r="L2116" s="1" t="str">
        <f>IFERROR(_xlfn.XLOOKUP(Table1[[#This Row],[Startup Name]],Reference_Tables!$A$5:$A$3048,Reference_Tables!$B$5:$B$3048,"N/A",0),"N/A")</f>
        <v>Noida</v>
      </c>
      <c r="M2116" s="49" t="str">
        <f>IFERROR(_xlfn.XLOOKUP(Table1[[#This Row],[Investors Name]],Reference_Tables!$E$5:$E$3048,Reference_Tables!$F$5:$F$3048,"N/A",0),"N/A")</f>
        <v>Angel</v>
      </c>
      <c r="N2116" s="1">
        <f>YEAR(Table1[[#This Row],[Date]])</f>
        <v>2015</v>
      </c>
    </row>
    <row r="2117" spans="1:14" x14ac:dyDescent="0.3">
      <c r="A2117" s="8">
        <v>2116</v>
      </c>
      <c r="B2117" s="9">
        <v>42340</v>
      </c>
      <c r="C2117" s="1" t="s">
        <v>5348</v>
      </c>
      <c r="D2117" s="1" t="s">
        <v>5349</v>
      </c>
      <c r="E2117" s="49" t="s">
        <v>16</v>
      </c>
      <c r="F2117" s="1" t="s">
        <v>927</v>
      </c>
      <c r="G2117" s="51" t="s">
        <v>5350</v>
      </c>
      <c r="H2117" s="1" t="s">
        <v>126</v>
      </c>
      <c r="I2117" s="56">
        <v>1500000</v>
      </c>
      <c r="J2117" s="8" t="s">
        <v>16</v>
      </c>
      <c r="K2117" s="8" t="s">
        <v>24</v>
      </c>
      <c r="L2117" s="1" t="str">
        <f>IFERROR(_xlfn.XLOOKUP(Table1[[#This Row],[Startup Name]],Reference_Tables!$A$5:$A$3048,Reference_Tables!$B$5:$B$3048,"N/A",0),"N/A")</f>
        <v>Pune</v>
      </c>
      <c r="M2117" s="49" t="s">
        <v>16</v>
      </c>
      <c r="N2117" s="1">
        <f>YEAR(Table1[[#This Row],[Date]])</f>
        <v>2015</v>
      </c>
    </row>
    <row r="2118" spans="1:14" x14ac:dyDescent="0.3">
      <c r="A2118" s="8">
        <v>2117</v>
      </c>
      <c r="B2118" s="9">
        <v>42340</v>
      </c>
      <c r="C2118" s="1" t="s">
        <v>5351</v>
      </c>
      <c r="D2118" s="1" t="s">
        <v>5352</v>
      </c>
      <c r="E2118" s="49" t="s">
        <v>16</v>
      </c>
      <c r="F2118" s="1" t="s">
        <v>139</v>
      </c>
      <c r="G2118" s="51" t="s">
        <v>5353</v>
      </c>
      <c r="H2118" s="1" t="s">
        <v>384</v>
      </c>
      <c r="I2118" s="56">
        <v>0</v>
      </c>
      <c r="J2118" s="8" t="s">
        <v>35</v>
      </c>
      <c r="K2118" s="8" t="s">
        <v>16</v>
      </c>
      <c r="L2118" s="1" t="str">
        <f>IFERROR(_xlfn.XLOOKUP(Table1[[#This Row],[Startup Name]],Reference_Tables!$A$5:$A$3048,Reference_Tables!$B$5:$B$3048,"N/A",0),"N/A")</f>
        <v>Dehradun</v>
      </c>
      <c r="M2118" s="49" t="str">
        <f>IFERROR(_xlfn.XLOOKUP(Table1[[#This Row],[Investors Name]],Reference_Tables!$E$5:$E$3048,Reference_Tables!$F$5:$F$3048,"N/A",0),"N/A")</f>
        <v>VC</v>
      </c>
      <c r="N2118" s="1">
        <f>YEAR(Table1[[#This Row],[Date]])</f>
        <v>2015</v>
      </c>
    </row>
    <row r="2119" spans="1:14" x14ac:dyDescent="0.3">
      <c r="A2119" s="8">
        <v>2118</v>
      </c>
      <c r="B2119" s="9">
        <v>42341</v>
      </c>
      <c r="C2119" s="1" t="s">
        <v>5354</v>
      </c>
      <c r="D2119" s="1" t="s">
        <v>5355</v>
      </c>
      <c r="E2119" s="49" t="s">
        <v>16</v>
      </c>
      <c r="F2119" s="1" t="s">
        <v>927</v>
      </c>
      <c r="G2119" s="51" t="s">
        <v>5356</v>
      </c>
      <c r="H2119" s="1" t="s">
        <v>126</v>
      </c>
      <c r="I2119" s="56">
        <v>0</v>
      </c>
      <c r="J2119" s="8" t="s">
        <v>16</v>
      </c>
      <c r="K2119" s="8" t="s">
        <v>16</v>
      </c>
      <c r="L2119" s="1" t="str">
        <f>IFERROR(_xlfn.XLOOKUP(Table1[[#This Row],[Startup Name]],Reference_Tables!$A$5:$A$3048,Reference_Tables!$B$5:$B$3048,"N/A",0),"N/A")</f>
        <v>Bhubaneswar</v>
      </c>
      <c r="M2119" s="49" t="str">
        <f>IFERROR(_xlfn.XLOOKUP(Table1[[#This Row],[Investors Name]],Reference_Tables!$E$5:$E$3048,Reference_Tables!$F$5:$F$3048,"N/A",0),"N/A")</f>
        <v>VC</v>
      </c>
      <c r="N2119" s="1">
        <f>YEAR(Table1[[#This Row],[Date]])</f>
        <v>2015</v>
      </c>
    </row>
    <row r="2120" spans="1:14" x14ac:dyDescent="0.3">
      <c r="A2120" s="8">
        <v>2119</v>
      </c>
      <c r="B2120" s="9">
        <v>42341</v>
      </c>
      <c r="C2120" s="1" t="s">
        <v>5357</v>
      </c>
      <c r="D2120" s="1" t="s">
        <v>3948</v>
      </c>
      <c r="E2120" s="49" t="s">
        <v>16</v>
      </c>
      <c r="F2120" s="1" t="s">
        <v>139</v>
      </c>
      <c r="G2120" s="51" t="s">
        <v>1268</v>
      </c>
      <c r="H2120" s="1" t="s">
        <v>126</v>
      </c>
      <c r="I2120" s="56">
        <v>100000</v>
      </c>
      <c r="J2120" s="8" t="s">
        <v>16</v>
      </c>
      <c r="K2120" s="8" t="s">
        <v>106</v>
      </c>
      <c r="L2120" s="1" t="str">
        <f>IFERROR(_xlfn.XLOOKUP(Table1[[#This Row],[Startup Name]],Reference_Tables!$A$5:$A$3048,Reference_Tables!$B$5:$B$3048,"N/A",0),"N/A")</f>
        <v>Surat</v>
      </c>
      <c r="M2120" s="49" t="str">
        <f>IFERROR(_xlfn.XLOOKUP(Table1[[#This Row],[Investors Name]],Reference_Tables!$E$5:$E$3048,Reference_Tables!$F$5:$F$3048,"N/A",0),"N/A")</f>
        <v>Angel</v>
      </c>
      <c r="N2120" s="1">
        <f>YEAR(Table1[[#This Row],[Date]])</f>
        <v>2015</v>
      </c>
    </row>
    <row r="2121" spans="1:14" x14ac:dyDescent="0.3">
      <c r="A2121" s="8">
        <v>2120</v>
      </c>
      <c r="B2121" s="9">
        <v>42341</v>
      </c>
      <c r="C2121" s="1" t="s">
        <v>18</v>
      </c>
      <c r="D2121" s="1" t="s">
        <v>5358</v>
      </c>
      <c r="E2121" s="49" t="s">
        <v>16</v>
      </c>
      <c r="F2121" s="1" t="s">
        <v>227</v>
      </c>
      <c r="G2121" s="51" t="s">
        <v>5359</v>
      </c>
      <c r="H2121" s="1" t="s">
        <v>384</v>
      </c>
      <c r="I2121" s="56">
        <v>20000000</v>
      </c>
      <c r="J2121" s="8" t="s">
        <v>29</v>
      </c>
      <c r="K2121" s="8" t="s">
        <v>17</v>
      </c>
      <c r="L2121" s="1" t="str">
        <f>IFERROR(_xlfn.XLOOKUP(Table1[[#This Row],[Startup Name]],Reference_Tables!$A$5:$A$3048,Reference_Tables!$B$5:$B$3048,"N/A",0),"N/A")</f>
        <v>Gurugram</v>
      </c>
      <c r="M2121" s="49" t="str">
        <f>IFERROR(_xlfn.XLOOKUP(Table1[[#This Row],[Investors Name]],Reference_Tables!$E$5:$E$3048,Reference_Tables!$F$5:$F$3048,"N/A",0),"N/A")</f>
        <v>VC</v>
      </c>
      <c r="N2121" s="1">
        <f>YEAR(Table1[[#This Row],[Date]])</f>
        <v>2015</v>
      </c>
    </row>
    <row r="2122" spans="1:14" x14ac:dyDescent="0.3">
      <c r="A2122" s="8">
        <v>2121</v>
      </c>
      <c r="B2122" s="9">
        <v>42341</v>
      </c>
      <c r="C2122" s="1" t="s">
        <v>5360</v>
      </c>
      <c r="D2122" s="1" t="s">
        <v>5361</v>
      </c>
      <c r="E2122" s="49" t="s">
        <v>16</v>
      </c>
      <c r="F2122" s="1" t="s">
        <v>139</v>
      </c>
      <c r="G2122" s="51" t="s">
        <v>5362</v>
      </c>
      <c r="H2122" s="1" t="s">
        <v>126</v>
      </c>
      <c r="I2122" s="56">
        <v>0</v>
      </c>
      <c r="J2122" s="8" t="s">
        <v>16</v>
      </c>
      <c r="K2122" s="8" t="s">
        <v>16</v>
      </c>
      <c r="L2122" s="1" t="str">
        <f>IFERROR(_xlfn.XLOOKUP(Table1[[#This Row],[Startup Name]],Reference_Tables!$A$5:$A$3048,Reference_Tables!$B$5:$B$3048,"N/A",0),"N/A")</f>
        <v>Pune</v>
      </c>
      <c r="M2122" s="49" t="str">
        <f>IFERROR(_xlfn.XLOOKUP(Table1[[#This Row],[Investors Name]],Reference_Tables!$E$5:$E$3048,Reference_Tables!$F$5:$F$3048,"N/A",0),"N/A")</f>
        <v>VC</v>
      </c>
      <c r="N2122" s="1">
        <f>YEAR(Table1[[#This Row],[Date]])</f>
        <v>2015</v>
      </c>
    </row>
    <row r="2123" spans="1:14" x14ac:dyDescent="0.3">
      <c r="A2123" s="8">
        <v>2122</v>
      </c>
      <c r="B2123" s="9">
        <v>42341</v>
      </c>
      <c r="C2123" s="1" t="s">
        <v>5363</v>
      </c>
      <c r="D2123" s="1" t="s">
        <v>5364</v>
      </c>
      <c r="E2123" s="49" t="s">
        <v>16</v>
      </c>
      <c r="F2123" s="1" t="s">
        <v>39</v>
      </c>
      <c r="G2123" s="51" t="s">
        <v>5365</v>
      </c>
      <c r="H2123" s="1" t="s">
        <v>126</v>
      </c>
      <c r="I2123" s="56">
        <v>0</v>
      </c>
      <c r="J2123" s="8" t="s">
        <v>35</v>
      </c>
      <c r="K2123" s="8" t="s">
        <v>16</v>
      </c>
      <c r="L2123" s="1" t="str">
        <f>IFERROR(_xlfn.XLOOKUP(Table1[[#This Row],[Startup Name]],Reference_Tables!$A$5:$A$3048,Reference_Tables!$B$5:$B$3048,"N/A",0),"N/A")</f>
        <v>Bhubaneswar</v>
      </c>
      <c r="M2123" s="49" t="s">
        <v>16</v>
      </c>
      <c r="N2123" s="1">
        <f>YEAR(Table1[[#This Row],[Date]])</f>
        <v>2015</v>
      </c>
    </row>
    <row r="2124" spans="1:14" x14ac:dyDescent="0.3">
      <c r="A2124" s="8">
        <v>2123</v>
      </c>
      <c r="B2124" s="9">
        <v>42342</v>
      </c>
      <c r="C2124" s="1" t="s">
        <v>4033</v>
      </c>
      <c r="D2124" s="1" t="s">
        <v>5366</v>
      </c>
      <c r="E2124" s="49" t="s">
        <v>16</v>
      </c>
      <c r="F2124" s="1" t="s">
        <v>881</v>
      </c>
      <c r="G2124" s="51" t="s">
        <v>5367</v>
      </c>
      <c r="H2124" s="1" t="s">
        <v>126</v>
      </c>
      <c r="I2124" s="56">
        <v>100000</v>
      </c>
      <c r="J2124" s="8" t="s">
        <v>16</v>
      </c>
      <c r="K2124" s="8" t="s">
        <v>106</v>
      </c>
      <c r="L2124" s="1" t="str">
        <f>IFERROR(_xlfn.XLOOKUP(Table1[[#This Row],[Startup Name]],Reference_Tables!$A$5:$A$3048,Reference_Tables!$B$5:$B$3048,"N/A",0),"N/A")</f>
        <v>Kolkata</v>
      </c>
      <c r="M2124" s="49" t="str">
        <f>IFERROR(_xlfn.XLOOKUP(Table1[[#This Row],[Investors Name]],Reference_Tables!$E$5:$E$3048,Reference_Tables!$F$5:$F$3048,"N/A",0),"N/A")</f>
        <v>VC</v>
      </c>
      <c r="N2124" s="1">
        <f>YEAR(Table1[[#This Row],[Date]])</f>
        <v>2015</v>
      </c>
    </row>
    <row r="2125" spans="1:14" x14ac:dyDescent="0.3">
      <c r="A2125" s="8">
        <v>2124</v>
      </c>
      <c r="B2125" s="9">
        <v>42342</v>
      </c>
      <c r="C2125" s="1" t="s">
        <v>5368</v>
      </c>
      <c r="D2125" s="1" t="s">
        <v>7473</v>
      </c>
      <c r="E2125" s="49" t="s">
        <v>16</v>
      </c>
      <c r="F2125" s="1" t="s">
        <v>227</v>
      </c>
      <c r="G2125" s="51" t="s">
        <v>5367</v>
      </c>
      <c r="H2125" s="1" t="s">
        <v>126</v>
      </c>
      <c r="I2125" s="56">
        <v>100000</v>
      </c>
      <c r="J2125" s="8" t="s">
        <v>16</v>
      </c>
      <c r="K2125" s="8" t="s">
        <v>106</v>
      </c>
      <c r="L2125" s="1" t="str">
        <f>IFERROR(_xlfn.XLOOKUP(Table1[[#This Row],[Startup Name]],Reference_Tables!$A$5:$A$3048,Reference_Tables!$B$5:$B$3048,"N/A",0),"N/A")</f>
        <v>Bhopal</v>
      </c>
      <c r="M2125" s="49" t="str">
        <f>IFERROR(_xlfn.XLOOKUP(Table1[[#This Row],[Investors Name]],Reference_Tables!$E$5:$E$3048,Reference_Tables!$F$5:$F$3048,"N/A",0),"N/A")</f>
        <v>VC</v>
      </c>
      <c r="N2125" s="1">
        <f>YEAR(Table1[[#This Row],[Date]])</f>
        <v>2015</v>
      </c>
    </row>
    <row r="2126" spans="1:14" x14ac:dyDescent="0.3">
      <c r="A2126" s="8">
        <v>2125</v>
      </c>
      <c r="B2126" s="9">
        <v>42342</v>
      </c>
      <c r="C2126" s="1" t="s">
        <v>5369</v>
      </c>
      <c r="D2126" s="1" t="s">
        <v>5370</v>
      </c>
      <c r="E2126" s="49" t="s">
        <v>16</v>
      </c>
      <c r="F2126" s="1" t="s">
        <v>139</v>
      </c>
      <c r="G2126" s="51" t="s">
        <v>5371</v>
      </c>
      <c r="H2126" s="1" t="s">
        <v>384</v>
      </c>
      <c r="I2126" s="56">
        <v>20000000</v>
      </c>
      <c r="J2126" s="8" t="s">
        <v>47</v>
      </c>
      <c r="K2126" s="8" t="s">
        <v>17</v>
      </c>
      <c r="L2126" s="1" t="str">
        <f>IFERROR(_xlfn.XLOOKUP(Table1[[#This Row],[Startup Name]],Reference_Tables!$A$5:$A$3048,Reference_Tables!$B$5:$B$3048,"N/A",0),"N/A")</f>
        <v>Chennai</v>
      </c>
      <c r="M2126" s="49" t="str">
        <f>IFERROR(_xlfn.XLOOKUP(Table1[[#This Row],[Investors Name]],Reference_Tables!$E$5:$E$3048,Reference_Tables!$F$5:$F$3048,"N/A",0),"N/A")</f>
        <v>Angel</v>
      </c>
      <c r="N2126" s="1">
        <f>YEAR(Table1[[#This Row],[Date]])</f>
        <v>2015</v>
      </c>
    </row>
    <row r="2127" spans="1:14" x14ac:dyDescent="0.3">
      <c r="A2127" s="8">
        <v>2126</v>
      </c>
      <c r="B2127" s="9">
        <v>42342</v>
      </c>
      <c r="C2127" s="1" t="s">
        <v>5372</v>
      </c>
      <c r="D2127" s="1" t="s">
        <v>5373</v>
      </c>
      <c r="E2127" s="49" t="s">
        <v>16</v>
      </c>
      <c r="F2127" s="1" t="s">
        <v>139</v>
      </c>
      <c r="G2127" s="51" t="s">
        <v>5374</v>
      </c>
      <c r="H2127" s="1" t="s">
        <v>126</v>
      </c>
      <c r="I2127" s="56">
        <v>0</v>
      </c>
      <c r="J2127" s="8" t="s">
        <v>16</v>
      </c>
      <c r="K2127" s="8" t="s">
        <v>16</v>
      </c>
      <c r="L2127" s="1" t="str">
        <f>IFERROR(_xlfn.XLOOKUP(Table1[[#This Row],[Startup Name]],Reference_Tables!$A$5:$A$3048,Reference_Tables!$B$5:$B$3048,"N/A",0),"N/A")</f>
        <v>Pune</v>
      </c>
      <c r="M2127" s="49" t="s">
        <v>16</v>
      </c>
      <c r="N2127" s="1">
        <f>YEAR(Table1[[#This Row],[Date]])</f>
        <v>2015</v>
      </c>
    </row>
    <row r="2128" spans="1:14" x14ac:dyDescent="0.3">
      <c r="A2128" s="8">
        <v>2127</v>
      </c>
      <c r="B2128" s="9">
        <v>42345</v>
      </c>
      <c r="C2128" s="1" t="s">
        <v>2692</v>
      </c>
      <c r="D2128" s="1" t="s">
        <v>5375</v>
      </c>
      <c r="E2128" s="49" t="s">
        <v>16</v>
      </c>
      <c r="F2128" s="1" t="s">
        <v>227</v>
      </c>
      <c r="G2128" s="51" t="s">
        <v>301</v>
      </c>
      <c r="H2128" s="1" t="s">
        <v>384</v>
      </c>
      <c r="I2128" s="56">
        <v>0</v>
      </c>
      <c r="J2128" s="8" t="s">
        <v>35</v>
      </c>
      <c r="K2128" s="8" t="s">
        <v>16</v>
      </c>
      <c r="L2128" s="1" t="str">
        <f>IFERROR(_xlfn.XLOOKUP(Table1[[#This Row],[Startup Name]],Reference_Tables!$A$5:$A$3048,Reference_Tables!$B$5:$B$3048,"N/A",0),"N/A")</f>
        <v>Pune</v>
      </c>
      <c r="M2128" s="49" t="str">
        <f>IFERROR(_xlfn.XLOOKUP(Table1[[#This Row],[Investors Name]],Reference_Tables!$E$5:$E$3048,Reference_Tables!$F$5:$F$3048,"N/A",0),"N/A")</f>
        <v>VC</v>
      </c>
      <c r="N2128" s="1">
        <f>YEAR(Table1[[#This Row],[Date]])</f>
        <v>2015</v>
      </c>
    </row>
    <row r="2129" spans="1:14" x14ac:dyDescent="0.3">
      <c r="A2129" s="8">
        <v>2128</v>
      </c>
      <c r="B2129" s="9">
        <v>42345</v>
      </c>
      <c r="C2129" s="1" t="s">
        <v>5376</v>
      </c>
      <c r="D2129" s="1" t="s">
        <v>5377</v>
      </c>
      <c r="E2129" s="49" t="s">
        <v>16</v>
      </c>
      <c r="F2129" s="1" t="s">
        <v>183</v>
      </c>
      <c r="G2129" s="51" t="s">
        <v>5378</v>
      </c>
      <c r="H2129" s="1" t="s">
        <v>384</v>
      </c>
      <c r="I2129" s="56">
        <v>4500000</v>
      </c>
      <c r="J2129" s="8" t="s">
        <v>47</v>
      </c>
      <c r="K2129" s="8" t="s">
        <v>24</v>
      </c>
      <c r="L2129" s="1" t="str">
        <f>IFERROR(_xlfn.XLOOKUP(Table1[[#This Row],[Startup Name]],Reference_Tables!$A$5:$A$3048,Reference_Tables!$B$5:$B$3048,"N/A",0),"N/A")</f>
        <v>Dehradun</v>
      </c>
      <c r="M2129" s="49" t="str">
        <f>IFERROR(_xlfn.XLOOKUP(Table1[[#This Row],[Investors Name]],Reference_Tables!$E$5:$E$3048,Reference_Tables!$F$5:$F$3048,"N/A",0),"N/A")</f>
        <v>VC</v>
      </c>
      <c r="N2129" s="1">
        <f>YEAR(Table1[[#This Row],[Date]])</f>
        <v>2015</v>
      </c>
    </row>
    <row r="2130" spans="1:14" x14ac:dyDescent="0.3">
      <c r="A2130" s="8">
        <v>2129</v>
      </c>
      <c r="B2130" s="9">
        <v>42345</v>
      </c>
      <c r="C2130" s="1" t="s">
        <v>2455</v>
      </c>
      <c r="D2130" s="1" t="s">
        <v>4292</v>
      </c>
      <c r="E2130" s="49" t="s">
        <v>16</v>
      </c>
      <c r="F2130" s="1" t="s">
        <v>55</v>
      </c>
      <c r="G2130" s="51" t="s">
        <v>5379</v>
      </c>
      <c r="H2130" s="1" t="s">
        <v>384</v>
      </c>
      <c r="I2130" s="56">
        <v>30000000</v>
      </c>
      <c r="J2130" s="8" t="s">
        <v>23</v>
      </c>
      <c r="K2130" s="8" t="s">
        <v>17</v>
      </c>
      <c r="L2130" s="1" t="str">
        <f>IFERROR(_xlfn.XLOOKUP(Table1[[#This Row],[Startup Name]],Reference_Tables!$A$5:$A$3048,Reference_Tables!$B$5:$B$3048,"N/A",0),"N/A")</f>
        <v>Jaipur</v>
      </c>
      <c r="M2130" s="49" t="str">
        <f>IFERROR(_xlfn.XLOOKUP(Table1[[#This Row],[Investors Name]],Reference_Tables!$E$5:$E$3048,Reference_Tables!$F$5:$F$3048,"N/A",0),"N/A")</f>
        <v>VC</v>
      </c>
      <c r="N2130" s="1">
        <f>YEAR(Table1[[#This Row],[Date]])</f>
        <v>2015</v>
      </c>
    </row>
    <row r="2131" spans="1:14" x14ac:dyDescent="0.3">
      <c r="A2131" s="8">
        <v>2130</v>
      </c>
      <c r="B2131" s="9">
        <v>42345</v>
      </c>
      <c r="C2131" s="1" t="s">
        <v>5380</v>
      </c>
      <c r="D2131" s="1" t="s">
        <v>5381</v>
      </c>
      <c r="E2131" s="49" t="s">
        <v>16</v>
      </c>
      <c r="F2131" s="1" t="s">
        <v>39</v>
      </c>
      <c r="G2131" s="51" t="s">
        <v>5382</v>
      </c>
      <c r="H2131" s="1" t="s">
        <v>126</v>
      </c>
      <c r="I2131" s="56">
        <v>0</v>
      </c>
      <c r="J2131" s="8" t="s">
        <v>16</v>
      </c>
      <c r="K2131" s="8" t="s">
        <v>16</v>
      </c>
      <c r="L2131" s="1" t="str">
        <f>IFERROR(_xlfn.XLOOKUP(Table1[[#This Row],[Startup Name]],Reference_Tables!$A$5:$A$3048,Reference_Tables!$B$5:$B$3048,"N/A",0),"N/A")</f>
        <v>Pune</v>
      </c>
      <c r="M2131" s="49" t="str">
        <f>IFERROR(_xlfn.XLOOKUP(Table1[[#This Row],[Investors Name]],Reference_Tables!$E$5:$E$3048,Reference_Tables!$F$5:$F$3048,"N/A",0),"N/A")</f>
        <v>Angel</v>
      </c>
      <c r="N2131" s="1">
        <f>YEAR(Table1[[#This Row],[Date]])</f>
        <v>2015</v>
      </c>
    </row>
    <row r="2132" spans="1:14" x14ac:dyDescent="0.3">
      <c r="A2132" s="8">
        <v>2131</v>
      </c>
      <c r="B2132" s="9">
        <v>42345</v>
      </c>
      <c r="C2132" s="1" t="s">
        <v>5383</v>
      </c>
      <c r="D2132" s="1" t="s">
        <v>5384</v>
      </c>
      <c r="E2132" s="49" t="s">
        <v>16</v>
      </c>
      <c r="F2132" s="1" t="s">
        <v>139</v>
      </c>
      <c r="G2132" s="51" t="s">
        <v>5385</v>
      </c>
      <c r="H2132" s="1" t="s">
        <v>126</v>
      </c>
      <c r="I2132" s="56">
        <v>250000</v>
      </c>
      <c r="J2132" s="8" t="s">
        <v>16</v>
      </c>
      <c r="K2132" s="8" t="s">
        <v>106</v>
      </c>
      <c r="L2132" s="1" t="str">
        <f>IFERROR(_xlfn.XLOOKUP(Table1[[#This Row],[Startup Name]],Reference_Tables!$A$5:$A$3048,Reference_Tables!$B$5:$B$3048,"N/A",0),"N/A")</f>
        <v>Hyderabad</v>
      </c>
      <c r="M2132" s="49" t="s">
        <v>16</v>
      </c>
      <c r="N2132" s="1">
        <f>YEAR(Table1[[#This Row],[Date]])</f>
        <v>2015</v>
      </c>
    </row>
    <row r="2133" spans="1:14" x14ac:dyDescent="0.3">
      <c r="A2133" s="8">
        <v>2132</v>
      </c>
      <c r="B2133" s="9">
        <v>42345</v>
      </c>
      <c r="C2133" s="1" t="s">
        <v>5386</v>
      </c>
      <c r="D2133" s="1" t="s">
        <v>5387</v>
      </c>
      <c r="E2133" s="49" t="s">
        <v>16</v>
      </c>
      <c r="F2133" s="1" t="s">
        <v>39</v>
      </c>
      <c r="G2133" s="51" t="s">
        <v>5388</v>
      </c>
      <c r="H2133" s="1" t="s">
        <v>126</v>
      </c>
      <c r="I2133" s="56">
        <v>100000</v>
      </c>
      <c r="J2133" s="8" t="s">
        <v>16</v>
      </c>
      <c r="K2133" s="8" t="s">
        <v>106</v>
      </c>
      <c r="L2133" s="1" t="str">
        <f>IFERROR(_xlfn.XLOOKUP(Table1[[#This Row],[Startup Name]],Reference_Tables!$A$5:$A$3048,Reference_Tables!$B$5:$B$3048,"N/A",0),"N/A")</f>
        <v>Kanpur</v>
      </c>
      <c r="M2133" s="49" t="str">
        <f>IFERROR(_xlfn.XLOOKUP(Table1[[#This Row],[Investors Name]],Reference_Tables!$E$5:$E$3048,Reference_Tables!$F$5:$F$3048,"N/A",0),"N/A")</f>
        <v>Angel</v>
      </c>
      <c r="N2133" s="1">
        <f>YEAR(Table1[[#This Row],[Date]])</f>
        <v>2015</v>
      </c>
    </row>
    <row r="2134" spans="1:14" x14ac:dyDescent="0.3">
      <c r="A2134" s="8">
        <v>2133</v>
      </c>
      <c r="B2134" s="9">
        <v>42346</v>
      </c>
      <c r="C2134" s="1" t="s">
        <v>5389</v>
      </c>
      <c r="D2134" s="1" t="s">
        <v>5390</v>
      </c>
      <c r="E2134" s="49" t="s">
        <v>16</v>
      </c>
      <c r="F2134" s="1" t="s">
        <v>139</v>
      </c>
      <c r="G2134" s="51" t="s">
        <v>1268</v>
      </c>
      <c r="H2134" s="1" t="s">
        <v>126</v>
      </c>
      <c r="I2134" s="56">
        <v>0</v>
      </c>
      <c r="J2134" s="8" t="s">
        <v>16</v>
      </c>
      <c r="K2134" s="8" t="s">
        <v>16</v>
      </c>
      <c r="L2134" s="1" t="str">
        <f>IFERROR(_xlfn.XLOOKUP(Table1[[#This Row],[Startup Name]],Reference_Tables!$A$5:$A$3048,Reference_Tables!$B$5:$B$3048,"N/A",0),"N/A")</f>
        <v>Visakhapatnam</v>
      </c>
      <c r="M2134" s="49" t="str">
        <f>IFERROR(_xlfn.XLOOKUP(Table1[[#This Row],[Investors Name]],Reference_Tables!$E$5:$E$3048,Reference_Tables!$F$5:$F$3048,"N/A",0),"N/A")</f>
        <v>Angel</v>
      </c>
      <c r="N2134" s="1">
        <f>YEAR(Table1[[#This Row],[Date]])</f>
        <v>2015</v>
      </c>
    </row>
    <row r="2135" spans="1:14" x14ac:dyDescent="0.3">
      <c r="A2135" s="8">
        <v>2134</v>
      </c>
      <c r="B2135" s="9">
        <v>42346</v>
      </c>
      <c r="C2135" s="1" t="s">
        <v>5391</v>
      </c>
      <c r="D2135" s="1" t="s">
        <v>5392</v>
      </c>
      <c r="E2135" s="49" t="s">
        <v>16</v>
      </c>
      <c r="F2135" s="1" t="s">
        <v>139</v>
      </c>
      <c r="G2135" s="51" t="s">
        <v>2245</v>
      </c>
      <c r="H2135" s="1" t="s">
        <v>126</v>
      </c>
      <c r="I2135" s="56">
        <v>0</v>
      </c>
      <c r="J2135" s="8" t="s">
        <v>5393</v>
      </c>
      <c r="K2135" s="8" t="s">
        <v>16</v>
      </c>
      <c r="L2135" s="1" t="str">
        <f>IFERROR(_xlfn.XLOOKUP(Table1[[#This Row],[Startup Name]],Reference_Tables!$A$5:$A$3048,Reference_Tables!$B$5:$B$3048,"N/A",0),"N/A")</f>
        <v>Noida</v>
      </c>
      <c r="M2135" s="49" t="str">
        <f>IFERROR(_xlfn.XLOOKUP(Table1[[#This Row],[Investors Name]],Reference_Tables!$E$5:$E$3048,Reference_Tables!$F$5:$F$3048,"N/A",0),"N/A")</f>
        <v>Angel</v>
      </c>
      <c r="N2135" s="1">
        <f>YEAR(Table1[[#This Row],[Date]])</f>
        <v>2015</v>
      </c>
    </row>
    <row r="2136" spans="1:14" x14ac:dyDescent="0.3">
      <c r="A2136" s="8">
        <v>2135</v>
      </c>
      <c r="B2136" s="9">
        <v>42346</v>
      </c>
      <c r="C2136" s="1" t="s">
        <v>5394</v>
      </c>
      <c r="D2136" s="1" t="s">
        <v>5395</v>
      </c>
      <c r="E2136" s="49" t="s">
        <v>16</v>
      </c>
      <c r="F2136" s="1" t="s">
        <v>227</v>
      </c>
      <c r="G2136" s="51" t="s">
        <v>5396</v>
      </c>
      <c r="H2136" s="1" t="s">
        <v>384</v>
      </c>
      <c r="I2136" s="56">
        <v>2000000</v>
      </c>
      <c r="J2136" s="8" t="s">
        <v>47</v>
      </c>
      <c r="K2136" s="8" t="s">
        <v>24</v>
      </c>
      <c r="L2136" s="1" t="str">
        <f>IFERROR(_xlfn.XLOOKUP(Table1[[#This Row],[Startup Name]],Reference_Tables!$A$5:$A$3048,Reference_Tables!$B$5:$B$3048,"N/A",0),"N/A")</f>
        <v>Mumbai</v>
      </c>
      <c r="M2136" s="49" t="str">
        <f>IFERROR(_xlfn.XLOOKUP(Table1[[#This Row],[Investors Name]],Reference_Tables!$E$5:$E$3048,Reference_Tables!$F$5:$F$3048,"N/A",0),"N/A")</f>
        <v>VC</v>
      </c>
      <c r="N2136" s="1">
        <f>YEAR(Table1[[#This Row],[Date]])</f>
        <v>2015</v>
      </c>
    </row>
    <row r="2137" spans="1:14" x14ac:dyDescent="0.3">
      <c r="A2137" s="8">
        <v>2136</v>
      </c>
      <c r="B2137" s="9">
        <v>42347</v>
      </c>
      <c r="C2137" s="1" t="s">
        <v>5397</v>
      </c>
      <c r="D2137" s="1" t="s">
        <v>5398</v>
      </c>
      <c r="E2137" s="49" t="s">
        <v>16</v>
      </c>
      <c r="F2137" s="1" t="s">
        <v>927</v>
      </c>
      <c r="G2137" s="51" t="s">
        <v>4937</v>
      </c>
      <c r="H2137" s="1" t="s">
        <v>384</v>
      </c>
      <c r="I2137" s="56">
        <v>3000000</v>
      </c>
      <c r="J2137" s="8" t="s">
        <v>47</v>
      </c>
      <c r="K2137" s="8" t="s">
        <v>24</v>
      </c>
      <c r="L2137" s="1" t="str">
        <f>IFERROR(_xlfn.XLOOKUP(Table1[[#This Row],[Startup Name]],Reference_Tables!$A$5:$A$3048,Reference_Tables!$B$5:$B$3048,"N/A",0),"N/A")</f>
        <v>Nashik</v>
      </c>
      <c r="M2137" s="49" t="str">
        <f>IFERROR(_xlfn.XLOOKUP(Table1[[#This Row],[Investors Name]],Reference_Tables!$E$5:$E$3048,Reference_Tables!$F$5:$F$3048,"N/A",0),"N/A")</f>
        <v>Corporate</v>
      </c>
      <c r="N2137" s="1">
        <f>YEAR(Table1[[#This Row],[Date]])</f>
        <v>2015</v>
      </c>
    </row>
    <row r="2138" spans="1:14" x14ac:dyDescent="0.3">
      <c r="A2138" s="8">
        <v>2137</v>
      </c>
      <c r="B2138" s="9">
        <v>42347</v>
      </c>
      <c r="C2138" s="1" t="s">
        <v>3611</v>
      </c>
      <c r="D2138" s="1" t="s">
        <v>5399</v>
      </c>
      <c r="E2138" s="49" t="s">
        <v>16</v>
      </c>
      <c r="F2138" s="1" t="s">
        <v>227</v>
      </c>
      <c r="G2138" s="51" t="s">
        <v>5400</v>
      </c>
      <c r="H2138" s="1" t="s">
        <v>126</v>
      </c>
      <c r="I2138" s="56">
        <v>0</v>
      </c>
      <c r="J2138" s="8" t="s">
        <v>16</v>
      </c>
      <c r="K2138" s="8" t="s">
        <v>16</v>
      </c>
      <c r="L2138" s="1" t="str">
        <f>IFERROR(_xlfn.XLOOKUP(Table1[[#This Row],[Startup Name]],Reference_Tables!$A$5:$A$3048,Reference_Tables!$B$5:$B$3048,"N/A",0),"N/A")</f>
        <v>Guwahati</v>
      </c>
      <c r="M2138" s="49" t="str">
        <f>IFERROR(_xlfn.XLOOKUP(Table1[[#This Row],[Investors Name]],Reference_Tables!$E$5:$E$3048,Reference_Tables!$F$5:$F$3048,"N/A",0),"N/A")</f>
        <v>Corporate</v>
      </c>
      <c r="N2138" s="1">
        <f>YEAR(Table1[[#This Row],[Date]])</f>
        <v>2015</v>
      </c>
    </row>
    <row r="2139" spans="1:14" x14ac:dyDescent="0.3">
      <c r="A2139" s="8">
        <v>2138</v>
      </c>
      <c r="B2139" s="9">
        <v>42347</v>
      </c>
      <c r="C2139" s="1" t="s">
        <v>2150</v>
      </c>
      <c r="D2139" s="1" t="s">
        <v>5401</v>
      </c>
      <c r="E2139" s="49" t="s">
        <v>16</v>
      </c>
      <c r="F2139" s="1" t="s">
        <v>39</v>
      </c>
      <c r="G2139" s="51" t="s">
        <v>1608</v>
      </c>
      <c r="H2139" s="1" t="s">
        <v>126</v>
      </c>
      <c r="I2139" s="56">
        <v>350000</v>
      </c>
      <c r="J2139" s="8" t="s">
        <v>16</v>
      </c>
      <c r="K2139" s="8" t="s">
        <v>106</v>
      </c>
      <c r="L2139" s="1" t="str">
        <f>IFERROR(_xlfn.XLOOKUP(Table1[[#This Row],[Startup Name]],Reference_Tables!$A$5:$A$3048,Reference_Tables!$B$5:$B$3048,"N/A",0),"N/A")</f>
        <v>New Delhi</v>
      </c>
      <c r="M2139" s="49" t="str">
        <f>IFERROR(_xlfn.XLOOKUP(Table1[[#This Row],[Investors Name]],Reference_Tables!$E$5:$E$3048,Reference_Tables!$F$5:$F$3048,"N/A",0),"N/A")</f>
        <v>Angel</v>
      </c>
      <c r="N2139" s="1">
        <f>YEAR(Table1[[#This Row],[Date]])</f>
        <v>2015</v>
      </c>
    </row>
    <row r="2140" spans="1:14" x14ac:dyDescent="0.3">
      <c r="A2140" s="8">
        <v>2139</v>
      </c>
      <c r="B2140" s="9">
        <v>42347</v>
      </c>
      <c r="C2140" s="1" t="s">
        <v>7316</v>
      </c>
      <c r="D2140" s="1" t="s">
        <v>7474</v>
      </c>
      <c r="E2140" s="49" t="s">
        <v>16</v>
      </c>
      <c r="F2140" s="1" t="s">
        <v>139</v>
      </c>
      <c r="G2140" s="51" t="s">
        <v>5402</v>
      </c>
      <c r="H2140" s="1" t="s">
        <v>384</v>
      </c>
      <c r="I2140" s="56">
        <v>3000000</v>
      </c>
      <c r="J2140" s="8" t="s">
        <v>29</v>
      </c>
      <c r="K2140" s="8" t="s">
        <v>24</v>
      </c>
      <c r="L2140" s="1" t="str">
        <f>IFERROR(_xlfn.XLOOKUP(Table1[[#This Row],[Startup Name]],Reference_Tables!$A$5:$A$3048,Reference_Tables!$B$5:$B$3048,"N/A",0),"N/A")</f>
        <v>Nagpur</v>
      </c>
      <c r="M2140" s="49" t="str">
        <f>IFERROR(_xlfn.XLOOKUP(Table1[[#This Row],[Investors Name]],Reference_Tables!$E$5:$E$3048,Reference_Tables!$F$5:$F$3048,"N/A",0),"N/A")</f>
        <v>VC</v>
      </c>
      <c r="N2140" s="1">
        <f>YEAR(Table1[[#This Row],[Date]])</f>
        <v>2015</v>
      </c>
    </row>
    <row r="2141" spans="1:14" x14ac:dyDescent="0.3">
      <c r="A2141" s="8">
        <v>2140</v>
      </c>
      <c r="B2141" s="9">
        <v>42347</v>
      </c>
      <c r="C2141" s="1" t="s">
        <v>5403</v>
      </c>
      <c r="D2141" s="1" t="s">
        <v>5404</v>
      </c>
      <c r="E2141" s="49" t="s">
        <v>16</v>
      </c>
      <c r="F2141" s="1" t="s">
        <v>806</v>
      </c>
      <c r="G2141" s="51" t="s">
        <v>3175</v>
      </c>
      <c r="H2141" s="1" t="s">
        <v>126</v>
      </c>
      <c r="I2141" s="56">
        <v>0</v>
      </c>
      <c r="J2141" s="8" t="s">
        <v>16</v>
      </c>
      <c r="K2141" s="8" t="s">
        <v>16</v>
      </c>
      <c r="L2141" s="1" t="str">
        <f>IFERROR(_xlfn.XLOOKUP(Table1[[#This Row],[Startup Name]],Reference_Tables!$A$5:$A$3048,Reference_Tables!$B$5:$B$3048,"N/A",0),"N/A")</f>
        <v>Bhopal</v>
      </c>
      <c r="M2141" s="49" t="str">
        <f>IFERROR(_xlfn.XLOOKUP(Table1[[#This Row],[Investors Name]],Reference_Tables!$E$5:$E$3048,Reference_Tables!$F$5:$F$3048,"N/A",0),"N/A")</f>
        <v>Angel</v>
      </c>
      <c r="N2141" s="1">
        <f>YEAR(Table1[[#This Row],[Date]])</f>
        <v>2015</v>
      </c>
    </row>
    <row r="2142" spans="1:14" x14ac:dyDescent="0.3">
      <c r="A2142" s="8">
        <v>2141</v>
      </c>
      <c r="B2142" s="9">
        <v>42348</v>
      </c>
      <c r="C2142" s="1" t="s">
        <v>366</v>
      </c>
      <c r="D2142" s="1" t="s">
        <v>5405</v>
      </c>
      <c r="E2142" s="49" t="s">
        <v>16</v>
      </c>
      <c r="F2142" s="1" t="s">
        <v>927</v>
      </c>
      <c r="G2142" s="51" t="s">
        <v>5406</v>
      </c>
      <c r="H2142" s="1" t="s">
        <v>384</v>
      </c>
      <c r="I2142" s="56">
        <v>25000000</v>
      </c>
      <c r="J2142" s="8" t="s">
        <v>29</v>
      </c>
      <c r="K2142" s="8" t="s">
        <v>17</v>
      </c>
      <c r="L2142" s="1" t="str">
        <f>IFERROR(_xlfn.XLOOKUP(Table1[[#This Row],[Startup Name]],Reference_Tables!$A$5:$A$3048,Reference_Tables!$B$5:$B$3048,"N/A",0),"N/A")</f>
        <v>Noida</v>
      </c>
      <c r="M2142" s="49" t="str">
        <f>IFERROR(_xlfn.XLOOKUP(Table1[[#This Row],[Investors Name]],Reference_Tables!$E$5:$E$3048,Reference_Tables!$F$5:$F$3048,"N/A",0),"N/A")</f>
        <v>VC</v>
      </c>
      <c r="N2142" s="1">
        <f>YEAR(Table1[[#This Row],[Date]])</f>
        <v>2015</v>
      </c>
    </row>
    <row r="2143" spans="1:14" x14ac:dyDescent="0.3">
      <c r="A2143" s="8">
        <v>2142</v>
      </c>
      <c r="B2143" s="9">
        <v>42348</v>
      </c>
      <c r="C2143" s="1" t="s">
        <v>5407</v>
      </c>
      <c r="D2143" s="1" t="s">
        <v>5408</v>
      </c>
      <c r="E2143" s="49" t="s">
        <v>16</v>
      </c>
      <c r="F2143" s="1" t="s">
        <v>927</v>
      </c>
      <c r="G2143" s="51" t="s">
        <v>5409</v>
      </c>
      <c r="H2143" s="1" t="s">
        <v>384</v>
      </c>
      <c r="I2143" s="56">
        <v>5000000</v>
      </c>
      <c r="J2143" s="8" t="s">
        <v>47</v>
      </c>
      <c r="K2143" s="8" t="s">
        <v>24</v>
      </c>
      <c r="L2143" s="1" t="str">
        <f>IFERROR(_xlfn.XLOOKUP(Table1[[#This Row],[Startup Name]],Reference_Tables!$A$5:$A$3048,Reference_Tables!$B$5:$B$3048,"N/A",0),"N/A")</f>
        <v>Chennai</v>
      </c>
      <c r="M2143" s="49" t="str">
        <f>IFERROR(_xlfn.XLOOKUP(Table1[[#This Row],[Investors Name]],Reference_Tables!$E$5:$E$3048,Reference_Tables!$F$5:$F$3048,"N/A",0),"N/A")</f>
        <v>Corporate</v>
      </c>
      <c r="N2143" s="1">
        <f>YEAR(Table1[[#This Row],[Date]])</f>
        <v>2015</v>
      </c>
    </row>
    <row r="2144" spans="1:14" x14ac:dyDescent="0.3">
      <c r="A2144" s="8">
        <v>2143</v>
      </c>
      <c r="B2144" s="9">
        <v>42348</v>
      </c>
      <c r="C2144" s="1" t="s">
        <v>5410</v>
      </c>
      <c r="D2144" s="1" t="s">
        <v>5411</v>
      </c>
      <c r="E2144" s="49" t="s">
        <v>16</v>
      </c>
      <c r="F2144" s="1" t="s">
        <v>139</v>
      </c>
      <c r="G2144" s="51" t="s">
        <v>4719</v>
      </c>
      <c r="H2144" s="1" t="s">
        <v>126</v>
      </c>
      <c r="I2144" s="56">
        <v>500000</v>
      </c>
      <c r="J2144" s="8" t="s">
        <v>16</v>
      </c>
      <c r="K2144" s="8" t="s">
        <v>106</v>
      </c>
      <c r="L2144" s="1" t="str">
        <f>IFERROR(_xlfn.XLOOKUP(Table1[[#This Row],[Startup Name]],Reference_Tables!$A$5:$A$3048,Reference_Tables!$B$5:$B$3048,"N/A",0),"N/A")</f>
        <v>Mysuru</v>
      </c>
      <c r="M2144" s="49" t="str">
        <f>IFERROR(_xlfn.XLOOKUP(Table1[[#This Row],[Investors Name]],Reference_Tables!$E$5:$E$3048,Reference_Tables!$F$5:$F$3048,"N/A",0),"N/A")</f>
        <v>VC</v>
      </c>
      <c r="N2144" s="1">
        <f>YEAR(Table1[[#This Row],[Date]])</f>
        <v>2015</v>
      </c>
    </row>
    <row r="2145" spans="1:14" x14ac:dyDescent="0.3">
      <c r="A2145" s="8">
        <v>2144</v>
      </c>
      <c r="B2145" s="9">
        <v>42348</v>
      </c>
      <c r="C2145" s="1" t="s">
        <v>5412</v>
      </c>
      <c r="D2145" s="1" t="s">
        <v>5413</v>
      </c>
      <c r="E2145" s="49" t="s">
        <v>16</v>
      </c>
      <c r="F2145" s="1" t="s">
        <v>139</v>
      </c>
      <c r="G2145" s="51" t="s">
        <v>5337</v>
      </c>
      <c r="H2145" s="1" t="s">
        <v>126</v>
      </c>
      <c r="I2145" s="56">
        <v>500000</v>
      </c>
      <c r="J2145" s="8" t="s">
        <v>16</v>
      </c>
      <c r="K2145" s="8" t="s">
        <v>106</v>
      </c>
      <c r="L2145" s="1" t="str">
        <f>IFERROR(_xlfn.XLOOKUP(Table1[[#This Row],[Startup Name]],Reference_Tables!$A$5:$A$3048,Reference_Tables!$B$5:$B$3048,"N/A",0),"N/A")</f>
        <v>Mysuru</v>
      </c>
      <c r="M2145" s="49" t="str">
        <f>IFERROR(_xlfn.XLOOKUP(Table1[[#This Row],[Investors Name]],Reference_Tables!$E$5:$E$3048,Reference_Tables!$F$5:$F$3048,"N/A",0),"N/A")</f>
        <v>VC</v>
      </c>
      <c r="N2145" s="1">
        <f>YEAR(Table1[[#This Row],[Date]])</f>
        <v>2015</v>
      </c>
    </row>
    <row r="2146" spans="1:14" x14ac:dyDescent="0.3">
      <c r="A2146" s="8">
        <v>2145</v>
      </c>
      <c r="B2146" s="9">
        <v>42348</v>
      </c>
      <c r="C2146" s="1" t="s">
        <v>5414</v>
      </c>
      <c r="D2146" s="1" t="s">
        <v>5415</v>
      </c>
      <c r="E2146" s="49" t="s">
        <v>16</v>
      </c>
      <c r="F2146" s="1" t="s">
        <v>139</v>
      </c>
      <c r="G2146" s="51" t="s">
        <v>5416</v>
      </c>
      <c r="H2146" s="1" t="s">
        <v>384</v>
      </c>
      <c r="I2146" s="56">
        <v>10000000</v>
      </c>
      <c r="J2146" s="8" t="s">
        <v>16</v>
      </c>
      <c r="K2146" s="8" t="s">
        <v>24</v>
      </c>
      <c r="L2146" s="1" t="str">
        <f>IFERROR(_xlfn.XLOOKUP(Table1[[#This Row],[Startup Name]],Reference_Tables!$A$5:$A$3048,Reference_Tables!$B$5:$B$3048,"N/A",0),"N/A")</f>
        <v>Bhopal</v>
      </c>
      <c r="M2146" s="49" t="str">
        <f>IFERROR(_xlfn.XLOOKUP(Table1[[#This Row],[Investors Name]],Reference_Tables!$E$5:$E$3048,Reference_Tables!$F$5:$F$3048,"N/A",0),"N/A")</f>
        <v>VC</v>
      </c>
      <c r="N2146" s="1">
        <f>YEAR(Table1[[#This Row],[Date]])</f>
        <v>2015</v>
      </c>
    </row>
    <row r="2147" spans="1:14" x14ac:dyDescent="0.3">
      <c r="A2147" s="8">
        <v>2146</v>
      </c>
      <c r="B2147" s="9">
        <v>42348</v>
      </c>
      <c r="C2147" s="1" t="s">
        <v>5417</v>
      </c>
      <c r="D2147" s="1" t="s">
        <v>5418</v>
      </c>
      <c r="E2147" s="49" t="s">
        <v>16</v>
      </c>
      <c r="F2147" s="1" t="s">
        <v>927</v>
      </c>
      <c r="G2147" s="51" t="s">
        <v>5419</v>
      </c>
      <c r="H2147" s="1" t="s">
        <v>126</v>
      </c>
      <c r="I2147" s="56">
        <v>0</v>
      </c>
      <c r="J2147" s="8" t="s">
        <v>16</v>
      </c>
      <c r="K2147" s="8" t="s">
        <v>16</v>
      </c>
      <c r="L2147" s="1" t="str">
        <f>IFERROR(_xlfn.XLOOKUP(Table1[[#This Row],[Startup Name]],Reference_Tables!$A$5:$A$3048,Reference_Tables!$B$5:$B$3048,"N/A",0),"N/A")</f>
        <v>Jaipur</v>
      </c>
      <c r="M2147" s="49" t="s">
        <v>16</v>
      </c>
      <c r="N2147" s="1">
        <f>YEAR(Table1[[#This Row],[Date]])</f>
        <v>2015</v>
      </c>
    </row>
    <row r="2148" spans="1:14" x14ac:dyDescent="0.3">
      <c r="A2148" s="8">
        <v>2147</v>
      </c>
      <c r="B2148" s="9">
        <v>42348</v>
      </c>
      <c r="C2148" s="1" t="s">
        <v>5420</v>
      </c>
      <c r="D2148" s="1" t="s">
        <v>5421</v>
      </c>
      <c r="E2148" s="49" t="s">
        <v>16</v>
      </c>
      <c r="F2148" s="1" t="s">
        <v>183</v>
      </c>
      <c r="G2148" s="51" t="s">
        <v>5422</v>
      </c>
      <c r="H2148" s="1" t="s">
        <v>384</v>
      </c>
      <c r="I2148" s="56">
        <v>2500000</v>
      </c>
      <c r="J2148" s="8" t="s">
        <v>35</v>
      </c>
      <c r="K2148" s="8" t="s">
        <v>24</v>
      </c>
      <c r="L2148" s="1" t="str">
        <f>IFERROR(_xlfn.XLOOKUP(Table1[[#This Row],[Startup Name]],Reference_Tables!$A$5:$A$3048,Reference_Tables!$B$5:$B$3048,"N/A",0),"N/A")</f>
        <v>Hyderabad</v>
      </c>
      <c r="M2148" s="49" t="str">
        <f>IFERROR(_xlfn.XLOOKUP(Table1[[#This Row],[Investors Name]],Reference_Tables!$E$5:$E$3048,Reference_Tables!$F$5:$F$3048,"N/A",0),"N/A")</f>
        <v>Angel</v>
      </c>
      <c r="N2148" s="1">
        <f>YEAR(Table1[[#This Row],[Date]])</f>
        <v>2015</v>
      </c>
    </row>
    <row r="2149" spans="1:14" x14ac:dyDescent="0.3">
      <c r="A2149" s="8">
        <v>2148</v>
      </c>
      <c r="B2149" s="9">
        <v>42348</v>
      </c>
      <c r="C2149" s="1" t="s">
        <v>5423</v>
      </c>
      <c r="D2149" s="1" t="s">
        <v>5424</v>
      </c>
      <c r="E2149" s="49" t="s">
        <v>16</v>
      </c>
      <c r="F2149" s="1" t="s">
        <v>39</v>
      </c>
      <c r="G2149" s="51" t="s">
        <v>5425</v>
      </c>
      <c r="H2149" s="1" t="s">
        <v>384</v>
      </c>
      <c r="I2149" s="56">
        <v>70000000</v>
      </c>
      <c r="J2149" s="8" t="s">
        <v>47</v>
      </c>
      <c r="K2149" s="8" t="s">
        <v>17</v>
      </c>
      <c r="L2149" s="1" t="str">
        <f>IFERROR(_xlfn.XLOOKUP(Table1[[#This Row],[Startup Name]],Reference_Tables!$A$5:$A$3048,Reference_Tables!$B$5:$B$3048,"N/A",0),"N/A")</f>
        <v>Coimbatore</v>
      </c>
      <c r="M2149" s="49" t="str">
        <f>IFERROR(_xlfn.XLOOKUP(Table1[[#This Row],[Investors Name]],Reference_Tables!$E$5:$E$3048,Reference_Tables!$F$5:$F$3048,"N/A",0),"N/A")</f>
        <v>VC</v>
      </c>
      <c r="N2149" s="1">
        <f>YEAR(Table1[[#This Row],[Date]])</f>
        <v>2015</v>
      </c>
    </row>
    <row r="2150" spans="1:14" x14ac:dyDescent="0.3">
      <c r="A2150" s="8">
        <v>2149</v>
      </c>
      <c r="B2150" s="9">
        <v>42349</v>
      </c>
      <c r="C2150" s="1" t="s">
        <v>5426</v>
      </c>
      <c r="D2150" s="1" t="s">
        <v>5427</v>
      </c>
      <c r="E2150" s="49" t="s">
        <v>16</v>
      </c>
      <c r="F2150" s="1" t="s">
        <v>5428</v>
      </c>
      <c r="G2150" s="51" t="s">
        <v>5429</v>
      </c>
      <c r="H2150" s="1" t="s">
        <v>126</v>
      </c>
      <c r="I2150" s="56">
        <v>600000</v>
      </c>
      <c r="J2150" s="8" t="s">
        <v>16</v>
      </c>
      <c r="K2150" s="8" t="s">
        <v>106</v>
      </c>
      <c r="L2150" s="1" t="str">
        <f>IFERROR(_xlfn.XLOOKUP(Table1[[#This Row],[Startup Name]],Reference_Tables!$A$5:$A$3048,Reference_Tables!$B$5:$B$3048,"N/A",0),"N/A")</f>
        <v>Coimbatore</v>
      </c>
      <c r="M2150" s="49" t="str">
        <f>IFERROR(_xlfn.XLOOKUP(Table1[[#This Row],[Investors Name]],Reference_Tables!$E$5:$E$3048,Reference_Tables!$F$5:$F$3048,"N/A",0),"N/A")</f>
        <v>VC</v>
      </c>
      <c r="N2150" s="1">
        <f>YEAR(Table1[[#This Row],[Date]])</f>
        <v>2015</v>
      </c>
    </row>
    <row r="2151" spans="1:14" x14ac:dyDescent="0.3">
      <c r="A2151" s="8">
        <v>2150</v>
      </c>
      <c r="B2151" s="9">
        <v>42349</v>
      </c>
      <c r="C2151" s="1" t="s">
        <v>5430</v>
      </c>
      <c r="D2151" s="1" t="s">
        <v>5431</v>
      </c>
      <c r="E2151" s="49" t="s">
        <v>16</v>
      </c>
      <c r="F2151" s="1" t="s">
        <v>89</v>
      </c>
      <c r="G2151" s="51" t="s">
        <v>7441</v>
      </c>
      <c r="H2151" s="1" t="s">
        <v>384</v>
      </c>
      <c r="I2151" s="56">
        <v>0</v>
      </c>
      <c r="J2151" s="8" t="s">
        <v>16</v>
      </c>
      <c r="K2151" s="8" t="s">
        <v>16</v>
      </c>
      <c r="L2151" s="1" t="str">
        <f>IFERROR(_xlfn.XLOOKUP(Table1[[#This Row],[Startup Name]],Reference_Tables!$A$5:$A$3048,Reference_Tables!$B$5:$B$3048,"N/A",0),"N/A")</f>
        <v>Nagpur</v>
      </c>
      <c r="M2151" s="49" t="str">
        <f>IFERROR(_xlfn.XLOOKUP(Table1[[#This Row],[Investors Name]],Reference_Tables!$E$5:$E$3048,Reference_Tables!$F$5:$F$3048,"N/A",0),"N/A")</f>
        <v>Corporate</v>
      </c>
      <c r="N2151" s="1">
        <f>YEAR(Table1[[#This Row],[Date]])</f>
        <v>2015</v>
      </c>
    </row>
    <row r="2152" spans="1:14" x14ac:dyDescent="0.3">
      <c r="A2152" s="8">
        <v>2151</v>
      </c>
      <c r="B2152" s="9">
        <v>42349</v>
      </c>
      <c r="C2152" s="1" t="s">
        <v>5432</v>
      </c>
      <c r="D2152" s="1" t="s">
        <v>5433</v>
      </c>
      <c r="E2152" s="49" t="s">
        <v>16</v>
      </c>
      <c r="F2152" s="1" t="s">
        <v>39</v>
      </c>
      <c r="G2152" s="51" t="s">
        <v>1268</v>
      </c>
      <c r="H2152" s="1" t="s">
        <v>126</v>
      </c>
      <c r="I2152" s="56">
        <v>0</v>
      </c>
      <c r="J2152" s="8" t="s">
        <v>16</v>
      </c>
      <c r="K2152" s="8" t="s">
        <v>16</v>
      </c>
      <c r="L2152" s="1" t="str">
        <f>IFERROR(_xlfn.XLOOKUP(Table1[[#This Row],[Startup Name]],Reference_Tables!$A$5:$A$3048,Reference_Tables!$B$5:$B$3048,"N/A",0),"N/A")</f>
        <v>Bengaluru</v>
      </c>
      <c r="M2152" s="49" t="str">
        <f>IFERROR(_xlfn.XLOOKUP(Table1[[#This Row],[Investors Name]],Reference_Tables!$E$5:$E$3048,Reference_Tables!$F$5:$F$3048,"N/A",0),"N/A")</f>
        <v>Angel</v>
      </c>
      <c r="N2152" s="1">
        <f>YEAR(Table1[[#This Row],[Date]])</f>
        <v>2015</v>
      </c>
    </row>
    <row r="2153" spans="1:14" x14ac:dyDescent="0.3">
      <c r="A2153" s="8">
        <v>2152</v>
      </c>
      <c r="B2153" s="9">
        <v>42349</v>
      </c>
      <c r="C2153" s="1" t="s">
        <v>2181</v>
      </c>
      <c r="D2153" s="1" t="s">
        <v>5434</v>
      </c>
      <c r="E2153" s="49" t="s">
        <v>16</v>
      </c>
      <c r="F2153" s="1" t="s">
        <v>227</v>
      </c>
      <c r="G2153" s="51" t="s">
        <v>1081</v>
      </c>
      <c r="H2153" s="1" t="s">
        <v>384</v>
      </c>
      <c r="I2153" s="56">
        <v>0</v>
      </c>
      <c r="J2153" s="8" t="s">
        <v>16</v>
      </c>
      <c r="K2153" s="8" t="s">
        <v>16</v>
      </c>
      <c r="L2153" s="1" t="str">
        <f>IFERROR(_xlfn.XLOOKUP(Table1[[#This Row],[Startup Name]],Reference_Tables!$A$5:$A$3048,Reference_Tables!$B$5:$B$3048,"N/A",0),"N/A")</f>
        <v>Bhubaneswar</v>
      </c>
      <c r="M2153" s="49" t="str">
        <f>IFERROR(_xlfn.XLOOKUP(Table1[[#This Row],[Investors Name]],Reference_Tables!$E$5:$E$3048,Reference_Tables!$F$5:$F$3048,"N/A",0),"N/A")</f>
        <v>Corporate</v>
      </c>
      <c r="N2153" s="1">
        <f>YEAR(Table1[[#This Row],[Date]])</f>
        <v>2015</v>
      </c>
    </row>
    <row r="2154" spans="1:14" x14ac:dyDescent="0.3">
      <c r="A2154" s="8">
        <v>2153</v>
      </c>
      <c r="B2154" s="9">
        <v>42349</v>
      </c>
      <c r="C2154" s="1" t="s">
        <v>5435</v>
      </c>
      <c r="D2154" s="1" t="s">
        <v>5436</v>
      </c>
      <c r="E2154" s="49" t="s">
        <v>16</v>
      </c>
      <c r="F2154" s="1" t="s">
        <v>927</v>
      </c>
      <c r="G2154" s="51" t="s">
        <v>5437</v>
      </c>
      <c r="H2154" s="1" t="s">
        <v>126</v>
      </c>
      <c r="I2154" s="56">
        <v>150000</v>
      </c>
      <c r="J2154" s="8" t="s">
        <v>16</v>
      </c>
      <c r="K2154" s="8" t="s">
        <v>106</v>
      </c>
      <c r="L2154" s="1" t="str">
        <f>IFERROR(_xlfn.XLOOKUP(Table1[[#This Row],[Startup Name]],Reference_Tables!$A$5:$A$3048,Reference_Tables!$B$5:$B$3048,"N/A",0),"N/A")</f>
        <v>Kanpur</v>
      </c>
      <c r="M2154" s="49" t="str">
        <f>IFERROR(_xlfn.XLOOKUP(Table1[[#This Row],[Investors Name]],Reference_Tables!$E$5:$E$3048,Reference_Tables!$F$5:$F$3048,"N/A",0),"N/A")</f>
        <v>VC</v>
      </c>
      <c r="N2154" s="1">
        <f>YEAR(Table1[[#This Row],[Date]])</f>
        <v>2015</v>
      </c>
    </row>
    <row r="2155" spans="1:14" x14ac:dyDescent="0.3">
      <c r="A2155" s="8">
        <v>2154</v>
      </c>
      <c r="B2155" s="9">
        <v>42349</v>
      </c>
      <c r="C2155" s="1" t="s">
        <v>5438</v>
      </c>
      <c r="D2155" s="1" t="s">
        <v>5439</v>
      </c>
      <c r="E2155" s="49" t="s">
        <v>16</v>
      </c>
      <c r="F2155" s="1" t="s">
        <v>1284</v>
      </c>
      <c r="G2155" s="51" t="s">
        <v>5440</v>
      </c>
      <c r="H2155" s="1" t="s">
        <v>126</v>
      </c>
      <c r="I2155" s="56">
        <v>0</v>
      </c>
      <c r="J2155" s="8" t="s">
        <v>16</v>
      </c>
      <c r="K2155" s="8" t="s">
        <v>16</v>
      </c>
      <c r="L2155" s="1" t="str">
        <f>IFERROR(_xlfn.XLOOKUP(Table1[[#This Row],[Startup Name]],Reference_Tables!$A$5:$A$3048,Reference_Tables!$B$5:$B$3048,"N/A",0),"N/A")</f>
        <v>Bengaluru</v>
      </c>
      <c r="M2155" s="49" t="str">
        <f>IFERROR(_xlfn.XLOOKUP(Table1[[#This Row],[Investors Name]],Reference_Tables!$E$5:$E$3048,Reference_Tables!$F$5:$F$3048,"N/A",0),"N/A")</f>
        <v>VC</v>
      </c>
      <c r="N2155" s="1">
        <f>YEAR(Table1[[#This Row],[Date]])</f>
        <v>2015</v>
      </c>
    </row>
    <row r="2156" spans="1:14" x14ac:dyDescent="0.3">
      <c r="A2156" s="8">
        <v>2155</v>
      </c>
      <c r="B2156" s="9">
        <v>42349</v>
      </c>
      <c r="C2156" s="1" t="s">
        <v>2893</v>
      </c>
      <c r="D2156" s="1" t="s">
        <v>5441</v>
      </c>
      <c r="E2156" s="49" t="s">
        <v>16</v>
      </c>
      <c r="F2156" s="1" t="s">
        <v>39</v>
      </c>
      <c r="G2156" s="51" t="s">
        <v>7475</v>
      </c>
      <c r="H2156" s="1" t="s">
        <v>126</v>
      </c>
      <c r="I2156" s="56">
        <v>1000000</v>
      </c>
      <c r="J2156" s="8" t="s">
        <v>16</v>
      </c>
      <c r="K2156" s="8" t="s">
        <v>24</v>
      </c>
      <c r="L2156" s="1" t="str">
        <f>IFERROR(_xlfn.XLOOKUP(Table1[[#This Row],[Startup Name]],Reference_Tables!$A$5:$A$3048,Reference_Tables!$B$5:$B$3048,"N/A",0),"N/A")</f>
        <v>Thiruvananthapuram</v>
      </c>
      <c r="M2156" s="49" t="s">
        <v>16</v>
      </c>
      <c r="N2156" s="1">
        <f>YEAR(Table1[[#This Row],[Date]])</f>
        <v>2015</v>
      </c>
    </row>
    <row r="2157" spans="1:14" x14ac:dyDescent="0.3">
      <c r="A2157" s="8">
        <v>2156</v>
      </c>
      <c r="B2157" s="9">
        <v>42349</v>
      </c>
      <c r="C2157" s="1" t="s">
        <v>5442</v>
      </c>
      <c r="D2157" s="1" t="s">
        <v>5443</v>
      </c>
      <c r="E2157" s="49" t="s">
        <v>16</v>
      </c>
      <c r="F2157" s="1" t="s">
        <v>927</v>
      </c>
      <c r="G2157" s="51" t="s">
        <v>3127</v>
      </c>
      <c r="H2157" s="1" t="s">
        <v>126</v>
      </c>
      <c r="I2157" s="56">
        <v>0</v>
      </c>
      <c r="J2157" s="8" t="s">
        <v>5444</v>
      </c>
      <c r="K2157" s="8" t="s">
        <v>16</v>
      </c>
      <c r="L2157" s="1" t="str">
        <f>IFERROR(_xlfn.XLOOKUP(Table1[[#This Row],[Startup Name]],Reference_Tables!$A$5:$A$3048,Reference_Tables!$B$5:$B$3048,"N/A",0),"N/A")</f>
        <v>Mysuru</v>
      </c>
      <c r="M2157" s="49" t="str">
        <f>IFERROR(_xlfn.XLOOKUP(Table1[[#This Row],[Investors Name]],Reference_Tables!$E$5:$E$3048,Reference_Tables!$F$5:$F$3048,"N/A",0),"N/A")</f>
        <v>Angel</v>
      </c>
      <c r="N2157" s="1">
        <f>YEAR(Table1[[#This Row],[Date]])</f>
        <v>2015</v>
      </c>
    </row>
    <row r="2158" spans="1:14" x14ac:dyDescent="0.3">
      <c r="A2158" s="8">
        <v>2157</v>
      </c>
      <c r="B2158" s="9">
        <v>42352</v>
      </c>
      <c r="C2158" s="1" t="s">
        <v>5445</v>
      </c>
      <c r="D2158" s="1" t="s">
        <v>5446</v>
      </c>
      <c r="E2158" s="49" t="s">
        <v>16</v>
      </c>
      <c r="F2158" s="1" t="s">
        <v>927</v>
      </c>
      <c r="G2158" s="51" t="s">
        <v>5447</v>
      </c>
      <c r="H2158" s="1" t="s">
        <v>384</v>
      </c>
      <c r="I2158" s="56">
        <v>3500000</v>
      </c>
      <c r="J2158" s="8" t="s">
        <v>47</v>
      </c>
      <c r="K2158" s="8" t="s">
        <v>24</v>
      </c>
      <c r="L2158" s="1" t="str">
        <f>IFERROR(_xlfn.XLOOKUP(Table1[[#This Row],[Startup Name]],Reference_Tables!$A$5:$A$3048,Reference_Tables!$B$5:$B$3048,"N/A",0),"N/A")</f>
        <v>Kochi</v>
      </c>
      <c r="M2158" s="49" t="str">
        <f>IFERROR(_xlfn.XLOOKUP(Table1[[#This Row],[Investors Name]],Reference_Tables!$E$5:$E$3048,Reference_Tables!$F$5:$F$3048,"N/A",0),"N/A")</f>
        <v>VC</v>
      </c>
      <c r="N2158" s="1">
        <f>YEAR(Table1[[#This Row],[Date]])</f>
        <v>2015</v>
      </c>
    </row>
    <row r="2159" spans="1:14" x14ac:dyDescent="0.3">
      <c r="A2159" s="8">
        <v>2158</v>
      </c>
      <c r="B2159" s="9">
        <v>42352</v>
      </c>
      <c r="C2159" s="1" t="s">
        <v>5448</v>
      </c>
      <c r="D2159" s="1" t="s">
        <v>5449</v>
      </c>
      <c r="E2159" s="49" t="s">
        <v>16</v>
      </c>
      <c r="F2159" s="1" t="s">
        <v>927</v>
      </c>
      <c r="G2159" s="51" t="s">
        <v>5291</v>
      </c>
      <c r="H2159" s="1" t="s">
        <v>384</v>
      </c>
      <c r="I2159" s="56">
        <v>0</v>
      </c>
      <c r="J2159" s="8" t="s">
        <v>16</v>
      </c>
      <c r="K2159" s="8" t="s">
        <v>16</v>
      </c>
      <c r="L2159" s="1" t="str">
        <f>IFERROR(_xlfn.XLOOKUP(Table1[[#This Row],[Startup Name]],Reference_Tables!$A$5:$A$3048,Reference_Tables!$B$5:$B$3048,"N/A",0),"N/A")</f>
        <v>Jaipur</v>
      </c>
      <c r="M2159" s="49" t="str">
        <f>IFERROR(_xlfn.XLOOKUP(Table1[[#This Row],[Investors Name]],Reference_Tables!$E$5:$E$3048,Reference_Tables!$F$5:$F$3048,"N/A",0),"N/A")</f>
        <v>Angel</v>
      </c>
      <c r="N2159" s="1">
        <f>YEAR(Table1[[#This Row],[Date]])</f>
        <v>2015</v>
      </c>
    </row>
    <row r="2160" spans="1:14" x14ac:dyDescent="0.3">
      <c r="A2160" s="8">
        <v>2159</v>
      </c>
      <c r="B2160" s="9">
        <v>42352</v>
      </c>
      <c r="C2160" s="1" t="s">
        <v>5450</v>
      </c>
      <c r="D2160" s="1" t="s">
        <v>5451</v>
      </c>
      <c r="E2160" s="49" t="s">
        <v>16</v>
      </c>
      <c r="F2160" s="1" t="s">
        <v>139</v>
      </c>
      <c r="G2160" s="51" t="s">
        <v>5452</v>
      </c>
      <c r="H2160" s="1" t="s">
        <v>126</v>
      </c>
      <c r="I2160" s="56">
        <v>200000</v>
      </c>
      <c r="J2160" s="8" t="s">
        <v>16</v>
      </c>
      <c r="K2160" s="8" t="s">
        <v>106</v>
      </c>
      <c r="L2160" s="1" t="str">
        <f>IFERROR(_xlfn.XLOOKUP(Table1[[#This Row],[Startup Name]],Reference_Tables!$A$5:$A$3048,Reference_Tables!$B$5:$B$3048,"N/A",0),"N/A")</f>
        <v>Bhubaneswar</v>
      </c>
      <c r="M2160" s="49" t="str">
        <f>IFERROR(_xlfn.XLOOKUP(Table1[[#This Row],[Investors Name]],Reference_Tables!$E$5:$E$3048,Reference_Tables!$F$5:$F$3048,"N/A",0),"N/A")</f>
        <v>Angel</v>
      </c>
      <c r="N2160" s="1">
        <f>YEAR(Table1[[#This Row],[Date]])</f>
        <v>2015</v>
      </c>
    </row>
    <row r="2161" spans="1:14" x14ac:dyDescent="0.3">
      <c r="A2161" s="8">
        <v>2160</v>
      </c>
      <c r="B2161" s="9">
        <v>42352</v>
      </c>
      <c r="C2161" s="1" t="s">
        <v>5453</v>
      </c>
      <c r="D2161" s="1" t="s">
        <v>5454</v>
      </c>
      <c r="E2161" s="49" t="s">
        <v>16</v>
      </c>
      <c r="F2161" s="1" t="s">
        <v>5455</v>
      </c>
      <c r="G2161" s="51" t="s">
        <v>5456</v>
      </c>
      <c r="H2161" s="1" t="s">
        <v>384</v>
      </c>
      <c r="I2161" s="56">
        <v>3000000</v>
      </c>
      <c r="J2161" s="8" t="s">
        <v>47</v>
      </c>
      <c r="K2161" s="8" t="s">
        <v>24</v>
      </c>
      <c r="L2161" s="1" t="str">
        <f>IFERROR(_xlfn.XLOOKUP(Table1[[#This Row],[Startup Name]],Reference_Tables!$A$5:$A$3048,Reference_Tables!$B$5:$B$3048,"N/A",0),"N/A")</f>
        <v>Visakhapatnam</v>
      </c>
      <c r="M2161" s="49" t="str">
        <f>IFERROR(_xlfn.XLOOKUP(Table1[[#This Row],[Investors Name]],Reference_Tables!$E$5:$E$3048,Reference_Tables!$F$5:$F$3048,"N/A",0),"N/A")</f>
        <v>Corporate</v>
      </c>
      <c r="N2161" s="1">
        <f>YEAR(Table1[[#This Row],[Date]])</f>
        <v>2015</v>
      </c>
    </row>
    <row r="2162" spans="1:14" x14ac:dyDescent="0.3">
      <c r="A2162" s="8">
        <v>2161</v>
      </c>
      <c r="B2162" s="9">
        <v>42353</v>
      </c>
      <c r="C2162" s="1" t="s">
        <v>3007</v>
      </c>
      <c r="D2162" s="1" t="s">
        <v>5457</v>
      </c>
      <c r="E2162" s="49" t="s">
        <v>16</v>
      </c>
      <c r="F2162" s="1" t="s">
        <v>39</v>
      </c>
      <c r="G2162" s="51" t="s">
        <v>5458</v>
      </c>
      <c r="H2162" s="1" t="s">
        <v>126</v>
      </c>
      <c r="I2162" s="56">
        <v>0</v>
      </c>
      <c r="J2162" s="8" t="s">
        <v>16</v>
      </c>
      <c r="K2162" s="8" t="s">
        <v>16</v>
      </c>
      <c r="L2162" s="1" t="str">
        <f>IFERROR(_xlfn.XLOOKUP(Table1[[#This Row],[Startup Name]],Reference_Tables!$A$5:$A$3048,Reference_Tables!$B$5:$B$3048,"N/A",0),"N/A")</f>
        <v>Thiruvananthapuram</v>
      </c>
      <c r="M2162" s="49" t="str">
        <f>IFERROR(_xlfn.XLOOKUP(Table1[[#This Row],[Investors Name]],Reference_Tables!$E$5:$E$3048,Reference_Tables!$F$5:$F$3048,"N/A",0),"N/A")</f>
        <v>VC</v>
      </c>
      <c r="N2162" s="1">
        <f>YEAR(Table1[[#This Row],[Date]])</f>
        <v>2015</v>
      </c>
    </row>
    <row r="2163" spans="1:14" x14ac:dyDescent="0.3">
      <c r="A2163" s="8">
        <v>2162</v>
      </c>
      <c r="B2163" s="9">
        <v>42353</v>
      </c>
      <c r="C2163" s="1" t="s">
        <v>5459</v>
      </c>
      <c r="D2163" s="1" t="s">
        <v>5460</v>
      </c>
      <c r="E2163" s="49" t="s">
        <v>16</v>
      </c>
      <c r="F2163" s="1" t="s">
        <v>268</v>
      </c>
      <c r="G2163" s="51" t="s">
        <v>5461</v>
      </c>
      <c r="H2163" s="1" t="s">
        <v>126</v>
      </c>
      <c r="I2163" s="56">
        <v>0</v>
      </c>
      <c r="J2163" s="8" t="s">
        <v>16</v>
      </c>
      <c r="K2163" s="8" t="s">
        <v>16</v>
      </c>
      <c r="L2163" s="1" t="str">
        <f>IFERROR(_xlfn.XLOOKUP(Table1[[#This Row],[Startup Name]],Reference_Tables!$A$5:$A$3048,Reference_Tables!$B$5:$B$3048,"N/A",0),"N/A")</f>
        <v>Bhopal</v>
      </c>
      <c r="M2163" s="49" t="s">
        <v>16</v>
      </c>
      <c r="N2163" s="1">
        <f>YEAR(Table1[[#This Row],[Date]])</f>
        <v>2015</v>
      </c>
    </row>
    <row r="2164" spans="1:14" x14ac:dyDescent="0.3">
      <c r="A2164" s="8">
        <v>2163</v>
      </c>
      <c r="B2164" s="9">
        <v>42353</v>
      </c>
      <c r="C2164" s="1" t="s">
        <v>5462</v>
      </c>
      <c r="D2164" s="1" t="s">
        <v>5463</v>
      </c>
      <c r="E2164" s="49" t="s">
        <v>16</v>
      </c>
      <c r="F2164" s="1" t="s">
        <v>5464</v>
      </c>
      <c r="G2164" s="51" t="s">
        <v>293</v>
      </c>
      <c r="H2164" s="1" t="s">
        <v>126</v>
      </c>
      <c r="I2164" s="56">
        <v>1000000</v>
      </c>
      <c r="J2164" s="8" t="s">
        <v>16</v>
      </c>
      <c r="K2164" s="8" t="s">
        <v>24</v>
      </c>
      <c r="L2164" s="1" t="str">
        <f>IFERROR(_xlfn.XLOOKUP(Table1[[#This Row],[Startup Name]],Reference_Tables!$A$5:$A$3048,Reference_Tables!$B$5:$B$3048,"N/A",0),"N/A")</f>
        <v>Nagpur</v>
      </c>
      <c r="M2164" s="49" t="str">
        <f>IFERROR(_xlfn.XLOOKUP(Table1[[#This Row],[Investors Name]],Reference_Tables!$E$5:$E$3048,Reference_Tables!$F$5:$F$3048,"N/A",0),"N/A")</f>
        <v>Angel</v>
      </c>
      <c r="N2164" s="1">
        <f>YEAR(Table1[[#This Row],[Date]])</f>
        <v>2015</v>
      </c>
    </row>
    <row r="2165" spans="1:14" x14ac:dyDescent="0.3">
      <c r="A2165" s="8">
        <v>2164</v>
      </c>
      <c r="B2165" s="9">
        <v>42354</v>
      </c>
      <c r="C2165" s="1" t="s">
        <v>5465</v>
      </c>
      <c r="D2165" s="1" t="s">
        <v>451</v>
      </c>
      <c r="E2165" s="49" t="s">
        <v>16</v>
      </c>
      <c r="F2165" s="1" t="s">
        <v>927</v>
      </c>
      <c r="G2165" s="51" t="s">
        <v>5466</v>
      </c>
      <c r="H2165" s="1" t="s">
        <v>384</v>
      </c>
      <c r="I2165" s="56">
        <v>22500000</v>
      </c>
      <c r="J2165" s="8" t="s">
        <v>29</v>
      </c>
      <c r="K2165" s="8" t="s">
        <v>17</v>
      </c>
      <c r="L2165" s="1" t="str">
        <f>IFERROR(_xlfn.XLOOKUP(Table1[[#This Row],[Startup Name]],Reference_Tables!$A$5:$A$3048,Reference_Tables!$B$5:$B$3048,"N/A",0),"N/A")</f>
        <v>Lucknow</v>
      </c>
      <c r="M2165" s="49" t="str">
        <f>IFERROR(_xlfn.XLOOKUP(Table1[[#This Row],[Investors Name]],Reference_Tables!$E$5:$E$3048,Reference_Tables!$F$5:$F$3048,"N/A",0),"N/A")</f>
        <v>VC</v>
      </c>
      <c r="N2165" s="1">
        <f>YEAR(Table1[[#This Row],[Date]])</f>
        <v>2015</v>
      </c>
    </row>
    <row r="2166" spans="1:14" x14ac:dyDescent="0.3">
      <c r="A2166" s="8">
        <v>2165</v>
      </c>
      <c r="B2166" s="9">
        <v>42354</v>
      </c>
      <c r="C2166" s="1" t="s">
        <v>5467</v>
      </c>
      <c r="D2166" s="1" t="s">
        <v>5468</v>
      </c>
      <c r="E2166" s="49" t="s">
        <v>16</v>
      </c>
      <c r="F2166" s="1" t="s">
        <v>927</v>
      </c>
      <c r="G2166" s="51" t="s">
        <v>5469</v>
      </c>
      <c r="H2166" s="1" t="s">
        <v>126</v>
      </c>
      <c r="I2166" s="56">
        <v>2000000</v>
      </c>
      <c r="J2166" s="8" t="s">
        <v>16</v>
      </c>
      <c r="K2166" s="8" t="s">
        <v>24</v>
      </c>
      <c r="L2166" s="1" t="str">
        <f>IFERROR(_xlfn.XLOOKUP(Table1[[#This Row],[Startup Name]],Reference_Tables!$A$5:$A$3048,Reference_Tables!$B$5:$B$3048,"N/A",0),"N/A")</f>
        <v>Indore</v>
      </c>
      <c r="M2166" s="49" t="str">
        <f>IFERROR(_xlfn.XLOOKUP(Table1[[#This Row],[Investors Name]],Reference_Tables!$E$5:$E$3048,Reference_Tables!$F$5:$F$3048,"N/A",0),"N/A")</f>
        <v>VC</v>
      </c>
      <c r="N2166" s="1">
        <f>YEAR(Table1[[#This Row],[Date]])</f>
        <v>2015</v>
      </c>
    </row>
    <row r="2167" spans="1:14" x14ac:dyDescent="0.3">
      <c r="A2167" s="8">
        <v>2166</v>
      </c>
      <c r="B2167" s="9">
        <v>42354</v>
      </c>
      <c r="C2167" s="1" t="s">
        <v>5470</v>
      </c>
      <c r="D2167" s="1" t="s">
        <v>5471</v>
      </c>
      <c r="E2167" s="49" t="s">
        <v>16</v>
      </c>
      <c r="F2167" s="1" t="s">
        <v>39</v>
      </c>
      <c r="G2167" s="51" t="s">
        <v>5472</v>
      </c>
      <c r="H2167" s="1" t="s">
        <v>384</v>
      </c>
      <c r="I2167" s="56">
        <v>1200000</v>
      </c>
      <c r="J2167" s="8" t="s">
        <v>35</v>
      </c>
      <c r="K2167" s="8" t="s">
        <v>24</v>
      </c>
      <c r="L2167" s="1" t="str">
        <f>IFERROR(_xlfn.XLOOKUP(Table1[[#This Row],[Startup Name]],Reference_Tables!$A$5:$A$3048,Reference_Tables!$B$5:$B$3048,"N/A",0),"N/A")</f>
        <v>Gurugram</v>
      </c>
      <c r="M2167" s="49" t="str">
        <f>IFERROR(_xlfn.XLOOKUP(Table1[[#This Row],[Investors Name]],Reference_Tables!$E$5:$E$3048,Reference_Tables!$F$5:$F$3048,"N/A",0),"N/A")</f>
        <v>Angel</v>
      </c>
      <c r="N2167" s="1">
        <f>YEAR(Table1[[#This Row],[Date]])</f>
        <v>2015</v>
      </c>
    </row>
    <row r="2168" spans="1:14" x14ac:dyDescent="0.3">
      <c r="A2168" s="8">
        <v>2167</v>
      </c>
      <c r="B2168" s="9">
        <v>42354</v>
      </c>
      <c r="C2168" s="1" t="s">
        <v>5473</v>
      </c>
      <c r="D2168" s="1" t="s">
        <v>5474</v>
      </c>
      <c r="E2168" s="49" t="s">
        <v>16</v>
      </c>
      <c r="F2168" s="1" t="s">
        <v>139</v>
      </c>
      <c r="G2168" s="51" t="s">
        <v>5475</v>
      </c>
      <c r="H2168" s="1" t="s">
        <v>126</v>
      </c>
      <c r="I2168" s="56">
        <v>0</v>
      </c>
      <c r="J2168" s="8" t="s">
        <v>16</v>
      </c>
      <c r="K2168" s="8" t="s">
        <v>16</v>
      </c>
      <c r="L2168" s="1" t="str">
        <f>IFERROR(_xlfn.XLOOKUP(Table1[[#This Row],[Startup Name]],Reference_Tables!$A$5:$A$3048,Reference_Tables!$B$5:$B$3048,"N/A",0),"N/A")</f>
        <v>Dehradun</v>
      </c>
      <c r="M2168" s="49" t="s">
        <v>16</v>
      </c>
      <c r="N2168" s="1">
        <f>YEAR(Table1[[#This Row],[Date]])</f>
        <v>2015</v>
      </c>
    </row>
    <row r="2169" spans="1:14" x14ac:dyDescent="0.3">
      <c r="A2169" s="8">
        <v>2168</v>
      </c>
      <c r="B2169" s="9">
        <v>42355</v>
      </c>
      <c r="C2169" s="1" t="s">
        <v>66</v>
      </c>
      <c r="D2169" s="1" t="s">
        <v>5476</v>
      </c>
      <c r="E2169" s="49" t="s">
        <v>16</v>
      </c>
      <c r="F2169" s="1" t="s">
        <v>227</v>
      </c>
      <c r="G2169" s="51" t="s">
        <v>5477</v>
      </c>
      <c r="H2169" s="1" t="s">
        <v>384</v>
      </c>
      <c r="I2169" s="56">
        <v>30000000</v>
      </c>
      <c r="J2169" s="8" t="s">
        <v>7476</v>
      </c>
      <c r="K2169" s="8" t="s">
        <v>17</v>
      </c>
      <c r="L2169" s="1" t="str">
        <f>IFERROR(_xlfn.XLOOKUP(Table1[[#This Row],[Startup Name]],Reference_Tables!$A$5:$A$3048,Reference_Tables!$B$5:$B$3048,"N/A",0),"N/A")</f>
        <v>Bhopal</v>
      </c>
      <c r="M2169" s="49" t="str">
        <f>IFERROR(_xlfn.XLOOKUP(Table1[[#This Row],[Investors Name]],Reference_Tables!$E$5:$E$3048,Reference_Tables!$F$5:$F$3048,"N/A",0),"N/A")</f>
        <v>VC</v>
      </c>
      <c r="N2169" s="1">
        <f>YEAR(Table1[[#This Row],[Date]])</f>
        <v>2015</v>
      </c>
    </row>
    <row r="2170" spans="1:14" x14ac:dyDescent="0.3">
      <c r="A2170" s="8">
        <v>2169</v>
      </c>
      <c r="B2170" s="9">
        <v>42355</v>
      </c>
      <c r="C2170" s="1" t="s">
        <v>1358</v>
      </c>
      <c r="D2170" s="1" t="s">
        <v>5478</v>
      </c>
      <c r="E2170" s="49" t="s">
        <v>16</v>
      </c>
      <c r="F2170" s="1" t="s">
        <v>927</v>
      </c>
      <c r="G2170" s="51" t="s">
        <v>5479</v>
      </c>
      <c r="H2170" s="1" t="s">
        <v>126</v>
      </c>
      <c r="I2170" s="56">
        <v>1700000</v>
      </c>
      <c r="J2170" s="8" t="s">
        <v>16</v>
      </c>
      <c r="K2170" s="8" t="s">
        <v>24</v>
      </c>
      <c r="L2170" s="1" t="str">
        <f>IFERROR(_xlfn.XLOOKUP(Table1[[#This Row],[Startup Name]],Reference_Tables!$A$5:$A$3048,Reference_Tables!$B$5:$B$3048,"N/A",0),"N/A")</f>
        <v>Gurugram</v>
      </c>
      <c r="M2170" s="49" t="str">
        <f>IFERROR(_xlfn.XLOOKUP(Table1[[#This Row],[Investors Name]],Reference_Tables!$E$5:$E$3048,Reference_Tables!$F$5:$F$3048,"N/A",0),"N/A")</f>
        <v>VC</v>
      </c>
      <c r="N2170" s="1">
        <f>YEAR(Table1[[#This Row],[Date]])</f>
        <v>2015</v>
      </c>
    </row>
    <row r="2171" spans="1:14" x14ac:dyDescent="0.3">
      <c r="A2171" s="8">
        <v>2170</v>
      </c>
      <c r="B2171" s="9">
        <v>42355</v>
      </c>
      <c r="C2171" s="1" t="s">
        <v>5480</v>
      </c>
      <c r="D2171" s="1" t="s">
        <v>5481</v>
      </c>
      <c r="E2171" s="49" t="s">
        <v>16</v>
      </c>
      <c r="F2171" s="1" t="s">
        <v>927</v>
      </c>
      <c r="G2171" s="51" t="s">
        <v>3025</v>
      </c>
      <c r="H2171" s="1" t="s">
        <v>384</v>
      </c>
      <c r="I2171" s="56">
        <v>0</v>
      </c>
      <c r="J2171" s="8" t="s">
        <v>16</v>
      </c>
      <c r="K2171" s="8" t="s">
        <v>16</v>
      </c>
      <c r="L2171" s="1" t="str">
        <f>IFERROR(_xlfn.XLOOKUP(Table1[[#This Row],[Startup Name]],Reference_Tables!$A$5:$A$3048,Reference_Tables!$B$5:$B$3048,"N/A",0),"N/A")</f>
        <v>Lucknow</v>
      </c>
      <c r="M2171" s="49" t="str">
        <f>IFERROR(_xlfn.XLOOKUP(Table1[[#This Row],[Investors Name]],Reference_Tables!$E$5:$E$3048,Reference_Tables!$F$5:$F$3048,"N/A",0),"N/A")</f>
        <v>VC</v>
      </c>
      <c r="N2171" s="1">
        <f>YEAR(Table1[[#This Row],[Date]])</f>
        <v>2015</v>
      </c>
    </row>
    <row r="2172" spans="1:14" x14ac:dyDescent="0.3">
      <c r="A2172" s="8">
        <v>2171</v>
      </c>
      <c r="B2172" s="9">
        <v>42356</v>
      </c>
      <c r="C2172" s="1" t="s">
        <v>5482</v>
      </c>
      <c r="D2172" s="1" t="s">
        <v>5483</v>
      </c>
      <c r="E2172" s="49" t="s">
        <v>16</v>
      </c>
      <c r="F2172" s="1" t="s">
        <v>915</v>
      </c>
      <c r="G2172" s="51" t="s">
        <v>7477</v>
      </c>
      <c r="H2172" s="1" t="s">
        <v>126</v>
      </c>
      <c r="I2172" s="56">
        <v>1200000</v>
      </c>
      <c r="J2172" s="8" t="s">
        <v>16</v>
      </c>
      <c r="K2172" s="8" t="s">
        <v>24</v>
      </c>
      <c r="L2172" s="1" t="str">
        <f>IFERROR(_xlfn.XLOOKUP(Table1[[#This Row],[Startup Name]],Reference_Tables!$A$5:$A$3048,Reference_Tables!$B$5:$B$3048,"N/A",0),"N/A")</f>
        <v>Jaipur</v>
      </c>
      <c r="M2172" s="49" t="s">
        <v>16</v>
      </c>
      <c r="N2172" s="1">
        <f>YEAR(Table1[[#This Row],[Date]])</f>
        <v>2015</v>
      </c>
    </row>
    <row r="2173" spans="1:14" x14ac:dyDescent="0.3">
      <c r="A2173" s="8">
        <v>2172</v>
      </c>
      <c r="B2173" s="9">
        <v>42356</v>
      </c>
      <c r="C2173" s="1" t="s">
        <v>5484</v>
      </c>
      <c r="D2173" s="1" t="s">
        <v>5485</v>
      </c>
      <c r="E2173" s="49" t="s">
        <v>16</v>
      </c>
      <c r="F2173" s="1" t="s">
        <v>139</v>
      </c>
      <c r="G2173" s="51" t="s">
        <v>5486</v>
      </c>
      <c r="H2173" s="1" t="s">
        <v>126</v>
      </c>
      <c r="I2173" s="56">
        <v>0</v>
      </c>
      <c r="J2173" s="8" t="s">
        <v>16</v>
      </c>
      <c r="K2173" s="8" t="s">
        <v>16</v>
      </c>
      <c r="L2173" s="1" t="str">
        <f>IFERROR(_xlfn.XLOOKUP(Table1[[#This Row],[Startup Name]],Reference_Tables!$A$5:$A$3048,Reference_Tables!$B$5:$B$3048,"N/A",0),"N/A")</f>
        <v>Gurugram</v>
      </c>
      <c r="M2173" s="49" t="str">
        <f>IFERROR(_xlfn.XLOOKUP(Table1[[#This Row],[Investors Name]],Reference_Tables!$E$5:$E$3048,Reference_Tables!$F$5:$F$3048,"N/A",0),"N/A")</f>
        <v>Angel</v>
      </c>
      <c r="N2173" s="1">
        <f>YEAR(Table1[[#This Row],[Date]])</f>
        <v>2015</v>
      </c>
    </row>
    <row r="2174" spans="1:14" x14ac:dyDescent="0.3">
      <c r="A2174" s="8">
        <v>2173</v>
      </c>
      <c r="B2174" s="9">
        <v>42356</v>
      </c>
      <c r="C2174" s="1" t="s">
        <v>5487</v>
      </c>
      <c r="D2174" s="1" t="s">
        <v>5488</v>
      </c>
      <c r="E2174" s="49" t="s">
        <v>16</v>
      </c>
      <c r="F2174" s="1" t="s">
        <v>927</v>
      </c>
      <c r="G2174" s="51" t="s">
        <v>5489</v>
      </c>
      <c r="H2174" s="1" t="s">
        <v>126</v>
      </c>
      <c r="I2174" s="56">
        <v>0</v>
      </c>
      <c r="J2174" s="8" t="s">
        <v>16</v>
      </c>
      <c r="K2174" s="8" t="s">
        <v>16</v>
      </c>
      <c r="L2174" s="1" t="str">
        <f>IFERROR(_xlfn.XLOOKUP(Table1[[#This Row],[Startup Name]],Reference_Tables!$A$5:$A$3048,Reference_Tables!$B$5:$B$3048,"N/A",0),"N/A")</f>
        <v>New Delhi</v>
      </c>
      <c r="M2174" s="49" t="str">
        <f>IFERROR(_xlfn.XLOOKUP(Table1[[#This Row],[Investors Name]],Reference_Tables!$E$5:$E$3048,Reference_Tables!$F$5:$F$3048,"N/A",0),"N/A")</f>
        <v>Corporate</v>
      </c>
      <c r="N2174" s="1">
        <f>YEAR(Table1[[#This Row],[Date]])</f>
        <v>2015</v>
      </c>
    </row>
    <row r="2175" spans="1:14" x14ac:dyDescent="0.3">
      <c r="A2175" s="8">
        <v>2174</v>
      </c>
      <c r="B2175" s="9">
        <v>42356</v>
      </c>
      <c r="C2175" s="1" t="s">
        <v>5490</v>
      </c>
      <c r="D2175" s="1" t="s">
        <v>5491</v>
      </c>
      <c r="E2175" s="49" t="s">
        <v>16</v>
      </c>
      <c r="F2175" s="1" t="s">
        <v>5492</v>
      </c>
      <c r="G2175" s="51" t="s">
        <v>5493</v>
      </c>
      <c r="H2175" s="1" t="s">
        <v>126</v>
      </c>
      <c r="I2175" s="56">
        <v>200000</v>
      </c>
      <c r="J2175" s="8" t="s">
        <v>16</v>
      </c>
      <c r="K2175" s="8" t="s">
        <v>106</v>
      </c>
      <c r="L2175" s="1" t="str">
        <f>IFERROR(_xlfn.XLOOKUP(Table1[[#This Row],[Startup Name]],Reference_Tables!$A$5:$A$3048,Reference_Tables!$B$5:$B$3048,"N/A",0),"N/A")</f>
        <v>Chennai</v>
      </c>
      <c r="M2175" s="49" t="s">
        <v>16</v>
      </c>
      <c r="N2175" s="1">
        <f>YEAR(Table1[[#This Row],[Date]])</f>
        <v>2015</v>
      </c>
    </row>
    <row r="2176" spans="1:14" x14ac:dyDescent="0.3">
      <c r="A2176" s="8">
        <v>2175</v>
      </c>
      <c r="B2176" s="9">
        <v>42359</v>
      </c>
      <c r="C2176" s="1" t="s">
        <v>5494</v>
      </c>
      <c r="D2176" s="1" t="s">
        <v>5495</v>
      </c>
      <c r="E2176" s="49" t="s">
        <v>16</v>
      </c>
      <c r="F2176" s="1" t="s">
        <v>139</v>
      </c>
      <c r="G2176" s="51" t="s">
        <v>5496</v>
      </c>
      <c r="H2176" s="1" t="s">
        <v>384</v>
      </c>
      <c r="I2176" s="56">
        <v>2000000</v>
      </c>
      <c r="J2176" s="8" t="s">
        <v>35</v>
      </c>
      <c r="K2176" s="8" t="s">
        <v>24</v>
      </c>
      <c r="L2176" s="1" t="str">
        <f>IFERROR(_xlfn.XLOOKUP(Table1[[#This Row],[Startup Name]],Reference_Tables!$A$5:$A$3048,Reference_Tables!$B$5:$B$3048,"N/A",0),"N/A")</f>
        <v>Coimbatore</v>
      </c>
      <c r="M2176" s="49" t="s">
        <v>16</v>
      </c>
      <c r="N2176" s="1">
        <f>YEAR(Table1[[#This Row],[Date]])</f>
        <v>2015</v>
      </c>
    </row>
    <row r="2177" spans="1:14" x14ac:dyDescent="0.3">
      <c r="A2177" s="8">
        <v>2176</v>
      </c>
      <c r="B2177" s="9">
        <v>42359</v>
      </c>
      <c r="C2177" s="1" t="s">
        <v>5497</v>
      </c>
      <c r="D2177" s="1" t="s">
        <v>5498</v>
      </c>
      <c r="E2177" s="49" t="s">
        <v>16</v>
      </c>
      <c r="F2177" s="1" t="s">
        <v>227</v>
      </c>
      <c r="G2177" s="51" t="s">
        <v>581</v>
      </c>
      <c r="H2177" s="1" t="s">
        <v>384</v>
      </c>
      <c r="I2177" s="56">
        <v>4000000</v>
      </c>
      <c r="J2177" s="8" t="s">
        <v>5499</v>
      </c>
      <c r="K2177" s="8" t="s">
        <v>24</v>
      </c>
      <c r="L2177" s="1" t="str">
        <f>IFERROR(_xlfn.XLOOKUP(Table1[[#This Row],[Startup Name]],Reference_Tables!$A$5:$A$3048,Reference_Tables!$B$5:$B$3048,"N/A",0),"N/A")</f>
        <v>Nashik</v>
      </c>
      <c r="M2177" s="49" t="str">
        <f>IFERROR(_xlfn.XLOOKUP(Table1[[#This Row],[Investors Name]],Reference_Tables!$E$5:$E$3048,Reference_Tables!$F$5:$F$3048,"N/A",0),"N/A")</f>
        <v>VC</v>
      </c>
      <c r="N2177" s="1">
        <f>YEAR(Table1[[#This Row],[Date]])</f>
        <v>2015</v>
      </c>
    </row>
    <row r="2178" spans="1:14" x14ac:dyDescent="0.3">
      <c r="A2178" s="8">
        <v>2177</v>
      </c>
      <c r="B2178" s="9">
        <v>42359</v>
      </c>
      <c r="C2178" s="1" t="s">
        <v>3379</v>
      </c>
      <c r="D2178" s="1" t="s">
        <v>5500</v>
      </c>
      <c r="E2178" s="49" t="s">
        <v>16</v>
      </c>
      <c r="F2178" s="1" t="s">
        <v>39</v>
      </c>
      <c r="G2178" s="51" t="s">
        <v>5501</v>
      </c>
      <c r="H2178" s="1" t="s">
        <v>384</v>
      </c>
      <c r="I2178" s="56">
        <v>2000000</v>
      </c>
      <c r="J2178" s="8" t="s">
        <v>47</v>
      </c>
      <c r="K2178" s="8" t="s">
        <v>24</v>
      </c>
      <c r="L2178" s="1" t="str">
        <f>IFERROR(_xlfn.XLOOKUP(Table1[[#This Row],[Startup Name]],Reference_Tables!$A$5:$A$3048,Reference_Tables!$B$5:$B$3048,"N/A",0),"N/A")</f>
        <v>Noida</v>
      </c>
      <c r="M2178" s="49" t="str">
        <f>IFERROR(_xlfn.XLOOKUP(Table1[[#This Row],[Investors Name]],Reference_Tables!$E$5:$E$3048,Reference_Tables!$F$5:$F$3048,"N/A",0),"N/A")</f>
        <v>VC</v>
      </c>
      <c r="N2178" s="1">
        <f>YEAR(Table1[[#This Row],[Date]])</f>
        <v>2015</v>
      </c>
    </row>
    <row r="2179" spans="1:14" x14ac:dyDescent="0.3">
      <c r="A2179" s="8">
        <v>2178</v>
      </c>
      <c r="B2179" s="9">
        <v>42360</v>
      </c>
      <c r="C2179" s="1" t="s">
        <v>2029</v>
      </c>
      <c r="D2179" s="1" t="s">
        <v>5502</v>
      </c>
      <c r="E2179" s="49" t="s">
        <v>16</v>
      </c>
      <c r="F2179" s="1" t="s">
        <v>927</v>
      </c>
      <c r="G2179" s="51" t="s">
        <v>7478</v>
      </c>
      <c r="H2179" s="1" t="s">
        <v>126</v>
      </c>
      <c r="I2179" s="56">
        <v>0</v>
      </c>
      <c r="J2179" s="8" t="s">
        <v>16</v>
      </c>
      <c r="K2179" s="8" t="s">
        <v>16</v>
      </c>
      <c r="L2179" s="1" t="str">
        <f>IFERROR(_xlfn.XLOOKUP(Table1[[#This Row],[Startup Name]],Reference_Tables!$A$5:$A$3048,Reference_Tables!$B$5:$B$3048,"N/A",0),"N/A")</f>
        <v>Ranchi</v>
      </c>
      <c r="M2179" s="49" t="str">
        <f>IFERROR(_xlfn.XLOOKUP(Table1[[#This Row],[Investors Name]],Reference_Tables!$E$5:$E$3048,Reference_Tables!$F$5:$F$3048,"N/A",0),"N/A")</f>
        <v>Corporate</v>
      </c>
      <c r="N2179" s="1">
        <f>YEAR(Table1[[#This Row],[Date]])</f>
        <v>2015</v>
      </c>
    </row>
    <row r="2180" spans="1:14" x14ac:dyDescent="0.3">
      <c r="A2180" s="8">
        <v>2179</v>
      </c>
      <c r="B2180" s="9">
        <v>42360</v>
      </c>
      <c r="C2180" s="1" t="s">
        <v>5237</v>
      </c>
      <c r="D2180" s="1" t="s">
        <v>5503</v>
      </c>
      <c r="E2180" s="49" t="s">
        <v>16</v>
      </c>
      <c r="F2180" s="1" t="s">
        <v>139</v>
      </c>
      <c r="G2180" s="51" t="s">
        <v>5504</v>
      </c>
      <c r="H2180" s="1" t="s">
        <v>126</v>
      </c>
      <c r="I2180" s="56">
        <v>0</v>
      </c>
      <c r="J2180" s="8" t="s">
        <v>16</v>
      </c>
      <c r="K2180" s="8" t="s">
        <v>16</v>
      </c>
      <c r="L2180" s="1" t="str">
        <f>IFERROR(_xlfn.XLOOKUP(Table1[[#This Row],[Startup Name]],Reference_Tables!$A$5:$A$3048,Reference_Tables!$B$5:$B$3048,"N/A",0),"N/A")</f>
        <v>New Delhi</v>
      </c>
      <c r="M2180" s="49" t="str">
        <f>IFERROR(_xlfn.XLOOKUP(Table1[[#This Row],[Investors Name]],Reference_Tables!$E$5:$E$3048,Reference_Tables!$F$5:$F$3048,"N/A",0),"N/A")</f>
        <v>Corporate</v>
      </c>
      <c r="N2180" s="1">
        <f>YEAR(Table1[[#This Row],[Date]])</f>
        <v>2015</v>
      </c>
    </row>
    <row r="2181" spans="1:14" x14ac:dyDescent="0.3">
      <c r="A2181" s="8">
        <v>2180</v>
      </c>
      <c r="B2181" s="9">
        <v>42360</v>
      </c>
      <c r="C2181" s="1" t="s">
        <v>2552</v>
      </c>
      <c r="D2181" s="1" t="s">
        <v>5505</v>
      </c>
      <c r="E2181" s="49" t="s">
        <v>16</v>
      </c>
      <c r="F2181" s="1" t="s">
        <v>227</v>
      </c>
      <c r="G2181" s="51" t="s">
        <v>5103</v>
      </c>
      <c r="H2181" s="1" t="s">
        <v>126</v>
      </c>
      <c r="I2181" s="56">
        <v>0</v>
      </c>
      <c r="J2181" s="8" t="s">
        <v>16</v>
      </c>
      <c r="K2181" s="8" t="s">
        <v>16</v>
      </c>
      <c r="L2181" s="1" t="str">
        <f>IFERROR(_xlfn.XLOOKUP(Table1[[#This Row],[Startup Name]],Reference_Tables!$A$5:$A$3048,Reference_Tables!$B$5:$B$3048,"N/A",0),"N/A")</f>
        <v>Visakhapatnam</v>
      </c>
      <c r="M2181" s="49" t="str">
        <f>IFERROR(_xlfn.XLOOKUP(Table1[[#This Row],[Investors Name]],Reference_Tables!$E$5:$E$3048,Reference_Tables!$F$5:$F$3048,"N/A",0),"N/A")</f>
        <v>Angel</v>
      </c>
      <c r="N2181" s="1">
        <f>YEAR(Table1[[#This Row],[Date]])</f>
        <v>2015</v>
      </c>
    </row>
    <row r="2182" spans="1:14" x14ac:dyDescent="0.3">
      <c r="A2182" s="8">
        <v>2181</v>
      </c>
      <c r="B2182" s="9">
        <v>42360</v>
      </c>
      <c r="C2182" s="1" t="s">
        <v>2591</v>
      </c>
      <c r="D2182" s="1" t="s">
        <v>5506</v>
      </c>
      <c r="E2182" s="49" t="s">
        <v>16</v>
      </c>
      <c r="F2182" s="1" t="s">
        <v>183</v>
      </c>
      <c r="G2182" s="51" t="s">
        <v>5507</v>
      </c>
      <c r="H2182" s="1" t="s">
        <v>384</v>
      </c>
      <c r="I2182" s="56">
        <v>3000000</v>
      </c>
      <c r="J2182" s="8" t="s">
        <v>5508</v>
      </c>
      <c r="K2182" s="8" t="s">
        <v>24</v>
      </c>
      <c r="L2182" s="1" t="str">
        <f>IFERROR(_xlfn.XLOOKUP(Table1[[#This Row],[Startup Name]],Reference_Tables!$A$5:$A$3048,Reference_Tables!$B$5:$B$3048,"N/A",0),"N/A")</f>
        <v>Mysuru</v>
      </c>
      <c r="M2182" s="49" t="str">
        <f>IFERROR(_xlfn.XLOOKUP(Table1[[#This Row],[Investors Name]],Reference_Tables!$E$5:$E$3048,Reference_Tables!$F$5:$F$3048,"N/A",0),"N/A")</f>
        <v>Corporate</v>
      </c>
      <c r="N2182" s="1">
        <f>YEAR(Table1[[#This Row],[Date]])</f>
        <v>2015</v>
      </c>
    </row>
    <row r="2183" spans="1:14" x14ac:dyDescent="0.3">
      <c r="A2183" s="8">
        <v>2182</v>
      </c>
      <c r="B2183" s="9">
        <v>42360</v>
      </c>
      <c r="C2183" s="1" t="s">
        <v>5509</v>
      </c>
      <c r="D2183" s="1" t="s">
        <v>5510</v>
      </c>
      <c r="E2183" s="49" t="s">
        <v>16</v>
      </c>
      <c r="F2183" s="1" t="s">
        <v>227</v>
      </c>
      <c r="G2183" s="51" t="s">
        <v>5511</v>
      </c>
      <c r="H2183" s="1" t="s">
        <v>126</v>
      </c>
      <c r="I2183" s="56">
        <v>0</v>
      </c>
      <c r="J2183" s="8" t="s">
        <v>16</v>
      </c>
      <c r="K2183" s="8" t="s">
        <v>16</v>
      </c>
      <c r="L2183" s="1" t="str">
        <f>IFERROR(_xlfn.XLOOKUP(Table1[[#This Row],[Startup Name]],Reference_Tables!$A$5:$A$3048,Reference_Tables!$B$5:$B$3048,"N/A",0),"N/A")</f>
        <v>New Delhi</v>
      </c>
      <c r="M2183" s="49" t="str">
        <f>IFERROR(_xlfn.XLOOKUP(Table1[[#This Row],[Investors Name]],Reference_Tables!$E$5:$E$3048,Reference_Tables!$F$5:$F$3048,"N/A",0),"N/A")</f>
        <v>VC</v>
      </c>
      <c r="N2183" s="1">
        <f>YEAR(Table1[[#This Row],[Date]])</f>
        <v>2015</v>
      </c>
    </row>
    <row r="2184" spans="1:14" x14ac:dyDescent="0.3">
      <c r="A2184" s="8">
        <v>2183</v>
      </c>
      <c r="B2184" s="9">
        <v>42360</v>
      </c>
      <c r="C2184" s="1" t="s">
        <v>5512</v>
      </c>
      <c r="D2184" s="1" t="s">
        <v>3512</v>
      </c>
      <c r="E2184" s="49" t="s">
        <v>16</v>
      </c>
      <c r="F2184" s="1" t="s">
        <v>39</v>
      </c>
      <c r="G2184" s="51" t="s">
        <v>5513</v>
      </c>
      <c r="H2184" s="1" t="s">
        <v>384</v>
      </c>
      <c r="I2184" s="56">
        <v>750000</v>
      </c>
      <c r="J2184" s="8" t="s">
        <v>47</v>
      </c>
      <c r="K2184" s="8" t="s">
        <v>106</v>
      </c>
      <c r="L2184" s="1" t="str">
        <f>IFERROR(_xlfn.XLOOKUP(Table1[[#This Row],[Startup Name]],Reference_Tables!$A$5:$A$3048,Reference_Tables!$B$5:$B$3048,"N/A",0),"N/A")</f>
        <v>Visakhapatnam</v>
      </c>
      <c r="M2184" s="49" t="str">
        <f>IFERROR(_xlfn.XLOOKUP(Table1[[#This Row],[Investors Name]],Reference_Tables!$E$5:$E$3048,Reference_Tables!$F$5:$F$3048,"N/A",0),"N/A")</f>
        <v>VC</v>
      </c>
      <c r="N2184" s="1">
        <f>YEAR(Table1[[#This Row],[Date]])</f>
        <v>2015</v>
      </c>
    </row>
    <row r="2185" spans="1:14" x14ac:dyDescent="0.3">
      <c r="A2185" s="8">
        <v>2184</v>
      </c>
      <c r="B2185" s="9">
        <v>42360</v>
      </c>
      <c r="C2185" s="1" t="s">
        <v>3036</v>
      </c>
      <c r="D2185" s="1" t="s">
        <v>5514</v>
      </c>
      <c r="E2185" s="49" t="s">
        <v>16</v>
      </c>
      <c r="F2185" s="1" t="s">
        <v>227</v>
      </c>
      <c r="G2185" s="51" t="s">
        <v>5515</v>
      </c>
      <c r="H2185" s="1" t="s">
        <v>384</v>
      </c>
      <c r="I2185" s="56">
        <v>500000</v>
      </c>
      <c r="J2185" s="8" t="s">
        <v>5516</v>
      </c>
      <c r="K2185" s="8" t="s">
        <v>106</v>
      </c>
      <c r="L2185" s="1" t="str">
        <f>IFERROR(_xlfn.XLOOKUP(Table1[[#This Row],[Startup Name]],Reference_Tables!$A$5:$A$3048,Reference_Tables!$B$5:$B$3048,"N/A",0),"N/A")</f>
        <v>Surat</v>
      </c>
      <c r="M2185" s="49" t="str">
        <f>IFERROR(_xlfn.XLOOKUP(Table1[[#This Row],[Investors Name]],Reference_Tables!$E$5:$E$3048,Reference_Tables!$F$5:$F$3048,"N/A",0),"N/A")</f>
        <v>VC</v>
      </c>
      <c r="N2185" s="1">
        <f>YEAR(Table1[[#This Row],[Date]])</f>
        <v>2015</v>
      </c>
    </row>
    <row r="2186" spans="1:14" x14ac:dyDescent="0.3">
      <c r="A2186" s="8">
        <v>2185</v>
      </c>
      <c r="B2186" s="9">
        <v>42360</v>
      </c>
      <c r="C2186" s="1" t="s">
        <v>1516</v>
      </c>
      <c r="D2186" s="1" t="s">
        <v>5517</v>
      </c>
      <c r="E2186" s="49" t="s">
        <v>16</v>
      </c>
      <c r="F2186" s="1" t="s">
        <v>1284</v>
      </c>
      <c r="G2186" s="51" t="s">
        <v>5518</v>
      </c>
      <c r="H2186" s="1" t="s">
        <v>384</v>
      </c>
      <c r="I2186" s="56">
        <v>1000000</v>
      </c>
      <c r="J2186" s="8" t="s">
        <v>5519</v>
      </c>
      <c r="K2186" s="8" t="s">
        <v>24</v>
      </c>
      <c r="L2186" s="1" t="str">
        <f>IFERROR(_xlfn.XLOOKUP(Table1[[#This Row],[Startup Name]],Reference_Tables!$A$5:$A$3048,Reference_Tables!$B$5:$B$3048,"N/A",0),"N/A")</f>
        <v>Bengaluru</v>
      </c>
      <c r="M2186" s="49" t="str">
        <f>IFERROR(_xlfn.XLOOKUP(Table1[[#This Row],[Investors Name]],Reference_Tables!$E$5:$E$3048,Reference_Tables!$F$5:$F$3048,"N/A",0),"N/A")</f>
        <v>Angel</v>
      </c>
      <c r="N2186" s="1">
        <f>YEAR(Table1[[#This Row],[Date]])</f>
        <v>2015</v>
      </c>
    </row>
    <row r="2187" spans="1:14" x14ac:dyDescent="0.3">
      <c r="A2187" s="8">
        <v>2186</v>
      </c>
      <c r="B2187" s="9">
        <v>42361</v>
      </c>
      <c r="C2187" s="1" t="s">
        <v>5520</v>
      </c>
      <c r="D2187" s="1" t="s">
        <v>5521</v>
      </c>
      <c r="E2187" s="49" t="s">
        <v>16</v>
      </c>
      <c r="F2187" s="1" t="s">
        <v>39</v>
      </c>
      <c r="G2187" s="51" t="s">
        <v>5522</v>
      </c>
      <c r="H2187" s="1" t="s">
        <v>384</v>
      </c>
      <c r="I2187" s="56">
        <v>0</v>
      </c>
      <c r="J2187" s="8" t="s">
        <v>16</v>
      </c>
      <c r="K2187" s="8" t="s">
        <v>16</v>
      </c>
      <c r="L2187" s="1" t="str">
        <f>IFERROR(_xlfn.XLOOKUP(Table1[[#This Row],[Startup Name]],Reference_Tables!$A$5:$A$3048,Reference_Tables!$B$5:$B$3048,"N/A",0),"N/A")</f>
        <v>Bengaluru</v>
      </c>
      <c r="M2187" s="49" t="str">
        <f>IFERROR(_xlfn.XLOOKUP(Table1[[#This Row],[Investors Name]],Reference_Tables!$E$5:$E$3048,Reference_Tables!$F$5:$F$3048,"N/A",0),"N/A")</f>
        <v>VC</v>
      </c>
      <c r="N2187" s="1">
        <f>YEAR(Table1[[#This Row],[Date]])</f>
        <v>2015</v>
      </c>
    </row>
    <row r="2188" spans="1:14" x14ac:dyDescent="0.3">
      <c r="A2188" s="8">
        <v>2187</v>
      </c>
      <c r="B2188" s="9">
        <v>42361</v>
      </c>
      <c r="C2188" s="1" t="s">
        <v>2374</v>
      </c>
      <c r="D2188" s="1" t="s">
        <v>5523</v>
      </c>
      <c r="E2188" s="49" t="s">
        <v>16</v>
      </c>
      <c r="F2188" s="1" t="s">
        <v>927</v>
      </c>
      <c r="G2188" s="51" t="s">
        <v>5524</v>
      </c>
      <c r="H2188" s="1" t="s">
        <v>126</v>
      </c>
      <c r="I2188" s="56">
        <v>1000000</v>
      </c>
      <c r="J2188" s="8" t="s">
        <v>16</v>
      </c>
      <c r="K2188" s="8" t="s">
        <v>24</v>
      </c>
      <c r="L2188" s="1" t="str">
        <f>IFERROR(_xlfn.XLOOKUP(Table1[[#This Row],[Startup Name]],Reference_Tables!$A$5:$A$3048,Reference_Tables!$B$5:$B$3048,"N/A",0),"N/A")</f>
        <v>Patna</v>
      </c>
      <c r="M2188" s="49" t="str">
        <f>IFERROR(_xlfn.XLOOKUP(Table1[[#This Row],[Investors Name]],Reference_Tables!$E$5:$E$3048,Reference_Tables!$F$5:$F$3048,"N/A",0),"N/A")</f>
        <v>VC</v>
      </c>
      <c r="N2188" s="1">
        <f>YEAR(Table1[[#This Row],[Date]])</f>
        <v>2015</v>
      </c>
    </row>
    <row r="2189" spans="1:14" x14ac:dyDescent="0.3">
      <c r="A2189" s="8">
        <v>2188</v>
      </c>
      <c r="B2189" s="9">
        <v>42361</v>
      </c>
      <c r="C2189" s="1" t="s">
        <v>5525</v>
      </c>
      <c r="D2189" s="1" t="s">
        <v>5526</v>
      </c>
      <c r="E2189" s="49" t="s">
        <v>16</v>
      </c>
      <c r="F2189" s="1" t="s">
        <v>927</v>
      </c>
      <c r="G2189" s="51" t="s">
        <v>5527</v>
      </c>
      <c r="H2189" s="1" t="s">
        <v>384</v>
      </c>
      <c r="I2189" s="56">
        <v>5000000</v>
      </c>
      <c r="J2189" s="8" t="s">
        <v>47</v>
      </c>
      <c r="K2189" s="8" t="s">
        <v>24</v>
      </c>
      <c r="L2189" s="1" t="str">
        <f>IFERROR(_xlfn.XLOOKUP(Table1[[#This Row],[Startup Name]],Reference_Tables!$A$5:$A$3048,Reference_Tables!$B$5:$B$3048,"N/A",0),"N/A")</f>
        <v>Indore</v>
      </c>
      <c r="M2189" s="49" t="str">
        <f>IFERROR(_xlfn.XLOOKUP(Table1[[#This Row],[Investors Name]],Reference_Tables!$E$5:$E$3048,Reference_Tables!$F$5:$F$3048,"N/A",0),"N/A")</f>
        <v>VC</v>
      </c>
      <c r="N2189" s="1">
        <f>YEAR(Table1[[#This Row],[Date]])</f>
        <v>2015</v>
      </c>
    </row>
    <row r="2190" spans="1:14" x14ac:dyDescent="0.3">
      <c r="A2190" s="8">
        <v>2189</v>
      </c>
      <c r="B2190" s="9">
        <v>42361</v>
      </c>
      <c r="C2190" s="1" t="s">
        <v>3986</v>
      </c>
      <c r="D2190" s="1" t="s">
        <v>5528</v>
      </c>
      <c r="E2190" s="49" t="s">
        <v>16</v>
      </c>
      <c r="F2190" s="1" t="s">
        <v>227</v>
      </c>
      <c r="G2190" s="51" t="s">
        <v>5529</v>
      </c>
      <c r="H2190" s="1" t="s">
        <v>126</v>
      </c>
      <c r="I2190" s="56">
        <v>0</v>
      </c>
      <c r="J2190" s="8" t="s">
        <v>16</v>
      </c>
      <c r="K2190" s="8" t="s">
        <v>16</v>
      </c>
      <c r="L2190" s="1" t="str">
        <f>IFERROR(_xlfn.XLOOKUP(Table1[[#This Row],[Startup Name]],Reference_Tables!$A$5:$A$3048,Reference_Tables!$B$5:$B$3048,"N/A",0),"N/A")</f>
        <v>Mysuru</v>
      </c>
      <c r="M2190" s="49" t="str">
        <f>IFERROR(_xlfn.XLOOKUP(Table1[[#This Row],[Investors Name]],Reference_Tables!$E$5:$E$3048,Reference_Tables!$F$5:$F$3048,"N/A",0),"N/A")</f>
        <v>Angel</v>
      </c>
      <c r="N2190" s="1">
        <f>YEAR(Table1[[#This Row],[Date]])</f>
        <v>2015</v>
      </c>
    </row>
    <row r="2191" spans="1:14" x14ac:dyDescent="0.3">
      <c r="A2191" s="8">
        <v>2190</v>
      </c>
      <c r="B2191" s="9">
        <v>42362</v>
      </c>
      <c r="C2191" s="1" t="s">
        <v>5530</v>
      </c>
      <c r="D2191" s="1" t="s">
        <v>5531</v>
      </c>
      <c r="E2191" s="49" t="s">
        <v>16</v>
      </c>
      <c r="F2191" s="1" t="s">
        <v>39</v>
      </c>
      <c r="G2191" s="51" t="s">
        <v>5532</v>
      </c>
      <c r="H2191" s="1" t="s">
        <v>126</v>
      </c>
      <c r="I2191" s="56">
        <v>303000</v>
      </c>
      <c r="J2191" s="8" t="s">
        <v>16</v>
      </c>
      <c r="K2191" s="8" t="s">
        <v>106</v>
      </c>
      <c r="L2191" s="1" t="str">
        <f>IFERROR(_xlfn.XLOOKUP(Table1[[#This Row],[Startup Name]],Reference_Tables!$A$5:$A$3048,Reference_Tables!$B$5:$B$3048,"N/A",0),"N/A")</f>
        <v>Bengaluru</v>
      </c>
      <c r="M2191" s="49" t="str">
        <f>IFERROR(_xlfn.XLOOKUP(Table1[[#This Row],[Investors Name]],Reference_Tables!$E$5:$E$3048,Reference_Tables!$F$5:$F$3048,"N/A",0),"N/A")</f>
        <v>VC</v>
      </c>
      <c r="N2191" s="1">
        <f>YEAR(Table1[[#This Row],[Date]])</f>
        <v>2015</v>
      </c>
    </row>
    <row r="2192" spans="1:14" x14ac:dyDescent="0.3">
      <c r="A2192" s="8">
        <v>2191</v>
      </c>
      <c r="B2192" s="9">
        <v>42362</v>
      </c>
      <c r="C2192" s="1" t="s">
        <v>5533</v>
      </c>
      <c r="D2192" s="1" t="s">
        <v>5534</v>
      </c>
      <c r="E2192" s="49" t="s">
        <v>16</v>
      </c>
      <c r="F2192" s="1" t="s">
        <v>227</v>
      </c>
      <c r="G2192" s="51" t="s">
        <v>5535</v>
      </c>
      <c r="H2192" s="1" t="s">
        <v>126</v>
      </c>
      <c r="I2192" s="56">
        <v>0</v>
      </c>
      <c r="J2192" s="8" t="s">
        <v>16</v>
      </c>
      <c r="K2192" s="8" t="s">
        <v>16</v>
      </c>
      <c r="L2192" s="1" t="str">
        <f>IFERROR(_xlfn.XLOOKUP(Table1[[#This Row],[Startup Name]],Reference_Tables!$A$5:$A$3048,Reference_Tables!$B$5:$B$3048,"N/A",0),"N/A")</f>
        <v>Dehradun</v>
      </c>
      <c r="M2192" s="49" t="s">
        <v>16</v>
      </c>
      <c r="N2192" s="1">
        <f>YEAR(Table1[[#This Row],[Date]])</f>
        <v>2015</v>
      </c>
    </row>
    <row r="2193" spans="1:14" x14ac:dyDescent="0.3">
      <c r="A2193" s="8">
        <v>2192</v>
      </c>
      <c r="B2193" s="9">
        <v>42362</v>
      </c>
      <c r="C2193" s="1" t="s">
        <v>1662</v>
      </c>
      <c r="D2193" s="1" t="s">
        <v>5536</v>
      </c>
      <c r="E2193" s="49" t="s">
        <v>16</v>
      </c>
      <c r="F2193" s="1" t="s">
        <v>927</v>
      </c>
      <c r="G2193" s="51" t="s">
        <v>675</v>
      </c>
      <c r="H2193" s="1" t="s">
        <v>384</v>
      </c>
      <c r="I2193" s="56">
        <v>2200000</v>
      </c>
      <c r="J2193" s="8" t="s">
        <v>16</v>
      </c>
      <c r="K2193" s="8" t="s">
        <v>24</v>
      </c>
      <c r="L2193" s="1" t="str">
        <f>IFERROR(_xlfn.XLOOKUP(Table1[[#This Row],[Startup Name]],Reference_Tables!$A$5:$A$3048,Reference_Tables!$B$5:$B$3048,"N/A",0),"N/A")</f>
        <v>Bengaluru</v>
      </c>
      <c r="M2193" s="49" t="str">
        <f>IFERROR(_xlfn.XLOOKUP(Table1[[#This Row],[Investors Name]],Reference_Tables!$E$5:$E$3048,Reference_Tables!$F$5:$F$3048,"N/A",0),"N/A")</f>
        <v>Corporate</v>
      </c>
      <c r="N2193" s="1">
        <f>YEAR(Table1[[#This Row],[Date]])</f>
        <v>2015</v>
      </c>
    </row>
    <row r="2194" spans="1:14" x14ac:dyDescent="0.3">
      <c r="A2194" s="8">
        <v>2193</v>
      </c>
      <c r="B2194" s="9">
        <v>42366</v>
      </c>
      <c r="C2194" s="1" t="s">
        <v>5537</v>
      </c>
      <c r="D2194" s="1" t="s">
        <v>5538</v>
      </c>
      <c r="E2194" s="49" t="s">
        <v>16</v>
      </c>
      <c r="F2194" s="1" t="s">
        <v>927</v>
      </c>
      <c r="G2194" s="51" t="s">
        <v>5539</v>
      </c>
      <c r="H2194" s="1" t="s">
        <v>126</v>
      </c>
      <c r="I2194" s="56">
        <v>1000000</v>
      </c>
      <c r="J2194" s="8" t="s">
        <v>16</v>
      </c>
      <c r="K2194" s="8" t="s">
        <v>24</v>
      </c>
      <c r="L2194" s="1" t="str">
        <f>IFERROR(_xlfn.XLOOKUP(Table1[[#This Row],[Startup Name]],Reference_Tables!$A$5:$A$3048,Reference_Tables!$B$5:$B$3048,"N/A",0),"N/A")</f>
        <v>Chennai</v>
      </c>
      <c r="M2194" s="49" t="s">
        <v>16</v>
      </c>
      <c r="N2194" s="1">
        <f>YEAR(Table1[[#This Row],[Date]])</f>
        <v>2015</v>
      </c>
    </row>
    <row r="2195" spans="1:14" x14ac:dyDescent="0.3">
      <c r="A2195" s="8">
        <v>2194</v>
      </c>
      <c r="B2195" s="9">
        <v>42366</v>
      </c>
      <c r="C2195" s="1" t="s">
        <v>5540</v>
      </c>
      <c r="D2195" s="1" t="s">
        <v>5541</v>
      </c>
      <c r="E2195" s="49" t="s">
        <v>16</v>
      </c>
      <c r="F2195" s="1" t="s">
        <v>927</v>
      </c>
      <c r="G2195" s="51" t="s">
        <v>176</v>
      </c>
      <c r="H2195" s="1" t="s">
        <v>126</v>
      </c>
      <c r="I2195" s="56">
        <v>500000</v>
      </c>
      <c r="J2195" s="8" t="s">
        <v>16</v>
      </c>
      <c r="K2195" s="8" t="s">
        <v>106</v>
      </c>
      <c r="L2195" s="1" t="str">
        <f>IFERROR(_xlfn.XLOOKUP(Table1[[#This Row],[Startup Name]],Reference_Tables!$A$5:$A$3048,Reference_Tables!$B$5:$B$3048,"N/A",0),"N/A")</f>
        <v>Patna</v>
      </c>
      <c r="M2195" s="49" t="str">
        <f>IFERROR(_xlfn.XLOOKUP(Table1[[#This Row],[Investors Name]],Reference_Tables!$E$5:$E$3048,Reference_Tables!$F$5:$F$3048,"N/A",0),"N/A")</f>
        <v>VC</v>
      </c>
      <c r="N2195" s="1">
        <f>YEAR(Table1[[#This Row],[Date]])</f>
        <v>2015</v>
      </c>
    </row>
    <row r="2196" spans="1:14" x14ac:dyDescent="0.3">
      <c r="A2196" s="8">
        <v>2195</v>
      </c>
      <c r="B2196" s="9">
        <v>42367</v>
      </c>
      <c r="C2196" s="1" t="s">
        <v>5542</v>
      </c>
      <c r="D2196" s="1" t="s">
        <v>5543</v>
      </c>
      <c r="E2196" s="49" t="s">
        <v>16</v>
      </c>
      <c r="F2196" s="1" t="s">
        <v>927</v>
      </c>
      <c r="G2196" s="51" t="s">
        <v>5544</v>
      </c>
      <c r="H2196" s="1" t="s">
        <v>126</v>
      </c>
      <c r="I2196" s="56">
        <v>150000</v>
      </c>
      <c r="J2196" s="8" t="s">
        <v>16</v>
      </c>
      <c r="K2196" s="8" t="s">
        <v>106</v>
      </c>
      <c r="L2196" s="1" t="str">
        <f>IFERROR(_xlfn.XLOOKUP(Table1[[#This Row],[Startup Name]],Reference_Tables!$A$5:$A$3048,Reference_Tables!$B$5:$B$3048,"N/A",0),"N/A")</f>
        <v>Patna</v>
      </c>
      <c r="M2196" s="49" t="str">
        <f>IFERROR(_xlfn.XLOOKUP(Table1[[#This Row],[Investors Name]],Reference_Tables!$E$5:$E$3048,Reference_Tables!$F$5:$F$3048,"N/A",0),"N/A")</f>
        <v>Angel</v>
      </c>
      <c r="N2196" s="1">
        <f>YEAR(Table1[[#This Row],[Date]])</f>
        <v>2015</v>
      </c>
    </row>
    <row r="2197" spans="1:14" x14ac:dyDescent="0.3">
      <c r="A2197" s="8">
        <v>2196</v>
      </c>
      <c r="B2197" s="9">
        <v>42367</v>
      </c>
      <c r="C2197" s="1" t="s">
        <v>3860</v>
      </c>
      <c r="D2197" s="1" t="s">
        <v>154</v>
      </c>
      <c r="E2197" s="49" t="s">
        <v>16</v>
      </c>
      <c r="F2197" s="1" t="s">
        <v>227</v>
      </c>
      <c r="G2197" s="51" t="s">
        <v>5545</v>
      </c>
      <c r="H2197" s="1" t="s">
        <v>384</v>
      </c>
      <c r="I2197" s="56">
        <v>6600000</v>
      </c>
      <c r="J2197" s="8" t="s">
        <v>5546</v>
      </c>
      <c r="K2197" s="8" t="s">
        <v>24</v>
      </c>
      <c r="L2197" s="1" t="str">
        <f>IFERROR(_xlfn.XLOOKUP(Table1[[#This Row],[Startup Name]],Reference_Tables!$A$5:$A$3048,Reference_Tables!$B$5:$B$3048,"N/A",0),"N/A")</f>
        <v>Dehradun</v>
      </c>
      <c r="M2197" s="49" t="str">
        <f>IFERROR(_xlfn.XLOOKUP(Table1[[#This Row],[Investors Name]],Reference_Tables!$E$5:$E$3048,Reference_Tables!$F$5:$F$3048,"N/A",0),"N/A")</f>
        <v>VC</v>
      </c>
      <c r="N2197" s="1">
        <f>YEAR(Table1[[#This Row],[Date]])</f>
        <v>2015</v>
      </c>
    </row>
    <row r="2198" spans="1:14" x14ac:dyDescent="0.3">
      <c r="A2198" s="8">
        <v>2197</v>
      </c>
      <c r="B2198" s="9">
        <v>42368</v>
      </c>
      <c r="C2198" s="1" t="s">
        <v>5442</v>
      </c>
      <c r="D2198" s="1" t="s">
        <v>5443</v>
      </c>
      <c r="E2198" s="49" t="s">
        <v>16</v>
      </c>
      <c r="F2198" s="1" t="s">
        <v>927</v>
      </c>
      <c r="G2198" s="51" t="s">
        <v>2011</v>
      </c>
      <c r="H2198" s="1" t="s">
        <v>126</v>
      </c>
      <c r="I2198" s="56">
        <v>0</v>
      </c>
      <c r="J2198" s="8" t="s">
        <v>5547</v>
      </c>
      <c r="K2198" s="8" t="s">
        <v>16</v>
      </c>
      <c r="L2198" s="1" t="str">
        <f>IFERROR(_xlfn.XLOOKUP(Table1[[#This Row],[Startup Name]],Reference_Tables!$A$5:$A$3048,Reference_Tables!$B$5:$B$3048,"N/A",0),"N/A")</f>
        <v>Mysuru</v>
      </c>
      <c r="M2198" s="49" t="str">
        <f>IFERROR(_xlfn.XLOOKUP(Table1[[#This Row],[Investors Name]],Reference_Tables!$E$5:$E$3048,Reference_Tables!$F$5:$F$3048,"N/A",0),"N/A")</f>
        <v>Angel</v>
      </c>
      <c r="N2198" s="1">
        <f>YEAR(Table1[[#This Row],[Date]])</f>
        <v>2015</v>
      </c>
    </row>
    <row r="2199" spans="1:14" x14ac:dyDescent="0.3">
      <c r="A2199" s="8">
        <v>2198</v>
      </c>
      <c r="B2199" s="9">
        <v>42310</v>
      </c>
      <c r="C2199" s="1" t="s">
        <v>3976</v>
      </c>
      <c r="D2199" s="1" t="s">
        <v>3948</v>
      </c>
      <c r="E2199" s="49" t="s">
        <v>16</v>
      </c>
      <c r="F2199" s="1" t="s">
        <v>227</v>
      </c>
      <c r="G2199" s="51" t="s">
        <v>5548</v>
      </c>
      <c r="H2199" s="1" t="s">
        <v>126</v>
      </c>
      <c r="I2199" s="56">
        <v>200000</v>
      </c>
      <c r="J2199" s="8" t="s">
        <v>16</v>
      </c>
      <c r="K2199" s="8" t="s">
        <v>106</v>
      </c>
      <c r="L2199" s="1" t="str">
        <f>IFERROR(_xlfn.XLOOKUP(Table1[[#This Row],[Startup Name]],Reference_Tables!$A$5:$A$3048,Reference_Tables!$B$5:$B$3048,"N/A",0),"N/A")</f>
        <v>Gurugram</v>
      </c>
      <c r="M2199" s="49" t="str">
        <f>IFERROR(_xlfn.XLOOKUP(Table1[[#This Row],[Investors Name]],Reference_Tables!$E$5:$E$3048,Reference_Tables!$F$5:$F$3048,"N/A",0),"N/A")</f>
        <v>Corporate</v>
      </c>
      <c r="N2199" s="1">
        <f>YEAR(Table1[[#This Row],[Date]])</f>
        <v>2015</v>
      </c>
    </row>
    <row r="2200" spans="1:14" x14ac:dyDescent="0.3">
      <c r="A2200" s="8">
        <v>2199</v>
      </c>
      <c r="B2200" s="9">
        <v>42310</v>
      </c>
      <c r="C2200" s="1" t="s">
        <v>5549</v>
      </c>
      <c r="D2200" s="1" t="s">
        <v>5550</v>
      </c>
      <c r="E2200" s="49" t="s">
        <v>16</v>
      </c>
      <c r="F2200" s="1" t="s">
        <v>39</v>
      </c>
      <c r="G2200" s="51" t="s">
        <v>1303</v>
      </c>
      <c r="H2200" s="1" t="s">
        <v>126</v>
      </c>
      <c r="I2200" s="56">
        <v>750000</v>
      </c>
      <c r="J2200" s="8" t="s">
        <v>16</v>
      </c>
      <c r="K2200" s="8" t="s">
        <v>106</v>
      </c>
      <c r="L2200" s="1" t="str">
        <f>IFERROR(_xlfn.XLOOKUP(Table1[[#This Row],[Startup Name]],Reference_Tables!$A$5:$A$3048,Reference_Tables!$B$5:$B$3048,"N/A",0),"N/A")</f>
        <v>Indore</v>
      </c>
      <c r="M2200" s="49" t="str">
        <f>IFERROR(_xlfn.XLOOKUP(Table1[[#This Row],[Investors Name]],Reference_Tables!$E$5:$E$3048,Reference_Tables!$F$5:$F$3048,"N/A",0),"N/A")</f>
        <v>VC</v>
      </c>
      <c r="N2200" s="1">
        <f>YEAR(Table1[[#This Row],[Date]])</f>
        <v>2015</v>
      </c>
    </row>
    <row r="2201" spans="1:14" x14ac:dyDescent="0.3">
      <c r="A2201" s="8">
        <v>2200</v>
      </c>
      <c r="B2201" s="9">
        <v>42311</v>
      </c>
      <c r="C2201" s="1" t="s">
        <v>5551</v>
      </c>
      <c r="D2201" s="1" t="s">
        <v>5552</v>
      </c>
      <c r="E2201" s="49" t="s">
        <v>16</v>
      </c>
      <c r="F2201" s="1" t="s">
        <v>89</v>
      </c>
      <c r="G2201" s="51" t="s">
        <v>5553</v>
      </c>
      <c r="H2201" s="1" t="s">
        <v>384</v>
      </c>
      <c r="I2201" s="56">
        <v>0</v>
      </c>
      <c r="J2201" s="8" t="s">
        <v>5554</v>
      </c>
      <c r="K2201" s="8" t="s">
        <v>16</v>
      </c>
      <c r="L2201" s="1" t="str">
        <f>IFERROR(_xlfn.XLOOKUP(Table1[[#This Row],[Startup Name]],Reference_Tables!$A$5:$A$3048,Reference_Tables!$B$5:$B$3048,"N/A",0),"N/A")</f>
        <v>Kanpur</v>
      </c>
      <c r="M2201" s="49" t="str">
        <f>IFERROR(_xlfn.XLOOKUP(Table1[[#This Row],[Investors Name]],Reference_Tables!$E$5:$E$3048,Reference_Tables!$F$5:$F$3048,"N/A",0),"N/A")</f>
        <v>VC</v>
      </c>
      <c r="N2201" s="1">
        <f>YEAR(Table1[[#This Row],[Date]])</f>
        <v>2015</v>
      </c>
    </row>
    <row r="2202" spans="1:14" x14ac:dyDescent="0.3">
      <c r="A2202" s="8">
        <v>2201</v>
      </c>
      <c r="B2202" s="9">
        <v>42311</v>
      </c>
      <c r="C2202" s="1" t="s">
        <v>5555</v>
      </c>
      <c r="D2202" s="1" t="s">
        <v>5556</v>
      </c>
      <c r="E2202" s="49" t="s">
        <v>16</v>
      </c>
      <c r="F2202" s="1" t="s">
        <v>39</v>
      </c>
      <c r="G2202" s="51" t="s">
        <v>1081</v>
      </c>
      <c r="H2202" s="1" t="s">
        <v>384</v>
      </c>
      <c r="I2202" s="56">
        <v>0</v>
      </c>
      <c r="J2202" s="8" t="s">
        <v>16</v>
      </c>
      <c r="K2202" s="8" t="s">
        <v>16</v>
      </c>
      <c r="L2202" s="1" t="str">
        <f>IFERROR(_xlfn.XLOOKUP(Table1[[#This Row],[Startup Name]],Reference_Tables!$A$5:$A$3048,Reference_Tables!$B$5:$B$3048,"N/A",0),"N/A")</f>
        <v>Chandigarh</v>
      </c>
      <c r="M2202" s="49" t="str">
        <f>IFERROR(_xlfn.XLOOKUP(Table1[[#This Row],[Investors Name]],Reference_Tables!$E$5:$E$3048,Reference_Tables!$F$5:$F$3048,"N/A",0),"N/A")</f>
        <v>Corporate</v>
      </c>
      <c r="N2202" s="1">
        <f>YEAR(Table1[[#This Row],[Date]])</f>
        <v>2015</v>
      </c>
    </row>
    <row r="2203" spans="1:14" x14ac:dyDescent="0.3">
      <c r="A2203" s="8">
        <v>2202</v>
      </c>
      <c r="B2203" s="9">
        <v>42311</v>
      </c>
      <c r="C2203" s="1" t="s">
        <v>5557</v>
      </c>
      <c r="D2203" s="1" t="s">
        <v>5558</v>
      </c>
      <c r="E2203" s="49" t="s">
        <v>16</v>
      </c>
      <c r="F2203" s="1" t="s">
        <v>39</v>
      </c>
      <c r="G2203" s="51" t="s">
        <v>5559</v>
      </c>
      <c r="H2203" s="1" t="s">
        <v>384</v>
      </c>
      <c r="I2203" s="56">
        <v>5000000</v>
      </c>
      <c r="J2203" s="8" t="s">
        <v>29</v>
      </c>
      <c r="K2203" s="8" t="s">
        <v>24</v>
      </c>
      <c r="L2203" s="1" t="str">
        <f>IFERROR(_xlfn.XLOOKUP(Table1[[#This Row],[Startup Name]],Reference_Tables!$A$5:$A$3048,Reference_Tables!$B$5:$B$3048,"N/A",0),"N/A")</f>
        <v>Bhubaneswar</v>
      </c>
      <c r="M2203" s="49" t="str">
        <f>IFERROR(_xlfn.XLOOKUP(Table1[[#This Row],[Investors Name]],Reference_Tables!$E$5:$E$3048,Reference_Tables!$F$5:$F$3048,"N/A",0),"N/A")</f>
        <v>VC</v>
      </c>
      <c r="N2203" s="1">
        <f>YEAR(Table1[[#This Row],[Date]])</f>
        <v>2015</v>
      </c>
    </row>
    <row r="2204" spans="1:14" x14ac:dyDescent="0.3">
      <c r="A2204" s="8">
        <v>2203</v>
      </c>
      <c r="B2204" s="9">
        <v>42311</v>
      </c>
      <c r="C2204" s="1" t="s">
        <v>5560</v>
      </c>
      <c r="D2204" s="1" t="s">
        <v>5561</v>
      </c>
      <c r="E2204" s="49" t="s">
        <v>16</v>
      </c>
      <c r="F2204" s="1" t="s">
        <v>1870</v>
      </c>
      <c r="G2204" s="51" t="s">
        <v>5562</v>
      </c>
      <c r="H2204" s="1" t="s">
        <v>126</v>
      </c>
      <c r="I2204" s="56">
        <v>150000</v>
      </c>
      <c r="J2204" s="8" t="s">
        <v>16</v>
      </c>
      <c r="K2204" s="8" t="s">
        <v>106</v>
      </c>
      <c r="L2204" s="1" t="str">
        <f>IFERROR(_xlfn.XLOOKUP(Table1[[#This Row],[Startup Name]],Reference_Tables!$A$5:$A$3048,Reference_Tables!$B$5:$B$3048,"N/A",0),"N/A")</f>
        <v>Thiruvananthapuram</v>
      </c>
      <c r="M2204" s="49" t="str">
        <f>IFERROR(_xlfn.XLOOKUP(Table1[[#This Row],[Investors Name]],Reference_Tables!$E$5:$E$3048,Reference_Tables!$F$5:$F$3048,"N/A",0),"N/A")</f>
        <v>Angel</v>
      </c>
      <c r="N2204" s="1">
        <f>YEAR(Table1[[#This Row],[Date]])</f>
        <v>2015</v>
      </c>
    </row>
    <row r="2205" spans="1:14" x14ac:dyDescent="0.3">
      <c r="A2205" s="8">
        <v>2204</v>
      </c>
      <c r="B2205" s="9">
        <v>42311</v>
      </c>
      <c r="C2205" s="1" t="s">
        <v>5563</v>
      </c>
      <c r="D2205" s="1" t="s">
        <v>5564</v>
      </c>
      <c r="E2205" s="49" t="s">
        <v>16</v>
      </c>
      <c r="F2205" s="1" t="s">
        <v>39</v>
      </c>
      <c r="G2205" s="51" t="s">
        <v>5565</v>
      </c>
      <c r="H2205" s="1" t="s">
        <v>126</v>
      </c>
      <c r="I2205" s="56">
        <v>385000</v>
      </c>
      <c r="J2205" s="8" t="s">
        <v>5566</v>
      </c>
      <c r="K2205" s="8" t="s">
        <v>106</v>
      </c>
      <c r="L2205" s="1" t="str">
        <f>IFERROR(_xlfn.XLOOKUP(Table1[[#This Row],[Startup Name]],Reference_Tables!$A$5:$A$3048,Reference_Tables!$B$5:$B$3048,"N/A",0),"N/A")</f>
        <v>Coimbatore</v>
      </c>
      <c r="M2205" s="49" t="str">
        <f>IFERROR(_xlfn.XLOOKUP(Table1[[#This Row],[Investors Name]],Reference_Tables!$E$5:$E$3048,Reference_Tables!$F$5:$F$3048,"N/A",0),"N/A")</f>
        <v>VC</v>
      </c>
      <c r="N2205" s="1">
        <f>YEAR(Table1[[#This Row],[Date]])</f>
        <v>2015</v>
      </c>
    </row>
    <row r="2206" spans="1:14" x14ac:dyDescent="0.3">
      <c r="A2206" s="8">
        <v>2205</v>
      </c>
      <c r="B2206" s="9">
        <v>42311</v>
      </c>
      <c r="C2206" s="1" t="s">
        <v>5567</v>
      </c>
      <c r="D2206" s="1" t="s">
        <v>5568</v>
      </c>
      <c r="E2206" s="49" t="s">
        <v>16</v>
      </c>
      <c r="F2206" s="1" t="s">
        <v>39</v>
      </c>
      <c r="G2206" s="51" t="s">
        <v>16</v>
      </c>
      <c r="H2206" s="1" t="s">
        <v>126</v>
      </c>
      <c r="I2206" s="56">
        <v>320000</v>
      </c>
      <c r="J2206" s="8" t="s">
        <v>16</v>
      </c>
      <c r="K2206" s="8" t="s">
        <v>106</v>
      </c>
      <c r="L2206" s="1" t="str">
        <f>IFERROR(_xlfn.XLOOKUP(Table1[[#This Row],[Startup Name]],Reference_Tables!$A$5:$A$3048,Reference_Tables!$B$5:$B$3048,"N/A",0),"N/A")</f>
        <v>Patna</v>
      </c>
      <c r="M2206" s="49" t="s">
        <v>16</v>
      </c>
      <c r="N2206" s="1">
        <f>YEAR(Table1[[#This Row],[Date]])</f>
        <v>2015</v>
      </c>
    </row>
    <row r="2207" spans="1:14" x14ac:dyDescent="0.3">
      <c r="A2207" s="8">
        <v>2206</v>
      </c>
      <c r="B2207" s="9">
        <v>42311</v>
      </c>
      <c r="C2207" s="1" t="s">
        <v>5569</v>
      </c>
      <c r="D2207" s="1" t="s">
        <v>3765</v>
      </c>
      <c r="E2207" s="49" t="s">
        <v>16</v>
      </c>
      <c r="F2207" s="1" t="s">
        <v>139</v>
      </c>
      <c r="G2207" s="51" t="s">
        <v>5570</v>
      </c>
      <c r="H2207" s="1" t="s">
        <v>126</v>
      </c>
      <c r="I2207" s="56">
        <v>500000</v>
      </c>
      <c r="J2207" s="8" t="s">
        <v>16</v>
      </c>
      <c r="K2207" s="8" t="s">
        <v>106</v>
      </c>
      <c r="L2207" s="1" t="str">
        <f>IFERROR(_xlfn.XLOOKUP(Table1[[#This Row],[Startup Name]],Reference_Tables!$A$5:$A$3048,Reference_Tables!$B$5:$B$3048,"N/A",0),"N/A")</f>
        <v>Dehradun</v>
      </c>
      <c r="M2207" s="49" t="s">
        <v>16</v>
      </c>
      <c r="N2207" s="1">
        <f>YEAR(Table1[[#This Row],[Date]])</f>
        <v>2015</v>
      </c>
    </row>
    <row r="2208" spans="1:14" x14ac:dyDescent="0.3">
      <c r="A2208" s="8">
        <v>2207</v>
      </c>
      <c r="B2208" s="9">
        <v>42311</v>
      </c>
      <c r="C2208" s="1" t="s">
        <v>5571</v>
      </c>
      <c r="D2208" s="1" t="s">
        <v>5572</v>
      </c>
      <c r="E2208" s="49" t="s">
        <v>16</v>
      </c>
      <c r="F2208" s="1" t="s">
        <v>5573</v>
      </c>
      <c r="G2208" s="51" t="s">
        <v>5574</v>
      </c>
      <c r="H2208" s="1" t="s">
        <v>384</v>
      </c>
      <c r="I2208" s="56">
        <v>16600000</v>
      </c>
      <c r="J2208" s="8" t="s">
        <v>29</v>
      </c>
      <c r="K2208" s="8" t="s">
        <v>17</v>
      </c>
      <c r="L2208" s="1" t="str">
        <f>IFERROR(_xlfn.XLOOKUP(Table1[[#This Row],[Startup Name]],Reference_Tables!$A$5:$A$3048,Reference_Tables!$B$5:$B$3048,"N/A",0),"N/A")</f>
        <v>Thiruvananthapuram</v>
      </c>
      <c r="M2208" s="49" t="str">
        <f>IFERROR(_xlfn.XLOOKUP(Table1[[#This Row],[Investors Name]],Reference_Tables!$E$5:$E$3048,Reference_Tables!$F$5:$F$3048,"N/A",0),"N/A")</f>
        <v>VC</v>
      </c>
      <c r="N2208" s="1">
        <f>YEAR(Table1[[#This Row],[Date]])</f>
        <v>2015</v>
      </c>
    </row>
    <row r="2209" spans="1:14" x14ac:dyDescent="0.3">
      <c r="A2209" s="8">
        <v>2208</v>
      </c>
      <c r="B2209" s="9">
        <v>42312</v>
      </c>
      <c r="C2209" s="1" t="s">
        <v>1141</v>
      </c>
      <c r="D2209" s="1" t="s">
        <v>5575</v>
      </c>
      <c r="E2209" s="49" t="s">
        <v>16</v>
      </c>
      <c r="F2209" s="1" t="s">
        <v>39</v>
      </c>
      <c r="G2209" s="51" t="s">
        <v>4380</v>
      </c>
      <c r="H2209" s="1" t="s">
        <v>126</v>
      </c>
      <c r="I2209" s="56">
        <v>250000</v>
      </c>
      <c r="J2209" s="8" t="s">
        <v>16</v>
      </c>
      <c r="K2209" s="8" t="s">
        <v>106</v>
      </c>
      <c r="L2209" s="1" t="str">
        <f>IFERROR(_xlfn.XLOOKUP(Table1[[#This Row],[Startup Name]],Reference_Tables!$A$5:$A$3048,Reference_Tables!$B$5:$B$3048,"N/A",0),"N/A")</f>
        <v>Surat</v>
      </c>
      <c r="M2209" s="49" t="str">
        <f>IFERROR(_xlfn.XLOOKUP(Table1[[#This Row],[Investors Name]],Reference_Tables!$E$5:$E$3048,Reference_Tables!$F$5:$F$3048,"N/A",0),"N/A")</f>
        <v>VC</v>
      </c>
      <c r="N2209" s="1">
        <f>YEAR(Table1[[#This Row],[Date]])</f>
        <v>2015</v>
      </c>
    </row>
    <row r="2210" spans="1:14" x14ac:dyDescent="0.3">
      <c r="A2210" s="8">
        <v>2209</v>
      </c>
      <c r="B2210" s="9">
        <v>42312</v>
      </c>
      <c r="C2210" s="1" t="s">
        <v>4121</v>
      </c>
      <c r="D2210" s="1" t="s">
        <v>5576</v>
      </c>
      <c r="E2210" s="49" t="s">
        <v>16</v>
      </c>
      <c r="F2210" s="1" t="s">
        <v>139</v>
      </c>
      <c r="G2210" s="51" t="s">
        <v>1392</v>
      </c>
      <c r="H2210" s="1" t="s">
        <v>126</v>
      </c>
      <c r="I2210" s="56">
        <v>0</v>
      </c>
      <c r="J2210" s="8" t="s">
        <v>16</v>
      </c>
      <c r="K2210" s="8" t="s">
        <v>16</v>
      </c>
      <c r="L2210" s="1" t="str">
        <f>IFERROR(_xlfn.XLOOKUP(Table1[[#This Row],[Startup Name]],Reference_Tables!$A$5:$A$3048,Reference_Tables!$B$5:$B$3048,"N/A",0),"N/A")</f>
        <v>Chennai</v>
      </c>
      <c r="M2210" s="49" t="str">
        <f>IFERROR(_xlfn.XLOOKUP(Table1[[#This Row],[Investors Name]],Reference_Tables!$E$5:$E$3048,Reference_Tables!$F$5:$F$3048,"N/A",0),"N/A")</f>
        <v>VC</v>
      </c>
      <c r="N2210" s="1">
        <f>YEAR(Table1[[#This Row],[Date]])</f>
        <v>2015</v>
      </c>
    </row>
    <row r="2211" spans="1:14" x14ac:dyDescent="0.3">
      <c r="A2211" s="8">
        <v>2210</v>
      </c>
      <c r="B2211" s="9">
        <v>42312</v>
      </c>
      <c r="C2211" s="1" t="s">
        <v>4251</v>
      </c>
      <c r="D2211" s="1" t="s">
        <v>5577</v>
      </c>
      <c r="E2211" s="49" t="s">
        <v>16</v>
      </c>
      <c r="F2211" s="1" t="s">
        <v>2876</v>
      </c>
      <c r="G2211" s="51" t="s">
        <v>7479</v>
      </c>
      <c r="H2211" s="1" t="s">
        <v>126</v>
      </c>
      <c r="I2211" s="56">
        <v>400000</v>
      </c>
      <c r="J2211" s="8" t="s">
        <v>16</v>
      </c>
      <c r="K2211" s="8" t="s">
        <v>106</v>
      </c>
      <c r="L2211" s="1" t="str">
        <f>IFERROR(_xlfn.XLOOKUP(Table1[[#This Row],[Startup Name]],Reference_Tables!$A$5:$A$3048,Reference_Tables!$B$5:$B$3048,"N/A",0),"N/A")</f>
        <v>Kanpur</v>
      </c>
      <c r="M2211" s="49" t="s">
        <v>16</v>
      </c>
      <c r="N2211" s="1">
        <f>YEAR(Table1[[#This Row],[Date]])</f>
        <v>2015</v>
      </c>
    </row>
    <row r="2212" spans="1:14" x14ac:dyDescent="0.3">
      <c r="A2212" s="8">
        <v>2211</v>
      </c>
      <c r="B2212" s="9">
        <v>42313</v>
      </c>
      <c r="C2212" s="1" t="s">
        <v>5578</v>
      </c>
      <c r="D2212" s="1" t="s">
        <v>5579</v>
      </c>
      <c r="E2212" s="49" t="s">
        <v>16</v>
      </c>
      <c r="F2212" s="1" t="s">
        <v>39</v>
      </c>
      <c r="G2212" s="51" t="s">
        <v>5580</v>
      </c>
      <c r="H2212" s="1" t="s">
        <v>126</v>
      </c>
      <c r="I2212" s="56">
        <v>150000</v>
      </c>
      <c r="J2212" s="8" t="s">
        <v>16</v>
      </c>
      <c r="K2212" s="8" t="s">
        <v>106</v>
      </c>
      <c r="L2212" s="1" t="str">
        <f>IFERROR(_xlfn.XLOOKUP(Table1[[#This Row],[Startup Name]],Reference_Tables!$A$5:$A$3048,Reference_Tables!$B$5:$B$3048,"N/A",0),"N/A")</f>
        <v>Hyderabad</v>
      </c>
      <c r="M2212" s="49" t="s">
        <v>16</v>
      </c>
      <c r="N2212" s="1">
        <f>YEAR(Table1[[#This Row],[Date]])</f>
        <v>2015</v>
      </c>
    </row>
    <row r="2213" spans="1:14" x14ac:dyDescent="0.3">
      <c r="A2213" s="8">
        <v>2212</v>
      </c>
      <c r="B2213" s="9">
        <v>42313</v>
      </c>
      <c r="C2213" s="1" t="s">
        <v>5581</v>
      </c>
      <c r="D2213" s="1" t="s">
        <v>5582</v>
      </c>
      <c r="E2213" s="49" t="s">
        <v>16</v>
      </c>
      <c r="F2213" s="1" t="s">
        <v>1284</v>
      </c>
      <c r="G2213" s="51" t="s">
        <v>1268</v>
      </c>
      <c r="H2213" s="1" t="s">
        <v>126</v>
      </c>
      <c r="I2213" s="56">
        <v>200000</v>
      </c>
      <c r="J2213" s="8" t="s">
        <v>16</v>
      </c>
      <c r="K2213" s="8" t="s">
        <v>106</v>
      </c>
      <c r="L2213" s="1" t="str">
        <f>IFERROR(_xlfn.XLOOKUP(Table1[[#This Row],[Startup Name]],Reference_Tables!$A$5:$A$3048,Reference_Tables!$B$5:$B$3048,"N/A",0),"N/A")</f>
        <v>Bhubaneswar</v>
      </c>
      <c r="M2213" s="49" t="str">
        <f>IFERROR(_xlfn.XLOOKUP(Table1[[#This Row],[Investors Name]],Reference_Tables!$E$5:$E$3048,Reference_Tables!$F$5:$F$3048,"N/A",0),"N/A")</f>
        <v>Angel</v>
      </c>
      <c r="N2213" s="1">
        <f>YEAR(Table1[[#This Row],[Date]])</f>
        <v>2015</v>
      </c>
    </row>
    <row r="2214" spans="1:14" x14ac:dyDescent="0.3">
      <c r="A2214" s="8">
        <v>2213</v>
      </c>
      <c r="B2214" s="9">
        <v>42313</v>
      </c>
      <c r="C2214" s="1" t="s">
        <v>5583</v>
      </c>
      <c r="D2214" s="1" t="s">
        <v>5584</v>
      </c>
      <c r="E2214" s="49" t="s">
        <v>16</v>
      </c>
      <c r="F2214" s="1" t="s">
        <v>139</v>
      </c>
      <c r="G2214" s="51" t="s">
        <v>5585</v>
      </c>
      <c r="H2214" s="1" t="s">
        <v>384</v>
      </c>
      <c r="I2214" s="56">
        <v>0</v>
      </c>
      <c r="J2214" s="8" t="s">
        <v>47</v>
      </c>
      <c r="K2214" s="8" t="s">
        <v>16</v>
      </c>
      <c r="L2214" s="1" t="str">
        <f>IFERROR(_xlfn.XLOOKUP(Table1[[#This Row],[Startup Name]],Reference_Tables!$A$5:$A$3048,Reference_Tables!$B$5:$B$3048,"N/A",0),"N/A")</f>
        <v>Thiruvananthapuram</v>
      </c>
      <c r="M2214" s="49" t="str">
        <f>IFERROR(_xlfn.XLOOKUP(Table1[[#This Row],[Investors Name]],Reference_Tables!$E$5:$E$3048,Reference_Tables!$F$5:$F$3048,"N/A",0),"N/A")</f>
        <v>VC</v>
      </c>
      <c r="N2214" s="1">
        <f>YEAR(Table1[[#This Row],[Date]])</f>
        <v>2015</v>
      </c>
    </row>
    <row r="2215" spans="1:14" x14ac:dyDescent="0.3">
      <c r="A2215" s="8">
        <v>2214</v>
      </c>
      <c r="B2215" s="9">
        <v>42314</v>
      </c>
      <c r="C2215" s="1" t="s">
        <v>5586</v>
      </c>
      <c r="D2215" s="1" t="s">
        <v>5587</v>
      </c>
      <c r="E2215" s="49" t="s">
        <v>16</v>
      </c>
      <c r="F2215" s="1" t="s">
        <v>227</v>
      </c>
      <c r="G2215" s="51" t="s">
        <v>1960</v>
      </c>
      <c r="H2215" s="1" t="s">
        <v>126</v>
      </c>
      <c r="I2215" s="56">
        <v>0</v>
      </c>
      <c r="J2215" s="8" t="s">
        <v>16</v>
      </c>
      <c r="K2215" s="8" t="s">
        <v>16</v>
      </c>
      <c r="L2215" s="1" t="str">
        <f>IFERROR(_xlfn.XLOOKUP(Table1[[#This Row],[Startup Name]],Reference_Tables!$A$5:$A$3048,Reference_Tables!$B$5:$B$3048,"N/A",0),"N/A")</f>
        <v>Ahmedabad</v>
      </c>
      <c r="M2215" s="49" t="str">
        <f>IFERROR(_xlfn.XLOOKUP(Table1[[#This Row],[Investors Name]],Reference_Tables!$E$5:$E$3048,Reference_Tables!$F$5:$F$3048,"N/A",0),"N/A")</f>
        <v>VC</v>
      </c>
      <c r="N2215" s="1">
        <f>YEAR(Table1[[#This Row],[Date]])</f>
        <v>2015</v>
      </c>
    </row>
    <row r="2216" spans="1:14" x14ac:dyDescent="0.3">
      <c r="A2216" s="8">
        <v>2215</v>
      </c>
      <c r="B2216" s="9">
        <v>42314</v>
      </c>
      <c r="C2216" s="1" t="s">
        <v>4007</v>
      </c>
      <c r="D2216" s="1" t="s">
        <v>1878</v>
      </c>
      <c r="E2216" s="49" t="s">
        <v>16</v>
      </c>
      <c r="F2216" s="1" t="s">
        <v>227</v>
      </c>
      <c r="G2216" s="51" t="s">
        <v>1871</v>
      </c>
      <c r="H2216" s="1" t="s">
        <v>384</v>
      </c>
      <c r="I2216" s="56">
        <v>1800000</v>
      </c>
      <c r="J2216" s="8" t="s">
        <v>5588</v>
      </c>
      <c r="K2216" s="8" t="s">
        <v>24</v>
      </c>
      <c r="L2216" s="1" t="str">
        <f>IFERROR(_xlfn.XLOOKUP(Table1[[#This Row],[Startup Name]],Reference_Tables!$A$5:$A$3048,Reference_Tables!$B$5:$B$3048,"N/A",0),"N/A")</f>
        <v>Visakhapatnam</v>
      </c>
      <c r="M2216" s="49" t="str">
        <f>IFERROR(_xlfn.XLOOKUP(Table1[[#This Row],[Investors Name]],Reference_Tables!$E$5:$E$3048,Reference_Tables!$F$5:$F$3048,"N/A",0),"N/A")</f>
        <v>Angel</v>
      </c>
      <c r="N2216" s="1">
        <f>YEAR(Table1[[#This Row],[Date]])</f>
        <v>2015</v>
      </c>
    </row>
    <row r="2217" spans="1:14" x14ac:dyDescent="0.3">
      <c r="A2217" s="8">
        <v>2216</v>
      </c>
      <c r="B2217" s="9">
        <v>42314</v>
      </c>
      <c r="C2217" s="1" t="s">
        <v>5589</v>
      </c>
      <c r="D2217" s="1" t="s">
        <v>5590</v>
      </c>
      <c r="E2217" s="49" t="s">
        <v>16</v>
      </c>
      <c r="F2217" s="1" t="s">
        <v>139</v>
      </c>
      <c r="G2217" s="51" t="s">
        <v>5591</v>
      </c>
      <c r="H2217" s="1" t="s">
        <v>384</v>
      </c>
      <c r="I2217" s="56">
        <v>2000000</v>
      </c>
      <c r="J2217" s="8" t="s">
        <v>47</v>
      </c>
      <c r="K2217" s="8" t="s">
        <v>24</v>
      </c>
      <c r="L2217" s="1" t="str">
        <f>IFERROR(_xlfn.XLOOKUP(Table1[[#This Row],[Startup Name]],Reference_Tables!$A$5:$A$3048,Reference_Tables!$B$5:$B$3048,"N/A",0),"N/A")</f>
        <v>Noida</v>
      </c>
      <c r="M2217" s="49" t="str">
        <f>IFERROR(_xlfn.XLOOKUP(Table1[[#This Row],[Investors Name]],Reference_Tables!$E$5:$E$3048,Reference_Tables!$F$5:$F$3048,"N/A",0),"N/A")</f>
        <v>VC</v>
      </c>
      <c r="N2217" s="1">
        <f>YEAR(Table1[[#This Row],[Date]])</f>
        <v>2015</v>
      </c>
    </row>
    <row r="2218" spans="1:14" x14ac:dyDescent="0.3">
      <c r="A2218" s="8">
        <v>2217</v>
      </c>
      <c r="B2218" s="9">
        <v>42314</v>
      </c>
      <c r="C2218" s="1" t="s">
        <v>5592</v>
      </c>
      <c r="D2218" s="1" t="s">
        <v>5593</v>
      </c>
      <c r="E2218" s="49" t="s">
        <v>16</v>
      </c>
      <c r="F2218" s="1" t="s">
        <v>55</v>
      </c>
      <c r="G2218" s="51" t="s">
        <v>5594</v>
      </c>
      <c r="H2218" s="1" t="s">
        <v>126</v>
      </c>
      <c r="I2218" s="56">
        <v>460000</v>
      </c>
      <c r="J2218" s="8" t="s">
        <v>35</v>
      </c>
      <c r="K2218" s="8" t="s">
        <v>106</v>
      </c>
      <c r="L2218" s="1" t="str">
        <f>IFERROR(_xlfn.XLOOKUP(Table1[[#This Row],[Startup Name]],Reference_Tables!$A$5:$A$3048,Reference_Tables!$B$5:$B$3048,"N/A",0),"N/A")</f>
        <v>Guwahati</v>
      </c>
      <c r="M2218" s="49" t="str">
        <f>IFERROR(_xlfn.XLOOKUP(Table1[[#This Row],[Investors Name]],Reference_Tables!$E$5:$E$3048,Reference_Tables!$F$5:$F$3048,"N/A",0),"N/A")</f>
        <v>VC</v>
      </c>
      <c r="N2218" s="1">
        <f>YEAR(Table1[[#This Row],[Date]])</f>
        <v>2015</v>
      </c>
    </row>
    <row r="2219" spans="1:14" x14ac:dyDescent="0.3">
      <c r="A2219" s="8">
        <v>2218</v>
      </c>
      <c r="B2219" s="9">
        <v>42314</v>
      </c>
      <c r="C2219" s="1" t="s">
        <v>5595</v>
      </c>
      <c r="D2219" s="1" t="s">
        <v>5596</v>
      </c>
      <c r="E2219" s="49" t="s">
        <v>16</v>
      </c>
      <c r="F2219" s="1" t="s">
        <v>55</v>
      </c>
      <c r="G2219" s="51" t="s">
        <v>5597</v>
      </c>
      <c r="H2219" s="1" t="s">
        <v>384</v>
      </c>
      <c r="I2219" s="56">
        <v>490000</v>
      </c>
      <c r="J2219" s="8" t="s">
        <v>35</v>
      </c>
      <c r="K2219" s="8" t="s">
        <v>106</v>
      </c>
      <c r="L2219" s="1" t="str">
        <f>IFERROR(_xlfn.XLOOKUP(Table1[[#This Row],[Startup Name]],Reference_Tables!$A$5:$A$3048,Reference_Tables!$B$5:$B$3048,"N/A",0),"N/A")</f>
        <v>Kochi</v>
      </c>
      <c r="M2219" s="49" t="str">
        <f>IFERROR(_xlfn.XLOOKUP(Table1[[#This Row],[Investors Name]],Reference_Tables!$E$5:$E$3048,Reference_Tables!$F$5:$F$3048,"N/A",0),"N/A")</f>
        <v>VC</v>
      </c>
      <c r="N2219" s="1">
        <f>YEAR(Table1[[#This Row],[Date]])</f>
        <v>2015</v>
      </c>
    </row>
    <row r="2220" spans="1:14" x14ac:dyDescent="0.3">
      <c r="A2220" s="8">
        <v>2219</v>
      </c>
      <c r="B2220" s="9">
        <v>42314</v>
      </c>
      <c r="C2220" s="1" t="s">
        <v>5598</v>
      </c>
      <c r="D2220" s="1" t="s">
        <v>5599</v>
      </c>
      <c r="E2220" s="49" t="s">
        <v>16</v>
      </c>
      <c r="F2220" s="1" t="s">
        <v>89</v>
      </c>
      <c r="G2220" s="51" t="s">
        <v>5600</v>
      </c>
      <c r="H2220" s="1" t="s">
        <v>126</v>
      </c>
      <c r="I2220" s="56">
        <v>0</v>
      </c>
      <c r="J2220" s="8" t="s">
        <v>5601</v>
      </c>
      <c r="K2220" s="8" t="s">
        <v>16</v>
      </c>
      <c r="L2220" s="1" t="str">
        <f>IFERROR(_xlfn.XLOOKUP(Table1[[#This Row],[Startup Name]],Reference_Tables!$A$5:$A$3048,Reference_Tables!$B$5:$B$3048,"N/A",0),"N/A")</f>
        <v>Chandigarh</v>
      </c>
      <c r="M2220" s="49" t="str">
        <f>IFERROR(_xlfn.XLOOKUP(Table1[[#This Row],[Investors Name]],Reference_Tables!$E$5:$E$3048,Reference_Tables!$F$5:$F$3048,"N/A",0),"N/A")</f>
        <v>Angel</v>
      </c>
      <c r="N2220" s="1">
        <f>YEAR(Table1[[#This Row],[Date]])</f>
        <v>2015</v>
      </c>
    </row>
    <row r="2221" spans="1:14" x14ac:dyDescent="0.3">
      <c r="A2221" s="8">
        <v>2220</v>
      </c>
      <c r="B2221" s="9">
        <v>42314</v>
      </c>
      <c r="C2221" s="1" t="s">
        <v>5602</v>
      </c>
      <c r="D2221" s="1" t="s">
        <v>5603</v>
      </c>
      <c r="E2221" s="49" t="s">
        <v>16</v>
      </c>
      <c r="F2221" s="1" t="s">
        <v>227</v>
      </c>
      <c r="G2221" s="51" t="s">
        <v>5604</v>
      </c>
      <c r="H2221" s="1" t="s">
        <v>384</v>
      </c>
      <c r="I2221" s="56">
        <v>15000000</v>
      </c>
      <c r="J2221" s="8" t="s">
        <v>47</v>
      </c>
      <c r="K2221" s="8" t="s">
        <v>17</v>
      </c>
      <c r="L2221" s="1" t="str">
        <f>IFERROR(_xlfn.XLOOKUP(Table1[[#This Row],[Startup Name]],Reference_Tables!$A$5:$A$3048,Reference_Tables!$B$5:$B$3048,"N/A",0),"N/A")</f>
        <v>Kochi</v>
      </c>
      <c r="M2221" s="49" t="str">
        <f>IFERROR(_xlfn.XLOOKUP(Table1[[#This Row],[Investors Name]],Reference_Tables!$E$5:$E$3048,Reference_Tables!$F$5:$F$3048,"N/A",0),"N/A")</f>
        <v>Corporate</v>
      </c>
      <c r="N2221" s="1">
        <f>YEAR(Table1[[#This Row],[Date]])</f>
        <v>2015</v>
      </c>
    </row>
    <row r="2222" spans="1:14" x14ac:dyDescent="0.3">
      <c r="A2222" s="8">
        <v>2221</v>
      </c>
      <c r="B2222" s="9">
        <v>42317</v>
      </c>
      <c r="C2222" s="1" t="s">
        <v>5605</v>
      </c>
      <c r="D2222" s="1" t="s">
        <v>5606</v>
      </c>
      <c r="E2222" s="49" t="s">
        <v>16</v>
      </c>
      <c r="F2222" s="1" t="s">
        <v>183</v>
      </c>
      <c r="G2222" s="51" t="s">
        <v>7480</v>
      </c>
      <c r="H2222" s="1" t="s">
        <v>126</v>
      </c>
      <c r="I2222" s="56">
        <v>500000</v>
      </c>
      <c r="J2222" s="8" t="s">
        <v>35</v>
      </c>
      <c r="K2222" s="8" t="s">
        <v>106</v>
      </c>
      <c r="L2222" s="1" t="str">
        <f>IFERROR(_xlfn.XLOOKUP(Table1[[#This Row],[Startup Name]],Reference_Tables!$A$5:$A$3048,Reference_Tables!$B$5:$B$3048,"N/A",0),"N/A")</f>
        <v>Ahmedabad</v>
      </c>
      <c r="M2222" s="49" t="str">
        <f>IFERROR(_xlfn.XLOOKUP(Table1[[#This Row],[Investors Name]],Reference_Tables!$E$5:$E$3048,Reference_Tables!$F$5:$F$3048,"N/A",0),"N/A")</f>
        <v>VC</v>
      </c>
      <c r="N2222" s="1">
        <f>YEAR(Table1[[#This Row],[Date]])</f>
        <v>2015</v>
      </c>
    </row>
    <row r="2223" spans="1:14" x14ac:dyDescent="0.3">
      <c r="A2223" s="8">
        <v>2222</v>
      </c>
      <c r="B2223" s="9">
        <v>42317</v>
      </c>
      <c r="C2223" s="1" t="s">
        <v>5607</v>
      </c>
      <c r="D2223" s="1" t="s">
        <v>5608</v>
      </c>
      <c r="E2223" s="49" t="s">
        <v>16</v>
      </c>
      <c r="F2223" s="1" t="s">
        <v>927</v>
      </c>
      <c r="G2223" s="51" t="s">
        <v>5609</v>
      </c>
      <c r="H2223" s="1" t="s">
        <v>384</v>
      </c>
      <c r="I2223" s="56">
        <v>1500000</v>
      </c>
      <c r="J2223" s="8" t="s">
        <v>47</v>
      </c>
      <c r="K2223" s="8" t="s">
        <v>24</v>
      </c>
      <c r="L2223" s="1" t="str">
        <f>IFERROR(_xlfn.XLOOKUP(Table1[[#This Row],[Startup Name]],Reference_Tables!$A$5:$A$3048,Reference_Tables!$B$5:$B$3048,"N/A",0),"N/A")</f>
        <v>Thiruvananthapuram</v>
      </c>
      <c r="M2223" s="49" t="str">
        <f>IFERROR(_xlfn.XLOOKUP(Table1[[#This Row],[Investors Name]],Reference_Tables!$E$5:$E$3048,Reference_Tables!$F$5:$F$3048,"N/A",0),"N/A")</f>
        <v>VC</v>
      </c>
      <c r="N2223" s="1">
        <f>YEAR(Table1[[#This Row],[Date]])</f>
        <v>2015</v>
      </c>
    </row>
    <row r="2224" spans="1:14" x14ac:dyDescent="0.3">
      <c r="A2224" s="8">
        <v>2223</v>
      </c>
      <c r="B2224" s="9">
        <v>42317</v>
      </c>
      <c r="C2224" s="1" t="s">
        <v>5610</v>
      </c>
      <c r="D2224" s="1" t="s">
        <v>5611</v>
      </c>
      <c r="E2224" s="49" t="s">
        <v>16</v>
      </c>
      <c r="F2224" s="1" t="s">
        <v>39</v>
      </c>
      <c r="G2224" s="51" t="s">
        <v>1432</v>
      </c>
      <c r="H2224" s="1" t="s">
        <v>384</v>
      </c>
      <c r="I2224" s="56">
        <v>1000000</v>
      </c>
      <c r="J2224" s="8" t="s">
        <v>35</v>
      </c>
      <c r="K2224" s="8" t="s">
        <v>24</v>
      </c>
      <c r="L2224" s="1" t="str">
        <f>IFERROR(_xlfn.XLOOKUP(Table1[[#This Row],[Startup Name]],Reference_Tables!$A$5:$A$3048,Reference_Tables!$B$5:$B$3048,"N/A",0),"N/A")</f>
        <v>Jaipur</v>
      </c>
      <c r="M2224" s="49" t="str">
        <f>IFERROR(_xlfn.XLOOKUP(Table1[[#This Row],[Investors Name]],Reference_Tables!$E$5:$E$3048,Reference_Tables!$F$5:$F$3048,"N/A",0),"N/A")</f>
        <v>Angel</v>
      </c>
      <c r="N2224" s="1">
        <f>YEAR(Table1[[#This Row],[Date]])</f>
        <v>2015</v>
      </c>
    </row>
    <row r="2225" spans="1:14" x14ac:dyDescent="0.3">
      <c r="A2225" s="8">
        <v>2224</v>
      </c>
      <c r="B2225" s="9">
        <v>42317</v>
      </c>
      <c r="C2225" s="1" t="s">
        <v>426</v>
      </c>
      <c r="D2225" s="1" t="s">
        <v>5612</v>
      </c>
      <c r="E2225" s="49" t="s">
        <v>16</v>
      </c>
      <c r="F2225" s="1" t="s">
        <v>3535</v>
      </c>
      <c r="G2225" s="51" t="s">
        <v>5613</v>
      </c>
      <c r="H2225" s="1" t="s">
        <v>384</v>
      </c>
      <c r="I2225" s="56">
        <v>1900000</v>
      </c>
      <c r="J2225" s="8" t="s">
        <v>47</v>
      </c>
      <c r="K2225" s="8" t="s">
        <v>24</v>
      </c>
      <c r="L2225" s="1" t="str">
        <f>IFERROR(_xlfn.XLOOKUP(Table1[[#This Row],[Startup Name]],Reference_Tables!$A$5:$A$3048,Reference_Tables!$B$5:$B$3048,"N/A",0),"N/A")</f>
        <v>Bengaluru</v>
      </c>
      <c r="M2225" s="49" t="str">
        <f>IFERROR(_xlfn.XLOOKUP(Table1[[#This Row],[Investors Name]],Reference_Tables!$E$5:$E$3048,Reference_Tables!$F$5:$F$3048,"N/A",0),"N/A")</f>
        <v>VC</v>
      </c>
      <c r="N2225" s="1">
        <f>YEAR(Table1[[#This Row],[Date]])</f>
        <v>2015</v>
      </c>
    </row>
    <row r="2226" spans="1:14" x14ac:dyDescent="0.3">
      <c r="A2226" s="8">
        <v>2225</v>
      </c>
      <c r="B2226" s="9">
        <v>42317</v>
      </c>
      <c r="C2226" s="1" t="s">
        <v>5614</v>
      </c>
      <c r="D2226" s="1" t="s">
        <v>5615</v>
      </c>
      <c r="E2226" s="49" t="s">
        <v>16</v>
      </c>
      <c r="F2226" s="1" t="s">
        <v>39</v>
      </c>
      <c r="G2226" s="51" t="s">
        <v>5616</v>
      </c>
      <c r="H2226" s="1" t="s">
        <v>126</v>
      </c>
      <c r="I2226" s="56">
        <v>150000</v>
      </c>
      <c r="J2226" s="8" t="s">
        <v>16</v>
      </c>
      <c r="K2226" s="8" t="s">
        <v>106</v>
      </c>
      <c r="L2226" s="1" t="str">
        <f>IFERROR(_xlfn.XLOOKUP(Table1[[#This Row],[Startup Name]],Reference_Tables!$A$5:$A$3048,Reference_Tables!$B$5:$B$3048,"N/A",0),"N/A")</f>
        <v>Lucknow</v>
      </c>
      <c r="M2226" s="49" t="s">
        <v>16</v>
      </c>
      <c r="N2226" s="1">
        <f>YEAR(Table1[[#This Row],[Date]])</f>
        <v>2015</v>
      </c>
    </row>
    <row r="2227" spans="1:14" x14ac:dyDescent="0.3">
      <c r="A2227" s="8">
        <v>2226</v>
      </c>
      <c r="B2227" s="9">
        <v>42317</v>
      </c>
      <c r="C2227" s="1" t="s">
        <v>5617</v>
      </c>
      <c r="D2227" s="1" t="s">
        <v>5618</v>
      </c>
      <c r="E2227" s="49" t="s">
        <v>16</v>
      </c>
      <c r="F2227" s="1" t="s">
        <v>39</v>
      </c>
      <c r="G2227" s="51" t="s">
        <v>1608</v>
      </c>
      <c r="H2227" s="1" t="s">
        <v>126</v>
      </c>
      <c r="I2227" s="56">
        <v>150000</v>
      </c>
      <c r="J2227" s="8" t="s">
        <v>16</v>
      </c>
      <c r="K2227" s="8" t="s">
        <v>106</v>
      </c>
      <c r="L2227" s="1" t="str">
        <f>IFERROR(_xlfn.XLOOKUP(Table1[[#This Row],[Startup Name]],Reference_Tables!$A$5:$A$3048,Reference_Tables!$B$5:$B$3048,"N/A",0),"N/A")</f>
        <v>Hyderabad</v>
      </c>
      <c r="M2227" s="49" t="str">
        <f>IFERROR(_xlfn.XLOOKUP(Table1[[#This Row],[Investors Name]],Reference_Tables!$E$5:$E$3048,Reference_Tables!$F$5:$F$3048,"N/A",0),"N/A")</f>
        <v>Angel</v>
      </c>
      <c r="N2227" s="1">
        <f>YEAR(Table1[[#This Row],[Date]])</f>
        <v>2015</v>
      </c>
    </row>
    <row r="2228" spans="1:14" x14ac:dyDescent="0.3">
      <c r="A2228" s="8">
        <v>2227</v>
      </c>
      <c r="B2228" s="9">
        <v>42318</v>
      </c>
      <c r="C2228" s="1" t="s">
        <v>5619</v>
      </c>
      <c r="D2228" s="1" t="s">
        <v>5620</v>
      </c>
      <c r="E2228" s="49" t="s">
        <v>16</v>
      </c>
      <c r="F2228" s="1" t="s">
        <v>39</v>
      </c>
      <c r="G2228" s="51" t="s">
        <v>5621</v>
      </c>
      <c r="H2228" s="1" t="s">
        <v>384</v>
      </c>
      <c r="I2228" s="56">
        <v>6000000</v>
      </c>
      <c r="J2228" s="8" t="s">
        <v>47</v>
      </c>
      <c r="K2228" s="8" t="s">
        <v>24</v>
      </c>
      <c r="L2228" s="1" t="str">
        <f>IFERROR(_xlfn.XLOOKUP(Table1[[#This Row],[Startup Name]],Reference_Tables!$A$5:$A$3048,Reference_Tables!$B$5:$B$3048,"N/A",0),"N/A")</f>
        <v>Chandigarh</v>
      </c>
      <c r="M2228" s="49" t="str">
        <f>IFERROR(_xlfn.XLOOKUP(Table1[[#This Row],[Investors Name]],Reference_Tables!$E$5:$E$3048,Reference_Tables!$F$5:$F$3048,"N/A",0),"N/A")</f>
        <v>VC</v>
      </c>
      <c r="N2228" s="1">
        <f>YEAR(Table1[[#This Row],[Date]])</f>
        <v>2015</v>
      </c>
    </row>
    <row r="2229" spans="1:14" x14ac:dyDescent="0.3">
      <c r="A2229" s="8">
        <v>2228</v>
      </c>
      <c r="B2229" s="9">
        <v>42319</v>
      </c>
      <c r="C2229" s="1" t="s">
        <v>4894</v>
      </c>
      <c r="D2229" s="1" t="s">
        <v>5622</v>
      </c>
      <c r="E2229" s="49" t="s">
        <v>16</v>
      </c>
      <c r="F2229" s="1" t="s">
        <v>1870</v>
      </c>
      <c r="G2229" s="51" t="s">
        <v>5623</v>
      </c>
      <c r="H2229" s="1" t="s">
        <v>126</v>
      </c>
      <c r="I2229" s="56">
        <v>0</v>
      </c>
      <c r="J2229" s="8" t="s">
        <v>16</v>
      </c>
      <c r="K2229" s="8" t="s">
        <v>16</v>
      </c>
      <c r="L2229" s="1" t="str">
        <f>IFERROR(_xlfn.XLOOKUP(Table1[[#This Row],[Startup Name]],Reference_Tables!$A$5:$A$3048,Reference_Tables!$B$5:$B$3048,"N/A",0),"N/A")</f>
        <v>Bhubaneswar</v>
      </c>
      <c r="M2229" s="49" t="s">
        <v>16</v>
      </c>
      <c r="N2229" s="1">
        <f>YEAR(Table1[[#This Row],[Date]])</f>
        <v>2015</v>
      </c>
    </row>
    <row r="2230" spans="1:14" x14ac:dyDescent="0.3">
      <c r="A2230" s="8">
        <v>2229</v>
      </c>
      <c r="B2230" s="9">
        <v>42319</v>
      </c>
      <c r="C2230" s="1" t="s">
        <v>5624</v>
      </c>
      <c r="D2230" s="1" t="s">
        <v>5625</v>
      </c>
      <c r="E2230" s="49" t="s">
        <v>16</v>
      </c>
      <c r="F2230" s="1" t="s">
        <v>927</v>
      </c>
      <c r="G2230" s="51" t="s">
        <v>5626</v>
      </c>
      <c r="H2230" s="1" t="s">
        <v>384</v>
      </c>
      <c r="I2230" s="56">
        <v>600000</v>
      </c>
      <c r="J2230" s="8" t="s">
        <v>47</v>
      </c>
      <c r="K2230" s="8" t="s">
        <v>106</v>
      </c>
      <c r="L2230" s="1" t="str">
        <f>IFERROR(_xlfn.XLOOKUP(Table1[[#This Row],[Startup Name]],Reference_Tables!$A$5:$A$3048,Reference_Tables!$B$5:$B$3048,"N/A",0),"N/A")</f>
        <v>Gurugram</v>
      </c>
      <c r="M2230" s="49" t="str">
        <f>IFERROR(_xlfn.XLOOKUP(Table1[[#This Row],[Investors Name]],Reference_Tables!$E$5:$E$3048,Reference_Tables!$F$5:$F$3048,"N/A",0),"N/A")</f>
        <v>VC</v>
      </c>
      <c r="N2230" s="1">
        <f>YEAR(Table1[[#This Row],[Date]])</f>
        <v>2015</v>
      </c>
    </row>
    <row r="2231" spans="1:14" x14ac:dyDescent="0.3">
      <c r="A2231" s="8">
        <v>2230</v>
      </c>
      <c r="B2231" s="9">
        <v>42319</v>
      </c>
      <c r="C2231" s="1" t="s">
        <v>4094</v>
      </c>
      <c r="D2231" s="1" t="s">
        <v>5627</v>
      </c>
      <c r="E2231" s="49" t="s">
        <v>16</v>
      </c>
      <c r="F2231" s="1" t="s">
        <v>5628</v>
      </c>
      <c r="G2231" s="51" t="s">
        <v>5629</v>
      </c>
      <c r="H2231" s="1" t="s">
        <v>126</v>
      </c>
      <c r="I2231" s="56">
        <v>0</v>
      </c>
      <c r="J2231" s="8" t="s">
        <v>16</v>
      </c>
      <c r="K2231" s="8" t="s">
        <v>16</v>
      </c>
      <c r="L2231" s="1" t="str">
        <f>IFERROR(_xlfn.XLOOKUP(Table1[[#This Row],[Startup Name]],Reference_Tables!$A$5:$A$3048,Reference_Tables!$B$5:$B$3048,"N/A",0),"N/A")</f>
        <v>Ranchi</v>
      </c>
      <c r="M2231" s="49" t="s">
        <v>16</v>
      </c>
      <c r="N2231" s="1">
        <f>YEAR(Table1[[#This Row],[Date]])</f>
        <v>2015</v>
      </c>
    </row>
    <row r="2232" spans="1:14" x14ac:dyDescent="0.3">
      <c r="A2232" s="8">
        <v>2231</v>
      </c>
      <c r="B2232" s="9">
        <v>42319</v>
      </c>
      <c r="C2232" s="1" t="s">
        <v>263</v>
      </c>
      <c r="D2232" s="1" t="s">
        <v>5630</v>
      </c>
      <c r="E2232" s="49" t="s">
        <v>16</v>
      </c>
      <c r="F2232" s="1" t="s">
        <v>227</v>
      </c>
      <c r="G2232" s="51" t="s">
        <v>5631</v>
      </c>
      <c r="H2232" s="1" t="s">
        <v>126</v>
      </c>
      <c r="I2232" s="56">
        <v>500000</v>
      </c>
      <c r="J2232" s="8" t="s">
        <v>16</v>
      </c>
      <c r="K2232" s="8" t="s">
        <v>106</v>
      </c>
      <c r="L2232" s="1" t="str">
        <f>IFERROR(_xlfn.XLOOKUP(Table1[[#This Row],[Startup Name]],Reference_Tables!$A$5:$A$3048,Reference_Tables!$B$5:$B$3048,"N/A",0),"N/A")</f>
        <v>Bhubaneswar</v>
      </c>
      <c r="M2232" s="49" t="str">
        <f>IFERROR(_xlfn.XLOOKUP(Table1[[#This Row],[Investors Name]],Reference_Tables!$E$5:$E$3048,Reference_Tables!$F$5:$F$3048,"N/A",0),"N/A")</f>
        <v>Corporate</v>
      </c>
      <c r="N2232" s="1">
        <f>YEAR(Table1[[#This Row],[Date]])</f>
        <v>2015</v>
      </c>
    </row>
    <row r="2233" spans="1:14" x14ac:dyDescent="0.3">
      <c r="A2233" s="8">
        <v>2232</v>
      </c>
      <c r="B2233" s="9">
        <v>42319</v>
      </c>
      <c r="C2233" s="1" t="s">
        <v>5632</v>
      </c>
      <c r="D2233" s="1" t="s">
        <v>5633</v>
      </c>
      <c r="E2233" s="49" t="s">
        <v>16</v>
      </c>
      <c r="F2233" s="1" t="s">
        <v>39</v>
      </c>
      <c r="G2233" s="51" t="s">
        <v>378</v>
      </c>
      <c r="H2233" s="1" t="s">
        <v>126</v>
      </c>
      <c r="I2233" s="56">
        <v>0</v>
      </c>
      <c r="J2233" s="8" t="s">
        <v>16</v>
      </c>
      <c r="K2233" s="8" t="s">
        <v>16</v>
      </c>
      <c r="L2233" s="1" t="str">
        <f>IFERROR(_xlfn.XLOOKUP(Table1[[#This Row],[Startup Name]],Reference_Tables!$A$5:$A$3048,Reference_Tables!$B$5:$B$3048,"N/A",0),"N/A")</f>
        <v>Noida</v>
      </c>
      <c r="M2233" s="49" t="str">
        <f>IFERROR(_xlfn.XLOOKUP(Table1[[#This Row],[Investors Name]],Reference_Tables!$E$5:$E$3048,Reference_Tables!$F$5:$F$3048,"N/A",0),"N/A")</f>
        <v>VC</v>
      </c>
      <c r="N2233" s="1">
        <f>YEAR(Table1[[#This Row],[Date]])</f>
        <v>2015</v>
      </c>
    </row>
    <row r="2234" spans="1:14" x14ac:dyDescent="0.3">
      <c r="A2234" s="8">
        <v>2233</v>
      </c>
      <c r="B2234" s="9">
        <v>42320</v>
      </c>
      <c r="C2234" s="1" t="s">
        <v>5634</v>
      </c>
      <c r="D2234" s="1" t="s">
        <v>5635</v>
      </c>
      <c r="E2234" s="49" t="s">
        <v>16</v>
      </c>
      <c r="F2234" s="1" t="s">
        <v>183</v>
      </c>
      <c r="G2234" s="51" t="s">
        <v>5024</v>
      </c>
      <c r="H2234" s="1" t="s">
        <v>126</v>
      </c>
      <c r="I2234" s="56">
        <v>250000</v>
      </c>
      <c r="J2234" s="8" t="s">
        <v>16</v>
      </c>
      <c r="K2234" s="8" t="s">
        <v>106</v>
      </c>
      <c r="L2234" s="1" t="str">
        <f>IFERROR(_xlfn.XLOOKUP(Table1[[#This Row],[Startup Name]],Reference_Tables!$A$5:$A$3048,Reference_Tables!$B$5:$B$3048,"N/A",0),"N/A")</f>
        <v>Lucknow</v>
      </c>
      <c r="M2234" s="49" t="str">
        <f>IFERROR(_xlfn.XLOOKUP(Table1[[#This Row],[Investors Name]],Reference_Tables!$E$5:$E$3048,Reference_Tables!$F$5:$F$3048,"N/A",0),"N/A")</f>
        <v>Angel</v>
      </c>
      <c r="N2234" s="1">
        <f>YEAR(Table1[[#This Row],[Date]])</f>
        <v>2015</v>
      </c>
    </row>
    <row r="2235" spans="1:14" x14ac:dyDescent="0.3">
      <c r="A2235" s="8">
        <v>2234</v>
      </c>
      <c r="B2235" s="9">
        <v>42321</v>
      </c>
      <c r="C2235" s="1" t="s">
        <v>5636</v>
      </c>
      <c r="D2235" s="1" t="s">
        <v>5637</v>
      </c>
      <c r="E2235" s="49" t="s">
        <v>16</v>
      </c>
      <c r="F2235" s="1" t="s">
        <v>927</v>
      </c>
      <c r="G2235" s="51" t="s">
        <v>5638</v>
      </c>
      <c r="H2235" s="1" t="s">
        <v>126</v>
      </c>
      <c r="I2235" s="56">
        <v>0</v>
      </c>
      <c r="J2235" s="8" t="s">
        <v>16</v>
      </c>
      <c r="K2235" s="8" t="s">
        <v>16</v>
      </c>
      <c r="L2235" s="1" t="str">
        <f>IFERROR(_xlfn.XLOOKUP(Table1[[#This Row],[Startup Name]],Reference_Tables!$A$5:$A$3048,Reference_Tables!$B$5:$B$3048,"N/A",0),"N/A")</f>
        <v>Ranchi</v>
      </c>
      <c r="M2235" s="49" t="str">
        <f>IFERROR(_xlfn.XLOOKUP(Table1[[#This Row],[Investors Name]],Reference_Tables!$E$5:$E$3048,Reference_Tables!$F$5:$F$3048,"N/A",0),"N/A")</f>
        <v>Corporate</v>
      </c>
      <c r="N2235" s="1">
        <f>YEAR(Table1[[#This Row],[Date]])</f>
        <v>2015</v>
      </c>
    </row>
    <row r="2236" spans="1:14" x14ac:dyDescent="0.3">
      <c r="A2236" s="8">
        <v>2235</v>
      </c>
      <c r="B2236" s="9">
        <v>42324</v>
      </c>
      <c r="C2236" s="1" t="s">
        <v>5639</v>
      </c>
      <c r="D2236" s="1" t="s">
        <v>5640</v>
      </c>
      <c r="E2236" s="49" t="s">
        <v>16</v>
      </c>
      <c r="F2236" s="1" t="s">
        <v>227</v>
      </c>
      <c r="G2236" s="51" t="s">
        <v>3025</v>
      </c>
      <c r="H2236" s="1" t="s">
        <v>384</v>
      </c>
      <c r="I2236" s="56">
        <v>3700000</v>
      </c>
      <c r="J2236" s="8" t="s">
        <v>47</v>
      </c>
      <c r="K2236" s="8" t="s">
        <v>24</v>
      </c>
      <c r="L2236" s="1" t="str">
        <f>IFERROR(_xlfn.XLOOKUP(Table1[[#This Row],[Startup Name]],Reference_Tables!$A$5:$A$3048,Reference_Tables!$B$5:$B$3048,"N/A",0),"N/A")</f>
        <v>Chandigarh</v>
      </c>
      <c r="M2236" s="49" t="str">
        <f>IFERROR(_xlfn.XLOOKUP(Table1[[#This Row],[Investors Name]],Reference_Tables!$E$5:$E$3048,Reference_Tables!$F$5:$F$3048,"N/A",0),"N/A")</f>
        <v>VC</v>
      </c>
      <c r="N2236" s="1">
        <f>YEAR(Table1[[#This Row],[Date]])</f>
        <v>2015</v>
      </c>
    </row>
    <row r="2237" spans="1:14" x14ac:dyDescent="0.3">
      <c r="A2237" s="8">
        <v>2236</v>
      </c>
      <c r="B2237" s="9">
        <v>42324</v>
      </c>
      <c r="C2237" s="1" t="s">
        <v>5641</v>
      </c>
      <c r="D2237" s="1" t="s">
        <v>5642</v>
      </c>
      <c r="E2237" s="49" t="s">
        <v>16</v>
      </c>
      <c r="F2237" s="1" t="s">
        <v>927</v>
      </c>
      <c r="G2237" s="51" t="s">
        <v>5643</v>
      </c>
      <c r="H2237" s="1" t="s">
        <v>126</v>
      </c>
      <c r="I2237" s="56">
        <v>180000</v>
      </c>
      <c r="J2237" s="8" t="s">
        <v>16</v>
      </c>
      <c r="K2237" s="8" t="s">
        <v>106</v>
      </c>
      <c r="L2237" s="1" t="str">
        <f>IFERROR(_xlfn.XLOOKUP(Table1[[#This Row],[Startup Name]],Reference_Tables!$A$5:$A$3048,Reference_Tables!$B$5:$B$3048,"N/A",0),"N/A")</f>
        <v>Bhopal</v>
      </c>
      <c r="M2237" s="49" t="str">
        <f>IFERROR(_xlfn.XLOOKUP(Table1[[#This Row],[Investors Name]],Reference_Tables!$E$5:$E$3048,Reference_Tables!$F$5:$F$3048,"N/A",0),"N/A")</f>
        <v>VC</v>
      </c>
      <c r="N2237" s="1">
        <f>YEAR(Table1[[#This Row],[Date]])</f>
        <v>2015</v>
      </c>
    </row>
    <row r="2238" spans="1:14" x14ac:dyDescent="0.3">
      <c r="A2238" s="8">
        <v>2237</v>
      </c>
      <c r="B2238" s="9">
        <v>42324</v>
      </c>
      <c r="C2238" s="1" t="s">
        <v>3516</v>
      </c>
      <c r="D2238" s="1" t="s">
        <v>5644</v>
      </c>
      <c r="E2238" s="49" t="s">
        <v>16</v>
      </c>
      <c r="F2238" s="1" t="s">
        <v>183</v>
      </c>
      <c r="G2238" s="51" t="s">
        <v>5645</v>
      </c>
      <c r="H2238" s="1" t="s">
        <v>126</v>
      </c>
      <c r="I2238" s="56">
        <v>0</v>
      </c>
      <c r="J2238" s="8" t="s">
        <v>16</v>
      </c>
      <c r="K2238" s="8" t="s">
        <v>16</v>
      </c>
      <c r="L2238" s="1" t="str">
        <f>IFERROR(_xlfn.XLOOKUP(Table1[[#This Row],[Startup Name]],Reference_Tables!$A$5:$A$3048,Reference_Tables!$B$5:$B$3048,"N/A",0),"N/A")</f>
        <v>Pune</v>
      </c>
      <c r="M2238" s="49" t="str">
        <f>IFERROR(_xlfn.XLOOKUP(Table1[[#This Row],[Investors Name]],Reference_Tables!$E$5:$E$3048,Reference_Tables!$F$5:$F$3048,"N/A",0),"N/A")</f>
        <v>Angel</v>
      </c>
      <c r="N2238" s="1">
        <f>YEAR(Table1[[#This Row],[Date]])</f>
        <v>2015</v>
      </c>
    </row>
    <row r="2239" spans="1:14" x14ac:dyDescent="0.3">
      <c r="A2239" s="8">
        <v>2238</v>
      </c>
      <c r="B2239" s="9">
        <v>42324</v>
      </c>
      <c r="C2239" s="1" t="s">
        <v>5646</v>
      </c>
      <c r="D2239" s="1" t="s">
        <v>5647</v>
      </c>
      <c r="E2239" s="49" t="s">
        <v>16</v>
      </c>
      <c r="F2239" s="1" t="s">
        <v>139</v>
      </c>
      <c r="G2239" s="51" t="s">
        <v>5648</v>
      </c>
      <c r="H2239" s="1" t="s">
        <v>384</v>
      </c>
      <c r="I2239" s="56">
        <v>15000000</v>
      </c>
      <c r="J2239" s="8" t="s">
        <v>5519</v>
      </c>
      <c r="K2239" s="8" t="s">
        <v>17</v>
      </c>
      <c r="L2239" s="1" t="str">
        <f>IFERROR(_xlfn.XLOOKUP(Table1[[#This Row],[Startup Name]],Reference_Tables!$A$5:$A$3048,Reference_Tables!$B$5:$B$3048,"N/A",0),"N/A")</f>
        <v>Guwahati</v>
      </c>
      <c r="M2239" s="49" t="str">
        <f>IFERROR(_xlfn.XLOOKUP(Table1[[#This Row],[Investors Name]],Reference_Tables!$E$5:$E$3048,Reference_Tables!$F$5:$F$3048,"N/A",0),"N/A")</f>
        <v>Corporate</v>
      </c>
      <c r="N2239" s="1">
        <f>YEAR(Table1[[#This Row],[Date]])</f>
        <v>2015</v>
      </c>
    </row>
    <row r="2240" spans="1:14" x14ac:dyDescent="0.3">
      <c r="A2240" s="8">
        <v>2239</v>
      </c>
      <c r="B2240" s="9">
        <v>42325</v>
      </c>
      <c r="C2240" s="1" t="s">
        <v>402</v>
      </c>
      <c r="D2240" s="1" t="s">
        <v>5649</v>
      </c>
      <c r="E2240" s="49" t="s">
        <v>16</v>
      </c>
      <c r="F2240" s="1" t="s">
        <v>39</v>
      </c>
      <c r="G2240" s="51" t="s">
        <v>5650</v>
      </c>
      <c r="H2240" s="1" t="s">
        <v>384</v>
      </c>
      <c r="I2240" s="56">
        <v>34000000</v>
      </c>
      <c r="J2240" s="8" t="s">
        <v>23</v>
      </c>
      <c r="K2240" s="8" t="s">
        <v>17</v>
      </c>
      <c r="L2240" s="1" t="str">
        <f>IFERROR(_xlfn.XLOOKUP(Table1[[#This Row],[Startup Name]],Reference_Tables!$A$5:$A$3048,Reference_Tables!$B$5:$B$3048,"N/A",0),"N/A")</f>
        <v>Kochi</v>
      </c>
      <c r="M2240" s="49" t="str">
        <f>IFERROR(_xlfn.XLOOKUP(Table1[[#This Row],[Investors Name]],Reference_Tables!$E$5:$E$3048,Reference_Tables!$F$5:$F$3048,"N/A",0),"N/A")</f>
        <v>VC</v>
      </c>
      <c r="N2240" s="1">
        <f>YEAR(Table1[[#This Row],[Date]])</f>
        <v>2015</v>
      </c>
    </row>
    <row r="2241" spans="1:14" x14ac:dyDescent="0.3">
      <c r="A2241" s="8">
        <v>2240</v>
      </c>
      <c r="B2241" s="9">
        <v>42325</v>
      </c>
      <c r="C2241" s="1" t="s">
        <v>2140</v>
      </c>
      <c r="D2241" s="1" t="s">
        <v>5651</v>
      </c>
      <c r="E2241" s="49" t="s">
        <v>16</v>
      </c>
      <c r="F2241" s="1" t="s">
        <v>927</v>
      </c>
      <c r="G2241" s="51" t="s">
        <v>5652</v>
      </c>
      <c r="H2241" s="1" t="s">
        <v>126</v>
      </c>
      <c r="I2241" s="56">
        <v>600000</v>
      </c>
      <c r="J2241" s="8" t="s">
        <v>16</v>
      </c>
      <c r="K2241" s="8" t="s">
        <v>106</v>
      </c>
      <c r="L2241" s="1" t="str">
        <f>IFERROR(_xlfn.XLOOKUP(Table1[[#This Row],[Startup Name]],Reference_Tables!$A$5:$A$3048,Reference_Tables!$B$5:$B$3048,"N/A",0),"N/A")</f>
        <v>Mumbai</v>
      </c>
      <c r="M2241" s="49" t="s">
        <v>16</v>
      </c>
      <c r="N2241" s="1">
        <f>YEAR(Table1[[#This Row],[Date]])</f>
        <v>2015</v>
      </c>
    </row>
    <row r="2242" spans="1:14" x14ac:dyDescent="0.3">
      <c r="A2242" s="8">
        <v>2241</v>
      </c>
      <c r="B2242" s="9">
        <v>42325</v>
      </c>
      <c r="C2242" s="1" t="s">
        <v>5653</v>
      </c>
      <c r="D2242" s="1" t="s">
        <v>5654</v>
      </c>
      <c r="E2242" s="49" t="s">
        <v>16</v>
      </c>
      <c r="F2242" s="1" t="s">
        <v>927</v>
      </c>
      <c r="G2242" s="51" t="s">
        <v>5655</v>
      </c>
      <c r="H2242" s="1" t="s">
        <v>126</v>
      </c>
      <c r="I2242" s="56">
        <v>7500000</v>
      </c>
      <c r="J2242" s="8" t="s">
        <v>16</v>
      </c>
      <c r="K2242" s="8" t="s">
        <v>24</v>
      </c>
      <c r="L2242" s="1" t="str">
        <f>IFERROR(_xlfn.XLOOKUP(Table1[[#This Row],[Startup Name]],Reference_Tables!$A$5:$A$3048,Reference_Tables!$B$5:$B$3048,"N/A",0),"N/A")</f>
        <v>Nashik</v>
      </c>
      <c r="M2242" s="49" t="str">
        <f>IFERROR(_xlfn.XLOOKUP(Table1[[#This Row],[Investors Name]],Reference_Tables!$E$5:$E$3048,Reference_Tables!$F$5:$F$3048,"N/A",0),"N/A")</f>
        <v>Angel</v>
      </c>
      <c r="N2242" s="1">
        <f>YEAR(Table1[[#This Row],[Date]])</f>
        <v>2015</v>
      </c>
    </row>
    <row r="2243" spans="1:14" x14ac:dyDescent="0.3">
      <c r="A2243" s="8">
        <v>2242</v>
      </c>
      <c r="B2243" s="9">
        <v>42325</v>
      </c>
      <c r="C2243" s="1" t="s">
        <v>4576</v>
      </c>
      <c r="D2243" s="1" t="s">
        <v>5656</v>
      </c>
      <c r="E2243" s="49" t="s">
        <v>16</v>
      </c>
      <c r="F2243" s="1" t="s">
        <v>227</v>
      </c>
      <c r="G2243" s="51" t="s">
        <v>5657</v>
      </c>
      <c r="H2243" s="1" t="s">
        <v>126</v>
      </c>
      <c r="I2243" s="56">
        <v>200000</v>
      </c>
      <c r="J2243" s="8" t="s">
        <v>16</v>
      </c>
      <c r="K2243" s="8" t="s">
        <v>106</v>
      </c>
      <c r="L2243" s="1" t="str">
        <f>IFERROR(_xlfn.XLOOKUP(Table1[[#This Row],[Startup Name]],Reference_Tables!$A$5:$A$3048,Reference_Tables!$B$5:$B$3048,"N/A",0),"N/A")</f>
        <v>Vadodara</v>
      </c>
      <c r="M2243" s="49" t="str">
        <f>IFERROR(_xlfn.XLOOKUP(Table1[[#This Row],[Investors Name]],Reference_Tables!$E$5:$E$3048,Reference_Tables!$F$5:$F$3048,"N/A",0),"N/A")</f>
        <v>Angel</v>
      </c>
      <c r="N2243" s="1">
        <f>YEAR(Table1[[#This Row],[Date]])</f>
        <v>2015</v>
      </c>
    </row>
    <row r="2244" spans="1:14" x14ac:dyDescent="0.3">
      <c r="A2244" s="8">
        <v>2243</v>
      </c>
      <c r="B2244" s="9">
        <v>42325</v>
      </c>
      <c r="C2244" s="1" t="s">
        <v>5658</v>
      </c>
      <c r="D2244" s="1" t="s">
        <v>5659</v>
      </c>
      <c r="E2244" s="49" t="s">
        <v>16</v>
      </c>
      <c r="F2244" s="1" t="s">
        <v>927</v>
      </c>
      <c r="G2244" s="51" t="s">
        <v>5660</v>
      </c>
      <c r="H2244" s="1" t="s">
        <v>126</v>
      </c>
      <c r="I2244" s="56">
        <v>530000</v>
      </c>
      <c r="J2244" s="8" t="s">
        <v>16</v>
      </c>
      <c r="K2244" s="8" t="s">
        <v>106</v>
      </c>
      <c r="L2244" s="1" t="str">
        <f>IFERROR(_xlfn.XLOOKUP(Table1[[#This Row],[Startup Name]],Reference_Tables!$A$5:$A$3048,Reference_Tables!$B$5:$B$3048,"N/A",0),"N/A")</f>
        <v>Surat</v>
      </c>
      <c r="M2244" s="49" t="str">
        <f>IFERROR(_xlfn.XLOOKUP(Table1[[#This Row],[Investors Name]],Reference_Tables!$E$5:$E$3048,Reference_Tables!$F$5:$F$3048,"N/A",0),"N/A")</f>
        <v>Angel</v>
      </c>
      <c r="N2244" s="1">
        <f>YEAR(Table1[[#This Row],[Date]])</f>
        <v>2015</v>
      </c>
    </row>
    <row r="2245" spans="1:14" x14ac:dyDescent="0.3">
      <c r="A2245" s="8">
        <v>2244</v>
      </c>
      <c r="B2245" s="9">
        <v>42325</v>
      </c>
      <c r="C2245" s="1" t="s">
        <v>3837</v>
      </c>
      <c r="D2245" s="1" t="s">
        <v>5661</v>
      </c>
      <c r="E2245" s="49" t="s">
        <v>16</v>
      </c>
      <c r="F2245" s="1" t="s">
        <v>5662</v>
      </c>
      <c r="G2245" s="51" t="s">
        <v>5663</v>
      </c>
      <c r="H2245" s="1" t="s">
        <v>126</v>
      </c>
      <c r="I2245" s="56">
        <v>300000</v>
      </c>
      <c r="J2245" s="8" t="s">
        <v>16</v>
      </c>
      <c r="K2245" s="8" t="s">
        <v>106</v>
      </c>
      <c r="L2245" s="1" t="str">
        <f>IFERROR(_xlfn.XLOOKUP(Table1[[#This Row],[Startup Name]],Reference_Tables!$A$5:$A$3048,Reference_Tables!$B$5:$B$3048,"N/A",0),"N/A")</f>
        <v>Patna</v>
      </c>
      <c r="M2245" s="49" t="str">
        <f>IFERROR(_xlfn.XLOOKUP(Table1[[#This Row],[Investors Name]],Reference_Tables!$E$5:$E$3048,Reference_Tables!$F$5:$F$3048,"N/A",0),"N/A")</f>
        <v>Angel</v>
      </c>
      <c r="N2245" s="1">
        <f>YEAR(Table1[[#This Row],[Date]])</f>
        <v>2015</v>
      </c>
    </row>
    <row r="2246" spans="1:14" x14ac:dyDescent="0.3">
      <c r="A2246" s="8">
        <v>2245</v>
      </c>
      <c r="B2246" s="9">
        <v>42326</v>
      </c>
      <c r="C2246" s="1" t="s">
        <v>2094</v>
      </c>
      <c r="D2246" s="1" t="s">
        <v>5664</v>
      </c>
      <c r="E2246" s="49" t="s">
        <v>16</v>
      </c>
      <c r="F2246" s="1" t="s">
        <v>927</v>
      </c>
      <c r="G2246" s="51" t="s">
        <v>5665</v>
      </c>
      <c r="H2246" s="1" t="s">
        <v>384</v>
      </c>
      <c r="I2246" s="56">
        <v>500000000</v>
      </c>
      <c r="J2246" s="8" t="s">
        <v>5666</v>
      </c>
      <c r="K2246" s="8" t="s">
        <v>17</v>
      </c>
      <c r="L2246" s="1" t="str">
        <f>IFERROR(_xlfn.XLOOKUP(Table1[[#This Row],[Startup Name]],Reference_Tables!$A$5:$A$3048,Reference_Tables!$B$5:$B$3048,"N/A",0),"N/A")</f>
        <v>Coimbatore</v>
      </c>
      <c r="M2246" s="49" t="str">
        <f>IFERROR(_xlfn.XLOOKUP(Table1[[#This Row],[Investors Name]],Reference_Tables!$E$5:$E$3048,Reference_Tables!$F$5:$F$3048,"N/A",0),"N/A")</f>
        <v>VC</v>
      </c>
      <c r="N2246" s="1">
        <f>YEAR(Table1[[#This Row],[Date]])</f>
        <v>2015</v>
      </c>
    </row>
    <row r="2247" spans="1:14" x14ac:dyDescent="0.3">
      <c r="A2247" s="8">
        <v>2246</v>
      </c>
      <c r="B2247" s="9">
        <v>42326</v>
      </c>
      <c r="C2247" s="1" t="s">
        <v>2104</v>
      </c>
      <c r="D2247" s="1" t="s">
        <v>5667</v>
      </c>
      <c r="E2247" s="49" t="s">
        <v>16</v>
      </c>
      <c r="F2247" s="1" t="s">
        <v>927</v>
      </c>
      <c r="G2247" s="51" t="s">
        <v>344</v>
      </c>
      <c r="H2247" s="1" t="s">
        <v>384</v>
      </c>
      <c r="I2247" s="56">
        <v>2500000</v>
      </c>
      <c r="J2247" s="8" t="s">
        <v>47</v>
      </c>
      <c r="K2247" s="8" t="s">
        <v>24</v>
      </c>
      <c r="L2247" s="1" t="str">
        <f>IFERROR(_xlfn.XLOOKUP(Table1[[#This Row],[Startup Name]],Reference_Tables!$A$5:$A$3048,Reference_Tables!$B$5:$B$3048,"N/A",0),"N/A")</f>
        <v>Kochi</v>
      </c>
      <c r="M2247" s="49" t="str">
        <f>IFERROR(_xlfn.XLOOKUP(Table1[[#This Row],[Investors Name]],Reference_Tables!$E$5:$E$3048,Reference_Tables!$F$5:$F$3048,"N/A",0),"N/A")</f>
        <v>VC</v>
      </c>
      <c r="N2247" s="1">
        <f>YEAR(Table1[[#This Row],[Date]])</f>
        <v>2015</v>
      </c>
    </row>
    <row r="2248" spans="1:14" x14ac:dyDescent="0.3">
      <c r="A2248" s="8">
        <v>2247</v>
      </c>
      <c r="B2248" s="9">
        <v>42326</v>
      </c>
      <c r="C2248" s="1" t="s">
        <v>5668</v>
      </c>
      <c r="D2248" s="1" t="s">
        <v>5669</v>
      </c>
      <c r="E2248" s="49" t="s">
        <v>16</v>
      </c>
      <c r="F2248" s="1" t="s">
        <v>139</v>
      </c>
      <c r="G2248" s="51" t="s">
        <v>3025</v>
      </c>
      <c r="H2248" s="1" t="s">
        <v>384</v>
      </c>
      <c r="I2248" s="56">
        <v>4000000</v>
      </c>
      <c r="J2248" s="8" t="s">
        <v>47</v>
      </c>
      <c r="K2248" s="8" t="s">
        <v>24</v>
      </c>
      <c r="L2248" s="1" t="str">
        <f>IFERROR(_xlfn.XLOOKUP(Table1[[#This Row],[Startup Name]],Reference_Tables!$A$5:$A$3048,Reference_Tables!$B$5:$B$3048,"N/A",0),"N/A")</f>
        <v>Guwahati</v>
      </c>
      <c r="M2248" s="49" t="str">
        <f>IFERROR(_xlfn.XLOOKUP(Table1[[#This Row],[Investors Name]],Reference_Tables!$E$5:$E$3048,Reference_Tables!$F$5:$F$3048,"N/A",0),"N/A")</f>
        <v>VC</v>
      </c>
      <c r="N2248" s="1">
        <f>YEAR(Table1[[#This Row],[Date]])</f>
        <v>2015</v>
      </c>
    </row>
    <row r="2249" spans="1:14" x14ac:dyDescent="0.3">
      <c r="A2249" s="8">
        <v>2248</v>
      </c>
      <c r="B2249" s="9">
        <v>42326</v>
      </c>
      <c r="C2249" s="1" t="s">
        <v>5670</v>
      </c>
      <c r="D2249" s="1" t="s">
        <v>5671</v>
      </c>
      <c r="E2249" s="49" t="s">
        <v>16</v>
      </c>
      <c r="F2249" s="1" t="s">
        <v>927</v>
      </c>
      <c r="G2249" s="51" t="s">
        <v>5672</v>
      </c>
      <c r="H2249" s="1" t="s">
        <v>126</v>
      </c>
      <c r="I2249" s="56">
        <v>0</v>
      </c>
      <c r="J2249" s="8" t="s">
        <v>16</v>
      </c>
      <c r="K2249" s="8" t="s">
        <v>16</v>
      </c>
      <c r="L2249" s="1" t="str">
        <f>IFERROR(_xlfn.XLOOKUP(Table1[[#This Row],[Startup Name]],Reference_Tables!$A$5:$A$3048,Reference_Tables!$B$5:$B$3048,"N/A",0),"N/A")</f>
        <v>Bengaluru</v>
      </c>
      <c r="M2249" s="49" t="str">
        <f>IFERROR(_xlfn.XLOOKUP(Table1[[#This Row],[Investors Name]],Reference_Tables!$E$5:$E$3048,Reference_Tables!$F$5:$F$3048,"N/A",0),"N/A")</f>
        <v>VC</v>
      </c>
      <c r="N2249" s="1">
        <f>YEAR(Table1[[#This Row],[Date]])</f>
        <v>2015</v>
      </c>
    </row>
    <row r="2250" spans="1:14" x14ac:dyDescent="0.3">
      <c r="A2250" s="8">
        <v>2249</v>
      </c>
      <c r="B2250" s="9">
        <v>42326</v>
      </c>
      <c r="C2250" s="1" t="s">
        <v>3478</v>
      </c>
      <c r="D2250" s="1" t="s">
        <v>5673</v>
      </c>
      <c r="E2250" s="49" t="s">
        <v>16</v>
      </c>
      <c r="F2250" s="1" t="s">
        <v>139</v>
      </c>
      <c r="G2250" s="51" t="s">
        <v>5674</v>
      </c>
      <c r="H2250" s="1" t="s">
        <v>126</v>
      </c>
      <c r="I2250" s="56">
        <v>0</v>
      </c>
      <c r="J2250" s="8" t="s">
        <v>16</v>
      </c>
      <c r="K2250" s="8" t="s">
        <v>16</v>
      </c>
      <c r="L2250" s="1" t="str">
        <f>IFERROR(_xlfn.XLOOKUP(Table1[[#This Row],[Startup Name]],Reference_Tables!$A$5:$A$3048,Reference_Tables!$B$5:$B$3048,"N/A",0),"N/A")</f>
        <v>Thiruvananthapuram</v>
      </c>
      <c r="M2250" s="49" t="str">
        <f>IFERROR(_xlfn.XLOOKUP(Table1[[#This Row],[Investors Name]],Reference_Tables!$E$5:$E$3048,Reference_Tables!$F$5:$F$3048,"N/A",0),"N/A")</f>
        <v>VC</v>
      </c>
      <c r="N2250" s="1">
        <f>YEAR(Table1[[#This Row],[Date]])</f>
        <v>2015</v>
      </c>
    </row>
    <row r="2251" spans="1:14" x14ac:dyDescent="0.3">
      <c r="A2251" s="8">
        <v>2250</v>
      </c>
      <c r="B2251" s="9">
        <v>42326</v>
      </c>
      <c r="C2251" s="1" t="s">
        <v>5675</v>
      </c>
      <c r="D2251" s="1" t="s">
        <v>5676</v>
      </c>
      <c r="E2251" s="49" t="s">
        <v>16</v>
      </c>
      <c r="F2251" s="1" t="s">
        <v>139</v>
      </c>
      <c r="G2251" s="51" t="s">
        <v>5677</v>
      </c>
      <c r="H2251" s="1" t="s">
        <v>126</v>
      </c>
      <c r="I2251" s="56">
        <v>0</v>
      </c>
      <c r="J2251" s="8" t="s">
        <v>16</v>
      </c>
      <c r="K2251" s="8" t="s">
        <v>16</v>
      </c>
      <c r="L2251" s="1" t="str">
        <f>IFERROR(_xlfn.XLOOKUP(Table1[[#This Row],[Startup Name]],Reference_Tables!$A$5:$A$3048,Reference_Tables!$B$5:$B$3048,"N/A",0),"N/A")</f>
        <v>Pune</v>
      </c>
      <c r="M2251" s="49" t="str">
        <f>IFERROR(_xlfn.XLOOKUP(Table1[[#This Row],[Investors Name]],Reference_Tables!$E$5:$E$3048,Reference_Tables!$F$5:$F$3048,"N/A",0),"N/A")</f>
        <v>Corporate</v>
      </c>
      <c r="N2251" s="1">
        <f>YEAR(Table1[[#This Row],[Date]])</f>
        <v>2015</v>
      </c>
    </row>
    <row r="2252" spans="1:14" x14ac:dyDescent="0.3">
      <c r="A2252" s="8">
        <v>2251</v>
      </c>
      <c r="B2252" s="9">
        <v>42327</v>
      </c>
      <c r="C2252" s="1" t="s">
        <v>5678</v>
      </c>
      <c r="D2252" s="1" t="s">
        <v>5679</v>
      </c>
      <c r="E2252" s="49" t="s">
        <v>16</v>
      </c>
      <c r="F2252" s="1" t="s">
        <v>89</v>
      </c>
      <c r="G2252" s="51" t="s">
        <v>4380</v>
      </c>
      <c r="H2252" s="1" t="s">
        <v>126</v>
      </c>
      <c r="I2252" s="56">
        <v>0</v>
      </c>
      <c r="J2252" s="8" t="s">
        <v>16</v>
      </c>
      <c r="K2252" s="8" t="s">
        <v>16</v>
      </c>
      <c r="L2252" s="1" t="str">
        <f>IFERROR(_xlfn.XLOOKUP(Table1[[#This Row],[Startup Name]],Reference_Tables!$A$5:$A$3048,Reference_Tables!$B$5:$B$3048,"N/A",0),"N/A")</f>
        <v>Vadodara</v>
      </c>
      <c r="M2252" s="49" t="str">
        <f>IFERROR(_xlfn.XLOOKUP(Table1[[#This Row],[Investors Name]],Reference_Tables!$E$5:$E$3048,Reference_Tables!$F$5:$F$3048,"N/A",0),"N/A")</f>
        <v>VC</v>
      </c>
      <c r="N2252" s="1">
        <f>YEAR(Table1[[#This Row],[Date]])</f>
        <v>2015</v>
      </c>
    </row>
    <row r="2253" spans="1:14" x14ac:dyDescent="0.3">
      <c r="A2253" s="8">
        <v>2252</v>
      </c>
      <c r="B2253" s="9">
        <v>42327</v>
      </c>
      <c r="C2253" s="1" t="s">
        <v>2181</v>
      </c>
      <c r="D2253" s="1" t="s">
        <v>2182</v>
      </c>
      <c r="E2253" s="49" t="s">
        <v>16</v>
      </c>
      <c r="F2253" s="1" t="s">
        <v>227</v>
      </c>
      <c r="G2253" s="51" t="s">
        <v>5680</v>
      </c>
      <c r="H2253" s="1" t="s">
        <v>384</v>
      </c>
      <c r="I2253" s="56">
        <v>25000000</v>
      </c>
      <c r="J2253" s="8" t="s">
        <v>29</v>
      </c>
      <c r="K2253" s="8" t="s">
        <v>17</v>
      </c>
      <c r="L2253" s="1" t="str">
        <f>IFERROR(_xlfn.XLOOKUP(Table1[[#This Row],[Startup Name]],Reference_Tables!$A$5:$A$3048,Reference_Tables!$B$5:$B$3048,"N/A",0),"N/A")</f>
        <v>Bhubaneswar</v>
      </c>
      <c r="M2253" s="49" t="str">
        <f>IFERROR(_xlfn.XLOOKUP(Table1[[#This Row],[Investors Name]],Reference_Tables!$E$5:$E$3048,Reference_Tables!$F$5:$F$3048,"N/A",0),"N/A")</f>
        <v>VC</v>
      </c>
      <c r="N2253" s="1">
        <f>YEAR(Table1[[#This Row],[Date]])</f>
        <v>2015</v>
      </c>
    </row>
    <row r="2254" spans="1:14" x14ac:dyDescent="0.3">
      <c r="A2254" s="8">
        <v>2253</v>
      </c>
      <c r="B2254" s="9">
        <v>42327</v>
      </c>
      <c r="C2254" s="1" t="s">
        <v>5681</v>
      </c>
      <c r="D2254" s="1" t="s">
        <v>5682</v>
      </c>
      <c r="E2254" s="49" t="s">
        <v>16</v>
      </c>
      <c r="F2254" s="1" t="s">
        <v>5683</v>
      </c>
      <c r="G2254" s="51" t="s">
        <v>5684</v>
      </c>
      <c r="H2254" s="1" t="s">
        <v>126</v>
      </c>
      <c r="I2254" s="56">
        <v>500000</v>
      </c>
      <c r="J2254" s="8" t="s">
        <v>16</v>
      </c>
      <c r="K2254" s="8" t="s">
        <v>106</v>
      </c>
      <c r="L2254" s="1" t="str">
        <f>IFERROR(_xlfn.XLOOKUP(Table1[[#This Row],[Startup Name]],Reference_Tables!$A$5:$A$3048,Reference_Tables!$B$5:$B$3048,"N/A",0),"N/A")</f>
        <v>Coimbatore</v>
      </c>
      <c r="M2254" s="49" t="str">
        <f>IFERROR(_xlfn.XLOOKUP(Table1[[#This Row],[Investors Name]],Reference_Tables!$E$5:$E$3048,Reference_Tables!$F$5:$F$3048,"N/A",0),"N/A")</f>
        <v>VC</v>
      </c>
      <c r="N2254" s="1">
        <f>YEAR(Table1[[#This Row],[Date]])</f>
        <v>2015</v>
      </c>
    </row>
    <row r="2255" spans="1:14" x14ac:dyDescent="0.3">
      <c r="A2255" s="8">
        <v>2254</v>
      </c>
      <c r="B2255" s="9">
        <v>42327</v>
      </c>
      <c r="C2255" s="1" t="s">
        <v>5685</v>
      </c>
      <c r="D2255" s="1" t="s">
        <v>5686</v>
      </c>
      <c r="E2255" s="49" t="s">
        <v>16</v>
      </c>
      <c r="F2255" s="1" t="s">
        <v>927</v>
      </c>
      <c r="G2255" s="51" t="s">
        <v>7481</v>
      </c>
      <c r="H2255" s="1" t="s">
        <v>126</v>
      </c>
      <c r="I2255" s="56">
        <v>0</v>
      </c>
      <c r="J2255" s="8" t="s">
        <v>16</v>
      </c>
      <c r="K2255" s="8" t="s">
        <v>16</v>
      </c>
      <c r="L2255" s="1" t="str">
        <f>IFERROR(_xlfn.XLOOKUP(Table1[[#This Row],[Startup Name]],Reference_Tables!$A$5:$A$3048,Reference_Tables!$B$5:$B$3048,"N/A",0),"N/A")</f>
        <v>Ahmedabad</v>
      </c>
      <c r="M2255" s="49" t="s">
        <v>16</v>
      </c>
      <c r="N2255" s="1">
        <f>YEAR(Table1[[#This Row],[Date]])</f>
        <v>2015</v>
      </c>
    </row>
    <row r="2256" spans="1:14" x14ac:dyDescent="0.3">
      <c r="A2256" s="8">
        <v>2255</v>
      </c>
      <c r="B2256" s="9">
        <v>42327</v>
      </c>
      <c r="C2256" s="1" t="s">
        <v>5687</v>
      </c>
      <c r="D2256" s="1" t="s">
        <v>2785</v>
      </c>
      <c r="E2256" s="49" t="s">
        <v>16</v>
      </c>
      <c r="F2256" s="1" t="s">
        <v>139</v>
      </c>
      <c r="G2256" s="51" t="s">
        <v>1960</v>
      </c>
      <c r="H2256" s="1" t="s">
        <v>126</v>
      </c>
      <c r="I2256" s="56">
        <v>455000</v>
      </c>
      <c r="J2256" s="8" t="s">
        <v>16</v>
      </c>
      <c r="K2256" s="8" t="s">
        <v>106</v>
      </c>
      <c r="L2256" s="1" t="str">
        <f>IFERROR(_xlfn.XLOOKUP(Table1[[#This Row],[Startup Name]],Reference_Tables!$A$5:$A$3048,Reference_Tables!$B$5:$B$3048,"N/A",0),"N/A")</f>
        <v>Noida</v>
      </c>
      <c r="M2256" s="49" t="str">
        <f>IFERROR(_xlfn.XLOOKUP(Table1[[#This Row],[Investors Name]],Reference_Tables!$E$5:$E$3048,Reference_Tables!$F$5:$F$3048,"N/A",0),"N/A")</f>
        <v>VC</v>
      </c>
      <c r="N2256" s="1">
        <f>YEAR(Table1[[#This Row],[Date]])</f>
        <v>2015</v>
      </c>
    </row>
    <row r="2257" spans="1:14" x14ac:dyDescent="0.3">
      <c r="A2257" s="8">
        <v>2256</v>
      </c>
      <c r="B2257" s="9">
        <v>42328</v>
      </c>
      <c r="C2257" s="1" t="s">
        <v>1328</v>
      </c>
      <c r="D2257" s="1" t="s">
        <v>5688</v>
      </c>
      <c r="E2257" s="49" t="s">
        <v>16</v>
      </c>
      <c r="F2257" s="1" t="s">
        <v>5689</v>
      </c>
      <c r="G2257" s="51" t="s">
        <v>5690</v>
      </c>
      <c r="H2257" s="1" t="s">
        <v>384</v>
      </c>
      <c r="I2257" s="56">
        <v>12500000</v>
      </c>
      <c r="J2257" s="8" t="s">
        <v>47</v>
      </c>
      <c r="K2257" s="8" t="s">
        <v>17</v>
      </c>
      <c r="L2257" s="1" t="str">
        <f>IFERROR(_xlfn.XLOOKUP(Table1[[#This Row],[Startup Name]],Reference_Tables!$A$5:$A$3048,Reference_Tables!$B$5:$B$3048,"N/A",0),"N/A")</f>
        <v>Chandigarh</v>
      </c>
      <c r="M2257" s="49" t="str">
        <f>IFERROR(_xlfn.XLOOKUP(Table1[[#This Row],[Investors Name]],Reference_Tables!$E$5:$E$3048,Reference_Tables!$F$5:$F$3048,"N/A",0),"N/A")</f>
        <v>Angel</v>
      </c>
      <c r="N2257" s="1">
        <f>YEAR(Table1[[#This Row],[Date]])</f>
        <v>2015</v>
      </c>
    </row>
    <row r="2258" spans="1:14" x14ac:dyDescent="0.3">
      <c r="A2258" s="8">
        <v>2257</v>
      </c>
      <c r="B2258" s="9">
        <v>42328</v>
      </c>
      <c r="C2258" s="1" t="s">
        <v>5691</v>
      </c>
      <c r="D2258" s="1" t="s">
        <v>5692</v>
      </c>
      <c r="E2258" s="49" t="s">
        <v>16</v>
      </c>
      <c r="F2258" s="1" t="s">
        <v>39</v>
      </c>
      <c r="G2258" s="51" t="s">
        <v>5693</v>
      </c>
      <c r="H2258" s="1" t="s">
        <v>126</v>
      </c>
      <c r="I2258" s="56">
        <v>0</v>
      </c>
      <c r="J2258" s="8" t="s">
        <v>35</v>
      </c>
      <c r="K2258" s="8" t="s">
        <v>16</v>
      </c>
      <c r="L2258" s="1" t="str">
        <f>IFERROR(_xlfn.XLOOKUP(Table1[[#This Row],[Startup Name]],Reference_Tables!$A$5:$A$3048,Reference_Tables!$B$5:$B$3048,"N/A",0),"N/A")</f>
        <v>Jaipur</v>
      </c>
      <c r="M2258" s="49" t="str">
        <f>IFERROR(_xlfn.XLOOKUP(Table1[[#This Row],[Investors Name]],Reference_Tables!$E$5:$E$3048,Reference_Tables!$F$5:$F$3048,"N/A",0),"N/A")</f>
        <v>VC</v>
      </c>
      <c r="N2258" s="1">
        <f>YEAR(Table1[[#This Row],[Date]])</f>
        <v>2015</v>
      </c>
    </row>
    <row r="2259" spans="1:14" x14ac:dyDescent="0.3">
      <c r="A2259" s="8">
        <v>2258</v>
      </c>
      <c r="B2259" s="9">
        <v>42328</v>
      </c>
      <c r="C2259" s="1" t="s">
        <v>1897</v>
      </c>
      <c r="D2259" s="1" t="s">
        <v>2131</v>
      </c>
      <c r="E2259" s="49" t="s">
        <v>16</v>
      </c>
      <c r="F2259" s="1" t="s">
        <v>927</v>
      </c>
      <c r="G2259" s="51" t="s">
        <v>5694</v>
      </c>
      <c r="H2259" s="1" t="s">
        <v>126</v>
      </c>
      <c r="I2259" s="56">
        <v>305000</v>
      </c>
      <c r="J2259" s="8" t="s">
        <v>16</v>
      </c>
      <c r="K2259" s="8" t="s">
        <v>106</v>
      </c>
      <c r="L2259" s="1" t="str">
        <f>IFERROR(_xlfn.XLOOKUP(Table1[[#This Row],[Startup Name]],Reference_Tables!$A$5:$A$3048,Reference_Tables!$B$5:$B$3048,"N/A",0),"N/A")</f>
        <v>Bengaluru</v>
      </c>
      <c r="M2259" s="49" t="s">
        <v>16</v>
      </c>
      <c r="N2259" s="1">
        <f>YEAR(Table1[[#This Row],[Date]])</f>
        <v>2015</v>
      </c>
    </row>
    <row r="2260" spans="1:14" x14ac:dyDescent="0.3">
      <c r="A2260" s="8">
        <v>2259</v>
      </c>
      <c r="B2260" s="9">
        <v>42328</v>
      </c>
      <c r="C2260" s="1" t="s">
        <v>5695</v>
      </c>
      <c r="D2260" s="1" t="s">
        <v>5696</v>
      </c>
      <c r="E2260" s="49" t="s">
        <v>16</v>
      </c>
      <c r="F2260" s="1" t="s">
        <v>39</v>
      </c>
      <c r="G2260" s="51" t="s">
        <v>1268</v>
      </c>
      <c r="H2260" s="1" t="s">
        <v>126</v>
      </c>
      <c r="I2260" s="56">
        <v>150000</v>
      </c>
      <c r="J2260" s="8" t="s">
        <v>16</v>
      </c>
      <c r="K2260" s="8" t="s">
        <v>106</v>
      </c>
      <c r="L2260" s="1" t="str">
        <f>IFERROR(_xlfn.XLOOKUP(Table1[[#This Row],[Startup Name]],Reference_Tables!$A$5:$A$3048,Reference_Tables!$B$5:$B$3048,"N/A",0),"N/A")</f>
        <v>New Delhi</v>
      </c>
      <c r="M2260" s="49" t="str">
        <f>IFERROR(_xlfn.XLOOKUP(Table1[[#This Row],[Investors Name]],Reference_Tables!$E$5:$E$3048,Reference_Tables!$F$5:$F$3048,"N/A",0),"N/A")</f>
        <v>Angel</v>
      </c>
      <c r="N2260" s="1">
        <f>YEAR(Table1[[#This Row],[Date]])</f>
        <v>2015</v>
      </c>
    </row>
    <row r="2261" spans="1:14" x14ac:dyDescent="0.3">
      <c r="A2261" s="8">
        <v>2260</v>
      </c>
      <c r="B2261" s="9">
        <v>42328</v>
      </c>
      <c r="C2261" s="1" t="s">
        <v>5697</v>
      </c>
      <c r="D2261" s="1" t="s">
        <v>5698</v>
      </c>
      <c r="E2261" s="49" t="s">
        <v>16</v>
      </c>
      <c r="F2261" s="1" t="s">
        <v>927</v>
      </c>
      <c r="G2261" s="51" t="s">
        <v>5699</v>
      </c>
      <c r="H2261" s="1" t="s">
        <v>384</v>
      </c>
      <c r="I2261" s="56">
        <v>3000000</v>
      </c>
      <c r="J2261" s="8" t="s">
        <v>47</v>
      </c>
      <c r="K2261" s="8" t="s">
        <v>24</v>
      </c>
      <c r="L2261" s="1" t="str">
        <f>IFERROR(_xlfn.XLOOKUP(Table1[[#This Row],[Startup Name]],Reference_Tables!$A$5:$A$3048,Reference_Tables!$B$5:$B$3048,"N/A",0),"N/A")</f>
        <v>Coimbatore</v>
      </c>
      <c r="M2261" s="49" t="str">
        <f>IFERROR(_xlfn.XLOOKUP(Table1[[#This Row],[Investors Name]],Reference_Tables!$E$5:$E$3048,Reference_Tables!$F$5:$F$3048,"N/A",0),"N/A")</f>
        <v>VC</v>
      </c>
      <c r="N2261" s="1">
        <f>YEAR(Table1[[#This Row],[Date]])</f>
        <v>2015</v>
      </c>
    </row>
    <row r="2262" spans="1:14" x14ac:dyDescent="0.3">
      <c r="A2262" s="8">
        <v>2261</v>
      </c>
      <c r="B2262" s="9">
        <v>42329</v>
      </c>
      <c r="C2262" s="1" t="s">
        <v>5700</v>
      </c>
      <c r="D2262" s="1" t="s">
        <v>5701</v>
      </c>
      <c r="E2262" s="49" t="s">
        <v>16</v>
      </c>
      <c r="F2262" s="1" t="s">
        <v>139</v>
      </c>
      <c r="G2262" s="51" t="s">
        <v>5702</v>
      </c>
      <c r="H2262" s="1" t="s">
        <v>126</v>
      </c>
      <c r="I2262" s="56">
        <v>0</v>
      </c>
      <c r="J2262" s="8" t="s">
        <v>16</v>
      </c>
      <c r="K2262" s="8" t="s">
        <v>16</v>
      </c>
      <c r="L2262" s="1" t="str">
        <f>IFERROR(_xlfn.XLOOKUP(Table1[[#This Row],[Startup Name]],Reference_Tables!$A$5:$A$3048,Reference_Tables!$B$5:$B$3048,"N/A",0),"N/A")</f>
        <v>Jaipur</v>
      </c>
      <c r="M2262" s="49" t="s">
        <v>16</v>
      </c>
      <c r="N2262" s="1">
        <f>YEAR(Table1[[#This Row],[Date]])</f>
        <v>2015</v>
      </c>
    </row>
    <row r="2263" spans="1:14" x14ac:dyDescent="0.3">
      <c r="A2263" s="8">
        <v>2262</v>
      </c>
      <c r="B2263" s="9">
        <v>42329</v>
      </c>
      <c r="C2263" s="1" t="s">
        <v>5703</v>
      </c>
      <c r="D2263" s="1" t="s">
        <v>5704</v>
      </c>
      <c r="E2263" s="49" t="s">
        <v>16</v>
      </c>
      <c r="F2263" s="1" t="s">
        <v>927</v>
      </c>
      <c r="G2263" s="51" t="s">
        <v>5705</v>
      </c>
      <c r="H2263" s="1" t="s">
        <v>384</v>
      </c>
      <c r="I2263" s="56">
        <v>1200000</v>
      </c>
      <c r="J2263" s="8" t="s">
        <v>47</v>
      </c>
      <c r="K2263" s="8" t="s">
        <v>24</v>
      </c>
      <c r="L2263" s="1" t="str">
        <f>IFERROR(_xlfn.XLOOKUP(Table1[[#This Row],[Startup Name]],Reference_Tables!$A$5:$A$3048,Reference_Tables!$B$5:$B$3048,"N/A",0),"N/A")</f>
        <v>Dehradun</v>
      </c>
      <c r="M2263" s="49" t="str">
        <f>IFERROR(_xlfn.XLOOKUP(Table1[[#This Row],[Investors Name]],Reference_Tables!$E$5:$E$3048,Reference_Tables!$F$5:$F$3048,"N/A",0),"N/A")</f>
        <v>VC</v>
      </c>
      <c r="N2263" s="1">
        <f>YEAR(Table1[[#This Row],[Date]])</f>
        <v>2015</v>
      </c>
    </row>
    <row r="2264" spans="1:14" x14ac:dyDescent="0.3">
      <c r="A2264" s="8">
        <v>2263</v>
      </c>
      <c r="B2264" s="9">
        <v>42329</v>
      </c>
      <c r="C2264" s="1" t="s">
        <v>5706</v>
      </c>
      <c r="D2264" s="1" t="s">
        <v>5707</v>
      </c>
      <c r="E2264" s="49" t="s">
        <v>16</v>
      </c>
      <c r="F2264" s="1" t="s">
        <v>927</v>
      </c>
      <c r="G2264" s="51" t="s">
        <v>1268</v>
      </c>
      <c r="H2264" s="1" t="s">
        <v>126</v>
      </c>
      <c r="I2264" s="56">
        <v>100000</v>
      </c>
      <c r="J2264" s="8" t="s">
        <v>16</v>
      </c>
      <c r="K2264" s="8" t="s">
        <v>106</v>
      </c>
      <c r="L2264" s="1" t="str">
        <f>IFERROR(_xlfn.XLOOKUP(Table1[[#This Row],[Startup Name]],Reference_Tables!$A$5:$A$3048,Reference_Tables!$B$5:$B$3048,"N/A",0),"N/A")</f>
        <v>Indore</v>
      </c>
      <c r="M2264" s="49" t="str">
        <f>IFERROR(_xlfn.XLOOKUP(Table1[[#This Row],[Investors Name]],Reference_Tables!$E$5:$E$3048,Reference_Tables!$F$5:$F$3048,"N/A",0),"N/A")</f>
        <v>Angel</v>
      </c>
      <c r="N2264" s="1">
        <f>YEAR(Table1[[#This Row],[Date]])</f>
        <v>2015</v>
      </c>
    </row>
    <row r="2265" spans="1:14" x14ac:dyDescent="0.3">
      <c r="A2265" s="8">
        <v>2264</v>
      </c>
      <c r="B2265" s="9">
        <v>42331</v>
      </c>
      <c r="C2265" s="1" t="s">
        <v>1981</v>
      </c>
      <c r="D2265" s="1" t="s">
        <v>5708</v>
      </c>
      <c r="E2265" s="49" t="s">
        <v>16</v>
      </c>
      <c r="F2265" s="1" t="s">
        <v>927</v>
      </c>
      <c r="G2265" s="51" t="s">
        <v>5709</v>
      </c>
      <c r="H2265" s="1" t="s">
        <v>384</v>
      </c>
      <c r="I2265" s="56">
        <v>2000000</v>
      </c>
      <c r="J2265" s="8" t="s">
        <v>47</v>
      </c>
      <c r="K2265" s="8" t="s">
        <v>24</v>
      </c>
      <c r="L2265" s="1" t="str">
        <f>IFERROR(_xlfn.XLOOKUP(Table1[[#This Row],[Startup Name]],Reference_Tables!$A$5:$A$3048,Reference_Tables!$B$5:$B$3048,"N/A",0),"N/A")</f>
        <v>Hyderabad</v>
      </c>
      <c r="M2265" s="49" t="str">
        <f>IFERROR(_xlfn.XLOOKUP(Table1[[#This Row],[Investors Name]],Reference_Tables!$E$5:$E$3048,Reference_Tables!$F$5:$F$3048,"N/A",0),"N/A")</f>
        <v>VC</v>
      </c>
      <c r="N2265" s="1">
        <f>YEAR(Table1[[#This Row],[Date]])</f>
        <v>2015</v>
      </c>
    </row>
    <row r="2266" spans="1:14" x14ac:dyDescent="0.3">
      <c r="A2266" s="8">
        <v>2265</v>
      </c>
      <c r="B2266" s="9">
        <v>42331</v>
      </c>
      <c r="C2266" s="1" t="s">
        <v>5710</v>
      </c>
      <c r="D2266" s="1" t="s">
        <v>5711</v>
      </c>
      <c r="E2266" s="49" t="s">
        <v>16</v>
      </c>
      <c r="F2266" s="1" t="s">
        <v>927</v>
      </c>
      <c r="G2266" s="51" t="s">
        <v>5712</v>
      </c>
      <c r="H2266" s="1" t="s">
        <v>126</v>
      </c>
      <c r="I2266" s="56">
        <v>100000</v>
      </c>
      <c r="J2266" s="8" t="s">
        <v>16</v>
      </c>
      <c r="K2266" s="8" t="s">
        <v>106</v>
      </c>
      <c r="L2266" s="1" t="str">
        <f>IFERROR(_xlfn.XLOOKUP(Table1[[#This Row],[Startup Name]],Reference_Tables!$A$5:$A$3048,Reference_Tables!$B$5:$B$3048,"N/A",0),"N/A")</f>
        <v>Bhubaneswar</v>
      </c>
      <c r="M2266" s="49" t="str">
        <f>IFERROR(_xlfn.XLOOKUP(Table1[[#This Row],[Investors Name]],Reference_Tables!$E$5:$E$3048,Reference_Tables!$F$5:$F$3048,"N/A",0),"N/A")</f>
        <v>Angel</v>
      </c>
      <c r="N2266" s="1">
        <f>YEAR(Table1[[#This Row],[Date]])</f>
        <v>2015</v>
      </c>
    </row>
    <row r="2267" spans="1:14" x14ac:dyDescent="0.3">
      <c r="A2267" s="8">
        <v>2266</v>
      </c>
      <c r="B2267" s="9">
        <v>42332</v>
      </c>
      <c r="C2267" s="1" t="s">
        <v>4940</v>
      </c>
      <c r="D2267" s="1" t="s">
        <v>5713</v>
      </c>
      <c r="E2267" s="49" t="s">
        <v>16</v>
      </c>
      <c r="F2267" s="1" t="s">
        <v>227</v>
      </c>
      <c r="G2267" s="51" t="s">
        <v>5714</v>
      </c>
      <c r="H2267" s="1" t="s">
        <v>126</v>
      </c>
      <c r="I2267" s="56">
        <v>250000</v>
      </c>
      <c r="J2267" s="8" t="s">
        <v>16</v>
      </c>
      <c r="K2267" s="8" t="s">
        <v>106</v>
      </c>
      <c r="L2267" s="1" t="str">
        <f>IFERROR(_xlfn.XLOOKUP(Table1[[#This Row],[Startup Name]],Reference_Tables!$A$5:$A$3048,Reference_Tables!$B$5:$B$3048,"N/A",0),"N/A")</f>
        <v>Pune</v>
      </c>
      <c r="M2267" s="49" t="str">
        <f>IFERROR(_xlfn.XLOOKUP(Table1[[#This Row],[Investors Name]],Reference_Tables!$E$5:$E$3048,Reference_Tables!$F$5:$F$3048,"N/A",0),"N/A")</f>
        <v>Angel</v>
      </c>
      <c r="N2267" s="1">
        <f>YEAR(Table1[[#This Row],[Date]])</f>
        <v>2015</v>
      </c>
    </row>
    <row r="2268" spans="1:14" x14ac:dyDescent="0.3">
      <c r="A2268" s="8">
        <v>2267</v>
      </c>
      <c r="B2268" s="9">
        <v>42332</v>
      </c>
      <c r="C2268" s="1" t="s">
        <v>5715</v>
      </c>
      <c r="D2268" s="1" t="s">
        <v>5716</v>
      </c>
      <c r="E2268" s="49" t="s">
        <v>16</v>
      </c>
      <c r="F2268" s="1" t="s">
        <v>139</v>
      </c>
      <c r="G2268" s="51" t="s">
        <v>5717</v>
      </c>
      <c r="H2268" s="1" t="s">
        <v>126</v>
      </c>
      <c r="I2268" s="56">
        <v>0</v>
      </c>
      <c r="J2268" s="8" t="s">
        <v>16</v>
      </c>
      <c r="K2268" s="8" t="s">
        <v>16</v>
      </c>
      <c r="L2268" s="1" t="str">
        <f>IFERROR(_xlfn.XLOOKUP(Table1[[#This Row],[Startup Name]],Reference_Tables!$A$5:$A$3048,Reference_Tables!$B$5:$B$3048,"N/A",0),"N/A")</f>
        <v>Bengaluru</v>
      </c>
      <c r="M2268" s="49" t="str">
        <f>IFERROR(_xlfn.XLOOKUP(Table1[[#This Row],[Investors Name]],Reference_Tables!$E$5:$E$3048,Reference_Tables!$F$5:$F$3048,"N/A",0),"N/A")</f>
        <v>Angel</v>
      </c>
      <c r="N2268" s="1">
        <f>YEAR(Table1[[#This Row],[Date]])</f>
        <v>2015</v>
      </c>
    </row>
    <row r="2269" spans="1:14" x14ac:dyDescent="0.3">
      <c r="A2269" s="8">
        <v>2268</v>
      </c>
      <c r="B2269" s="9">
        <v>42332</v>
      </c>
      <c r="C2269" s="1" t="s">
        <v>5718</v>
      </c>
      <c r="D2269" s="1" t="s">
        <v>5719</v>
      </c>
      <c r="E2269" s="49" t="s">
        <v>16</v>
      </c>
      <c r="F2269" s="1" t="s">
        <v>39</v>
      </c>
      <c r="G2269" s="51" t="s">
        <v>5720</v>
      </c>
      <c r="H2269" s="1" t="s">
        <v>384</v>
      </c>
      <c r="I2269" s="56">
        <v>52000000</v>
      </c>
      <c r="J2269" s="8" t="s">
        <v>5721</v>
      </c>
      <c r="K2269" s="8" t="s">
        <v>17</v>
      </c>
      <c r="L2269" s="1" t="str">
        <f>IFERROR(_xlfn.XLOOKUP(Table1[[#This Row],[Startup Name]],Reference_Tables!$A$5:$A$3048,Reference_Tables!$B$5:$B$3048,"N/A",0),"N/A")</f>
        <v>Mysuru</v>
      </c>
      <c r="M2269" s="49" t="str">
        <f>IFERROR(_xlfn.XLOOKUP(Table1[[#This Row],[Investors Name]],Reference_Tables!$E$5:$E$3048,Reference_Tables!$F$5:$F$3048,"N/A",0),"N/A")</f>
        <v>VC</v>
      </c>
      <c r="N2269" s="1">
        <f>YEAR(Table1[[#This Row],[Date]])</f>
        <v>2015</v>
      </c>
    </row>
    <row r="2270" spans="1:14" x14ac:dyDescent="0.3">
      <c r="A2270" s="8">
        <v>2269</v>
      </c>
      <c r="B2270" s="9">
        <v>42332</v>
      </c>
      <c r="C2270" s="1" t="s">
        <v>1410</v>
      </c>
      <c r="D2270" s="1" t="s">
        <v>1476</v>
      </c>
      <c r="E2270" s="49" t="s">
        <v>16</v>
      </c>
      <c r="F2270" s="1" t="s">
        <v>5722</v>
      </c>
      <c r="G2270" s="51" t="s">
        <v>1081</v>
      </c>
      <c r="H2270" s="1" t="s">
        <v>384</v>
      </c>
      <c r="I2270" s="56">
        <v>0</v>
      </c>
      <c r="J2270" s="8" t="s">
        <v>16</v>
      </c>
      <c r="K2270" s="8" t="s">
        <v>16</v>
      </c>
      <c r="L2270" s="1" t="str">
        <f>IFERROR(_xlfn.XLOOKUP(Table1[[#This Row],[Startup Name]],Reference_Tables!$A$5:$A$3048,Reference_Tables!$B$5:$B$3048,"N/A",0),"N/A")</f>
        <v>Kanpur</v>
      </c>
      <c r="M2270" s="49" t="str">
        <f>IFERROR(_xlfn.XLOOKUP(Table1[[#This Row],[Investors Name]],Reference_Tables!$E$5:$E$3048,Reference_Tables!$F$5:$F$3048,"N/A",0),"N/A")</f>
        <v>Corporate</v>
      </c>
      <c r="N2270" s="1">
        <f>YEAR(Table1[[#This Row],[Date]])</f>
        <v>2015</v>
      </c>
    </row>
    <row r="2271" spans="1:14" x14ac:dyDescent="0.3">
      <c r="A2271" s="8">
        <v>2270</v>
      </c>
      <c r="B2271" s="9">
        <v>42333</v>
      </c>
      <c r="C2271" s="1" t="s">
        <v>5723</v>
      </c>
      <c r="D2271" s="1" t="s">
        <v>5724</v>
      </c>
      <c r="E2271" s="49" t="s">
        <v>16</v>
      </c>
      <c r="F2271" s="1" t="s">
        <v>39</v>
      </c>
      <c r="G2271" s="51" t="s">
        <v>5725</v>
      </c>
      <c r="H2271" s="1" t="s">
        <v>126</v>
      </c>
      <c r="I2271" s="56">
        <v>1500000</v>
      </c>
      <c r="J2271" s="8" t="s">
        <v>16</v>
      </c>
      <c r="K2271" s="8" t="s">
        <v>24</v>
      </c>
      <c r="L2271" s="1" t="str">
        <f>IFERROR(_xlfn.XLOOKUP(Table1[[#This Row],[Startup Name]],Reference_Tables!$A$5:$A$3048,Reference_Tables!$B$5:$B$3048,"N/A",0),"N/A")</f>
        <v>Noida</v>
      </c>
      <c r="M2271" s="49" t="str">
        <f>IFERROR(_xlfn.XLOOKUP(Table1[[#This Row],[Investors Name]],Reference_Tables!$E$5:$E$3048,Reference_Tables!$F$5:$F$3048,"N/A",0),"N/A")</f>
        <v>Angel</v>
      </c>
      <c r="N2271" s="1">
        <f>YEAR(Table1[[#This Row],[Date]])</f>
        <v>2015</v>
      </c>
    </row>
    <row r="2272" spans="1:14" x14ac:dyDescent="0.3">
      <c r="A2272" s="8">
        <v>2271</v>
      </c>
      <c r="B2272" s="9">
        <v>42333</v>
      </c>
      <c r="C2272" s="1" t="s">
        <v>5726</v>
      </c>
      <c r="D2272" s="1" t="s">
        <v>5727</v>
      </c>
      <c r="E2272" s="49" t="s">
        <v>16</v>
      </c>
      <c r="F2272" s="1" t="s">
        <v>139</v>
      </c>
      <c r="G2272" s="51" t="s">
        <v>5728</v>
      </c>
      <c r="H2272" s="1" t="s">
        <v>126</v>
      </c>
      <c r="I2272" s="56">
        <v>110000</v>
      </c>
      <c r="J2272" s="8" t="s">
        <v>16</v>
      </c>
      <c r="K2272" s="8" t="s">
        <v>106</v>
      </c>
      <c r="L2272" s="1" t="str">
        <f>IFERROR(_xlfn.XLOOKUP(Table1[[#This Row],[Startup Name]],Reference_Tables!$A$5:$A$3048,Reference_Tables!$B$5:$B$3048,"N/A",0),"N/A")</f>
        <v>Surat</v>
      </c>
      <c r="M2272" s="49" t="str">
        <f>IFERROR(_xlfn.XLOOKUP(Table1[[#This Row],[Investors Name]],Reference_Tables!$E$5:$E$3048,Reference_Tables!$F$5:$F$3048,"N/A",0),"N/A")</f>
        <v>Angel</v>
      </c>
      <c r="N2272" s="1">
        <f>YEAR(Table1[[#This Row],[Date]])</f>
        <v>2015</v>
      </c>
    </row>
    <row r="2273" spans="1:14" x14ac:dyDescent="0.3">
      <c r="A2273" s="8">
        <v>2272</v>
      </c>
      <c r="B2273" s="9">
        <v>42333</v>
      </c>
      <c r="C2273" s="1" t="s">
        <v>5729</v>
      </c>
      <c r="D2273" s="1" t="s">
        <v>5730</v>
      </c>
      <c r="E2273" s="49" t="s">
        <v>16</v>
      </c>
      <c r="F2273" s="1" t="s">
        <v>139</v>
      </c>
      <c r="G2273" s="51" t="s">
        <v>5731</v>
      </c>
      <c r="H2273" s="1" t="s">
        <v>384</v>
      </c>
      <c r="I2273" s="56">
        <v>27000000</v>
      </c>
      <c r="J2273" s="8" t="s">
        <v>16</v>
      </c>
      <c r="K2273" s="8" t="s">
        <v>17</v>
      </c>
      <c r="L2273" s="1" t="str">
        <f>IFERROR(_xlfn.XLOOKUP(Table1[[#This Row],[Startup Name]],Reference_Tables!$A$5:$A$3048,Reference_Tables!$B$5:$B$3048,"N/A",0),"N/A")</f>
        <v>Coimbatore</v>
      </c>
      <c r="M2273" s="49" t="str">
        <f>IFERROR(_xlfn.XLOOKUP(Table1[[#This Row],[Investors Name]],Reference_Tables!$E$5:$E$3048,Reference_Tables!$F$5:$F$3048,"N/A",0),"N/A")</f>
        <v>Corporate</v>
      </c>
      <c r="N2273" s="1">
        <f>YEAR(Table1[[#This Row],[Date]])</f>
        <v>2015</v>
      </c>
    </row>
    <row r="2274" spans="1:14" x14ac:dyDescent="0.3">
      <c r="A2274" s="8">
        <v>2273</v>
      </c>
      <c r="B2274" s="9">
        <v>42334</v>
      </c>
      <c r="C2274" s="1" t="s">
        <v>5732</v>
      </c>
      <c r="D2274" s="1" t="s">
        <v>5733</v>
      </c>
      <c r="E2274" s="49" t="s">
        <v>16</v>
      </c>
      <c r="F2274" s="1" t="s">
        <v>45</v>
      </c>
      <c r="G2274" s="51" t="s">
        <v>2691</v>
      </c>
      <c r="H2274" s="1" t="s">
        <v>384</v>
      </c>
      <c r="I2274" s="56">
        <v>0</v>
      </c>
      <c r="J2274" s="8" t="s">
        <v>35</v>
      </c>
      <c r="K2274" s="8" t="s">
        <v>16</v>
      </c>
      <c r="L2274" s="1" t="str">
        <f>IFERROR(_xlfn.XLOOKUP(Table1[[#This Row],[Startup Name]],Reference_Tables!$A$5:$A$3048,Reference_Tables!$B$5:$B$3048,"N/A",0),"N/A")</f>
        <v>Hyderabad</v>
      </c>
      <c r="M2274" s="49" t="str">
        <f>IFERROR(_xlfn.XLOOKUP(Table1[[#This Row],[Investors Name]],Reference_Tables!$E$5:$E$3048,Reference_Tables!$F$5:$F$3048,"N/A",0),"N/A")</f>
        <v>VC</v>
      </c>
      <c r="N2274" s="1">
        <f>YEAR(Table1[[#This Row],[Date]])</f>
        <v>2015</v>
      </c>
    </row>
    <row r="2275" spans="1:14" x14ac:dyDescent="0.3">
      <c r="A2275" s="8">
        <v>2274</v>
      </c>
      <c r="B2275" s="9">
        <v>42334</v>
      </c>
      <c r="C2275" s="1" t="s">
        <v>198</v>
      </c>
      <c r="D2275" s="1" t="s">
        <v>5734</v>
      </c>
      <c r="E2275" s="49" t="s">
        <v>16</v>
      </c>
      <c r="F2275" s="1" t="s">
        <v>39</v>
      </c>
      <c r="G2275" s="51" t="s">
        <v>5735</v>
      </c>
      <c r="H2275" s="1" t="s">
        <v>384</v>
      </c>
      <c r="I2275" s="56">
        <v>13400000</v>
      </c>
      <c r="J2275" s="8" t="s">
        <v>29</v>
      </c>
      <c r="K2275" s="8" t="s">
        <v>17</v>
      </c>
      <c r="L2275" s="1" t="str">
        <f>IFERROR(_xlfn.XLOOKUP(Table1[[#This Row],[Startup Name]],Reference_Tables!$A$5:$A$3048,Reference_Tables!$B$5:$B$3048,"N/A",0),"N/A")</f>
        <v>Bhubaneswar</v>
      </c>
      <c r="M2275" s="49" t="s">
        <v>16</v>
      </c>
      <c r="N2275" s="1">
        <f>YEAR(Table1[[#This Row],[Date]])</f>
        <v>2015</v>
      </c>
    </row>
    <row r="2276" spans="1:14" x14ac:dyDescent="0.3">
      <c r="A2276" s="8">
        <v>2275</v>
      </c>
      <c r="B2276" s="9">
        <v>42334</v>
      </c>
      <c r="C2276" s="1" t="s">
        <v>258</v>
      </c>
      <c r="D2276" s="1" t="s">
        <v>5736</v>
      </c>
      <c r="E2276" s="49" t="s">
        <v>16</v>
      </c>
      <c r="F2276" s="1" t="s">
        <v>227</v>
      </c>
      <c r="G2276" s="51" t="s">
        <v>5737</v>
      </c>
      <c r="H2276" s="1" t="s">
        <v>384</v>
      </c>
      <c r="I2276" s="56">
        <v>120000000</v>
      </c>
      <c r="J2276" s="8" t="s">
        <v>5721</v>
      </c>
      <c r="K2276" s="8" t="s">
        <v>17</v>
      </c>
      <c r="L2276" s="1" t="str">
        <f>IFERROR(_xlfn.XLOOKUP(Table1[[#This Row],[Startup Name]],Reference_Tables!$A$5:$A$3048,Reference_Tables!$B$5:$B$3048,"N/A",0),"N/A")</f>
        <v>Gurugram</v>
      </c>
      <c r="M2276" s="49" t="str">
        <f>IFERROR(_xlfn.XLOOKUP(Table1[[#This Row],[Investors Name]],Reference_Tables!$E$5:$E$3048,Reference_Tables!$F$5:$F$3048,"N/A",0),"N/A")</f>
        <v>VC</v>
      </c>
      <c r="N2276" s="1">
        <f>YEAR(Table1[[#This Row],[Date]])</f>
        <v>2015</v>
      </c>
    </row>
    <row r="2277" spans="1:14" x14ac:dyDescent="0.3">
      <c r="A2277" s="8">
        <v>2276</v>
      </c>
      <c r="B2277" s="9">
        <v>42334</v>
      </c>
      <c r="C2277" s="1" t="s">
        <v>5738</v>
      </c>
      <c r="D2277" s="1" t="s">
        <v>5739</v>
      </c>
      <c r="E2277" s="49" t="s">
        <v>16</v>
      </c>
      <c r="F2277" s="1" t="s">
        <v>227</v>
      </c>
      <c r="G2277" s="51" t="s">
        <v>5740</v>
      </c>
      <c r="H2277" s="1" t="s">
        <v>384</v>
      </c>
      <c r="I2277" s="56">
        <v>1000000</v>
      </c>
      <c r="J2277" s="8" t="s">
        <v>35</v>
      </c>
      <c r="K2277" s="8" t="s">
        <v>24</v>
      </c>
      <c r="L2277" s="1" t="str">
        <f>IFERROR(_xlfn.XLOOKUP(Table1[[#This Row],[Startup Name]],Reference_Tables!$A$5:$A$3048,Reference_Tables!$B$5:$B$3048,"N/A",0),"N/A")</f>
        <v>Vadodara</v>
      </c>
      <c r="M2277" s="49" t="str">
        <f>IFERROR(_xlfn.XLOOKUP(Table1[[#This Row],[Investors Name]],Reference_Tables!$E$5:$E$3048,Reference_Tables!$F$5:$F$3048,"N/A",0),"N/A")</f>
        <v>VC</v>
      </c>
      <c r="N2277" s="1">
        <f>YEAR(Table1[[#This Row],[Date]])</f>
        <v>2015</v>
      </c>
    </row>
    <row r="2278" spans="1:14" x14ac:dyDescent="0.3">
      <c r="A2278" s="8">
        <v>2277</v>
      </c>
      <c r="B2278" s="9">
        <v>42334</v>
      </c>
      <c r="C2278" s="1" t="s">
        <v>5741</v>
      </c>
      <c r="D2278" s="1" t="s">
        <v>989</v>
      </c>
      <c r="E2278" s="49" t="s">
        <v>16</v>
      </c>
      <c r="F2278" s="1" t="s">
        <v>927</v>
      </c>
      <c r="G2278" s="51" t="s">
        <v>5742</v>
      </c>
      <c r="H2278" s="1" t="s">
        <v>126</v>
      </c>
      <c r="I2278" s="56">
        <v>0</v>
      </c>
      <c r="J2278" s="8" t="s">
        <v>16</v>
      </c>
      <c r="K2278" s="8" t="s">
        <v>16</v>
      </c>
      <c r="L2278" s="1" t="str">
        <f>IFERROR(_xlfn.XLOOKUP(Table1[[#This Row],[Startup Name]],Reference_Tables!$A$5:$A$3048,Reference_Tables!$B$5:$B$3048,"N/A",0),"N/A")</f>
        <v>Visakhapatnam</v>
      </c>
      <c r="M2278" s="49" t="s">
        <v>16</v>
      </c>
      <c r="N2278" s="1">
        <f>YEAR(Table1[[#This Row],[Date]])</f>
        <v>2015</v>
      </c>
    </row>
    <row r="2279" spans="1:14" x14ac:dyDescent="0.3">
      <c r="A2279" s="8">
        <v>2278</v>
      </c>
      <c r="B2279" s="9">
        <v>42335</v>
      </c>
      <c r="C2279" s="1" t="s">
        <v>5743</v>
      </c>
      <c r="D2279" s="1" t="s">
        <v>5744</v>
      </c>
      <c r="E2279" s="49" t="s">
        <v>16</v>
      </c>
      <c r="F2279" s="1" t="s">
        <v>927</v>
      </c>
      <c r="G2279" s="51" t="s">
        <v>5745</v>
      </c>
      <c r="H2279" s="1" t="s">
        <v>384</v>
      </c>
      <c r="I2279" s="56">
        <v>0</v>
      </c>
      <c r="J2279" s="8" t="s">
        <v>47</v>
      </c>
      <c r="K2279" s="8" t="s">
        <v>16</v>
      </c>
      <c r="L2279" s="1" t="str">
        <f>IFERROR(_xlfn.XLOOKUP(Table1[[#This Row],[Startup Name]],Reference_Tables!$A$5:$A$3048,Reference_Tables!$B$5:$B$3048,"N/A",0),"N/A")</f>
        <v>Pune</v>
      </c>
      <c r="M2279" s="49" t="str">
        <f>IFERROR(_xlfn.XLOOKUP(Table1[[#This Row],[Investors Name]],Reference_Tables!$E$5:$E$3048,Reference_Tables!$F$5:$F$3048,"N/A",0),"N/A")</f>
        <v>VC</v>
      </c>
      <c r="N2279" s="1">
        <f>YEAR(Table1[[#This Row],[Date]])</f>
        <v>2015</v>
      </c>
    </row>
    <row r="2280" spans="1:14" x14ac:dyDescent="0.3">
      <c r="A2280" s="8">
        <v>2279</v>
      </c>
      <c r="B2280" s="9">
        <v>42335</v>
      </c>
      <c r="C2280" s="1" t="s">
        <v>3182</v>
      </c>
      <c r="D2280" s="1" t="s">
        <v>5746</v>
      </c>
      <c r="E2280" s="49" t="s">
        <v>16</v>
      </c>
      <c r="F2280" s="1" t="s">
        <v>39</v>
      </c>
      <c r="G2280" s="51" t="s">
        <v>16</v>
      </c>
      <c r="H2280" s="1" t="s">
        <v>384</v>
      </c>
      <c r="I2280" s="56">
        <v>2000000</v>
      </c>
      <c r="J2280" s="8" t="s">
        <v>5747</v>
      </c>
      <c r="K2280" s="8" t="s">
        <v>24</v>
      </c>
      <c r="L2280" s="1" t="str">
        <f>IFERROR(_xlfn.XLOOKUP(Table1[[#This Row],[Startup Name]],Reference_Tables!$A$5:$A$3048,Reference_Tables!$B$5:$B$3048,"N/A",0),"N/A")</f>
        <v>Mumbai</v>
      </c>
      <c r="M2280" s="49" t="s">
        <v>16</v>
      </c>
      <c r="N2280" s="1">
        <f>YEAR(Table1[[#This Row],[Date]])</f>
        <v>2015</v>
      </c>
    </row>
    <row r="2281" spans="1:14" x14ac:dyDescent="0.3">
      <c r="A2281" s="8">
        <v>2280</v>
      </c>
      <c r="B2281" s="9">
        <v>42335</v>
      </c>
      <c r="C2281" s="1" t="s">
        <v>3674</v>
      </c>
      <c r="D2281" s="1" t="s">
        <v>5748</v>
      </c>
      <c r="E2281" s="49" t="s">
        <v>16</v>
      </c>
      <c r="F2281" s="1" t="s">
        <v>89</v>
      </c>
      <c r="G2281" s="51" t="s">
        <v>4465</v>
      </c>
      <c r="H2281" s="1" t="s">
        <v>126</v>
      </c>
      <c r="I2281" s="56">
        <v>0</v>
      </c>
      <c r="J2281" s="8" t="s">
        <v>16</v>
      </c>
      <c r="K2281" s="8" t="s">
        <v>16</v>
      </c>
      <c r="L2281" s="1" t="str">
        <f>IFERROR(_xlfn.XLOOKUP(Table1[[#This Row],[Startup Name]],Reference_Tables!$A$5:$A$3048,Reference_Tables!$B$5:$B$3048,"N/A",0),"N/A")</f>
        <v>Visakhapatnam</v>
      </c>
      <c r="M2281" s="49" t="str">
        <f>IFERROR(_xlfn.XLOOKUP(Table1[[#This Row],[Investors Name]],Reference_Tables!$E$5:$E$3048,Reference_Tables!$F$5:$F$3048,"N/A",0),"N/A")</f>
        <v>Angel</v>
      </c>
      <c r="N2281" s="1">
        <f>YEAR(Table1[[#This Row],[Date]])</f>
        <v>2015</v>
      </c>
    </row>
    <row r="2282" spans="1:14" x14ac:dyDescent="0.3">
      <c r="A2282" s="8">
        <v>2281</v>
      </c>
      <c r="B2282" s="9">
        <v>42335</v>
      </c>
      <c r="C2282" s="1" t="s">
        <v>5749</v>
      </c>
      <c r="D2282" s="1" t="s">
        <v>5750</v>
      </c>
      <c r="E2282" s="49" t="s">
        <v>16</v>
      </c>
      <c r="F2282" s="1" t="s">
        <v>45</v>
      </c>
      <c r="G2282" s="51" t="s">
        <v>5751</v>
      </c>
      <c r="H2282" s="1" t="s">
        <v>126</v>
      </c>
      <c r="I2282" s="56">
        <v>0</v>
      </c>
      <c r="J2282" s="8" t="s">
        <v>16</v>
      </c>
      <c r="K2282" s="8" t="s">
        <v>16</v>
      </c>
      <c r="L2282" s="1" t="str">
        <f>IFERROR(_xlfn.XLOOKUP(Table1[[#This Row],[Startup Name]],Reference_Tables!$A$5:$A$3048,Reference_Tables!$B$5:$B$3048,"N/A",0),"N/A")</f>
        <v>Bengaluru</v>
      </c>
      <c r="M2282" s="49" t="str">
        <f>IFERROR(_xlfn.XLOOKUP(Table1[[#This Row],[Investors Name]],Reference_Tables!$E$5:$E$3048,Reference_Tables!$F$5:$F$3048,"N/A",0),"N/A")</f>
        <v>Corporate</v>
      </c>
      <c r="N2282" s="1">
        <f>YEAR(Table1[[#This Row],[Date]])</f>
        <v>2015</v>
      </c>
    </row>
    <row r="2283" spans="1:14" x14ac:dyDescent="0.3">
      <c r="A2283" s="8">
        <v>2282</v>
      </c>
      <c r="B2283" s="9">
        <v>42335</v>
      </c>
      <c r="C2283" s="1" t="s">
        <v>5752</v>
      </c>
      <c r="D2283" s="1" t="s">
        <v>5753</v>
      </c>
      <c r="E2283" s="49" t="s">
        <v>16</v>
      </c>
      <c r="F2283" s="1" t="s">
        <v>139</v>
      </c>
      <c r="G2283" s="51" t="s">
        <v>5754</v>
      </c>
      <c r="H2283" s="1" t="s">
        <v>126</v>
      </c>
      <c r="I2283" s="56">
        <v>0</v>
      </c>
      <c r="J2283" s="8" t="s">
        <v>16</v>
      </c>
      <c r="K2283" s="8" t="s">
        <v>16</v>
      </c>
      <c r="L2283" s="1" t="str">
        <f>IFERROR(_xlfn.XLOOKUP(Table1[[#This Row],[Startup Name]],Reference_Tables!$A$5:$A$3048,Reference_Tables!$B$5:$B$3048,"N/A",0),"N/A")</f>
        <v>Visakhapatnam</v>
      </c>
      <c r="M2283" s="49" t="str">
        <f>IFERROR(_xlfn.XLOOKUP(Table1[[#This Row],[Investors Name]],Reference_Tables!$E$5:$E$3048,Reference_Tables!$F$5:$F$3048,"N/A",0),"N/A")</f>
        <v>Angel</v>
      </c>
      <c r="N2283" s="1">
        <f>YEAR(Table1[[#This Row],[Date]])</f>
        <v>2015</v>
      </c>
    </row>
    <row r="2284" spans="1:14" x14ac:dyDescent="0.3">
      <c r="A2284" s="8">
        <v>2283</v>
      </c>
      <c r="B2284" s="9">
        <v>42336</v>
      </c>
      <c r="C2284" s="1" t="s">
        <v>5755</v>
      </c>
      <c r="D2284" s="1" t="s">
        <v>5756</v>
      </c>
      <c r="E2284" s="49" t="s">
        <v>16</v>
      </c>
      <c r="F2284" s="1" t="s">
        <v>227</v>
      </c>
      <c r="G2284" s="51" t="s">
        <v>5757</v>
      </c>
      <c r="H2284" s="1" t="s">
        <v>126</v>
      </c>
      <c r="I2284" s="56">
        <v>0</v>
      </c>
      <c r="J2284" s="8" t="s">
        <v>16</v>
      </c>
      <c r="K2284" s="8" t="s">
        <v>16</v>
      </c>
      <c r="L2284" s="1" t="str">
        <f>IFERROR(_xlfn.XLOOKUP(Table1[[#This Row],[Startup Name]],Reference_Tables!$A$5:$A$3048,Reference_Tables!$B$5:$B$3048,"N/A",0),"N/A")</f>
        <v>Thiruvananthapuram</v>
      </c>
      <c r="M2284" s="49" t="str">
        <f>IFERROR(_xlfn.XLOOKUP(Table1[[#This Row],[Investors Name]],Reference_Tables!$E$5:$E$3048,Reference_Tables!$F$5:$F$3048,"N/A",0),"N/A")</f>
        <v>Angel</v>
      </c>
      <c r="N2284" s="1">
        <f>YEAR(Table1[[#This Row],[Date]])</f>
        <v>2015</v>
      </c>
    </row>
    <row r="2285" spans="1:14" x14ac:dyDescent="0.3">
      <c r="A2285" s="8">
        <v>2284</v>
      </c>
      <c r="B2285" s="9">
        <v>42338</v>
      </c>
      <c r="C2285" s="1" t="s">
        <v>5758</v>
      </c>
      <c r="D2285" s="1" t="s">
        <v>5756</v>
      </c>
      <c r="E2285" s="49" t="s">
        <v>16</v>
      </c>
      <c r="F2285" s="1" t="s">
        <v>227</v>
      </c>
      <c r="G2285" s="51" t="s">
        <v>5759</v>
      </c>
      <c r="H2285" s="1" t="s">
        <v>126</v>
      </c>
      <c r="I2285" s="56">
        <v>1450000</v>
      </c>
      <c r="J2285" s="8" t="s">
        <v>16</v>
      </c>
      <c r="K2285" s="8" t="s">
        <v>24</v>
      </c>
      <c r="L2285" s="1" t="str">
        <f>IFERROR(_xlfn.XLOOKUP(Table1[[#This Row],[Startup Name]],Reference_Tables!$A$5:$A$3048,Reference_Tables!$B$5:$B$3048,"N/A",0),"N/A")</f>
        <v>Thiruvananthapuram</v>
      </c>
      <c r="M2285" s="49" t="s">
        <v>16</v>
      </c>
      <c r="N2285" s="1">
        <f>YEAR(Table1[[#This Row],[Date]])</f>
        <v>2015</v>
      </c>
    </row>
    <row r="2286" spans="1:14" x14ac:dyDescent="0.3">
      <c r="A2286" s="8">
        <v>2285</v>
      </c>
      <c r="B2286" s="9">
        <v>42338</v>
      </c>
      <c r="C2286" s="1" t="s">
        <v>5760</v>
      </c>
      <c r="D2286" s="1" t="s">
        <v>5761</v>
      </c>
      <c r="E2286" s="49" t="s">
        <v>16</v>
      </c>
      <c r="F2286" s="1" t="s">
        <v>39</v>
      </c>
      <c r="G2286" s="51" t="s">
        <v>3427</v>
      </c>
      <c r="H2286" s="1" t="s">
        <v>126</v>
      </c>
      <c r="I2286" s="56">
        <v>540000</v>
      </c>
      <c r="J2286" s="8" t="s">
        <v>16</v>
      </c>
      <c r="K2286" s="8" t="s">
        <v>106</v>
      </c>
      <c r="L2286" s="1" t="str">
        <f>IFERROR(_xlfn.XLOOKUP(Table1[[#This Row],[Startup Name]],Reference_Tables!$A$5:$A$3048,Reference_Tables!$B$5:$B$3048,"N/A",0),"N/A")</f>
        <v>Chandigarh</v>
      </c>
      <c r="M2286" s="49" t="str">
        <f>IFERROR(_xlfn.XLOOKUP(Table1[[#This Row],[Investors Name]],Reference_Tables!$E$5:$E$3048,Reference_Tables!$F$5:$F$3048,"N/A",0),"N/A")</f>
        <v>VC</v>
      </c>
      <c r="N2286" s="1">
        <f>YEAR(Table1[[#This Row],[Date]])</f>
        <v>2015</v>
      </c>
    </row>
    <row r="2287" spans="1:14" x14ac:dyDescent="0.3">
      <c r="A2287" s="8">
        <v>2286</v>
      </c>
      <c r="B2287" s="9">
        <v>42338</v>
      </c>
      <c r="C2287" s="1" t="s">
        <v>5762</v>
      </c>
      <c r="D2287" s="1" t="s">
        <v>5763</v>
      </c>
      <c r="E2287" s="49" t="s">
        <v>16</v>
      </c>
      <c r="F2287" s="1" t="s">
        <v>139</v>
      </c>
      <c r="G2287" s="51" t="s">
        <v>5764</v>
      </c>
      <c r="H2287" s="1" t="s">
        <v>384</v>
      </c>
      <c r="I2287" s="56">
        <v>0</v>
      </c>
      <c r="J2287" s="8" t="s">
        <v>5519</v>
      </c>
      <c r="K2287" s="8" t="s">
        <v>16</v>
      </c>
      <c r="L2287" s="1" t="str">
        <f>IFERROR(_xlfn.XLOOKUP(Table1[[#This Row],[Startup Name]],Reference_Tables!$A$5:$A$3048,Reference_Tables!$B$5:$B$3048,"N/A",0),"N/A")</f>
        <v>Chennai</v>
      </c>
      <c r="M2287" s="49" t="str">
        <f>IFERROR(_xlfn.XLOOKUP(Table1[[#This Row],[Investors Name]],Reference_Tables!$E$5:$E$3048,Reference_Tables!$F$5:$F$3048,"N/A",0),"N/A")</f>
        <v>Corporate</v>
      </c>
      <c r="N2287" s="1">
        <f>YEAR(Table1[[#This Row],[Date]])</f>
        <v>2015</v>
      </c>
    </row>
    <row r="2288" spans="1:14" x14ac:dyDescent="0.3">
      <c r="A2288" s="8">
        <v>2287</v>
      </c>
      <c r="B2288" s="9">
        <v>42338</v>
      </c>
      <c r="C2288" s="1" t="s">
        <v>5765</v>
      </c>
      <c r="D2288" s="1" t="s">
        <v>5766</v>
      </c>
      <c r="E2288" s="49" t="s">
        <v>16</v>
      </c>
      <c r="F2288" s="1" t="s">
        <v>927</v>
      </c>
      <c r="G2288" s="51" t="s">
        <v>5767</v>
      </c>
      <c r="H2288" s="1" t="s">
        <v>384</v>
      </c>
      <c r="I2288" s="56">
        <v>9000000</v>
      </c>
      <c r="J2288" s="8" t="s">
        <v>47</v>
      </c>
      <c r="K2288" s="8" t="s">
        <v>24</v>
      </c>
      <c r="L2288" s="1" t="str">
        <f>IFERROR(_xlfn.XLOOKUP(Table1[[#This Row],[Startup Name]],Reference_Tables!$A$5:$A$3048,Reference_Tables!$B$5:$B$3048,"N/A",0),"N/A")</f>
        <v>Patna</v>
      </c>
      <c r="M2288" s="49" t="str">
        <f>IFERROR(_xlfn.XLOOKUP(Table1[[#This Row],[Investors Name]],Reference_Tables!$E$5:$E$3048,Reference_Tables!$F$5:$F$3048,"N/A",0),"N/A")</f>
        <v>VC</v>
      </c>
      <c r="N2288" s="1">
        <f>YEAR(Table1[[#This Row],[Date]])</f>
        <v>2015</v>
      </c>
    </row>
    <row r="2289" spans="1:14" x14ac:dyDescent="0.3">
      <c r="A2289" s="8">
        <v>2288</v>
      </c>
      <c r="B2289" s="9">
        <v>42338</v>
      </c>
      <c r="C2289" s="1" t="s">
        <v>5768</v>
      </c>
      <c r="D2289" s="1" t="s">
        <v>5769</v>
      </c>
      <c r="E2289" s="49" t="s">
        <v>16</v>
      </c>
      <c r="F2289" s="1" t="s">
        <v>139</v>
      </c>
      <c r="G2289" s="51" t="s">
        <v>1268</v>
      </c>
      <c r="H2289" s="1" t="s">
        <v>126</v>
      </c>
      <c r="I2289" s="56">
        <v>0</v>
      </c>
      <c r="J2289" s="8" t="s">
        <v>16</v>
      </c>
      <c r="K2289" s="8" t="s">
        <v>16</v>
      </c>
      <c r="L2289" s="1" t="str">
        <f>IFERROR(_xlfn.XLOOKUP(Table1[[#This Row],[Startup Name]],Reference_Tables!$A$5:$A$3048,Reference_Tables!$B$5:$B$3048,"N/A",0),"N/A")</f>
        <v>Kolkata</v>
      </c>
      <c r="M2289" s="49" t="str">
        <f>IFERROR(_xlfn.XLOOKUP(Table1[[#This Row],[Investors Name]],Reference_Tables!$E$5:$E$3048,Reference_Tables!$F$5:$F$3048,"N/A",0),"N/A")</f>
        <v>Angel</v>
      </c>
      <c r="N2289" s="1">
        <f>YEAR(Table1[[#This Row],[Date]])</f>
        <v>2015</v>
      </c>
    </row>
    <row r="2290" spans="1:14" x14ac:dyDescent="0.3">
      <c r="A2290" s="8">
        <v>2289</v>
      </c>
      <c r="B2290" s="9">
        <v>42338</v>
      </c>
      <c r="C2290" s="1" t="s">
        <v>5770</v>
      </c>
      <c r="D2290" s="1" t="s">
        <v>5771</v>
      </c>
      <c r="E2290" s="49" t="s">
        <v>16</v>
      </c>
      <c r="F2290" s="1" t="s">
        <v>927</v>
      </c>
      <c r="G2290" s="51" t="s">
        <v>5772</v>
      </c>
      <c r="H2290" s="1" t="s">
        <v>126</v>
      </c>
      <c r="I2290" s="56">
        <v>0</v>
      </c>
      <c r="J2290" s="8" t="s">
        <v>16</v>
      </c>
      <c r="K2290" s="8" t="s">
        <v>16</v>
      </c>
      <c r="L2290" s="1" t="str">
        <f>IFERROR(_xlfn.XLOOKUP(Table1[[#This Row],[Startup Name]],Reference_Tables!$A$5:$A$3048,Reference_Tables!$B$5:$B$3048,"N/A",0),"N/A")</f>
        <v>Visakhapatnam</v>
      </c>
      <c r="M2290" s="49" t="str">
        <f>IFERROR(_xlfn.XLOOKUP(Table1[[#This Row],[Investors Name]],Reference_Tables!$E$5:$E$3048,Reference_Tables!$F$5:$F$3048,"N/A",0),"N/A")</f>
        <v>VC</v>
      </c>
      <c r="N2290" s="1">
        <f>YEAR(Table1[[#This Row],[Date]])</f>
        <v>2015</v>
      </c>
    </row>
    <row r="2291" spans="1:14" x14ac:dyDescent="0.3">
      <c r="A2291" s="8">
        <v>2290</v>
      </c>
      <c r="B2291" s="9">
        <v>42278</v>
      </c>
      <c r="C2291" s="1" t="s">
        <v>3043</v>
      </c>
      <c r="D2291" s="1" t="s">
        <v>5773</v>
      </c>
      <c r="E2291" s="49" t="s">
        <v>16</v>
      </c>
      <c r="F2291" s="1" t="s">
        <v>227</v>
      </c>
      <c r="G2291" s="51" t="s">
        <v>7482</v>
      </c>
      <c r="H2291" s="1" t="s">
        <v>126</v>
      </c>
      <c r="I2291" s="56">
        <v>0</v>
      </c>
      <c r="J2291" s="8" t="s">
        <v>16</v>
      </c>
      <c r="K2291" s="8" t="s">
        <v>16</v>
      </c>
      <c r="L2291" s="1" t="str">
        <f>IFERROR(_xlfn.XLOOKUP(Table1[[#This Row],[Startup Name]],Reference_Tables!$A$5:$A$3048,Reference_Tables!$B$5:$B$3048,"N/A",0),"N/A")</f>
        <v>Pune</v>
      </c>
      <c r="M2291" s="49" t="str">
        <f>IFERROR(_xlfn.XLOOKUP(Table1[[#This Row],[Investors Name]],Reference_Tables!$E$5:$E$3048,Reference_Tables!$F$5:$F$3048,"N/A",0),"N/A")</f>
        <v>VC</v>
      </c>
      <c r="N2291" s="1">
        <f>YEAR(Table1[[#This Row],[Date]])</f>
        <v>2015</v>
      </c>
    </row>
    <row r="2292" spans="1:14" x14ac:dyDescent="0.3">
      <c r="A2292" s="8">
        <v>2291</v>
      </c>
      <c r="B2292" s="9">
        <v>42278</v>
      </c>
      <c r="C2292" s="1" t="s">
        <v>1125</v>
      </c>
      <c r="D2292" s="1" t="s">
        <v>5774</v>
      </c>
      <c r="E2292" s="49" t="s">
        <v>16</v>
      </c>
      <c r="F2292" s="1" t="s">
        <v>139</v>
      </c>
      <c r="G2292" s="51" t="s">
        <v>1498</v>
      </c>
      <c r="H2292" s="1" t="s">
        <v>126</v>
      </c>
      <c r="I2292" s="56">
        <v>0</v>
      </c>
      <c r="J2292" s="8" t="s">
        <v>16</v>
      </c>
      <c r="K2292" s="8" t="s">
        <v>16</v>
      </c>
      <c r="L2292" s="1" t="str">
        <f>IFERROR(_xlfn.XLOOKUP(Table1[[#This Row],[Startup Name]],Reference_Tables!$A$5:$A$3048,Reference_Tables!$B$5:$B$3048,"N/A",0),"N/A")</f>
        <v>Nashik</v>
      </c>
      <c r="M2292" s="49" t="str">
        <f>IFERROR(_xlfn.XLOOKUP(Table1[[#This Row],[Investors Name]],Reference_Tables!$E$5:$E$3048,Reference_Tables!$F$5:$F$3048,"N/A",0),"N/A")</f>
        <v>Angel</v>
      </c>
      <c r="N2292" s="1">
        <f>YEAR(Table1[[#This Row],[Date]])</f>
        <v>2015</v>
      </c>
    </row>
    <row r="2293" spans="1:14" x14ac:dyDescent="0.3">
      <c r="A2293" s="8">
        <v>2292</v>
      </c>
      <c r="B2293" s="9">
        <v>42278</v>
      </c>
      <c r="C2293" s="1" t="s">
        <v>5775</v>
      </c>
      <c r="D2293" s="1" t="s">
        <v>5776</v>
      </c>
      <c r="E2293" s="49" t="s">
        <v>16</v>
      </c>
      <c r="F2293" s="1" t="s">
        <v>227</v>
      </c>
      <c r="G2293" s="51" t="s">
        <v>1494</v>
      </c>
      <c r="H2293" s="1" t="s">
        <v>126</v>
      </c>
      <c r="I2293" s="56">
        <v>0</v>
      </c>
      <c r="J2293" s="8" t="s">
        <v>16</v>
      </c>
      <c r="K2293" s="8" t="s">
        <v>16</v>
      </c>
      <c r="L2293" s="1" t="str">
        <f>IFERROR(_xlfn.XLOOKUP(Table1[[#This Row],[Startup Name]],Reference_Tables!$A$5:$A$3048,Reference_Tables!$B$5:$B$3048,"N/A",0),"N/A")</f>
        <v>Thiruvananthapuram</v>
      </c>
      <c r="M2293" s="49" t="str">
        <f>IFERROR(_xlfn.XLOOKUP(Table1[[#This Row],[Investors Name]],Reference_Tables!$E$5:$E$3048,Reference_Tables!$F$5:$F$3048,"N/A",0),"N/A")</f>
        <v>VC</v>
      </c>
      <c r="N2293" s="1">
        <f>YEAR(Table1[[#This Row],[Date]])</f>
        <v>2015</v>
      </c>
    </row>
    <row r="2294" spans="1:14" x14ac:dyDescent="0.3">
      <c r="A2294" s="8">
        <v>2293</v>
      </c>
      <c r="B2294" s="9">
        <v>42278</v>
      </c>
      <c r="C2294" s="1" t="s">
        <v>5777</v>
      </c>
      <c r="D2294" s="1" t="s">
        <v>5778</v>
      </c>
      <c r="E2294" s="49" t="s">
        <v>16</v>
      </c>
      <c r="F2294" s="1" t="s">
        <v>268</v>
      </c>
      <c r="G2294" s="51" t="s">
        <v>5779</v>
      </c>
      <c r="H2294" s="1" t="s">
        <v>126</v>
      </c>
      <c r="I2294" s="56">
        <v>350000</v>
      </c>
      <c r="J2294" s="8" t="s">
        <v>16</v>
      </c>
      <c r="K2294" s="8" t="s">
        <v>106</v>
      </c>
      <c r="L2294" s="1" t="str">
        <f>IFERROR(_xlfn.XLOOKUP(Table1[[#This Row],[Startup Name]],Reference_Tables!$A$5:$A$3048,Reference_Tables!$B$5:$B$3048,"N/A",0),"N/A")</f>
        <v>Nashik</v>
      </c>
      <c r="M2294" s="49" t="s">
        <v>16</v>
      </c>
      <c r="N2294" s="1">
        <f>YEAR(Table1[[#This Row],[Date]])</f>
        <v>2015</v>
      </c>
    </row>
    <row r="2295" spans="1:14" x14ac:dyDescent="0.3">
      <c r="A2295" s="8">
        <v>2294</v>
      </c>
      <c r="B2295" s="9">
        <v>42278</v>
      </c>
      <c r="C2295" s="1" t="s">
        <v>5780</v>
      </c>
      <c r="D2295" s="1" t="s">
        <v>5781</v>
      </c>
      <c r="E2295" s="49" t="s">
        <v>16</v>
      </c>
      <c r="F2295" s="1" t="s">
        <v>183</v>
      </c>
      <c r="G2295" s="51" t="s">
        <v>5782</v>
      </c>
      <c r="H2295" s="1" t="s">
        <v>384</v>
      </c>
      <c r="I2295" s="56">
        <v>0</v>
      </c>
      <c r="J2295" s="8" t="s">
        <v>5519</v>
      </c>
      <c r="K2295" s="8" t="s">
        <v>16</v>
      </c>
      <c r="L2295" s="1" t="str">
        <f>IFERROR(_xlfn.XLOOKUP(Table1[[#This Row],[Startup Name]],Reference_Tables!$A$5:$A$3048,Reference_Tables!$B$5:$B$3048,"N/A",0),"N/A")</f>
        <v>Nagpur</v>
      </c>
      <c r="M2295" s="49" t="s">
        <v>16</v>
      </c>
      <c r="N2295" s="1">
        <f>YEAR(Table1[[#This Row],[Date]])</f>
        <v>2015</v>
      </c>
    </row>
    <row r="2296" spans="1:14" x14ac:dyDescent="0.3">
      <c r="A2296" s="8">
        <v>2295</v>
      </c>
      <c r="B2296" s="9">
        <v>42278</v>
      </c>
      <c r="C2296" s="1" t="s">
        <v>4181</v>
      </c>
      <c r="D2296" s="1" t="s">
        <v>4444</v>
      </c>
      <c r="E2296" s="49" t="s">
        <v>16</v>
      </c>
      <c r="F2296" s="1" t="s">
        <v>139</v>
      </c>
      <c r="G2296" s="51" t="s">
        <v>5782</v>
      </c>
      <c r="H2296" s="1" t="s">
        <v>384</v>
      </c>
      <c r="I2296" s="56">
        <v>0</v>
      </c>
      <c r="J2296" s="8" t="s">
        <v>16</v>
      </c>
      <c r="K2296" s="8" t="s">
        <v>16</v>
      </c>
      <c r="L2296" s="1" t="str">
        <f>IFERROR(_xlfn.XLOOKUP(Table1[[#This Row],[Startup Name]],Reference_Tables!$A$5:$A$3048,Reference_Tables!$B$5:$B$3048,"N/A",0),"N/A")</f>
        <v>Pune</v>
      </c>
      <c r="M2296" s="49" t="s">
        <v>16</v>
      </c>
      <c r="N2296" s="1">
        <f>YEAR(Table1[[#This Row],[Date]])</f>
        <v>2015</v>
      </c>
    </row>
    <row r="2297" spans="1:14" x14ac:dyDescent="0.3">
      <c r="A2297" s="8">
        <v>2296</v>
      </c>
      <c r="B2297" s="9">
        <v>42279</v>
      </c>
      <c r="C2297" s="1" t="s">
        <v>5783</v>
      </c>
      <c r="D2297" s="1" t="s">
        <v>5784</v>
      </c>
      <c r="E2297" s="49" t="s">
        <v>16</v>
      </c>
      <c r="F2297" s="1" t="s">
        <v>927</v>
      </c>
      <c r="G2297" s="51" t="s">
        <v>3025</v>
      </c>
      <c r="H2297" s="1" t="s">
        <v>384</v>
      </c>
      <c r="I2297" s="56">
        <v>2000000</v>
      </c>
      <c r="J2297" s="8" t="s">
        <v>47</v>
      </c>
      <c r="K2297" s="8" t="s">
        <v>24</v>
      </c>
      <c r="L2297" s="1" t="str">
        <f>IFERROR(_xlfn.XLOOKUP(Table1[[#This Row],[Startup Name]],Reference_Tables!$A$5:$A$3048,Reference_Tables!$B$5:$B$3048,"N/A",0),"N/A")</f>
        <v>Jaipur</v>
      </c>
      <c r="M2297" s="49" t="str">
        <f>IFERROR(_xlfn.XLOOKUP(Table1[[#This Row],[Investors Name]],Reference_Tables!$E$5:$E$3048,Reference_Tables!$F$5:$F$3048,"N/A",0),"N/A")</f>
        <v>VC</v>
      </c>
      <c r="N2297" s="1">
        <f>YEAR(Table1[[#This Row],[Date]])</f>
        <v>2015</v>
      </c>
    </row>
    <row r="2298" spans="1:14" x14ac:dyDescent="0.3">
      <c r="A2298" s="8">
        <v>2297</v>
      </c>
      <c r="B2298" s="9">
        <v>42280</v>
      </c>
      <c r="C2298" s="1" t="s">
        <v>5423</v>
      </c>
      <c r="D2298" s="1" t="s">
        <v>5785</v>
      </c>
      <c r="E2298" s="49" t="s">
        <v>16</v>
      </c>
      <c r="F2298" s="1" t="s">
        <v>39</v>
      </c>
      <c r="G2298" s="51" t="s">
        <v>1015</v>
      </c>
      <c r="H2298" s="1" t="s">
        <v>384</v>
      </c>
      <c r="I2298" s="56">
        <v>6000000</v>
      </c>
      <c r="J2298" s="8" t="s">
        <v>47</v>
      </c>
      <c r="K2298" s="8" t="s">
        <v>24</v>
      </c>
      <c r="L2298" s="1" t="str">
        <f>IFERROR(_xlfn.XLOOKUP(Table1[[#This Row],[Startup Name]],Reference_Tables!$A$5:$A$3048,Reference_Tables!$B$5:$B$3048,"N/A",0),"N/A")</f>
        <v>Coimbatore</v>
      </c>
      <c r="M2298" s="49" t="str">
        <f>IFERROR(_xlfn.XLOOKUP(Table1[[#This Row],[Investors Name]],Reference_Tables!$E$5:$E$3048,Reference_Tables!$F$5:$F$3048,"N/A",0),"N/A")</f>
        <v>VC</v>
      </c>
      <c r="N2298" s="1">
        <f>YEAR(Table1[[#This Row],[Date]])</f>
        <v>2015</v>
      </c>
    </row>
    <row r="2299" spans="1:14" x14ac:dyDescent="0.3">
      <c r="A2299" s="8">
        <v>2298</v>
      </c>
      <c r="B2299" s="9">
        <v>42282</v>
      </c>
      <c r="C2299" s="1" t="s">
        <v>565</v>
      </c>
      <c r="D2299" s="1" t="s">
        <v>5786</v>
      </c>
      <c r="E2299" s="49" t="s">
        <v>16</v>
      </c>
      <c r="F2299" s="1" t="s">
        <v>39</v>
      </c>
      <c r="G2299" s="51" t="s">
        <v>5787</v>
      </c>
      <c r="H2299" s="1" t="s">
        <v>384</v>
      </c>
      <c r="I2299" s="56">
        <v>9500000</v>
      </c>
      <c r="J2299" s="8" t="s">
        <v>29</v>
      </c>
      <c r="K2299" s="8" t="s">
        <v>24</v>
      </c>
      <c r="L2299" s="1" t="str">
        <f>IFERROR(_xlfn.XLOOKUP(Table1[[#This Row],[Startup Name]],Reference_Tables!$A$5:$A$3048,Reference_Tables!$B$5:$B$3048,"N/A",0),"N/A")</f>
        <v>Coimbatore</v>
      </c>
      <c r="M2299" s="49" t="s">
        <v>16</v>
      </c>
      <c r="N2299" s="1">
        <f>YEAR(Table1[[#This Row],[Date]])</f>
        <v>2015</v>
      </c>
    </row>
    <row r="2300" spans="1:14" x14ac:dyDescent="0.3">
      <c r="A2300" s="8">
        <v>2299</v>
      </c>
      <c r="B2300" s="9">
        <v>42282</v>
      </c>
      <c r="C2300" s="1" t="s">
        <v>5788</v>
      </c>
      <c r="D2300" s="1" t="s">
        <v>5789</v>
      </c>
      <c r="E2300" s="49" t="s">
        <v>16</v>
      </c>
      <c r="F2300" s="1" t="s">
        <v>438</v>
      </c>
      <c r="G2300" s="51" t="s">
        <v>5790</v>
      </c>
      <c r="H2300" s="1" t="s">
        <v>384</v>
      </c>
      <c r="I2300" s="56">
        <v>15000000</v>
      </c>
      <c r="J2300" s="8" t="s">
        <v>29</v>
      </c>
      <c r="K2300" s="8" t="s">
        <v>17</v>
      </c>
      <c r="L2300" s="1" t="str">
        <f>IFERROR(_xlfn.XLOOKUP(Table1[[#This Row],[Startup Name]],Reference_Tables!$A$5:$A$3048,Reference_Tables!$B$5:$B$3048,"N/A",0),"N/A")</f>
        <v>Chandigarh</v>
      </c>
      <c r="M2300" s="49" t="str">
        <f>IFERROR(_xlfn.XLOOKUP(Table1[[#This Row],[Investors Name]],Reference_Tables!$E$5:$E$3048,Reference_Tables!$F$5:$F$3048,"N/A",0),"N/A")</f>
        <v>VC</v>
      </c>
      <c r="N2300" s="1">
        <f>YEAR(Table1[[#This Row],[Date]])</f>
        <v>2015</v>
      </c>
    </row>
    <row r="2301" spans="1:14" x14ac:dyDescent="0.3">
      <c r="A2301" s="8">
        <v>2300</v>
      </c>
      <c r="B2301" s="9">
        <v>42282</v>
      </c>
      <c r="C2301" s="1" t="s">
        <v>5791</v>
      </c>
      <c r="D2301" s="1" t="s">
        <v>717</v>
      </c>
      <c r="E2301" s="49" t="s">
        <v>16</v>
      </c>
      <c r="F2301" s="1" t="s">
        <v>139</v>
      </c>
      <c r="G2301" s="51" t="s">
        <v>5792</v>
      </c>
      <c r="H2301" s="1" t="s">
        <v>384</v>
      </c>
      <c r="I2301" s="56">
        <v>1000000</v>
      </c>
      <c r="J2301" s="8" t="s">
        <v>5793</v>
      </c>
      <c r="K2301" s="8" t="s">
        <v>24</v>
      </c>
      <c r="L2301" s="1" t="str">
        <f>IFERROR(_xlfn.XLOOKUP(Table1[[#This Row],[Startup Name]],Reference_Tables!$A$5:$A$3048,Reference_Tables!$B$5:$B$3048,"N/A",0),"N/A")</f>
        <v>Nashik</v>
      </c>
      <c r="M2301" s="49" t="str">
        <f>IFERROR(_xlfn.XLOOKUP(Table1[[#This Row],[Investors Name]],Reference_Tables!$E$5:$E$3048,Reference_Tables!$F$5:$F$3048,"N/A",0),"N/A")</f>
        <v>VC</v>
      </c>
      <c r="N2301" s="1">
        <f>YEAR(Table1[[#This Row],[Date]])</f>
        <v>2015</v>
      </c>
    </row>
    <row r="2302" spans="1:14" x14ac:dyDescent="0.3">
      <c r="A2302" s="8">
        <v>2301</v>
      </c>
      <c r="B2302" s="9">
        <v>42282</v>
      </c>
      <c r="C2302" s="1" t="s">
        <v>5794</v>
      </c>
      <c r="D2302" s="1" t="s">
        <v>5795</v>
      </c>
      <c r="E2302" s="49" t="s">
        <v>16</v>
      </c>
      <c r="F2302" s="1" t="s">
        <v>139</v>
      </c>
      <c r="G2302" s="51" t="s">
        <v>5796</v>
      </c>
      <c r="H2302" s="1" t="s">
        <v>126</v>
      </c>
      <c r="I2302" s="56">
        <v>150000</v>
      </c>
      <c r="J2302" s="8" t="s">
        <v>16</v>
      </c>
      <c r="K2302" s="8" t="s">
        <v>106</v>
      </c>
      <c r="L2302" s="1" t="str">
        <f>IFERROR(_xlfn.XLOOKUP(Table1[[#This Row],[Startup Name]],Reference_Tables!$A$5:$A$3048,Reference_Tables!$B$5:$B$3048,"N/A",0),"N/A")</f>
        <v>Coimbatore</v>
      </c>
      <c r="M2302" s="49" t="s">
        <v>16</v>
      </c>
      <c r="N2302" s="1">
        <f>YEAR(Table1[[#This Row],[Date]])</f>
        <v>2015</v>
      </c>
    </row>
    <row r="2303" spans="1:14" x14ac:dyDescent="0.3">
      <c r="A2303" s="8">
        <v>2302</v>
      </c>
      <c r="B2303" s="9">
        <v>42283</v>
      </c>
      <c r="C2303" s="1" t="s">
        <v>5797</v>
      </c>
      <c r="D2303" s="1" t="s">
        <v>5798</v>
      </c>
      <c r="E2303" s="49" t="s">
        <v>16</v>
      </c>
      <c r="F2303" s="1" t="s">
        <v>55</v>
      </c>
      <c r="G2303" s="51" t="s">
        <v>5799</v>
      </c>
      <c r="H2303" s="1" t="s">
        <v>126</v>
      </c>
      <c r="I2303" s="56">
        <v>700000</v>
      </c>
      <c r="J2303" s="8" t="s">
        <v>16</v>
      </c>
      <c r="K2303" s="8" t="s">
        <v>106</v>
      </c>
      <c r="L2303" s="1" t="str">
        <f>IFERROR(_xlfn.XLOOKUP(Table1[[#This Row],[Startup Name]],Reference_Tables!$A$5:$A$3048,Reference_Tables!$B$5:$B$3048,"N/A",0),"N/A")</f>
        <v>Ranchi</v>
      </c>
      <c r="M2303" s="49" t="str">
        <f>IFERROR(_xlfn.XLOOKUP(Table1[[#This Row],[Investors Name]],Reference_Tables!$E$5:$E$3048,Reference_Tables!$F$5:$F$3048,"N/A",0),"N/A")</f>
        <v>VC</v>
      </c>
      <c r="N2303" s="1">
        <f>YEAR(Table1[[#This Row],[Date]])</f>
        <v>2015</v>
      </c>
    </row>
    <row r="2304" spans="1:14" x14ac:dyDescent="0.3">
      <c r="A2304" s="8">
        <v>2303</v>
      </c>
      <c r="B2304" s="9">
        <v>42283</v>
      </c>
      <c r="C2304" s="1" t="s">
        <v>3229</v>
      </c>
      <c r="D2304" s="1" t="s">
        <v>5800</v>
      </c>
      <c r="E2304" s="49" t="s">
        <v>16</v>
      </c>
      <c r="F2304" s="1" t="s">
        <v>39</v>
      </c>
      <c r="G2304" s="51" t="s">
        <v>5801</v>
      </c>
      <c r="H2304" s="1" t="s">
        <v>126</v>
      </c>
      <c r="I2304" s="56">
        <v>500000</v>
      </c>
      <c r="J2304" s="8" t="s">
        <v>35</v>
      </c>
      <c r="K2304" s="8" t="s">
        <v>106</v>
      </c>
      <c r="L2304" s="1" t="str">
        <f>IFERROR(_xlfn.XLOOKUP(Table1[[#This Row],[Startup Name]],Reference_Tables!$A$5:$A$3048,Reference_Tables!$B$5:$B$3048,"N/A",0),"N/A")</f>
        <v>Nagpur</v>
      </c>
      <c r="M2304" s="49" t="s">
        <v>16</v>
      </c>
      <c r="N2304" s="1">
        <f>YEAR(Table1[[#This Row],[Date]])</f>
        <v>2015</v>
      </c>
    </row>
    <row r="2305" spans="1:14" x14ac:dyDescent="0.3">
      <c r="A2305" s="8">
        <v>2304</v>
      </c>
      <c r="B2305" s="9">
        <v>42283</v>
      </c>
      <c r="C2305" s="1" t="s">
        <v>5802</v>
      </c>
      <c r="D2305" s="1" t="s">
        <v>5803</v>
      </c>
      <c r="E2305" s="49" t="s">
        <v>16</v>
      </c>
      <c r="F2305" s="1" t="s">
        <v>927</v>
      </c>
      <c r="G2305" s="51" t="s">
        <v>5804</v>
      </c>
      <c r="H2305" s="1" t="s">
        <v>384</v>
      </c>
      <c r="I2305" s="56">
        <v>10000000</v>
      </c>
      <c r="J2305" s="8" t="s">
        <v>29</v>
      </c>
      <c r="K2305" s="8" t="s">
        <v>24</v>
      </c>
      <c r="L2305" s="1" t="str">
        <f>IFERROR(_xlfn.XLOOKUP(Table1[[#This Row],[Startup Name]],Reference_Tables!$A$5:$A$3048,Reference_Tables!$B$5:$B$3048,"N/A",0),"N/A")</f>
        <v>Coimbatore</v>
      </c>
      <c r="M2305" s="49" t="str">
        <f>IFERROR(_xlfn.XLOOKUP(Table1[[#This Row],[Investors Name]],Reference_Tables!$E$5:$E$3048,Reference_Tables!$F$5:$F$3048,"N/A",0),"N/A")</f>
        <v>VC</v>
      </c>
      <c r="N2305" s="1">
        <f>YEAR(Table1[[#This Row],[Date]])</f>
        <v>2015</v>
      </c>
    </row>
    <row r="2306" spans="1:14" x14ac:dyDescent="0.3">
      <c r="A2306" s="8">
        <v>2305</v>
      </c>
      <c r="B2306" s="9">
        <v>42283</v>
      </c>
      <c r="C2306" s="1" t="s">
        <v>5805</v>
      </c>
      <c r="D2306" s="1" t="s">
        <v>5806</v>
      </c>
      <c r="E2306" s="49" t="s">
        <v>16</v>
      </c>
      <c r="F2306" s="1" t="s">
        <v>55</v>
      </c>
      <c r="G2306" s="51" t="s">
        <v>2114</v>
      </c>
      <c r="H2306" s="1" t="s">
        <v>126</v>
      </c>
      <c r="I2306" s="56">
        <v>0</v>
      </c>
      <c r="J2306" s="8" t="s">
        <v>16</v>
      </c>
      <c r="K2306" s="8" t="s">
        <v>16</v>
      </c>
      <c r="L2306" s="1" t="str">
        <f>IFERROR(_xlfn.XLOOKUP(Table1[[#This Row],[Startup Name]],Reference_Tables!$A$5:$A$3048,Reference_Tables!$B$5:$B$3048,"N/A",0),"N/A")</f>
        <v>Jaipur</v>
      </c>
      <c r="M2306" s="49" t="str">
        <f>IFERROR(_xlfn.XLOOKUP(Table1[[#This Row],[Investors Name]],Reference_Tables!$E$5:$E$3048,Reference_Tables!$F$5:$F$3048,"N/A",0),"N/A")</f>
        <v>VC</v>
      </c>
      <c r="N2306" s="1">
        <f>YEAR(Table1[[#This Row],[Date]])</f>
        <v>2015</v>
      </c>
    </row>
    <row r="2307" spans="1:14" x14ac:dyDescent="0.3">
      <c r="A2307" s="8">
        <v>2306</v>
      </c>
      <c r="B2307" s="9">
        <v>42283</v>
      </c>
      <c r="C2307" s="1" t="s">
        <v>111</v>
      </c>
      <c r="D2307" s="1" t="s">
        <v>5807</v>
      </c>
      <c r="E2307" s="49" t="s">
        <v>16</v>
      </c>
      <c r="F2307" s="1" t="s">
        <v>227</v>
      </c>
      <c r="G2307" s="51" t="s">
        <v>5808</v>
      </c>
      <c r="H2307" s="1" t="s">
        <v>126</v>
      </c>
      <c r="I2307" s="56">
        <v>500000</v>
      </c>
      <c r="J2307" s="8" t="s">
        <v>365</v>
      </c>
      <c r="K2307" s="8" t="s">
        <v>106</v>
      </c>
      <c r="L2307" s="1" t="str">
        <f>IFERROR(_xlfn.XLOOKUP(Table1[[#This Row],[Startup Name]],Reference_Tables!$A$5:$A$3048,Reference_Tables!$B$5:$B$3048,"N/A",0),"N/A")</f>
        <v>Visakhapatnam</v>
      </c>
      <c r="M2307" s="49" t="s">
        <v>16</v>
      </c>
      <c r="N2307" s="1">
        <f>YEAR(Table1[[#This Row],[Date]])</f>
        <v>2015</v>
      </c>
    </row>
    <row r="2308" spans="1:14" x14ac:dyDescent="0.3">
      <c r="A2308" s="8">
        <v>2307</v>
      </c>
      <c r="B2308" s="9">
        <v>42283</v>
      </c>
      <c r="C2308" s="1" t="s">
        <v>5809</v>
      </c>
      <c r="D2308" s="1" t="s">
        <v>5810</v>
      </c>
      <c r="E2308" s="49" t="s">
        <v>16</v>
      </c>
      <c r="F2308" s="1" t="s">
        <v>39</v>
      </c>
      <c r="G2308" s="51" t="s">
        <v>5811</v>
      </c>
      <c r="H2308" s="1" t="s">
        <v>384</v>
      </c>
      <c r="I2308" s="56">
        <v>6000000</v>
      </c>
      <c r="J2308" s="8" t="s">
        <v>35</v>
      </c>
      <c r="K2308" s="8" t="s">
        <v>24</v>
      </c>
      <c r="L2308" s="1" t="str">
        <f>IFERROR(_xlfn.XLOOKUP(Table1[[#This Row],[Startup Name]],Reference_Tables!$A$5:$A$3048,Reference_Tables!$B$5:$B$3048,"N/A",0),"N/A")</f>
        <v>Bengaluru</v>
      </c>
      <c r="M2308" s="49" t="str">
        <f>IFERROR(_xlfn.XLOOKUP(Table1[[#This Row],[Investors Name]],Reference_Tables!$E$5:$E$3048,Reference_Tables!$F$5:$F$3048,"N/A",0),"N/A")</f>
        <v>Corporate</v>
      </c>
      <c r="N2308" s="1">
        <f>YEAR(Table1[[#This Row],[Date]])</f>
        <v>2015</v>
      </c>
    </row>
    <row r="2309" spans="1:14" x14ac:dyDescent="0.3">
      <c r="A2309" s="8">
        <v>2308</v>
      </c>
      <c r="B2309" s="9">
        <v>42284</v>
      </c>
      <c r="C2309" s="1" t="s">
        <v>5812</v>
      </c>
      <c r="D2309" s="1" t="s">
        <v>5813</v>
      </c>
      <c r="E2309" s="49" t="s">
        <v>16</v>
      </c>
      <c r="F2309" s="1" t="s">
        <v>39</v>
      </c>
      <c r="G2309" s="51" t="s">
        <v>5814</v>
      </c>
      <c r="H2309" s="1" t="s">
        <v>384</v>
      </c>
      <c r="I2309" s="56">
        <v>3000000</v>
      </c>
      <c r="J2309" s="8" t="s">
        <v>47</v>
      </c>
      <c r="K2309" s="8" t="s">
        <v>24</v>
      </c>
      <c r="L2309" s="1" t="str">
        <f>IFERROR(_xlfn.XLOOKUP(Table1[[#This Row],[Startup Name]],Reference_Tables!$A$5:$A$3048,Reference_Tables!$B$5:$B$3048,"N/A",0),"N/A")</f>
        <v>Coimbatore</v>
      </c>
      <c r="M2309" s="49" t="s">
        <v>16</v>
      </c>
      <c r="N2309" s="1">
        <f>YEAR(Table1[[#This Row],[Date]])</f>
        <v>2015</v>
      </c>
    </row>
    <row r="2310" spans="1:14" x14ac:dyDescent="0.3">
      <c r="A2310" s="8">
        <v>2309</v>
      </c>
      <c r="B2310" s="9">
        <v>42284</v>
      </c>
      <c r="C2310" s="1" t="s">
        <v>5815</v>
      </c>
      <c r="D2310" s="1" t="s">
        <v>5150</v>
      </c>
      <c r="E2310" s="49" t="s">
        <v>16</v>
      </c>
      <c r="F2310" s="1" t="s">
        <v>39</v>
      </c>
      <c r="G2310" s="51" t="s">
        <v>5212</v>
      </c>
      <c r="H2310" s="1" t="s">
        <v>126</v>
      </c>
      <c r="I2310" s="56">
        <v>0</v>
      </c>
      <c r="J2310" s="8" t="s">
        <v>16</v>
      </c>
      <c r="K2310" s="8" t="s">
        <v>16</v>
      </c>
      <c r="L2310" s="1" t="str">
        <f>IFERROR(_xlfn.XLOOKUP(Table1[[#This Row],[Startup Name]],Reference_Tables!$A$5:$A$3048,Reference_Tables!$B$5:$B$3048,"N/A",0),"N/A")</f>
        <v>Dehradun</v>
      </c>
      <c r="M2310" s="49" t="str">
        <f>IFERROR(_xlfn.XLOOKUP(Table1[[#This Row],[Investors Name]],Reference_Tables!$E$5:$E$3048,Reference_Tables!$F$5:$F$3048,"N/A",0),"N/A")</f>
        <v>Angel</v>
      </c>
      <c r="N2310" s="1">
        <f>YEAR(Table1[[#This Row],[Date]])</f>
        <v>2015</v>
      </c>
    </row>
    <row r="2311" spans="1:14" x14ac:dyDescent="0.3">
      <c r="A2311" s="8">
        <v>2310</v>
      </c>
      <c r="B2311" s="9">
        <v>42284</v>
      </c>
      <c r="C2311" s="1" t="s">
        <v>5816</v>
      </c>
      <c r="D2311" s="1" t="s">
        <v>5817</v>
      </c>
      <c r="E2311" s="49" t="s">
        <v>16</v>
      </c>
      <c r="F2311" s="1" t="s">
        <v>227</v>
      </c>
      <c r="G2311" s="51" t="s">
        <v>4959</v>
      </c>
      <c r="H2311" s="1" t="s">
        <v>384</v>
      </c>
      <c r="I2311" s="56">
        <v>20000000</v>
      </c>
      <c r="J2311" s="8" t="s">
        <v>5818</v>
      </c>
      <c r="K2311" s="8" t="s">
        <v>17</v>
      </c>
      <c r="L2311" s="1" t="str">
        <f>IFERROR(_xlfn.XLOOKUP(Table1[[#This Row],[Startup Name]],Reference_Tables!$A$5:$A$3048,Reference_Tables!$B$5:$B$3048,"N/A",0),"N/A")</f>
        <v>Indore</v>
      </c>
      <c r="M2311" s="49" t="str">
        <f>IFERROR(_xlfn.XLOOKUP(Table1[[#This Row],[Investors Name]],Reference_Tables!$E$5:$E$3048,Reference_Tables!$F$5:$F$3048,"N/A",0),"N/A")</f>
        <v>Angel</v>
      </c>
      <c r="N2311" s="1">
        <f>YEAR(Table1[[#This Row],[Date]])</f>
        <v>2015</v>
      </c>
    </row>
    <row r="2312" spans="1:14" x14ac:dyDescent="0.3">
      <c r="A2312" s="8">
        <v>2311</v>
      </c>
      <c r="B2312" s="9">
        <v>42284</v>
      </c>
      <c r="C2312" s="1" t="s">
        <v>3345</v>
      </c>
      <c r="D2312" s="1" t="s">
        <v>5819</v>
      </c>
      <c r="E2312" s="49" t="s">
        <v>16</v>
      </c>
      <c r="F2312" s="1" t="s">
        <v>55</v>
      </c>
      <c r="G2312" s="51" t="s">
        <v>5820</v>
      </c>
      <c r="H2312" s="1" t="s">
        <v>384</v>
      </c>
      <c r="I2312" s="56">
        <v>0</v>
      </c>
      <c r="J2312" s="8" t="s">
        <v>5393</v>
      </c>
      <c r="K2312" s="8" t="s">
        <v>16</v>
      </c>
      <c r="L2312" s="1" t="str">
        <f>IFERROR(_xlfn.XLOOKUP(Table1[[#This Row],[Startup Name]],Reference_Tables!$A$5:$A$3048,Reference_Tables!$B$5:$B$3048,"N/A",0),"N/A")</f>
        <v>Thiruvananthapuram</v>
      </c>
      <c r="M2312" s="49" t="str">
        <f>IFERROR(_xlfn.XLOOKUP(Table1[[#This Row],[Investors Name]],Reference_Tables!$E$5:$E$3048,Reference_Tables!$F$5:$F$3048,"N/A",0),"N/A")</f>
        <v>Angel</v>
      </c>
      <c r="N2312" s="1">
        <f>YEAR(Table1[[#This Row],[Date]])</f>
        <v>2015</v>
      </c>
    </row>
    <row r="2313" spans="1:14" x14ac:dyDescent="0.3">
      <c r="A2313" s="8">
        <v>2312</v>
      </c>
      <c r="B2313" s="9">
        <v>42284</v>
      </c>
      <c r="C2313" s="1" t="s">
        <v>2478</v>
      </c>
      <c r="D2313" s="1" t="s">
        <v>5821</v>
      </c>
      <c r="E2313" s="49" t="s">
        <v>16</v>
      </c>
      <c r="F2313" s="1" t="s">
        <v>139</v>
      </c>
      <c r="G2313" s="51" t="s">
        <v>5822</v>
      </c>
      <c r="H2313" s="1" t="s">
        <v>384</v>
      </c>
      <c r="I2313" s="56">
        <v>0</v>
      </c>
      <c r="J2313" s="8" t="s">
        <v>47</v>
      </c>
      <c r="K2313" s="8" t="s">
        <v>16</v>
      </c>
      <c r="L2313" s="1" t="str">
        <f>IFERROR(_xlfn.XLOOKUP(Table1[[#This Row],[Startup Name]],Reference_Tables!$A$5:$A$3048,Reference_Tables!$B$5:$B$3048,"N/A",0),"N/A")</f>
        <v>Indore</v>
      </c>
      <c r="M2313" s="49" t="s">
        <v>16</v>
      </c>
      <c r="N2313" s="1">
        <f>YEAR(Table1[[#This Row],[Date]])</f>
        <v>2015</v>
      </c>
    </row>
    <row r="2314" spans="1:14" x14ac:dyDescent="0.3">
      <c r="A2314" s="8">
        <v>2313</v>
      </c>
      <c r="B2314" s="9">
        <v>42285</v>
      </c>
      <c r="C2314" s="1" t="s">
        <v>5823</v>
      </c>
      <c r="D2314" s="1" t="s">
        <v>5824</v>
      </c>
      <c r="E2314" s="49" t="s">
        <v>16</v>
      </c>
      <c r="F2314" s="1" t="s">
        <v>39</v>
      </c>
      <c r="G2314" s="51" t="s">
        <v>5825</v>
      </c>
      <c r="H2314" s="1" t="s">
        <v>384</v>
      </c>
      <c r="I2314" s="56">
        <v>2000000</v>
      </c>
      <c r="J2314" s="8" t="s">
        <v>47</v>
      </c>
      <c r="K2314" s="8" t="s">
        <v>24</v>
      </c>
      <c r="L2314" s="1" t="str">
        <f>IFERROR(_xlfn.XLOOKUP(Table1[[#This Row],[Startup Name]],Reference_Tables!$A$5:$A$3048,Reference_Tables!$B$5:$B$3048,"N/A",0),"N/A")</f>
        <v>Bhopal</v>
      </c>
      <c r="M2314" s="49" t="s">
        <v>16</v>
      </c>
      <c r="N2314" s="1">
        <f>YEAR(Table1[[#This Row],[Date]])</f>
        <v>2015</v>
      </c>
    </row>
    <row r="2315" spans="1:14" x14ac:dyDescent="0.3">
      <c r="A2315" s="8">
        <v>2314</v>
      </c>
      <c r="B2315" s="9">
        <v>42285</v>
      </c>
      <c r="C2315" s="1" t="s">
        <v>5826</v>
      </c>
      <c r="D2315" s="1" t="s">
        <v>5827</v>
      </c>
      <c r="E2315" s="49" t="s">
        <v>16</v>
      </c>
      <c r="F2315" s="1" t="s">
        <v>139</v>
      </c>
      <c r="G2315" s="51" t="s">
        <v>5828</v>
      </c>
      <c r="H2315" s="1" t="s">
        <v>384</v>
      </c>
      <c r="I2315" s="56">
        <v>7700000</v>
      </c>
      <c r="J2315" s="8" t="s">
        <v>47</v>
      </c>
      <c r="K2315" s="8" t="s">
        <v>24</v>
      </c>
      <c r="L2315" s="1" t="str">
        <f>IFERROR(_xlfn.XLOOKUP(Table1[[#This Row],[Startup Name]],Reference_Tables!$A$5:$A$3048,Reference_Tables!$B$5:$B$3048,"N/A",0),"N/A")</f>
        <v>Coimbatore</v>
      </c>
      <c r="M2315" s="49" t="str">
        <f>IFERROR(_xlfn.XLOOKUP(Table1[[#This Row],[Investors Name]],Reference_Tables!$E$5:$E$3048,Reference_Tables!$F$5:$F$3048,"N/A",0),"N/A")</f>
        <v>Angel</v>
      </c>
      <c r="N2315" s="1">
        <f>YEAR(Table1[[#This Row],[Date]])</f>
        <v>2015</v>
      </c>
    </row>
    <row r="2316" spans="1:14" x14ac:dyDescent="0.3">
      <c r="A2316" s="8">
        <v>2315</v>
      </c>
      <c r="B2316" s="9">
        <v>42285</v>
      </c>
      <c r="C2316" s="1" t="s">
        <v>1899</v>
      </c>
      <c r="D2316" s="1" t="s">
        <v>5829</v>
      </c>
      <c r="E2316" s="49" t="s">
        <v>16</v>
      </c>
      <c r="F2316" s="1" t="s">
        <v>5830</v>
      </c>
      <c r="G2316" s="51" t="s">
        <v>5831</v>
      </c>
      <c r="H2316" s="1" t="s">
        <v>384</v>
      </c>
      <c r="I2316" s="56">
        <v>0</v>
      </c>
      <c r="J2316" s="8" t="s">
        <v>29</v>
      </c>
      <c r="K2316" s="8" t="s">
        <v>16</v>
      </c>
      <c r="L2316" s="1" t="str">
        <f>IFERROR(_xlfn.XLOOKUP(Table1[[#This Row],[Startup Name]],Reference_Tables!$A$5:$A$3048,Reference_Tables!$B$5:$B$3048,"N/A",0),"N/A")</f>
        <v>Ranchi</v>
      </c>
      <c r="M2316" s="49" t="str">
        <f>IFERROR(_xlfn.XLOOKUP(Table1[[#This Row],[Investors Name]],Reference_Tables!$E$5:$E$3048,Reference_Tables!$F$5:$F$3048,"N/A",0),"N/A")</f>
        <v>Angel</v>
      </c>
      <c r="N2316" s="1">
        <f>YEAR(Table1[[#This Row],[Date]])</f>
        <v>2015</v>
      </c>
    </row>
    <row r="2317" spans="1:14" x14ac:dyDescent="0.3">
      <c r="A2317" s="8">
        <v>2316</v>
      </c>
      <c r="B2317" s="9">
        <v>42285</v>
      </c>
      <c r="C2317" s="1" t="s">
        <v>5832</v>
      </c>
      <c r="D2317" s="1" t="s">
        <v>5833</v>
      </c>
      <c r="E2317" s="49" t="s">
        <v>16</v>
      </c>
      <c r="F2317" s="1" t="s">
        <v>927</v>
      </c>
      <c r="G2317" s="51" t="s">
        <v>5834</v>
      </c>
      <c r="H2317" s="1" t="s">
        <v>384</v>
      </c>
      <c r="I2317" s="56">
        <v>10000000</v>
      </c>
      <c r="J2317" s="8" t="s">
        <v>29</v>
      </c>
      <c r="K2317" s="8" t="s">
        <v>24</v>
      </c>
      <c r="L2317" s="1" t="str">
        <f>IFERROR(_xlfn.XLOOKUP(Table1[[#This Row],[Startup Name]],Reference_Tables!$A$5:$A$3048,Reference_Tables!$B$5:$B$3048,"N/A",0),"N/A")</f>
        <v>Dehradun</v>
      </c>
      <c r="M2317" s="49" t="str">
        <f>IFERROR(_xlfn.XLOOKUP(Table1[[#This Row],[Investors Name]],Reference_Tables!$E$5:$E$3048,Reference_Tables!$F$5:$F$3048,"N/A",0),"N/A")</f>
        <v>VC</v>
      </c>
      <c r="N2317" s="1">
        <f>YEAR(Table1[[#This Row],[Date]])</f>
        <v>2015</v>
      </c>
    </row>
    <row r="2318" spans="1:14" x14ac:dyDescent="0.3">
      <c r="A2318" s="8">
        <v>2317</v>
      </c>
      <c r="B2318" s="9">
        <v>42285</v>
      </c>
      <c r="C2318" s="1" t="s">
        <v>5835</v>
      </c>
      <c r="D2318" s="1" t="s">
        <v>5836</v>
      </c>
      <c r="E2318" s="49" t="s">
        <v>16</v>
      </c>
      <c r="F2318" s="1" t="s">
        <v>39</v>
      </c>
      <c r="G2318" s="51" t="s">
        <v>5837</v>
      </c>
      <c r="H2318" s="1" t="s">
        <v>126</v>
      </c>
      <c r="I2318" s="56">
        <v>310000</v>
      </c>
      <c r="J2318" s="8" t="s">
        <v>16</v>
      </c>
      <c r="K2318" s="8" t="s">
        <v>106</v>
      </c>
      <c r="L2318" s="1" t="str">
        <f>IFERROR(_xlfn.XLOOKUP(Table1[[#This Row],[Startup Name]],Reference_Tables!$A$5:$A$3048,Reference_Tables!$B$5:$B$3048,"N/A",0),"N/A")</f>
        <v>Jaipur</v>
      </c>
      <c r="M2318" s="49" t="str">
        <f>IFERROR(_xlfn.XLOOKUP(Table1[[#This Row],[Investors Name]],Reference_Tables!$E$5:$E$3048,Reference_Tables!$F$5:$F$3048,"N/A",0),"N/A")</f>
        <v>Corporate</v>
      </c>
      <c r="N2318" s="1">
        <f>YEAR(Table1[[#This Row],[Date]])</f>
        <v>2015</v>
      </c>
    </row>
    <row r="2319" spans="1:14" x14ac:dyDescent="0.3">
      <c r="A2319" s="8">
        <v>2318</v>
      </c>
      <c r="B2319" s="9">
        <v>42286</v>
      </c>
      <c r="C2319" s="1" t="s">
        <v>2677</v>
      </c>
      <c r="D2319" s="1" t="s">
        <v>5838</v>
      </c>
      <c r="E2319" s="49" t="s">
        <v>16</v>
      </c>
      <c r="F2319" s="1" t="s">
        <v>183</v>
      </c>
      <c r="G2319" s="51" t="s">
        <v>1268</v>
      </c>
      <c r="H2319" s="1" t="s">
        <v>126</v>
      </c>
      <c r="I2319" s="56">
        <v>70000</v>
      </c>
      <c r="J2319" s="8" t="s">
        <v>16</v>
      </c>
      <c r="K2319" s="8" t="s">
        <v>106</v>
      </c>
      <c r="L2319" s="1" t="str">
        <f>IFERROR(_xlfn.XLOOKUP(Table1[[#This Row],[Startup Name]],Reference_Tables!$A$5:$A$3048,Reference_Tables!$B$5:$B$3048,"N/A",0),"N/A")</f>
        <v>Visakhapatnam</v>
      </c>
      <c r="M2319" s="49" t="str">
        <f>IFERROR(_xlfn.XLOOKUP(Table1[[#This Row],[Investors Name]],Reference_Tables!$E$5:$E$3048,Reference_Tables!$F$5:$F$3048,"N/A",0),"N/A")</f>
        <v>Angel</v>
      </c>
      <c r="N2319" s="1">
        <f>YEAR(Table1[[#This Row],[Date]])</f>
        <v>2015</v>
      </c>
    </row>
    <row r="2320" spans="1:14" x14ac:dyDescent="0.3">
      <c r="A2320" s="8">
        <v>2319</v>
      </c>
      <c r="B2320" s="9">
        <v>42286</v>
      </c>
      <c r="C2320" s="1" t="s">
        <v>1344</v>
      </c>
      <c r="D2320" s="1" t="s">
        <v>5839</v>
      </c>
      <c r="E2320" s="49" t="s">
        <v>16</v>
      </c>
      <c r="F2320" s="1" t="s">
        <v>139</v>
      </c>
      <c r="G2320" s="51" t="s">
        <v>2025</v>
      </c>
      <c r="H2320" s="1" t="s">
        <v>384</v>
      </c>
      <c r="I2320" s="56">
        <v>0</v>
      </c>
      <c r="J2320" s="8" t="s">
        <v>35</v>
      </c>
      <c r="K2320" s="8" t="s">
        <v>16</v>
      </c>
      <c r="L2320" s="1" t="str">
        <f>IFERROR(_xlfn.XLOOKUP(Table1[[#This Row],[Startup Name]],Reference_Tables!$A$5:$A$3048,Reference_Tables!$B$5:$B$3048,"N/A",0),"N/A")</f>
        <v>Dehradun</v>
      </c>
      <c r="M2320" s="49" t="str">
        <f>IFERROR(_xlfn.XLOOKUP(Table1[[#This Row],[Investors Name]],Reference_Tables!$E$5:$E$3048,Reference_Tables!$F$5:$F$3048,"N/A",0),"N/A")</f>
        <v>VC</v>
      </c>
      <c r="N2320" s="1">
        <f>YEAR(Table1[[#This Row],[Date]])</f>
        <v>2015</v>
      </c>
    </row>
    <row r="2321" spans="1:14" x14ac:dyDescent="0.3">
      <c r="A2321" s="8">
        <v>2320</v>
      </c>
      <c r="B2321" s="9">
        <v>42286</v>
      </c>
      <c r="C2321" s="1" t="s">
        <v>5840</v>
      </c>
      <c r="D2321" s="1" t="s">
        <v>5841</v>
      </c>
      <c r="E2321" s="49" t="s">
        <v>16</v>
      </c>
      <c r="F2321" s="1" t="s">
        <v>5842</v>
      </c>
      <c r="G2321" s="51" t="s">
        <v>5843</v>
      </c>
      <c r="H2321" s="1" t="s">
        <v>384</v>
      </c>
      <c r="I2321" s="56">
        <v>8000000</v>
      </c>
      <c r="J2321" s="8" t="s">
        <v>47</v>
      </c>
      <c r="K2321" s="8" t="s">
        <v>24</v>
      </c>
      <c r="L2321" s="1" t="str">
        <f>IFERROR(_xlfn.XLOOKUP(Table1[[#This Row],[Startup Name]],Reference_Tables!$A$5:$A$3048,Reference_Tables!$B$5:$B$3048,"N/A",0),"N/A")</f>
        <v>Bengaluru</v>
      </c>
      <c r="M2321" s="49" t="str">
        <f>IFERROR(_xlfn.XLOOKUP(Table1[[#This Row],[Investors Name]],Reference_Tables!$E$5:$E$3048,Reference_Tables!$F$5:$F$3048,"N/A",0),"N/A")</f>
        <v>VC</v>
      </c>
      <c r="N2321" s="1">
        <f>YEAR(Table1[[#This Row],[Date]])</f>
        <v>2015</v>
      </c>
    </row>
    <row r="2322" spans="1:14" x14ac:dyDescent="0.3">
      <c r="A2322" s="8">
        <v>2321</v>
      </c>
      <c r="B2322" s="9">
        <v>42286</v>
      </c>
      <c r="C2322" s="1" t="s">
        <v>5844</v>
      </c>
      <c r="D2322" s="1" t="s">
        <v>5845</v>
      </c>
      <c r="E2322" s="49" t="s">
        <v>16</v>
      </c>
      <c r="F2322" s="1" t="s">
        <v>39</v>
      </c>
      <c r="G2322" s="51" t="s">
        <v>5846</v>
      </c>
      <c r="H2322" s="1" t="s">
        <v>126</v>
      </c>
      <c r="I2322" s="56">
        <v>300000</v>
      </c>
      <c r="J2322" s="8" t="s">
        <v>16</v>
      </c>
      <c r="K2322" s="8" t="s">
        <v>106</v>
      </c>
      <c r="L2322" s="1" t="str">
        <f>IFERROR(_xlfn.XLOOKUP(Table1[[#This Row],[Startup Name]],Reference_Tables!$A$5:$A$3048,Reference_Tables!$B$5:$B$3048,"N/A",0),"N/A")</f>
        <v>Hyderabad</v>
      </c>
      <c r="M2322" s="49" t="str">
        <f>IFERROR(_xlfn.XLOOKUP(Table1[[#This Row],[Investors Name]],Reference_Tables!$E$5:$E$3048,Reference_Tables!$F$5:$F$3048,"N/A",0),"N/A")</f>
        <v>VC</v>
      </c>
      <c r="N2322" s="1">
        <f>YEAR(Table1[[#This Row],[Date]])</f>
        <v>2015</v>
      </c>
    </row>
    <row r="2323" spans="1:14" x14ac:dyDescent="0.3">
      <c r="A2323" s="8">
        <v>2322</v>
      </c>
      <c r="B2323" s="9">
        <v>42286</v>
      </c>
      <c r="C2323" s="1" t="s">
        <v>5847</v>
      </c>
      <c r="D2323" s="1" t="s">
        <v>5848</v>
      </c>
      <c r="E2323" s="49" t="s">
        <v>16</v>
      </c>
      <c r="F2323" s="1" t="s">
        <v>927</v>
      </c>
      <c r="G2323" s="51" t="s">
        <v>3795</v>
      </c>
      <c r="H2323" s="1" t="s">
        <v>384</v>
      </c>
      <c r="I2323" s="56">
        <v>0</v>
      </c>
      <c r="J2323" s="8" t="s">
        <v>5393</v>
      </c>
      <c r="K2323" s="8" t="s">
        <v>16</v>
      </c>
      <c r="L2323" s="1" t="str">
        <f>IFERROR(_xlfn.XLOOKUP(Table1[[#This Row],[Startup Name]],Reference_Tables!$A$5:$A$3048,Reference_Tables!$B$5:$B$3048,"N/A",0),"N/A")</f>
        <v>Visakhapatnam</v>
      </c>
      <c r="M2323" s="49" t="str">
        <f>IFERROR(_xlfn.XLOOKUP(Table1[[#This Row],[Investors Name]],Reference_Tables!$E$5:$E$3048,Reference_Tables!$F$5:$F$3048,"N/A",0),"N/A")</f>
        <v>Angel</v>
      </c>
      <c r="N2323" s="1">
        <f>YEAR(Table1[[#This Row],[Date]])</f>
        <v>2015</v>
      </c>
    </row>
    <row r="2324" spans="1:14" x14ac:dyDescent="0.3">
      <c r="A2324" s="8">
        <v>2323</v>
      </c>
      <c r="B2324" s="9">
        <v>42286</v>
      </c>
      <c r="C2324" s="1" t="s">
        <v>5849</v>
      </c>
      <c r="D2324" s="1" t="s">
        <v>5850</v>
      </c>
      <c r="E2324" s="49" t="s">
        <v>16</v>
      </c>
      <c r="F2324" s="1" t="s">
        <v>139</v>
      </c>
      <c r="G2324" s="51" t="s">
        <v>5851</v>
      </c>
      <c r="H2324" s="1" t="s">
        <v>126</v>
      </c>
      <c r="I2324" s="56">
        <v>1000000</v>
      </c>
      <c r="J2324" s="8" t="s">
        <v>16</v>
      </c>
      <c r="K2324" s="8" t="s">
        <v>24</v>
      </c>
      <c r="L2324" s="1" t="str">
        <f>IFERROR(_xlfn.XLOOKUP(Table1[[#This Row],[Startup Name]],Reference_Tables!$A$5:$A$3048,Reference_Tables!$B$5:$B$3048,"N/A",0),"N/A")</f>
        <v>Bhubaneswar</v>
      </c>
      <c r="M2324" s="49" t="str">
        <f>IFERROR(_xlfn.XLOOKUP(Table1[[#This Row],[Investors Name]],Reference_Tables!$E$5:$E$3048,Reference_Tables!$F$5:$F$3048,"N/A",0),"N/A")</f>
        <v>VC</v>
      </c>
      <c r="N2324" s="1">
        <f>YEAR(Table1[[#This Row],[Date]])</f>
        <v>2015</v>
      </c>
    </row>
    <row r="2325" spans="1:14" x14ac:dyDescent="0.3">
      <c r="A2325" s="8">
        <v>2324</v>
      </c>
      <c r="B2325" s="9">
        <v>42286</v>
      </c>
      <c r="C2325" s="1" t="s">
        <v>5852</v>
      </c>
      <c r="D2325" s="1" t="s">
        <v>5853</v>
      </c>
      <c r="E2325" s="49" t="s">
        <v>16</v>
      </c>
      <c r="F2325" s="1" t="s">
        <v>139</v>
      </c>
      <c r="G2325" s="51" t="s">
        <v>5854</v>
      </c>
      <c r="H2325" s="1" t="s">
        <v>126</v>
      </c>
      <c r="I2325" s="56">
        <v>77000</v>
      </c>
      <c r="J2325" s="8" t="s">
        <v>16</v>
      </c>
      <c r="K2325" s="8" t="s">
        <v>106</v>
      </c>
      <c r="L2325" s="1" t="str">
        <f>IFERROR(_xlfn.XLOOKUP(Table1[[#This Row],[Startup Name]],Reference_Tables!$A$5:$A$3048,Reference_Tables!$B$5:$B$3048,"N/A",0),"N/A")</f>
        <v>Nagpur</v>
      </c>
      <c r="M2325" s="49" t="str">
        <f>IFERROR(_xlfn.XLOOKUP(Table1[[#This Row],[Investors Name]],Reference_Tables!$E$5:$E$3048,Reference_Tables!$F$5:$F$3048,"N/A",0),"N/A")</f>
        <v>Angel</v>
      </c>
      <c r="N2325" s="1">
        <f>YEAR(Table1[[#This Row],[Date]])</f>
        <v>2015</v>
      </c>
    </row>
    <row r="2326" spans="1:14" x14ac:dyDescent="0.3">
      <c r="A2326" s="8">
        <v>2325</v>
      </c>
      <c r="B2326" s="9">
        <v>42289</v>
      </c>
      <c r="C2326" s="1" t="s">
        <v>5855</v>
      </c>
      <c r="D2326" s="1" t="s">
        <v>5105</v>
      </c>
      <c r="E2326" s="49" t="s">
        <v>16</v>
      </c>
      <c r="F2326" s="1" t="s">
        <v>183</v>
      </c>
      <c r="G2326" s="51" t="s">
        <v>5856</v>
      </c>
      <c r="H2326" s="1" t="s">
        <v>126</v>
      </c>
      <c r="I2326" s="56">
        <v>190000</v>
      </c>
      <c r="J2326" s="8" t="s">
        <v>16</v>
      </c>
      <c r="K2326" s="8" t="s">
        <v>106</v>
      </c>
      <c r="L2326" s="1" t="str">
        <f>IFERROR(_xlfn.XLOOKUP(Table1[[#This Row],[Startup Name]],Reference_Tables!$A$5:$A$3048,Reference_Tables!$B$5:$B$3048,"N/A",0),"N/A")</f>
        <v>Surat</v>
      </c>
      <c r="M2326" s="49" t="s">
        <v>16</v>
      </c>
      <c r="N2326" s="1">
        <f>YEAR(Table1[[#This Row],[Date]])</f>
        <v>2015</v>
      </c>
    </row>
    <row r="2327" spans="1:14" x14ac:dyDescent="0.3">
      <c r="A2327" s="8">
        <v>2326</v>
      </c>
      <c r="B2327" s="9">
        <v>42289</v>
      </c>
      <c r="C2327" s="1" t="s">
        <v>4365</v>
      </c>
      <c r="D2327" s="1" t="s">
        <v>5857</v>
      </c>
      <c r="E2327" s="49" t="s">
        <v>16</v>
      </c>
      <c r="F2327" s="1" t="s">
        <v>227</v>
      </c>
      <c r="G2327" s="51" t="s">
        <v>5858</v>
      </c>
      <c r="H2327" s="1" t="s">
        <v>384</v>
      </c>
      <c r="I2327" s="56">
        <v>0</v>
      </c>
      <c r="J2327" s="8" t="s">
        <v>47</v>
      </c>
      <c r="K2327" s="8" t="s">
        <v>16</v>
      </c>
      <c r="L2327" s="1" t="str">
        <f>IFERROR(_xlfn.XLOOKUP(Table1[[#This Row],[Startup Name]],Reference_Tables!$A$5:$A$3048,Reference_Tables!$B$5:$B$3048,"N/A",0),"N/A")</f>
        <v>Indore</v>
      </c>
      <c r="M2327" s="49" t="str">
        <f>IFERROR(_xlfn.XLOOKUP(Table1[[#This Row],[Investors Name]],Reference_Tables!$E$5:$E$3048,Reference_Tables!$F$5:$F$3048,"N/A",0),"N/A")</f>
        <v>VC</v>
      </c>
      <c r="N2327" s="1">
        <f>YEAR(Table1[[#This Row],[Date]])</f>
        <v>2015</v>
      </c>
    </row>
    <row r="2328" spans="1:14" x14ac:dyDescent="0.3">
      <c r="A2328" s="8">
        <v>2327</v>
      </c>
      <c r="B2328" s="9">
        <v>42289</v>
      </c>
      <c r="C2328" s="1" t="s">
        <v>850</v>
      </c>
      <c r="D2328" s="1" t="s">
        <v>5859</v>
      </c>
      <c r="E2328" s="49" t="s">
        <v>16</v>
      </c>
      <c r="F2328" s="1" t="s">
        <v>39</v>
      </c>
      <c r="G2328" s="51" t="s">
        <v>1264</v>
      </c>
      <c r="H2328" s="1" t="s">
        <v>126</v>
      </c>
      <c r="I2328" s="56">
        <v>0</v>
      </c>
      <c r="J2328" s="8" t="s">
        <v>16</v>
      </c>
      <c r="K2328" s="8" t="s">
        <v>16</v>
      </c>
      <c r="L2328" s="1" t="str">
        <f>IFERROR(_xlfn.XLOOKUP(Table1[[#This Row],[Startup Name]],Reference_Tables!$A$5:$A$3048,Reference_Tables!$B$5:$B$3048,"N/A",0),"N/A")</f>
        <v>Chandigarh</v>
      </c>
      <c r="M2328" s="49" t="str">
        <f>IFERROR(_xlfn.XLOOKUP(Table1[[#This Row],[Investors Name]],Reference_Tables!$E$5:$E$3048,Reference_Tables!$F$5:$F$3048,"N/A",0),"N/A")</f>
        <v>VC</v>
      </c>
      <c r="N2328" s="1">
        <f>YEAR(Table1[[#This Row],[Date]])</f>
        <v>2015</v>
      </c>
    </row>
    <row r="2329" spans="1:14" x14ac:dyDescent="0.3">
      <c r="A2329" s="8">
        <v>2328</v>
      </c>
      <c r="B2329" s="9">
        <v>42289</v>
      </c>
      <c r="C2329" s="1" t="s">
        <v>5860</v>
      </c>
      <c r="D2329" s="1" t="s">
        <v>5861</v>
      </c>
      <c r="E2329" s="49" t="s">
        <v>16</v>
      </c>
      <c r="F2329" s="1" t="s">
        <v>631</v>
      </c>
      <c r="G2329" s="51" t="s">
        <v>876</v>
      </c>
      <c r="H2329" s="1" t="s">
        <v>126</v>
      </c>
      <c r="I2329" s="56">
        <v>100000</v>
      </c>
      <c r="J2329" s="8" t="s">
        <v>16</v>
      </c>
      <c r="K2329" s="8" t="s">
        <v>106</v>
      </c>
      <c r="L2329" s="1" t="str">
        <f>IFERROR(_xlfn.XLOOKUP(Table1[[#This Row],[Startup Name]],Reference_Tables!$A$5:$A$3048,Reference_Tables!$B$5:$B$3048,"N/A",0),"N/A")</f>
        <v>Patna</v>
      </c>
      <c r="M2329" s="49" t="str">
        <f>IFERROR(_xlfn.XLOOKUP(Table1[[#This Row],[Investors Name]],Reference_Tables!$E$5:$E$3048,Reference_Tables!$F$5:$F$3048,"N/A",0),"N/A")</f>
        <v>VC</v>
      </c>
      <c r="N2329" s="1">
        <f>YEAR(Table1[[#This Row],[Date]])</f>
        <v>2015</v>
      </c>
    </row>
    <row r="2330" spans="1:14" x14ac:dyDescent="0.3">
      <c r="A2330" s="8">
        <v>2329</v>
      </c>
      <c r="B2330" s="9">
        <v>42289</v>
      </c>
      <c r="C2330" s="1" t="s">
        <v>389</v>
      </c>
      <c r="D2330" s="1" t="s">
        <v>5862</v>
      </c>
      <c r="E2330" s="49" t="s">
        <v>16</v>
      </c>
      <c r="F2330" s="1" t="s">
        <v>139</v>
      </c>
      <c r="G2330" s="51" t="s">
        <v>5863</v>
      </c>
      <c r="H2330" s="1" t="s">
        <v>384</v>
      </c>
      <c r="I2330" s="56">
        <v>0</v>
      </c>
      <c r="J2330" s="8" t="s">
        <v>47</v>
      </c>
      <c r="K2330" s="8" t="s">
        <v>16</v>
      </c>
      <c r="L2330" s="1" t="str">
        <f>IFERROR(_xlfn.XLOOKUP(Table1[[#This Row],[Startup Name]],Reference_Tables!$A$5:$A$3048,Reference_Tables!$B$5:$B$3048,"N/A",0),"N/A")</f>
        <v>Kolkata</v>
      </c>
      <c r="M2330" s="49" t="str">
        <f>IFERROR(_xlfn.XLOOKUP(Table1[[#This Row],[Investors Name]],Reference_Tables!$E$5:$E$3048,Reference_Tables!$F$5:$F$3048,"N/A",0),"N/A")</f>
        <v>VC</v>
      </c>
      <c r="N2330" s="1">
        <f>YEAR(Table1[[#This Row],[Date]])</f>
        <v>2015</v>
      </c>
    </row>
    <row r="2331" spans="1:14" x14ac:dyDescent="0.3">
      <c r="A2331" s="8">
        <v>2330</v>
      </c>
      <c r="B2331" s="9">
        <v>42289</v>
      </c>
      <c r="C2331" s="1" t="s">
        <v>5864</v>
      </c>
      <c r="D2331" s="1" t="s">
        <v>5865</v>
      </c>
      <c r="E2331" s="49" t="s">
        <v>16</v>
      </c>
      <c r="F2331" s="1" t="s">
        <v>927</v>
      </c>
      <c r="G2331" s="51" t="s">
        <v>1264</v>
      </c>
      <c r="H2331" s="1" t="s">
        <v>384</v>
      </c>
      <c r="I2331" s="56">
        <v>0</v>
      </c>
      <c r="J2331" s="8" t="s">
        <v>47</v>
      </c>
      <c r="K2331" s="8" t="s">
        <v>16</v>
      </c>
      <c r="L2331" s="1" t="str">
        <f>IFERROR(_xlfn.XLOOKUP(Table1[[#This Row],[Startup Name]],Reference_Tables!$A$5:$A$3048,Reference_Tables!$B$5:$B$3048,"N/A",0),"N/A")</f>
        <v>Lucknow</v>
      </c>
      <c r="M2331" s="49" t="str">
        <f>IFERROR(_xlfn.XLOOKUP(Table1[[#This Row],[Investors Name]],Reference_Tables!$E$5:$E$3048,Reference_Tables!$F$5:$F$3048,"N/A",0),"N/A")</f>
        <v>VC</v>
      </c>
      <c r="N2331" s="1">
        <f>YEAR(Table1[[#This Row],[Date]])</f>
        <v>2015</v>
      </c>
    </row>
    <row r="2332" spans="1:14" x14ac:dyDescent="0.3">
      <c r="A2332" s="8">
        <v>2331</v>
      </c>
      <c r="B2332" s="9">
        <v>42290</v>
      </c>
      <c r="C2332" s="1" t="s">
        <v>5866</v>
      </c>
      <c r="D2332" s="1" t="s">
        <v>5867</v>
      </c>
      <c r="E2332" s="49" t="s">
        <v>16</v>
      </c>
      <c r="F2332" s="1" t="s">
        <v>139</v>
      </c>
      <c r="G2332" s="51" t="s">
        <v>176</v>
      </c>
      <c r="H2332" s="1" t="s">
        <v>126</v>
      </c>
      <c r="I2332" s="56">
        <v>1000000</v>
      </c>
      <c r="J2332" s="8" t="s">
        <v>16</v>
      </c>
      <c r="K2332" s="8" t="s">
        <v>24</v>
      </c>
      <c r="L2332" s="1" t="str">
        <f>IFERROR(_xlfn.XLOOKUP(Table1[[#This Row],[Startup Name]],Reference_Tables!$A$5:$A$3048,Reference_Tables!$B$5:$B$3048,"N/A",0),"N/A")</f>
        <v>Indore</v>
      </c>
      <c r="M2332" s="49" t="str">
        <f>IFERROR(_xlfn.XLOOKUP(Table1[[#This Row],[Investors Name]],Reference_Tables!$E$5:$E$3048,Reference_Tables!$F$5:$F$3048,"N/A",0),"N/A")</f>
        <v>VC</v>
      </c>
      <c r="N2332" s="1">
        <f>YEAR(Table1[[#This Row],[Date]])</f>
        <v>2015</v>
      </c>
    </row>
    <row r="2333" spans="1:14" x14ac:dyDescent="0.3">
      <c r="A2333" s="8">
        <v>2332</v>
      </c>
      <c r="B2333" s="9">
        <v>42290</v>
      </c>
      <c r="C2333" s="1" t="s">
        <v>5868</v>
      </c>
      <c r="D2333" s="1" t="s">
        <v>5869</v>
      </c>
      <c r="E2333" s="49" t="s">
        <v>16</v>
      </c>
      <c r="F2333" s="1" t="s">
        <v>927</v>
      </c>
      <c r="G2333" s="51" t="s">
        <v>5870</v>
      </c>
      <c r="H2333" s="1" t="s">
        <v>384</v>
      </c>
      <c r="I2333" s="56">
        <v>2500000</v>
      </c>
      <c r="J2333" s="8" t="s">
        <v>47</v>
      </c>
      <c r="K2333" s="8" t="s">
        <v>24</v>
      </c>
      <c r="L2333" s="1" t="str">
        <f>IFERROR(_xlfn.XLOOKUP(Table1[[#This Row],[Startup Name]],Reference_Tables!$A$5:$A$3048,Reference_Tables!$B$5:$B$3048,"N/A",0),"N/A")</f>
        <v>Chandigarh</v>
      </c>
      <c r="M2333" s="49" t="str">
        <f>IFERROR(_xlfn.XLOOKUP(Table1[[#This Row],[Investors Name]],Reference_Tables!$E$5:$E$3048,Reference_Tables!$F$5:$F$3048,"N/A",0),"N/A")</f>
        <v>VC</v>
      </c>
      <c r="N2333" s="1">
        <f>YEAR(Table1[[#This Row],[Date]])</f>
        <v>2015</v>
      </c>
    </row>
    <row r="2334" spans="1:14" x14ac:dyDescent="0.3">
      <c r="A2334" s="8">
        <v>2333</v>
      </c>
      <c r="B2334" s="9">
        <v>42291</v>
      </c>
      <c r="C2334" s="1" t="s">
        <v>5871</v>
      </c>
      <c r="D2334" s="1" t="s">
        <v>5872</v>
      </c>
      <c r="E2334" s="49" t="s">
        <v>16</v>
      </c>
      <c r="F2334" s="1" t="s">
        <v>89</v>
      </c>
      <c r="G2334" s="51" t="s">
        <v>5486</v>
      </c>
      <c r="H2334" s="1" t="s">
        <v>126</v>
      </c>
      <c r="I2334" s="56">
        <v>50000</v>
      </c>
      <c r="J2334" s="8" t="s">
        <v>16</v>
      </c>
      <c r="K2334" s="8" t="s">
        <v>106</v>
      </c>
      <c r="L2334" s="1" t="str">
        <f>IFERROR(_xlfn.XLOOKUP(Table1[[#This Row],[Startup Name]],Reference_Tables!$A$5:$A$3048,Reference_Tables!$B$5:$B$3048,"N/A",0),"N/A")</f>
        <v>Nashik</v>
      </c>
      <c r="M2334" s="49" t="str">
        <f>IFERROR(_xlfn.XLOOKUP(Table1[[#This Row],[Investors Name]],Reference_Tables!$E$5:$E$3048,Reference_Tables!$F$5:$F$3048,"N/A",0),"N/A")</f>
        <v>Angel</v>
      </c>
      <c r="N2334" s="1">
        <f>YEAR(Table1[[#This Row],[Date]])</f>
        <v>2015</v>
      </c>
    </row>
    <row r="2335" spans="1:14" x14ac:dyDescent="0.3">
      <c r="A2335" s="8">
        <v>2334</v>
      </c>
      <c r="B2335" s="9">
        <v>42291</v>
      </c>
      <c r="C2335" s="1" t="s">
        <v>5873</v>
      </c>
      <c r="D2335" s="1" t="s">
        <v>5874</v>
      </c>
      <c r="E2335" s="49" t="s">
        <v>16</v>
      </c>
      <c r="F2335" s="1" t="s">
        <v>39</v>
      </c>
      <c r="G2335" s="51" t="s">
        <v>1056</v>
      </c>
      <c r="H2335" s="1" t="s">
        <v>384</v>
      </c>
      <c r="I2335" s="56">
        <v>0</v>
      </c>
      <c r="J2335" s="8" t="s">
        <v>5393</v>
      </c>
      <c r="K2335" s="8" t="s">
        <v>16</v>
      </c>
      <c r="L2335" s="1" t="str">
        <f>IFERROR(_xlfn.XLOOKUP(Table1[[#This Row],[Startup Name]],Reference_Tables!$A$5:$A$3048,Reference_Tables!$B$5:$B$3048,"N/A",0),"N/A")</f>
        <v>Gurugram</v>
      </c>
      <c r="M2335" s="49" t="str">
        <f>IFERROR(_xlfn.XLOOKUP(Table1[[#This Row],[Investors Name]],Reference_Tables!$E$5:$E$3048,Reference_Tables!$F$5:$F$3048,"N/A",0),"N/A")</f>
        <v>Corporate</v>
      </c>
      <c r="N2335" s="1">
        <f>YEAR(Table1[[#This Row],[Date]])</f>
        <v>2015</v>
      </c>
    </row>
    <row r="2336" spans="1:14" x14ac:dyDescent="0.3">
      <c r="A2336" s="8">
        <v>2335</v>
      </c>
      <c r="B2336" s="9">
        <v>42291</v>
      </c>
      <c r="C2336" s="1" t="s">
        <v>1047</v>
      </c>
      <c r="D2336" s="1" t="s">
        <v>5875</v>
      </c>
      <c r="E2336" s="49" t="s">
        <v>16</v>
      </c>
      <c r="F2336" s="1" t="s">
        <v>227</v>
      </c>
      <c r="G2336" s="51" t="s">
        <v>1268</v>
      </c>
      <c r="H2336" s="1" t="s">
        <v>126</v>
      </c>
      <c r="I2336" s="56">
        <v>77000</v>
      </c>
      <c r="J2336" s="8" t="s">
        <v>16</v>
      </c>
      <c r="K2336" s="8" t="s">
        <v>106</v>
      </c>
      <c r="L2336" s="1" t="str">
        <f>IFERROR(_xlfn.XLOOKUP(Table1[[#This Row],[Startup Name]],Reference_Tables!$A$5:$A$3048,Reference_Tables!$B$5:$B$3048,"N/A",0),"N/A")</f>
        <v>Guwahati</v>
      </c>
      <c r="M2336" s="49" t="str">
        <f>IFERROR(_xlfn.XLOOKUP(Table1[[#This Row],[Investors Name]],Reference_Tables!$E$5:$E$3048,Reference_Tables!$F$5:$F$3048,"N/A",0),"N/A")</f>
        <v>Angel</v>
      </c>
      <c r="N2336" s="1">
        <f>YEAR(Table1[[#This Row],[Date]])</f>
        <v>2015</v>
      </c>
    </row>
    <row r="2337" spans="1:14" x14ac:dyDescent="0.3">
      <c r="A2337" s="8">
        <v>2336</v>
      </c>
      <c r="B2337" s="9">
        <v>42291</v>
      </c>
      <c r="C2337" s="1" t="s">
        <v>5876</v>
      </c>
      <c r="D2337" s="1" t="s">
        <v>5877</v>
      </c>
      <c r="E2337" s="49" t="s">
        <v>16</v>
      </c>
      <c r="F2337" s="1" t="s">
        <v>39</v>
      </c>
      <c r="G2337" s="51" t="s">
        <v>5878</v>
      </c>
      <c r="H2337" s="1" t="s">
        <v>126</v>
      </c>
      <c r="I2337" s="56">
        <v>0</v>
      </c>
      <c r="J2337" s="8" t="s">
        <v>16</v>
      </c>
      <c r="K2337" s="8" t="s">
        <v>16</v>
      </c>
      <c r="L2337" s="1" t="str">
        <f>IFERROR(_xlfn.XLOOKUP(Table1[[#This Row],[Startup Name]],Reference_Tables!$A$5:$A$3048,Reference_Tables!$B$5:$B$3048,"N/A",0),"N/A")</f>
        <v>Bhopal</v>
      </c>
      <c r="M2337" s="49" t="s">
        <v>16</v>
      </c>
      <c r="N2337" s="1">
        <f>YEAR(Table1[[#This Row],[Date]])</f>
        <v>2015</v>
      </c>
    </row>
    <row r="2338" spans="1:14" x14ac:dyDescent="0.3">
      <c r="A2338" s="8">
        <v>2337</v>
      </c>
      <c r="B2338" s="9">
        <v>42292</v>
      </c>
      <c r="C2338" s="1" t="s">
        <v>5879</v>
      </c>
      <c r="D2338" s="1" t="s">
        <v>5880</v>
      </c>
      <c r="E2338" s="49" t="s">
        <v>16</v>
      </c>
      <c r="F2338" s="1" t="s">
        <v>927</v>
      </c>
      <c r="G2338" s="51" t="s">
        <v>5881</v>
      </c>
      <c r="H2338" s="1" t="s">
        <v>126</v>
      </c>
      <c r="I2338" s="56">
        <v>0</v>
      </c>
      <c r="J2338" s="8" t="s">
        <v>16</v>
      </c>
      <c r="K2338" s="8" t="s">
        <v>16</v>
      </c>
      <c r="L2338" s="1" t="str">
        <f>IFERROR(_xlfn.XLOOKUP(Table1[[#This Row],[Startup Name]],Reference_Tables!$A$5:$A$3048,Reference_Tables!$B$5:$B$3048,"N/A",0),"N/A")</f>
        <v>Hyderabad</v>
      </c>
      <c r="M2338" s="49" t="str">
        <f>IFERROR(_xlfn.XLOOKUP(Table1[[#This Row],[Investors Name]],Reference_Tables!$E$5:$E$3048,Reference_Tables!$F$5:$F$3048,"N/A",0),"N/A")</f>
        <v>VC</v>
      </c>
      <c r="N2338" s="1">
        <f>YEAR(Table1[[#This Row],[Date]])</f>
        <v>2015</v>
      </c>
    </row>
    <row r="2339" spans="1:14" x14ac:dyDescent="0.3">
      <c r="A2339" s="8">
        <v>2338</v>
      </c>
      <c r="B2339" s="9">
        <v>42293</v>
      </c>
      <c r="C2339" s="1" t="s">
        <v>5882</v>
      </c>
      <c r="D2339" s="1" t="s">
        <v>5883</v>
      </c>
      <c r="E2339" s="49" t="s">
        <v>16</v>
      </c>
      <c r="F2339" s="1" t="s">
        <v>227</v>
      </c>
      <c r="G2339" s="51" t="s">
        <v>5884</v>
      </c>
      <c r="H2339" s="1" t="s">
        <v>126</v>
      </c>
      <c r="I2339" s="56">
        <v>0</v>
      </c>
      <c r="J2339" s="8" t="s">
        <v>16</v>
      </c>
      <c r="K2339" s="8" t="s">
        <v>16</v>
      </c>
      <c r="L2339" s="1" t="str">
        <f>IFERROR(_xlfn.XLOOKUP(Table1[[#This Row],[Startup Name]],Reference_Tables!$A$5:$A$3048,Reference_Tables!$B$5:$B$3048,"N/A",0),"N/A")</f>
        <v>Bhubaneswar</v>
      </c>
      <c r="M2339" s="49" t="s">
        <v>16</v>
      </c>
      <c r="N2339" s="1">
        <f>YEAR(Table1[[#This Row],[Date]])</f>
        <v>2015</v>
      </c>
    </row>
    <row r="2340" spans="1:14" x14ac:dyDescent="0.3">
      <c r="A2340" s="8">
        <v>2339</v>
      </c>
      <c r="B2340" s="9">
        <v>42293</v>
      </c>
      <c r="C2340" s="1" t="s">
        <v>5885</v>
      </c>
      <c r="D2340" s="1" t="s">
        <v>5886</v>
      </c>
      <c r="E2340" s="49" t="s">
        <v>16</v>
      </c>
      <c r="F2340" s="1" t="s">
        <v>139</v>
      </c>
      <c r="G2340" s="51" t="s">
        <v>5887</v>
      </c>
      <c r="H2340" s="1" t="s">
        <v>126</v>
      </c>
      <c r="I2340" s="56">
        <v>0</v>
      </c>
      <c r="J2340" s="8" t="s">
        <v>16</v>
      </c>
      <c r="K2340" s="8" t="s">
        <v>16</v>
      </c>
      <c r="L2340" s="1" t="str">
        <f>IFERROR(_xlfn.XLOOKUP(Table1[[#This Row],[Startup Name]],Reference_Tables!$A$5:$A$3048,Reference_Tables!$B$5:$B$3048,"N/A",0),"N/A")</f>
        <v>Hyderabad</v>
      </c>
      <c r="M2340" s="49" t="str">
        <f>IFERROR(_xlfn.XLOOKUP(Table1[[#This Row],[Investors Name]],Reference_Tables!$E$5:$E$3048,Reference_Tables!$F$5:$F$3048,"N/A",0),"N/A")</f>
        <v>Angel</v>
      </c>
      <c r="N2340" s="1">
        <f>YEAR(Table1[[#This Row],[Date]])</f>
        <v>2015</v>
      </c>
    </row>
    <row r="2341" spans="1:14" x14ac:dyDescent="0.3">
      <c r="A2341" s="8">
        <v>2340</v>
      </c>
      <c r="B2341" s="9">
        <v>42293</v>
      </c>
      <c r="C2341" s="1" t="s">
        <v>5888</v>
      </c>
      <c r="D2341" s="1" t="s">
        <v>5889</v>
      </c>
      <c r="E2341" s="49" t="s">
        <v>16</v>
      </c>
      <c r="F2341" s="1" t="s">
        <v>139</v>
      </c>
      <c r="G2341" s="51" t="s">
        <v>5890</v>
      </c>
      <c r="H2341" s="1" t="s">
        <v>126</v>
      </c>
      <c r="I2341" s="56">
        <v>0</v>
      </c>
      <c r="J2341" s="8" t="s">
        <v>16</v>
      </c>
      <c r="K2341" s="8" t="s">
        <v>16</v>
      </c>
      <c r="L2341" s="1" t="str">
        <f>IFERROR(_xlfn.XLOOKUP(Table1[[#This Row],[Startup Name]],Reference_Tables!$A$5:$A$3048,Reference_Tables!$B$5:$B$3048,"N/A",0),"N/A")</f>
        <v>Jaipur</v>
      </c>
      <c r="M2341" s="49" t="str">
        <f>IFERROR(_xlfn.XLOOKUP(Table1[[#This Row],[Investors Name]],Reference_Tables!$E$5:$E$3048,Reference_Tables!$F$5:$F$3048,"N/A",0),"N/A")</f>
        <v>Angel</v>
      </c>
      <c r="N2341" s="1">
        <f>YEAR(Table1[[#This Row],[Date]])</f>
        <v>2015</v>
      </c>
    </row>
    <row r="2342" spans="1:14" x14ac:dyDescent="0.3">
      <c r="A2342" s="8">
        <v>2341</v>
      </c>
      <c r="B2342" s="9">
        <v>42294</v>
      </c>
      <c r="C2342" s="1" t="s">
        <v>5891</v>
      </c>
      <c r="D2342" s="1" t="s">
        <v>5892</v>
      </c>
      <c r="E2342" s="49" t="s">
        <v>16</v>
      </c>
      <c r="F2342" s="1" t="s">
        <v>39</v>
      </c>
      <c r="G2342" s="51" t="s">
        <v>4063</v>
      </c>
      <c r="H2342" s="1" t="s">
        <v>384</v>
      </c>
      <c r="I2342" s="56">
        <v>1000000</v>
      </c>
      <c r="J2342" s="8" t="s">
        <v>47</v>
      </c>
      <c r="K2342" s="8" t="s">
        <v>24</v>
      </c>
      <c r="L2342" s="1" t="str">
        <f>IFERROR(_xlfn.XLOOKUP(Table1[[#This Row],[Startup Name]],Reference_Tables!$A$5:$A$3048,Reference_Tables!$B$5:$B$3048,"N/A",0),"N/A")</f>
        <v>Nashik</v>
      </c>
      <c r="M2342" s="49" t="str">
        <f>IFERROR(_xlfn.XLOOKUP(Table1[[#This Row],[Investors Name]],Reference_Tables!$E$5:$E$3048,Reference_Tables!$F$5:$F$3048,"N/A",0),"N/A")</f>
        <v>VC</v>
      </c>
      <c r="N2342" s="1">
        <f>YEAR(Table1[[#This Row],[Date]])</f>
        <v>2015</v>
      </c>
    </row>
    <row r="2343" spans="1:14" x14ac:dyDescent="0.3">
      <c r="A2343" s="8">
        <v>2342</v>
      </c>
      <c r="B2343" s="9">
        <v>42296</v>
      </c>
      <c r="C2343" s="1" t="s">
        <v>876</v>
      </c>
      <c r="D2343" s="1" t="s">
        <v>5893</v>
      </c>
      <c r="E2343" s="49" t="s">
        <v>16</v>
      </c>
      <c r="F2343" s="1" t="s">
        <v>927</v>
      </c>
      <c r="G2343" s="51" t="s">
        <v>5894</v>
      </c>
      <c r="H2343" s="1" t="s">
        <v>384</v>
      </c>
      <c r="I2343" s="56">
        <v>0</v>
      </c>
      <c r="J2343" s="8" t="s">
        <v>47</v>
      </c>
      <c r="K2343" s="8" t="s">
        <v>16</v>
      </c>
      <c r="L2343" s="1" t="str">
        <f>IFERROR(_xlfn.XLOOKUP(Table1[[#This Row],[Startup Name]],Reference_Tables!$A$5:$A$3048,Reference_Tables!$B$5:$B$3048,"N/A",0),"N/A")</f>
        <v>Guwahati</v>
      </c>
      <c r="M2343" s="49" t="str">
        <f>IFERROR(_xlfn.XLOOKUP(Table1[[#This Row],[Investors Name]],Reference_Tables!$E$5:$E$3048,Reference_Tables!$F$5:$F$3048,"N/A",0),"N/A")</f>
        <v>VC</v>
      </c>
      <c r="N2343" s="1">
        <f>YEAR(Table1[[#This Row],[Date]])</f>
        <v>2015</v>
      </c>
    </row>
    <row r="2344" spans="1:14" x14ac:dyDescent="0.3">
      <c r="A2344" s="8">
        <v>2343</v>
      </c>
      <c r="B2344" s="9">
        <v>42296</v>
      </c>
      <c r="C2344" s="1" t="s">
        <v>5895</v>
      </c>
      <c r="D2344" s="1" t="s">
        <v>5896</v>
      </c>
      <c r="E2344" s="49" t="s">
        <v>16</v>
      </c>
      <c r="F2344" s="1" t="s">
        <v>39</v>
      </c>
      <c r="G2344" s="51" t="s">
        <v>5897</v>
      </c>
      <c r="H2344" s="1" t="s">
        <v>384</v>
      </c>
      <c r="I2344" s="56">
        <v>25000000</v>
      </c>
      <c r="J2344" s="8" t="s">
        <v>23</v>
      </c>
      <c r="K2344" s="8" t="s">
        <v>17</v>
      </c>
      <c r="L2344" s="1" t="str">
        <f>IFERROR(_xlfn.XLOOKUP(Table1[[#This Row],[Startup Name]],Reference_Tables!$A$5:$A$3048,Reference_Tables!$B$5:$B$3048,"N/A",0),"N/A")</f>
        <v>Bhopal</v>
      </c>
      <c r="M2344" s="49" t="str">
        <f>IFERROR(_xlfn.XLOOKUP(Table1[[#This Row],[Investors Name]],Reference_Tables!$E$5:$E$3048,Reference_Tables!$F$5:$F$3048,"N/A",0),"N/A")</f>
        <v>VC</v>
      </c>
      <c r="N2344" s="1">
        <f>YEAR(Table1[[#This Row],[Date]])</f>
        <v>2015</v>
      </c>
    </row>
    <row r="2345" spans="1:14" x14ac:dyDescent="0.3">
      <c r="A2345" s="8">
        <v>2344</v>
      </c>
      <c r="B2345" s="9">
        <v>42296</v>
      </c>
      <c r="C2345" s="1" t="s">
        <v>5898</v>
      </c>
      <c r="D2345" s="1" t="s">
        <v>5899</v>
      </c>
      <c r="E2345" s="49" t="s">
        <v>16</v>
      </c>
      <c r="F2345" s="1" t="s">
        <v>139</v>
      </c>
      <c r="G2345" s="51" t="s">
        <v>5900</v>
      </c>
      <c r="H2345" s="1" t="s">
        <v>126</v>
      </c>
      <c r="I2345" s="56">
        <v>100000</v>
      </c>
      <c r="J2345" s="8" t="s">
        <v>16</v>
      </c>
      <c r="K2345" s="8" t="s">
        <v>106</v>
      </c>
      <c r="L2345" s="1" t="str">
        <f>IFERROR(_xlfn.XLOOKUP(Table1[[#This Row],[Startup Name]],Reference_Tables!$A$5:$A$3048,Reference_Tables!$B$5:$B$3048,"N/A",0),"N/A")</f>
        <v>Ahmedabad</v>
      </c>
      <c r="M2345" s="49" t="str">
        <f>IFERROR(_xlfn.XLOOKUP(Table1[[#This Row],[Investors Name]],Reference_Tables!$E$5:$E$3048,Reference_Tables!$F$5:$F$3048,"N/A",0),"N/A")</f>
        <v>Corporate</v>
      </c>
      <c r="N2345" s="1">
        <f>YEAR(Table1[[#This Row],[Date]])</f>
        <v>2015</v>
      </c>
    </row>
    <row r="2346" spans="1:14" x14ac:dyDescent="0.3">
      <c r="A2346" s="8">
        <v>2345</v>
      </c>
      <c r="B2346" s="9">
        <v>42297</v>
      </c>
      <c r="C2346" s="1" t="s">
        <v>5901</v>
      </c>
      <c r="D2346" s="1" t="s">
        <v>5902</v>
      </c>
      <c r="E2346" s="49" t="s">
        <v>16</v>
      </c>
      <c r="F2346" s="1" t="s">
        <v>927</v>
      </c>
      <c r="G2346" s="51" t="s">
        <v>5903</v>
      </c>
      <c r="H2346" s="1" t="s">
        <v>126</v>
      </c>
      <c r="I2346" s="56">
        <v>0</v>
      </c>
      <c r="J2346" s="8" t="s">
        <v>16</v>
      </c>
      <c r="K2346" s="8" t="s">
        <v>16</v>
      </c>
      <c r="L2346" s="1" t="str">
        <f>IFERROR(_xlfn.XLOOKUP(Table1[[#This Row],[Startup Name]],Reference_Tables!$A$5:$A$3048,Reference_Tables!$B$5:$B$3048,"N/A",0),"N/A")</f>
        <v>New Delhi</v>
      </c>
      <c r="M2346" s="49" t="str">
        <f>IFERROR(_xlfn.XLOOKUP(Table1[[#This Row],[Investors Name]],Reference_Tables!$E$5:$E$3048,Reference_Tables!$F$5:$F$3048,"N/A",0),"N/A")</f>
        <v>VC</v>
      </c>
      <c r="N2346" s="1">
        <f>YEAR(Table1[[#This Row],[Date]])</f>
        <v>2015</v>
      </c>
    </row>
    <row r="2347" spans="1:14" x14ac:dyDescent="0.3">
      <c r="A2347" s="8">
        <v>2346</v>
      </c>
      <c r="B2347" s="9">
        <v>42297</v>
      </c>
      <c r="C2347" s="1" t="s">
        <v>5904</v>
      </c>
      <c r="D2347" s="1" t="s">
        <v>5905</v>
      </c>
      <c r="E2347" s="49" t="s">
        <v>16</v>
      </c>
      <c r="F2347" s="1" t="s">
        <v>927</v>
      </c>
      <c r="G2347" s="51" t="s">
        <v>5906</v>
      </c>
      <c r="H2347" s="1" t="s">
        <v>384</v>
      </c>
      <c r="I2347" s="56">
        <v>7000000</v>
      </c>
      <c r="J2347" s="8" t="s">
        <v>47</v>
      </c>
      <c r="K2347" s="8" t="s">
        <v>24</v>
      </c>
      <c r="L2347" s="1" t="str">
        <f>IFERROR(_xlfn.XLOOKUP(Table1[[#This Row],[Startup Name]],Reference_Tables!$A$5:$A$3048,Reference_Tables!$B$5:$B$3048,"N/A",0),"N/A")</f>
        <v>Kolkata</v>
      </c>
      <c r="M2347" s="49" t="str">
        <f>IFERROR(_xlfn.XLOOKUP(Table1[[#This Row],[Investors Name]],Reference_Tables!$E$5:$E$3048,Reference_Tables!$F$5:$F$3048,"N/A",0),"N/A")</f>
        <v>VC</v>
      </c>
      <c r="N2347" s="1">
        <f>YEAR(Table1[[#This Row],[Date]])</f>
        <v>2015</v>
      </c>
    </row>
    <row r="2348" spans="1:14" x14ac:dyDescent="0.3">
      <c r="A2348" s="8">
        <v>2347</v>
      </c>
      <c r="B2348" s="9">
        <v>42297</v>
      </c>
      <c r="C2348" s="1" t="s">
        <v>5907</v>
      </c>
      <c r="D2348" s="1" t="s">
        <v>5908</v>
      </c>
      <c r="E2348" s="49" t="s">
        <v>16</v>
      </c>
      <c r="F2348" s="1" t="s">
        <v>45</v>
      </c>
      <c r="G2348" s="51" t="s">
        <v>5909</v>
      </c>
      <c r="H2348" s="1" t="s">
        <v>384</v>
      </c>
      <c r="I2348" s="56">
        <v>10000000</v>
      </c>
      <c r="J2348" s="8" t="s">
        <v>29</v>
      </c>
      <c r="K2348" s="8" t="s">
        <v>24</v>
      </c>
      <c r="L2348" s="1" t="str">
        <f>IFERROR(_xlfn.XLOOKUP(Table1[[#This Row],[Startup Name]],Reference_Tables!$A$5:$A$3048,Reference_Tables!$B$5:$B$3048,"N/A",0),"N/A")</f>
        <v>Ahmedabad</v>
      </c>
      <c r="M2348" s="49" t="str">
        <f>IFERROR(_xlfn.XLOOKUP(Table1[[#This Row],[Investors Name]],Reference_Tables!$E$5:$E$3048,Reference_Tables!$F$5:$F$3048,"N/A",0),"N/A")</f>
        <v>VC</v>
      </c>
      <c r="N2348" s="1">
        <f>YEAR(Table1[[#This Row],[Date]])</f>
        <v>2015</v>
      </c>
    </row>
    <row r="2349" spans="1:14" x14ac:dyDescent="0.3">
      <c r="A2349" s="8">
        <v>2348</v>
      </c>
      <c r="B2349" s="9">
        <v>42297</v>
      </c>
      <c r="C2349" s="1" t="s">
        <v>5910</v>
      </c>
      <c r="D2349" s="1" t="s">
        <v>5911</v>
      </c>
      <c r="E2349" s="49" t="s">
        <v>16</v>
      </c>
      <c r="F2349" s="1" t="s">
        <v>39</v>
      </c>
      <c r="G2349" s="51" t="s">
        <v>5912</v>
      </c>
      <c r="H2349" s="1" t="s">
        <v>384</v>
      </c>
      <c r="I2349" s="56">
        <v>0</v>
      </c>
      <c r="J2349" s="8" t="s">
        <v>16</v>
      </c>
      <c r="K2349" s="8" t="s">
        <v>16</v>
      </c>
      <c r="L2349" s="1" t="str">
        <f>IFERROR(_xlfn.XLOOKUP(Table1[[#This Row],[Startup Name]],Reference_Tables!$A$5:$A$3048,Reference_Tables!$B$5:$B$3048,"N/A",0),"N/A")</f>
        <v>Bengaluru</v>
      </c>
      <c r="M2349" s="49" t="str">
        <f>IFERROR(_xlfn.XLOOKUP(Table1[[#This Row],[Investors Name]],Reference_Tables!$E$5:$E$3048,Reference_Tables!$F$5:$F$3048,"N/A",0),"N/A")</f>
        <v>VC</v>
      </c>
      <c r="N2349" s="1">
        <f>YEAR(Table1[[#This Row],[Date]])</f>
        <v>2015</v>
      </c>
    </row>
    <row r="2350" spans="1:14" x14ac:dyDescent="0.3">
      <c r="A2350" s="8">
        <v>2349</v>
      </c>
      <c r="B2350" s="9">
        <v>42298</v>
      </c>
      <c r="C2350" s="1" t="s">
        <v>5913</v>
      </c>
      <c r="D2350" s="1" t="s">
        <v>5914</v>
      </c>
      <c r="E2350" s="49" t="s">
        <v>16</v>
      </c>
      <c r="F2350" s="1" t="s">
        <v>927</v>
      </c>
      <c r="G2350" s="51" t="s">
        <v>1960</v>
      </c>
      <c r="H2350" s="1" t="s">
        <v>126</v>
      </c>
      <c r="I2350" s="56">
        <v>0</v>
      </c>
      <c r="J2350" s="8" t="s">
        <v>16</v>
      </c>
      <c r="K2350" s="8" t="s">
        <v>16</v>
      </c>
      <c r="L2350" s="1" t="str">
        <f>IFERROR(_xlfn.XLOOKUP(Table1[[#This Row],[Startup Name]],Reference_Tables!$A$5:$A$3048,Reference_Tables!$B$5:$B$3048,"N/A",0),"N/A")</f>
        <v>Mumbai</v>
      </c>
      <c r="M2350" s="49" t="str">
        <f>IFERROR(_xlfn.XLOOKUP(Table1[[#This Row],[Investors Name]],Reference_Tables!$E$5:$E$3048,Reference_Tables!$F$5:$F$3048,"N/A",0),"N/A")</f>
        <v>VC</v>
      </c>
      <c r="N2350" s="1">
        <f>YEAR(Table1[[#This Row],[Date]])</f>
        <v>2015</v>
      </c>
    </row>
    <row r="2351" spans="1:14" x14ac:dyDescent="0.3">
      <c r="A2351" s="8">
        <v>2350</v>
      </c>
      <c r="B2351" s="9">
        <v>42298</v>
      </c>
      <c r="C2351" s="1" t="s">
        <v>5915</v>
      </c>
      <c r="D2351" s="1" t="s">
        <v>5916</v>
      </c>
      <c r="E2351" s="49" t="s">
        <v>16</v>
      </c>
      <c r="F2351" s="1" t="s">
        <v>5917</v>
      </c>
      <c r="G2351" s="51" t="s">
        <v>5918</v>
      </c>
      <c r="H2351" s="1" t="s">
        <v>126</v>
      </c>
      <c r="I2351" s="56">
        <v>2950000</v>
      </c>
      <c r="J2351" s="8" t="s">
        <v>16</v>
      </c>
      <c r="K2351" s="8" t="s">
        <v>24</v>
      </c>
      <c r="L2351" s="1" t="str">
        <f>IFERROR(_xlfn.XLOOKUP(Table1[[#This Row],[Startup Name]],Reference_Tables!$A$5:$A$3048,Reference_Tables!$B$5:$B$3048,"N/A",0),"N/A")</f>
        <v>New Delhi</v>
      </c>
      <c r="M2351" s="49" t="str">
        <f>IFERROR(_xlfn.XLOOKUP(Table1[[#This Row],[Investors Name]],Reference_Tables!$E$5:$E$3048,Reference_Tables!$F$5:$F$3048,"N/A",0),"N/A")</f>
        <v>VC</v>
      </c>
      <c r="N2351" s="1">
        <f>YEAR(Table1[[#This Row],[Date]])</f>
        <v>2015</v>
      </c>
    </row>
    <row r="2352" spans="1:14" x14ac:dyDescent="0.3">
      <c r="A2352" s="8">
        <v>2351</v>
      </c>
      <c r="B2352" s="9">
        <v>42298</v>
      </c>
      <c r="C2352" s="1" t="s">
        <v>5919</v>
      </c>
      <c r="D2352" s="1" t="s">
        <v>5920</v>
      </c>
      <c r="E2352" s="49" t="s">
        <v>16</v>
      </c>
      <c r="F2352" s="1" t="s">
        <v>39</v>
      </c>
      <c r="G2352" s="51" t="s">
        <v>5921</v>
      </c>
      <c r="H2352" s="1" t="s">
        <v>384</v>
      </c>
      <c r="I2352" s="56">
        <v>1530000</v>
      </c>
      <c r="J2352" s="8" t="s">
        <v>47</v>
      </c>
      <c r="K2352" s="8" t="s">
        <v>24</v>
      </c>
      <c r="L2352" s="1" t="str">
        <f>IFERROR(_xlfn.XLOOKUP(Table1[[#This Row],[Startup Name]],Reference_Tables!$A$5:$A$3048,Reference_Tables!$B$5:$B$3048,"N/A",0),"N/A")</f>
        <v>Hyderabad</v>
      </c>
      <c r="M2352" s="49" t="str">
        <f>IFERROR(_xlfn.XLOOKUP(Table1[[#This Row],[Investors Name]],Reference_Tables!$E$5:$E$3048,Reference_Tables!$F$5:$F$3048,"N/A",0),"N/A")</f>
        <v>VC</v>
      </c>
      <c r="N2352" s="1">
        <f>YEAR(Table1[[#This Row],[Date]])</f>
        <v>2015</v>
      </c>
    </row>
    <row r="2353" spans="1:14" x14ac:dyDescent="0.3">
      <c r="A2353" s="8">
        <v>2352</v>
      </c>
      <c r="B2353" s="9">
        <v>42298</v>
      </c>
      <c r="C2353" s="1" t="s">
        <v>5922</v>
      </c>
      <c r="D2353" s="1" t="s">
        <v>5923</v>
      </c>
      <c r="E2353" s="49" t="s">
        <v>16</v>
      </c>
      <c r="F2353" s="1" t="s">
        <v>227</v>
      </c>
      <c r="G2353" s="51" t="s">
        <v>5924</v>
      </c>
      <c r="H2353" s="1" t="s">
        <v>126</v>
      </c>
      <c r="I2353" s="56">
        <v>100000</v>
      </c>
      <c r="J2353" s="8" t="s">
        <v>16</v>
      </c>
      <c r="K2353" s="8" t="s">
        <v>106</v>
      </c>
      <c r="L2353" s="1" t="str">
        <f>IFERROR(_xlfn.XLOOKUP(Table1[[#This Row],[Startup Name]],Reference_Tables!$A$5:$A$3048,Reference_Tables!$B$5:$B$3048,"N/A",0),"N/A")</f>
        <v>Kochi</v>
      </c>
      <c r="M2353" s="49" t="s">
        <v>16</v>
      </c>
      <c r="N2353" s="1">
        <f>YEAR(Table1[[#This Row],[Date]])</f>
        <v>2015</v>
      </c>
    </row>
    <row r="2354" spans="1:14" x14ac:dyDescent="0.3">
      <c r="A2354" s="8">
        <v>2353</v>
      </c>
      <c r="B2354" s="9">
        <v>42298</v>
      </c>
      <c r="C2354" s="1" t="s">
        <v>5925</v>
      </c>
      <c r="D2354" s="1" t="s">
        <v>5926</v>
      </c>
      <c r="E2354" s="49" t="s">
        <v>16</v>
      </c>
      <c r="F2354" s="1" t="s">
        <v>927</v>
      </c>
      <c r="G2354" s="51" t="s">
        <v>5927</v>
      </c>
      <c r="H2354" s="1" t="s">
        <v>126</v>
      </c>
      <c r="I2354" s="56">
        <v>640000</v>
      </c>
      <c r="J2354" s="8" t="s">
        <v>16</v>
      </c>
      <c r="K2354" s="8" t="s">
        <v>106</v>
      </c>
      <c r="L2354" s="1" t="str">
        <f>IFERROR(_xlfn.XLOOKUP(Table1[[#This Row],[Startup Name]],Reference_Tables!$A$5:$A$3048,Reference_Tables!$B$5:$B$3048,"N/A",0),"N/A")</f>
        <v>Chandigarh</v>
      </c>
      <c r="M2354" s="49" t="s">
        <v>16</v>
      </c>
      <c r="N2354" s="1">
        <f>YEAR(Table1[[#This Row],[Date]])</f>
        <v>2015</v>
      </c>
    </row>
    <row r="2355" spans="1:14" x14ac:dyDescent="0.3">
      <c r="A2355" s="8">
        <v>2354</v>
      </c>
      <c r="B2355" s="9">
        <v>42298</v>
      </c>
      <c r="C2355" s="1" t="s">
        <v>2065</v>
      </c>
      <c r="D2355" s="1" t="s">
        <v>5928</v>
      </c>
      <c r="E2355" s="49" t="s">
        <v>16</v>
      </c>
      <c r="F2355" s="1" t="s">
        <v>927</v>
      </c>
      <c r="G2355" s="51" t="s">
        <v>5929</v>
      </c>
      <c r="H2355" s="1" t="s">
        <v>126</v>
      </c>
      <c r="I2355" s="56">
        <v>0</v>
      </c>
      <c r="J2355" s="8" t="s">
        <v>16</v>
      </c>
      <c r="K2355" s="8" t="s">
        <v>16</v>
      </c>
      <c r="L2355" s="1" t="str">
        <f>IFERROR(_xlfn.XLOOKUP(Table1[[#This Row],[Startup Name]],Reference_Tables!$A$5:$A$3048,Reference_Tables!$B$5:$B$3048,"N/A",0),"N/A")</f>
        <v>Patna</v>
      </c>
      <c r="M2355" s="49" t="str">
        <f>IFERROR(_xlfn.XLOOKUP(Table1[[#This Row],[Investors Name]],Reference_Tables!$E$5:$E$3048,Reference_Tables!$F$5:$F$3048,"N/A",0),"N/A")</f>
        <v>Angel</v>
      </c>
      <c r="N2355" s="1">
        <f>YEAR(Table1[[#This Row],[Date]])</f>
        <v>2015</v>
      </c>
    </row>
    <row r="2356" spans="1:14" x14ac:dyDescent="0.3">
      <c r="A2356" s="8">
        <v>2355</v>
      </c>
      <c r="B2356" s="9">
        <v>42300</v>
      </c>
      <c r="C2356" s="1" t="s">
        <v>5930</v>
      </c>
      <c r="D2356" s="1" t="s">
        <v>5931</v>
      </c>
      <c r="E2356" s="49" t="s">
        <v>16</v>
      </c>
      <c r="F2356" s="1" t="s">
        <v>39</v>
      </c>
      <c r="G2356" s="51" t="s">
        <v>5932</v>
      </c>
      <c r="H2356" s="1" t="s">
        <v>126</v>
      </c>
      <c r="I2356" s="56">
        <v>150000</v>
      </c>
      <c r="J2356" s="8" t="s">
        <v>365</v>
      </c>
      <c r="K2356" s="8" t="s">
        <v>106</v>
      </c>
      <c r="L2356" s="1" t="str">
        <f>IFERROR(_xlfn.XLOOKUP(Table1[[#This Row],[Startup Name]],Reference_Tables!$A$5:$A$3048,Reference_Tables!$B$5:$B$3048,"N/A",0),"N/A")</f>
        <v>Ranchi</v>
      </c>
      <c r="M2356" s="49" t="str">
        <f>IFERROR(_xlfn.XLOOKUP(Table1[[#This Row],[Investors Name]],Reference_Tables!$E$5:$E$3048,Reference_Tables!$F$5:$F$3048,"N/A",0),"N/A")</f>
        <v>Corporate</v>
      </c>
      <c r="N2356" s="1">
        <f>YEAR(Table1[[#This Row],[Date]])</f>
        <v>2015</v>
      </c>
    </row>
    <row r="2357" spans="1:14" x14ac:dyDescent="0.3">
      <c r="A2357" s="8">
        <v>2356</v>
      </c>
      <c r="B2357" s="9">
        <v>42300</v>
      </c>
      <c r="C2357" s="1" t="s">
        <v>5933</v>
      </c>
      <c r="D2357" s="1" t="s">
        <v>5934</v>
      </c>
      <c r="E2357" s="49" t="s">
        <v>16</v>
      </c>
      <c r="F2357" s="1" t="s">
        <v>227</v>
      </c>
      <c r="G2357" s="51" t="s">
        <v>5932</v>
      </c>
      <c r="H2357" s="1" t="s">
        <v>126</v>
      </c>
      <c r="I2357" s="56">
        <v>150000</v>
      </c>
      <c r="J2357" s="8" t="s">
        <v>16</v>
      </c>
      <c r="K2357" s="8" t="s">
        <v>106</v>
      </c>
      <c r="L2357" s="1" t="str">
        <f>IFERROR(_xlfn.XLOOKUP(Table1[[#This Row],[Startup Name]],Reference_Tables!$A$5:$A$3048,Reference_Tables!$B$5:$B$3048,"N/A",0),"N/A")</f>
        <v>Thiruvananthapuram</v>
      </c>
      <c r="M2357" s="49" t="str">
        <f>IFERROR(_xlfn.XLOOKUP(Table1[[#This Row],[Investors Name]],Reference_Tables!$E$5:$E$3048,Reference_Tables!$F$5:$F$3048,"N/A",0),"N/A")</f>
        <v>Corporate</v>
      </c>
      <c r="N2357" s="1">
        <f>YEAR(Table1[[#This Row],[Date]])</f>
        <v>2015</v>
      </c>
    </row>
    <row r="2358" spans="1:14" x14ac:dyDescent="0.3">
      <c r="A2358" s="8">
        <v>2357</v>
      </c>
      <c r="B2358" s="9">
        <v>42300</v>
      </c>
      <c r="C2358" s="1" t="s">
        <v>5935</v>
      </c>
      <c r="D2358" s="1" t="s">
        <v>5934</v>
      </c>
      <c r="E2358" s="49" t="s">
        <v>16</v>
      </c>
      <c r="F2358" s="1" t="s">
        <v>227</v>
      </c>
      <c r="G2358" s="51" t="s">
        <v>5936</v>
      </c>
      <c r="H2358" s="1" t="s">
        <v>384</v>
      </c>
      <c r="I2358" s="56">
        <v>1000000</v>
      </c>
      <c r="J2358" s="8" t="s">
        <v>365</v>
      </c>
      <c r="K2358" s="8" t="s">
        <v>24</v>
      </c>
      <c r="L2358" s="1" t="str">
        <f>IFERROR(_xlfn.XLOOKUP(Table1[[#This Row],[Startup Name]],Reference_Tables!$A$5:$A$3048,Reference_Tables!$B$5:$B$3048,"N/A",0),"N/A")</f>
        <v>Nagpur</v>
      </c>
      <c r="M2358" s="49" t="str">
        <f>IFERROR(_xlfn.XLOOKUP(Table1[[#This Row],[Investors Name]],Reference_Tables!$E$5:$E$3048,Reference_Tables!$F$5:$F$3048,"N/A",0),"N/A")</f>
        <v>VC</v>
      </c>
      <c r="N2358" s="1">
        <f>YEAR(Table1[[#This Row],[Date]])</f>
        <v>2015</v>
      </c>
    </row>
    <row r="2359" spans="1:14" x14ac:dyDescent="0.3">
      <c r="A2359" s="8">
        <v>2358</v>
      </c>
      <c r="B2359" s="9">
        <v>42300</v>
      </c>
      <c r="C2359" s="1" t="s">
        <v>5937</v>
      </c>
      <c r="D2359" s="1" t="s">
        <v>5938</v>
      </c>
      <c r="E2359" s="49" t="s">
        <v>16</v>
      </c>
      <c r="F2359" s="1" t="s">
        <v>139</v>
      </c>
      <c r="G2359" s="51" t="s">
        <v>5939</v>
      </c>
      <c r="H2359" s="1" t="s">
        <v>126</v>
      </c>
      <c r="I2359" s="56">
        <v>250000</v>
      </c>
      <c r="J2359" s="8" t="s">
        <v>16</v>
      </c>
      <c r="K2359" s="8" t="s">
        <v>106</v>
      </c>
      <c r="L2359" s="1" t="str">
        <f>IFERROR(_xlfn.XLOOKUP(Table1[[#This Row],[Startup Name]],Reference_Tables!$A$5:$A$3048,Reference_Tables!$B$5:$B$3048,"N/A",0),"N/A")</f>
        <v>Surat</v>
      </c>
      <c r="M2359" s="49" t="str">
        <f>IFERROR(_xlfn.XLOOKUP(Table1[[#This Row],[Investors Name]],Reference_Tables!$E$5:$E$3048,Reference_Tables!$F$5:$F$3048,"N/A",0),"N/A")</f>
        <v>Corporate</v>
      </c>
      <c r="N2359" s="1">
        <f>YEAR(Table1[[#This Row],[Date]])</f>
        <v>2015</v>
      </c>
    </row>
    <row r="2360" spans="1:14" x14ac:dyDescent="0.3">
      <c r="A2360" s="8">
        <v>2359</v>
      </c>
      <c r="B2360" s="9">
        <v>42303</v>
      </c>
      <c r="C2360" s="1" t="s">
        <v>5940</v>
      </c>
      <c r="D2360" s="1" t="s">
        <v>5941</v>
      </c>
      <c r="E2360" s="49" t="s">
        <v>16</v>
      </c>
      <c r="F2360" s="1" t="s">
        <v>927</v>
      </c>
      <c r="G2360" s="51" t="s">
        <v>2296</v>
      </c>
      <c r="H2360" s="1" t="s">
        <v>384</v>
      </c>
      <c r="I2360" s="56">
        <v>5000000</v>
      </c>
      <c r="J2360" s="8" t="s">
        <v>16</v>
      </c>
      <c r="K2360" s="8" t="s">
        <v>24</v>
      </c>
      <c r="L2360" s="1" t="str">
        <f>IFERROR(_xlfn.XLOOKUP(Table1[[#This Row],[Startup Name]],Reference_Tables!$A$5:$A$3048,Reference_Tables!$B$5:$B$3048,"N/A",0),"N/A")</f>
        <v>Thiruvananthapuram</v>
      </c>
      <c r="M2360" s="49" t="str">
        <f>IFERROR(_xlfn.XLOOKUP(Table1[[#This Row],[Investors Name]],Reference_Tables!$E$5:$E$3048,Reference_Tables!$F$5:$F$3048,"N/A",0),"N/A")</f>
        <v>Angel</v>
      </c>
      <c r="N2360" s="1">
        <f>YEAR(Table1[[#This Row],[Date]])</f>
        <v>2015</v>
      </c>
    </row>
    <row r="2361" spans="1:14" x14ac:dyDescent="0.3">
      <c r="A2361" s="8">
        <v>2360</v>
      </c>
      <c r="B2361" s="9">
        <v>42303</v>
      </c>
      <c r="C2361" s="1" t="s">
        <v>5942</v>
      </c>
      <c r="D2361" s="1" t="s">
        <v>5943</v>
      </c>
      <c r="E2361" s="49" t="s">
        <v>16</v>
      </c>
      <c r="F2361" s="1" t="s">
        <v>631</v>
      </c>
      <c r="G2361" s="51" t="s">
        <v>5944</v>
      </c>
      <c r="H2361" s="1" t="s">
        <v>126</v>
      </c>
      <c r="I2361" s="56">
        <v>400000</v>
      </c>
      <c r="J2361" s="8" t="s">
        <v>16</v>
      </c>
      <c r="K2361" s="8" t="s">
        <v>106</v>
      </c>
      <c r="L2361" s="1" t="str">
        <f>IFERROR(_xlfn.XLOOKUP(Table1[[#This Row],[Startup Name]],Reference_Tables!$A$5:$A$3048,Reference_Tables!$B$5:$B$3048,"N/A",0),"N/A")</f>
        <v>Vadodara</v>
      </c>
      <c r="M2361" s="49" t="str">
        <f>IFERROR(_xlfn.XLOOKUP(Table1[[#This Row],[Investors Name]],Reference_Tables!$E$5:$E$3048,Reference_Tables!$F$5:$F$3048,"N/A",0),"N/A")</f>
        <v>VC</v>
      </c>
      <c r="N2361" s="1">
        <f>YEAR(Table1[[#This Row],[Date]])</f>
        <v>2015</v>
      </c>
    </row>
    <row r="2362" spans="1:14" x14ac:dyDescent="0.3">
      <c r="A2362" s="8">
        <v>2361</v>
      </c>
      <c r="B2362" s="9">
        <v>42303</v>
      </c>
      <c r="C2362" s="1" t="s">
        <v>5945</v>
      </c>
      <c r="D2362" s="1" t="s">
        <v>5946</v>
      </c>
      <c r="E2362" s="49" t="s">
        <v>16</v>
      </c>
      <c r="F2362" s="1" t="s">
        <v>139</v>
      </c>
      <c r="G2362" s="51" t="s">
        <v>4700</v>
      </c>
      <c r="H2362" s="1" t="s">
        <v>126</v>
      </c>
      <c r="I2362" s="56">
        <v>500000</v>
      </c>
      <c r="J2362" s="8" t="s">
        <v>16</v>
      </c>
      <c r="K2362" s="8" t="s">
        <v>106</v>
      </c>
      <c r="L2362" s="1" t="str">
        <f>IFERROR(_xlfn.XLOOKUP(Table1[[#This Row],[Startup Name]],Reference_Tables!$A$5:$A$3048,Reference_Tables!$B$5:$B$3048,"N/A",0),"N/A")</f>
        <v>Patna</v>
      </c>
      <c r="M2362" s="49" t="str">
        <f>IFERROR(_xlfn.XLOOKUP(Table1[[#This Row],[Investors Name]],Reference_Tables!$E$5:$E$3048,Reference_Tables!$F$5:$F$3048,"N/A",0),"N/A")</f>
        <v>Angel</v>
      </c>
      <c r="N2362" s="1">
        <f>YEAR(Table1[[#This Row],[Date]])</f>
        <v>2015</v>
      </c>
    </row>
    <row r="2363" spans="1:14" x14ac:dyDescent="0.3">
      <c r="A2363" s="8">
        <v>2362</v>
      </c>
      <c r="B2363" s="9">
        <v>42303</v>
      </c>
      <c r="C2363" s="1" t="s">
        <v>5947</v>
      </c>
      <c r="D2363" s="1" t="s">
        <v>1652</v>
      </c>
      <c r="E2363" s="49" t="s">
        <v>16</v>
      </c>
      <c r="F2363" s="1" t="s">
        <v>45</v>
      </c>
      <c r="G2363" s="51" t="s">
        <v>5948</v>
      </c>
      <c r="H2363" s="1" t="s">
        <v>384</v>
      </c>
      <c r="I2363" s="56">
        <v>50000000</v>
      </c>
      <c r="J2363" s="8" t="s">
        <v>47</v>
      </c>
      <c r="K2363" s="8" t="s">
        <v>17</v>
      </c>
      <c r="L2363" s="1" t="str">
        <f>IFERROR(_xlfn.XLOOKUP(Table1[[#This Row],[Startup Name]],Reference_Tables!$A$5:$A$3048,Reference_Tables!$B$5:$B$3048,"N/A",0),"N/A")</f>
        <v>Nagpur</v>
      </c>
      <c r="M2363" s="49" t="str">
        <f>IFERROR(_xlfn.XLOOKUP(Table1[[#This Row],[Investors Name]],Reference_Tables!$E$5:$E$3048,Reference_Tables!$F$5:$F$3048,"N/A",0),"N/A")</f>
        <v>Corporate</v>
      </c>
      <c r="N2363" s="1">
        <f>YEAR(Table1[[#This Row],[Date]])</f>
        <v>2015</v>
      </c>
    </row>
    <row r="2364" spans="1:14" x14ac:dyDescent="0.3">
      <c r="A2364" s="8">
        <v>2363</v>
      </c>
      <c r="B2364" s="9">
        <v>42303</v>
      </c>
      <c r="C2364" s="1" t="s">
        <v>1214</v>
      </c>
      <c r="D2364" s="1" t="s">
        <v>2275</v>
      </c>
      <c r="E2364" s="49" t="s">
        <v>16</v>
      </c>
      <c r="F2364" s="1" t="s">
        <v>438</v>
      </c>
      <c r="G2364" s="51" t="s">
        <v>5949</v>
      </c>
      <c r="H2364" s="1" t="s">
        <v>384</v>
      </c>
      <c r="I2364" s="56">
        <v>9000000</v>
      </c>
      <c r="J2364" s="8" t="s">
        <v>47</v>
      </c>
      <c r="K2364" s="8" t="s">
        <v>24</v>
      </c>
      <c r="L2364" s="1" t="str">
        <f>IFERROR(_xlfn.XLOOKUP(Table1[[#This Row],[Startup Name]],Reference_Tables!$A$5:$A$3048,Reference_Tables!$B$5:$B$3048,"N/A",0),"N/A")</f>
        <v>Kochi</v>
      </c>
      <c r="M2364" s="49" t="str">
        <f>IFERROR(_xlfn.XLOOKUP(Table1[[#This Row],[Investors Name]],Reference_Tables!$E$5:$E$3048,Reference_Tables!$F$5:$F$3048,"N/A",0),"N/A")</f>
        <v>VC</v>
      </c>
      <c r="N2364" s="1">
        <f>YEAR(Table1[[#This Row],[Date]])</f>
        <v>2015</v>
      </c>
    </row>
    <row r="2365" spans="1:14" x14ac:dyDescent="0.3">
      <c r="A2365" s="8">
        <v>2364</v>
      </c>
      <c r="B2365" s="9">
        <v>42304</v>
      </c>
      <c r="C2365" s="1" t="s">
        <v>5950</v>
      </c>
      <c r="D2365" s="1" t="s">
        <v>5951</v>
      </c>
      <c r="E2365" s="49" t="s">
        <v>16</v>
      </c>
      <c r="F2365" s="1" t="s">
        <v>55</v>
      </c>
      <c r="G2365" s="51" t="s">
        <v>5952</v>
      </c>
      <c r="H2365" s="1" t="s">
        <v>384</v>
      </c>
      <c r="I2365" s="56">
        <v>0</v>
      </c>
      <c r="J2365" s="8" t="s">
        <v>16</v>
      </c>
      <c r="K2365" s="8" t="s">
        <v>16</v>
      </c>
      <c r="L2365" s="1" t="str">
        <f>IFERROR(_xlfn.XLOOKUP(Table1[[#This Row],[Startup Name]],Reference_Tables!$A$5:$A$3048,Reference_Tables!$B$5:$B$3048,"N/A",0),"N/A")</f>
        <v>Surat</v>
      </c>
      <c r="M2365" s="49" t="str">
        <f>IFERROR(_xlfn.XLOOKUP(Table1[[#This Row],[Investors Name]],Reference_Tables!$E$5:$E$3048,Reference_Tables!$F$5:$F$3048,"N/A",0),"N/A")</f>
        <v>VC</v>
      </c>
      <c r="N2365" s="1">
        <f>YEAR(Table1[[#This Row],[Date]])</f>
        <v>2015</v>
      </c>
    </row>
    <row r="2366" spans="1:14" x14ac:dyDescent="0.3">
      <c r="A2366" s="8">
        <v>2365</v>
      </c>
      <c r="B2366" s="9">
        <v>42304</v>
      </c>
      <c r="C2366" s="1" t="s">
        <v>5953</v>
      </c>
      <c r="D2366" s="1" t="s">
        <v>5954</v>
      </c>
      <c r="E2366" s="49" t="s">
        <v>16</v>
      </c>
      <c r="F2366" s="1" t="s">
        <v>39</v>
      </c>
      <c r="G2366" s="51" t="s">
        <v>5955</v>
      </c>
      <c r="H2366" s="1" t="s">
        <v>126</v>
      </c>
      <c r="I2366" s="56">
        <v>77000</v>
      </c>
      <c r="J2366" s="8" t="s">
        <v>16</v>
      </c>
      <c r="K2366" s="8" t="s">
        <v>106</v>
      </c>
      <c r="L2366" s="1" t="str">
        <f>IFERROR(_xlfn.XLOOKUP(Table1[[#This Row],[Startup Name]],Reference_Tables!$A$5:$A$3048,Reference_Tables!$B$5:$B$3048,"N/A",0),"N/A")</f>
        <v>Thiruvananthapuram</v>
      </c>
      <c r="M2366" s="49" t="str">
        <f>IFERROR(_xlfn.XLOOKUP(Table1[[#This Row],[Investors Name]],Reference_Tables!$E$5:$E$3048,Reference_Tables!$F$5:$F$3048,"N/A",0),"N/A")</f>
        <v>Angel</v>
      </c>
      <c r="N2366" s="1">
        <f>YEAR(Table1[[#This Row],[Date]])</f>
        <v>2015</v>
      </c>
    </row>
    <row r="2367" spans="1:14" x14ac:dyDescent="0.3">
      <c r="A2367" s="8">
        <v>2366</v>
      </c>
      <c r="B2367" s="9">
        <v>42304</v>
      </c>
      <c r="C2367" s="1" t="s">
        <v>5184</v>
      </c>
      <c r="D2367" s="1" t="s">
        <v>5185</v>
      </c>
      <c r="E2367" s="49" t="s">
        <v>16</v>
      </c>
      <c r="F2367" s="1" t="s">
        <v>39</v>
      </c>
      <c r="G2367" s="51" t="s">
        <v>3186</v>
      </c>
      <c r="H2367" s="1" t="s">
        <v>126</v>
      </c>
      <c r="I2367" s="56">
        <v>350000</v>
      </c>
      <c r="J2367" s="8" t="s">
        <v>16</v>
      </c>
      <c r="K2367" s="8" t="s">
        <v>106</v>
      </c>
      <c r="L2367" s="1" t="str">
        <f>IFERROR(_xlfn.XLOOKUP(Table1[[#This Row],[Startup Name]],Reference_Tables!$A$5:$A$3048,Reference_Tables!$B$5:$B$3048,"N/A",0),"N/A")</f>
        <v>Noida</v>
      </c>
      <c r="M2367" s="49" t="str">
        <f>IFERROR(_xlfn.XLOOKUP(Table1[[#This Row],[Investors Name]],Reference_Tables!$E$5:$E$3048,Reference_Tables!$F$5:$F$3048,"N/A",0),"N/A")</f>
        <v>Angel</v>
      </c>
      <c r="N2367" s="1">
        <f>YEAR(Table1[[#This Row],[Date]])</f>
        <v>2015</v>
      </c>
    </row>
    <row r="2368" spans="1:14" x14ac:dyDescent="0.3">
      <c r="A2368" s="8">
        <v>2367</v>
      </c>
      <c r="B2368" s="9">
        <v>42304</v>
      </c>
      <c r="C2368" s="1" t="s">
        <v>5956</v>
      </c>
      <c r="D2368" s="1" t="s">
        <v>3915</v>
      </c>
      <c r="E2368" s="49" t="s">
        <v>16</v>
      </c>
      <c r="F2368" s="1" t="s">
        <v>927</v>
      </c>
      <c r="G2368" s="51" t="s">
        <v>5957</v>
      </c>
      <c r="H2368" s="1" t="s">
        <v>384</v>
      </c>
      <c r="I2368" s="56">
        <v>10000000</v>
      </c>
      <c r="J2368" s="8" t="s">
        <v>29</v>
      </c>
      <c r="K2368" s="8" t="s">
        <v>24</v>
      </c>
      <c r="L2368" s="1" t="str">
        <f>IFERROR(_xlfn.XLOOKUP(Table1[[#This Row],[Startup Name]],Reference_Tables!$A$5:$A$3048,Reference_Tables!$B$5:$B$3048,"N/A",0),"N/A")</f>
        <v>Hyderabad</v>
      </c>
      <c r="M2368" s="49" t="str">
        <f>IFERROR(_xlfn.XLOOKUP(Table1[[#This Row],[Investors Name]],Reference_Tables!$E$5:$E$3048,Reference_Tables!$F$5:$F$3048,"N/A",0),"N/A")</f>
        <v>VC</v>
      </c>
      <c r="N2368" s="1">
        <f>YEAR(Table1[[#This Row],[Date]])</f>
        <v>2015</v>
      </c>
    </row>
    <row r="2369" spans="1:14" x14ac:dyDescent="0.3">
      <c r="A2369" s="8">
        <v>2368</v>
      </c>
      <c r="B2369" s="9">
        <v>42304</v>
      </c>
      <c r="C2369" s="1" t="s">
        <v>5958</v>
      </c>
      <c r="D2369" s="1" t="s">
        <v>5959</v>
      </c>
      <c r="E2369" s="49" t="s">
        <v>16</v>
      </c>
      <c r="F2369" s="1" t="s">
        <v>227</v>
      </c>
      <c r="G2369" s="51" t="s">
        <v>5960</v>
      </c>
      <c r="H2369" s="1" t="s">
        <v>384</v>
      </c>
      <c r="I2369" s="56">
        <v>0</v>
      </c>
      <c r="J2369" s="8" t="s">
        <v>5961</v>
      </c>
      <c r="K2369" s="8" t="s">
        <v>16</v>
      </c>
      <c r="L2369" s="1" t="str">
        <f>IFERROR(_xlfn.XLOOKUP(Table1[[#This Row],[Startup Name]],Reference_Tables!$A$5:$A$3048,Reference_Tables!$B$5:$B$3048,"N/A",0),"N/A")</f>
        <v>Bhopal</v>
      </c>
      <c r="M2369" s="49" t="str">
        <f>IFERROR(_xlfn.XLOOKUP(Table1[[#This Row],[Investors Name]],Reference_Tables!$E$5:$E$3048,Reference_Tables!$F$5:$F$3048,"N/A",0),"N/A")</f>
        <v>VC</v>
      </c>
      <c r="N2369" s="1">
        <f>YEAR(Table1[[#This Row],[Date]])</f>
        <v>2015</v>
      </c>
    </row>
    <row r="2370" spans="1:14" x14ac:dyDescent="0.3">
      <c r="A2370" s="8">
        <v>2369</v>
      </c>
      <c r="B2370" s="9">
        <v>42305</v>
      </c>
      <c r="C2370" s="1" t="s">
        <v>5962</v>
      </c>
      <c r="D2370" s="1" t="s">
        <v>5963</v>
      </c>
      <c r="E2370" s="49" t="s">
        <v>16</v>
      </c>
      <c r="F2370" s="1" t="s">
        <v>39</v>
      </c>
      <c r="G2370" s="51" t="s">
        <v>5964</v>
      </c>
      <c r="H2370" s="1" t="s">
        <v>126</v>
      </c>
      <c r="I2370" s="56">
        <v>1100000</v>
      </c>
      <c r="J2370" s="8" t="s">
        <v>16</v>
      </c>
      <c r="K2370" s="8" t="s">
        <v>24</v>
      </c>
      <c r="L2370" s="1" t="str">
        <f>IFERROR(_xlfn.XLOOKUP(Table1[[#This Row],[Startup Name]],Reference_Tables!$A$5:$A$3048,Reference_Tables!$B$5:$B$3048,"N/A",0),"N/A")</f>
        <v>Nashik</v>
      </c>
      <c r="M2370" s="49" t="str">
        <f>IFERROR(_xlfn.XLOOKUP(Table1[[#This Row],[Investors Name]],Reference_Tables!$E$5:$E$3048,Reference_Tables!$F$5:$F$3048,"N/A",0),"N/A")</f>
        <v>VC</v>
      </c>
      <c r="N2370" s="1">
        <f>YEAR(Table1[[#This Row],[Date]])</f>
        <v>2015</v>
      </c>
    </row>
    <row r="2371" spans="1:14" x14ac:dyDescent="0.3">
      <c r="A2371" s="8">
        <v>2370</v>
      </c>
      <c r="B2371" s="9">
        <v>42305</v>
      </c>
      <c r="C2371" s="1" t="s">
        <v>5965</v>
      </c>
      <c r="D2371" s="1" t="s">
        <v>5966</v>
      </c>
      <c r="E2371" s="49" t="s">
        <v>16</v>
      </c>
      <c r="F2371" s="1" t="s">
        <v>139</v>
      </c>
      <c r="G2371" s="51" t="s">
        <v>5967</v>
      </c>
      <c r="H2371" s="1" t="s">
        <v>126</v>
      </c>
      <c r="I2371" s="56">
        <v>200000</v>
      </c>
      <c r="J2371" s="8" t="s">
        <v>16</v>
      </c>
      <c r="K2371" s="8" t="s">
        <v>106</v>
      </c>
      <c r="L2371" s="1" t="str">
        <f>IFERROR(_xlfn.XLOOKUP(Table1[[#This Row],[Startup Name]],Reference_Tables!$A$5:$A$3048,Reference_Tables!$B$5:$B$3048,"N/A",0),"N/A")</f>
        <v>Ahmedabad</v>
      </c>
      <c r="M2371" s="49" t="str">
        <f>IFERROR(_xlfn.XLOOKUP(Table1[[#This Row],[Investors Name]],Reference_Tables!$E$5:$E$3048,Reference_Tables!$F$5:$F$3048,"N/A",0),"N/A")</f>
        <v>Corporate</v>
      </c>
      <c r="N2371" s="1">
        <f>YEAR(Table1[[#This Row],[Date]])</f>
        <v>2015</v>
      </c>
    </row>
    <row r="2372" spans="1:14" x14ac:dyDescent="0.3">
      <c r="A2372" s="8">
        <v>2371</v>
      </c>
      <c r="B2372" s="9">
        <v>42305</v>
      </c>
      <c r="C2372" s="1" t="s">
        <v>2991</v>
      </c>
      <c r="D2372" s="1" t="s">
        <v>1394</v>
      </c>
      <c r="E2372" s="49" t="s">
        <v>16</v>
      </c>
      <c r="F2372" s="1" t="s">
        <v>927</v>
      </c>
      <c r="G2372" s="51" t="s">
        <v>5968</v>
      </c>
      <c r="H2372" s="1" t="s">
        <v>384</v>
      </c>
      <c r="I2372" s="56">
        <v>0</v>
      </c>
      <c r="J2372" s="8" t="s">
        <v>47</v>
      </c>
      <c r="K2372" s="8" t="s">
        <v>16</v>
      </c>
      <c r="L2372" s="1" t="str">
        <f>IFERROR(_xlfn.XLOOKUP(Table1[[#This Row],[Startup Name]],Reference_Tables!$A$5:$A$3048,Reference_Tables!$B$5:$B$3048,"N/A",0),"N/A")</f>
        <v>Vadodara</v>
      </c>
      <c r="M2372" s="49" t="str">
        <f>IFERROR(_xlfn.XLOOKUP(Table1[[#This Row],[Investors Name]],Reference_Tables!$E$5:$E$3048,Reference_Tables!$F$5:$F$3048,"N/A",0),"N/A")</f>
        <v>VC</v>
      </c>
      <c r="N2372" s="1">
        <f>YEAR(Table1[[#This Row],[Date]])</f>
        <v>2015</v>
      </c>
    </row>
    <row r="2373" spans="1:14" x14ac:dyDescent="0.3">
      <c r="A2373" s="8">
        <v>2372</v>
      </c>
      <c r="B2373" s="9">
        <v>42306</v>
      </c>
      <c r="C2373" s="1" t="s">
        <v>5969</v>
      </c>
      <c r="D2373" s="1" t="s">
        <v>5970</v>
      </c>
      <c r="E2373" s="49" t="s">
        <v>16</v>
      </c>
      <c r="F2373" s="1" t="s">
        <v>39</v>
      </c>
      <c r="G2373" s="51" t="s">
        <v>5056</v>
      </c>
      <c r="H2373" s="1" t="s">
        <v>126</v>
      </c>
      <c r="I2373" s="56">
        <v>0</v>
      </c>
      <c r="J2373" s="8" t="s">
        <v>16</v>
      </c>
      <c r="K2373" s="8" t="s">
        <v>16</v>
      </c>
      <c r="L2373" s="1" t="str">
        <f>IFERROR(_xlfn.XLOOKUP(Table1[[#This Row],[Startup Name]],Reference_Tables!$A$5:$A$3048,Reference_Tables!$B$5:$B$3048,"N/A",0),"N/A")</f>
        <v>Vadodara</v>
      </c>
      <c r="M2373" s="49" t="str">
        <f>IFERROR(_xlfn.XLOOKUP(Table1[[#This Row],[Investors Name]],Reference_Tables!$E$5:$E$3048,Reference_Tables!$F$5:$F$3048,"N/A",0),"N/A")</f>
        <v>Angel</v>
      </c>
      <c r="N2373" s="1">
        <f>YEAR(Table1[[#This Row],[Date]])</f>
        <v>2015</v>
      </c>
    </row>
    <row r="2374" spans="1:14" x14ac:dyDescent="0.3">
      <c r="A2374" s="8">
        <v>2373</v>
      </c>
      <c r="B2374" s="9">
        <v>42306</v>
      </c>
      <c r="C2374" s="1" t="s">
        <v>288</v>
      </c>
      <c r="D2374" s="1" t="s">
        <v>5971</v>
      </c>
      <c r="E2374" s="49" t="s">
        <v>16</v>
      </c>
      <c r="F2374" s="1" t="s">
        <v>89</v>
      </c>
      <c r="G2374" s="51" t="s">
        <v>5972</v>
      </c>
      <c r="H2374" s="1" t="s">
        <v>384</v>
      </c>
      <c r="I2374" s="56">
        <v>0</v>
      </c>
      <c r="J2374" s="8" t="s">
        <v>5516</v>
      </c>
      <c r="K2374" s="8" t="s">
        <v>16</v>
      </c>
      <c r="L2374" s="1" t="str">
        <f>IFERROR(_xlfn.XLOOKUP(Table1[[#This Row],[Startup Name]],Reference_Tables!$A$5:$A$3048,Reference_Tables!$B$5:$B$3048,"N/A",0),"N/A")</f>
        <v>Bhopal</v>
      </c>
      <c r="M2374" s="49" t="str">
        <f>IFERROR(_xlfn.XLOOKUP(Table1[[#This Row],[Investors Name]],Reference_Tables!$E$5:$E$3048,Reference_Tables!$F$5:$F$3048,"N/A",0),"N/A")</f>
        <v>VC</v>
      </c>
      <c r="N2374" s="1">
        <f>YEAR(Table1[[#This Row],[Date]])</f>
        <v>2015</v>
      </c>
    </row>
    <row r="2375" spans="1:14" x14ac:dyDescent="0.3">
      <c r="A2375" s="8">
        <v>2374</v>
      </c>
      <c r="B2375" s="9">
        <v>42306</v>
      </c>
      <c r="C2375" s="1" t="s">
        <v>5973</v>
      </c>
      <c r="D2375" s="1" t="s">
        <v>5974</v>
      </c>
      <c r="E2375" s="49" t="s">
        <v>16</v>
      </c>
      <c r="F2375" s="1" t="s">
        <v>39</v>
      </c>
      <c r="G2375" s="51" t="s">
        <v>5975</v>
      </c>
      <c r="H2375" s="1" t="s">
        <v>126</v>
      </c>
      <c r="I2375" s="56">
        <v>450000</v>
      </c>
      <c r="J2375" s="8" t="s">
        <v>16</v>
      </c>
      <c r="K2375" s="8" t="s">
        <v>106</v>
      </c>
      <c r="L2375" s="1" t="str">
        <f>IFERROR(_xlfn.XLOOKUP(Table1[[#This Row],[Startup Name]],Reference_Tables!$A$5:$A$3048,Reference_Tables!$B$5:$B$3048,"N/A",0),"N/A")</f>
        <v>Visakhapatnam</v>
      </c>
      <c r="M2375" s="49" t="s">
        <v>16</v>
      </c>
      <c r="N2375" s="1">
        <f>YEAR(Table1[[#This Row],[Date]])</f>
        <v>2015</v>
      </c>
    </row>
    <row r="2376" spans="1:14" x14ac:dyDescent="0.3">
      <c r="A2376" s="8">
        <v>2375</v>
      </c>
      <c r="B2376" s="9">
        <v>42307</v>
      </c>
      <c r="C2376" s="1" t="s">
        <v>2170</v>
      </c>
      <c r="D2376" s="1" t="s">
        <v>5976</v>
      </c>
      <c r="E2376" s="49" t="s">
        <v>16</v>
      </c>
      <c r="F2376" s="1" t="s">
        <v>927</v>
      </c>
      <c r="G2376" s="51" t="s">
        <v>5255</v>
      </c>
      <c r="H2376" s="1" t="s">
        <v>126</v>
      </c>
      <c r="I2376" s="56">
        <v>0</v>
      </c>
      <c r="J2376" s="8" t="s">
        <v>16</v>
      </c>
      <c r="K2376" s="8" t="s">
        <v>16</v>
      </c>
      <c r="L2376" s="1" t="str">
        <f>IFERROR(_xlfn.XLOOKUP(Table1[[#This Row],[Startup Name]],Reference_Tables!$A$5:$A$3048,Reference_Tables!$B$5:$B$3048,"N/A",0),"N/A")</f>
        <v>Chandigarh</v>
      </c>
      <c r="M2376" s="49" t="str">
        <f>IFERROR(_xlfn.XLOOKUP(Table1[[#This Row],[Investors Name]],Reference_Tables!$E$5:$E$3048,Reference_Tables!$F$5:$F$3048,"N/A",0),"N/A")</f>
        <v>VC</v>
      </c>
      <c r="N2376" s="1">
        <f>YEAR(Table1[[#This Row],[Date]])</f>
        <v>2015</v>
      </c>
    </row>
    <row r="2377" spans="1:14" x14ac:dyDescent="0.3">
      <c r="A2377" s="8">
        <v>2376</v>
      </c>
      <c r="B2377" s="9">
        <v>42307</v>
      </c>
      <c r="C2377" s="1" t="s">
        <v>5977</v>
      </c>
      <c r="D2377" s="1" t="s">
        <v>5978</v>
      </c>
      <c r="E2377" s="49" t="s">
        <v>16</v>
      </c>
      <c r="F2377" s="1" t="s">
        <v>927</v>
      </c>
      <c r="G2377" s="51" t="s">
        <v>5979</v>
      </c>
      <c r="H2377" s="1" t="s">
        <v>126</v>
      </c>
      <c r="I2377" s="56">
        <v>0</v>
      </c>
      <c r="J2377" s="8" t="s">
        <v>16</v>
      </c>
      <c r="K2377" s="8" t="s">
        <v>16</v>
      </c>
      <c r="L2377" s="1" t="str">
        <f>IFERROR(_xlfn.XLOOKUP(Table1[[#This Row],[Startup Name]],Reference_Tables!$A$5:$A$3048,Reference_Tables!$B$5:$B$3048,"N/A",0),"N/A")</f>
        <v>Nashik</v>
      </c>
      <c r="M2377" s="49" t="str">
        <f>IFERROR(_xlfn.XLOOKUP(Table1[[#This Row],[Investors Name]],Reference_Tables!$E$5:$E$3048,Reference_Tables!$F$5:$F$3048,"N/A",0),"N/A")</f>
        <v>Angel</v>
      </c>
      <c r="N2377" s="1">
        <f>YEAR(Table1[[#This Row],[Date]])</f>
        <v>2015</v>
      </c>
    </row>
    <row r="2378" spans="1:14" x14ac:dyDescent="0.3">
      <c r="A2378" s="8">
        <v>2377</v>
      </c>
      <c r="B2378" s="9">
        <v>42307</v>
      </c>
      <c r="C2378" s="1" t="s">
        <v>5980</v>
      </c>
      <c r="D2378" s="1" t="s">
        <v>5981</v>
      </c>
      <c r="E2378" s="49" t="s">
        <v>16</v>
      </c>
      <c r="F2378" s="1" t="s">
        <v>39</v>
      </c>
      <c r="G2378" s="51" t="s">
        <v>5982</v>
      </c>
      <c r="H2378" s="1" t="s">
        <v>126</v>
      </c>
      <c r="I2378" s="56">
        <v>130000</v>
      </c>
      <c r="J2378" s="8" t="s">
        <v>16</v>
      </c>
      <c r="K2378" s="8" t="s">
        <v>106</v>
      </c>
      <c r="L2378" s="1" t="str">
        <f>IFERROR(_xlfn.XLOOKUP(Table1[[#This Row],[Startup Name]],Reference_Tables!$A$5:$A$3048,Reference_Tables!$B$5:$B$3048,"N/A",0),"N/A")</f>
        <v>Nagpur</v>
      </c>
      <c r="M2378" s="49" t="s">
        <v>16</v>
      </c>
      <c r="N2378" s="1">
        <f>YEAR(Table1[[#This Row],[Date]])</f>
        <v>2015</v>
      </c>
    </row>
    <row r="2379" spans="1:14" x14ac:dyDescent="0.3">
      <c r="A2379" s="8">
        <v>2378</v>
      </c>
      <c r="B2379" s="9">
        <v>42307</v>
      </c>
      <c r="C2379" s="1" t="s">
        <v>5983</v>
      </c>
      <c r="D2379" s="1" t="s">
        <v>5984</v>
      </c>
      <c r="E2379" s="49" t="s">
        <v>16</v>
      </c>
      <c r="F2379" s="1" t="s">
        <v>39</v>
      </c>
      <c r="G2379" s="51" t="s">
        <v>5985</v>
      </c>
      <c r="H2379" s="1" t="s">
        <v>384</v>
      </c>
      <c r="I2379" s="56">
        <v>7500000</v>
      </c>
      <c r="J2379" s="8" t="s">
        <v>29</v>
      </c>
      <c r="K2379" s="8" t="s">
        <v>24</v>
      </c>
      <c r="L2379" s="1" t="str">
        <f>IFERROR(_xlfn.XLOOKUP(Table1[[#This Row],[Startup Name]],Reference_Tables!$A$5:$A$3048,Reference_Tables!$B$5:$B$3048,"N/A",0),"N/A")</f>
        <v>Hyderabad</v>
      </c>
      <c r="M2379" s="49" t="str">
        <f>IFERROR(_xlfn.XLOOKUP(Table1[[#This Row],[Investors Name]],Reference_Tables!$E$5:$E$3048,Reference_Tables!$F$5:$F$3048,"N/A",0),"N/A")</f>
        <v>VC</v>
      </c>
      <c r="N2379" s="1">
        <f>YEAR(Table1[[#This Row],[Date]])</f>
        <v>2015</v>
      </c>
    </row>
    <row r="2380" spans="1:14" x14ac:dyDescent="0.3">
      <c r="A2380" s="8">
        <v>2379</v>
      </c>
      <c r="B2380" s="9">
        <v>42307</v>
      </c>
      <c r="C2380" s="1" t="s">
        <v>5986</v>
      </c>
      <c r="D2380" s="1" t="s">
        <v>4313</v>
      </c>
      <c r="E2380" s="49" t="s">
        <v>16</v>
      </c>
      <c r="F2380" s="1" t="s">
        <v>39</v>
      </c>
      <c r="G2380" s="51" t="s">
        <v>581</v>
      </c>
      <c r="H2380" s="1" t="s">
        <v>384</v>
      </c>
      <c r="I2380" s="56">
        <v>2000000</v>
      </c>
      <c r="J2380" s="8" t="s">
        <v>23</v>
      </c>
      <c r="K2380" s="8" t="s">
        <v>24</v>
      </c>
      <c r="L2380" s="1" t="str">
        <f>IFERROR(_xlfn.XLOOKUP(Table1[[#This Row],[Startup Name]],Reference_Tables!$A$5:$A$3048,Reference_Tables!$B$5:$B$3048,"N/A",0),"N/A")</f>
        <v>Nagpur</v>
      </c>
      <c r="M2380" s="49" t="str">
        <f>IFERROR(_xlfn.XLOOKUP(Table1[[#This Row],[Investors Name]],Reference_Tables!$E$5:$E$3048,Reference_Tables!$F$5:$F$3048,"N/A",0),"N/A")</f>
        <v>VC</v>
      </c>
      <c r="N2380" s="1">
        <f>YEAR(Table1[[#This Row],[Date]])</f>
        <v>2015</v>
      </c>
    </row>
    <row r="2381" spans="1:14" x14ac:dyDescent="0.3">
      <c r="A2381" s="8">
        <v>2380</v>
      </c>
      <c r="B2381" s="9">
        <v>42307</v>
      </c>
      <c r="C2381" s="1" t="s">
        <v>5987</v>
      </c>
      <c r="D2381" s="1" t="s">
        <v>5988</v>
      </c>
      <c r="E2381" s="49" t="s">
        <v>16</v>
      </c>
      <c r="F2381" s="1" t="s">
        <v>227</v>
      </c>
      <c r="G2381" s="51" t="s">
        <v>5989</v>
      </c>
      <c r="H2381" s="1" t="s">
        <v>126</v>
      </c>
      <c r="I2381" s="56">
        <v>230000</v>
      </c>
      <c r="J2381" s="8" t="s">
        <v>5516</v>
      </c>
      <c r="K2381" s="8" t="s">
        <v>106</v>
      </c>
      <c r="L2381" s="1" t="str">
        <f>IFERROR(_xlfn.XLOOKUP(Table1[[#This Row],[Startup Name]],Reference_Tables!$A$5:$A$3048,Reference_Tables!$B$5:$B$3048,"N/A",0),"N/A")</f>
        <v>Pune</v>
      </c>
      <c r="M2381" s="49" t="str">
        <f>IFERROR(_xlfn.XLOOKUP(Table1[[#This Row],[Investors Name]],Reference_Tables!$E$5:$E$3048,Reference_Tables!$F$5:$F$3048,"N/A",0),"N/A")</f>
        <v>Angel</v>
      </c>
      <c r="N2381" s="1">
        <f>YEAR(Table1[[#This Row],[Date]])</f>
        <v>2015</v>
      </c>
    </row>
    <row r="2382" spans="1:14" x14ac:dyDescent="0.3">
      <c r="A2382" s="8">
        <v>2381</v>
      </c>
      <c r="B2382" s="9">
        <v>42307</v>
      </c>
      <c r="C2382" s="1" t="s">
        <v>4549</v>
      </c>
      <c r="D2382" s="1" t="s">
        <v>5990</v>
      </c>
      <c r="E2382" s="49" t="s">
        <v>16</v>
      </c>
      <c r="F2382" s="1" t="s">
        <v>39</v>
      </c>
      <c r="G2382" s="51" t="s">
        <v>5991</v>
      </c>
      <c r="H2382" s="1" t="s">
        <v>126</v>
      </c>
      <c r="I2382" s="56">
        <v>80000</v>
      </c>
      <c r="J2382" s="8" t="s">
        <v>16</v>
      </c>
      <c r="K2382" s="8" t="s">
        <v>106</v>
      </c>
      <c r="L2382" s="1" t="str">
        <f>IFERROR(_xlfn.XLOOKUP(Table1[[#This Row],[Startup Name]],Reference_Tables!$A$5:$A$3048,Reference_Tables!$B$5:$B$3048,"N/A",0),"N/A")</f>
        <v>Pune</v>
      </c>
      <c r="M2382" s="49" t="s">
        <v>16</v>
      </c>
      <c r="N2382" s="1">
        <f>YEAR(Table1[[#This Row],[Date]])</f>
        <v>2015</v>
      </c>
    </row>
    <row r="2383" spans="1:14" x14ac:dyDescent="0.3">
      <c r="A2383" s="8">
        <v>2382</v>
      </c>
      <c r="B2383" s="9">
        <v>42308</v>
      </c>
      <c r="C2383" s="1" t="s">
        <v>4581</v>
      </c>
      <c r="D2383" s="1" t="s">
        <v>5992</v>
      </c>
      <c r="E2383" s="49" t="s">
        <v>16</v>
      </c>
      <c r="F2383" s="1" t="s">
        <v>806</v>
      </c>
      <c r="G2383" s="51" t="s">
        <v>153</v>
      </c>
      <c r="H2383" s="1" t="s">
        <v>384</v>
      </c>
      <c r="I2383" s="56">
        <v>10000000</v>
      </c>
      <c r="J2383" s="8" t="s">
        <v>29</v>
      </c>
      <c r="K2383" s="8" t="s">
        <v>24</v>
      </c>
      <c r="L2383" s="1" t="str">
        <f>IFERROR(_xlfn.XLOOKUP(Table1[[#This Row],[Startup Name]],Reference_Tables!$A$5:$A$3048,Reference_Tables!$B$5:$B$3048,"N/A",0),"N/A")</f>
        <v>Coimbatore</v>
      </c>
      <c r="M2383" s="49" t="str">
        <f>IFERROR(_xlfn.XLOOKUP(Table1[[#This Row],[Investors Name]],Reference_Tables!$E$5:$E$3048,Reference_Tables!$F$5:$F$3048,"N/A",0),"N/A")</f>
        <v>Angel</v>
      </c>
      <c r="N2383" s="1">
        <f>YEAR(Table1[[#This Row],[Date]])</f>
        <v>2015</v>
      </c>
    </row>
    <row r="2384" spans="1:14" x14ac:dyDescent="0.3">
      <c r="A2384" s="8">
        <v>2383</v>
      </c>
      <c r="B2384" s="9">
        <v>42248</v>
      </c>
      <c r="C2384" s="1" t="s">
        <v>5993</v>
      </c>
      <c r="D2384" s="1" t="s">
        <v>5994</v>
      </c>
      <c r="E2384" s="49" t="s">
        <v>16</v>
      </c>
      <c r="F2384" s="1" t="s">
        <v>39</v>
      </c>
      <c r="G2384" s="51" t="s">
        <v>5995</v>
      </c>
      <c r="H2384" s="1" t="s">
        <v>126</v>
      </c>
      <c r="I2384" s="56">
        <v>100000</v>
      </c>
      <c r="J2384" s="8" t="s">
        <v>16</v>
      </c>
      <c r="K2384" s="8" t="s">
        <v>106</v>
      </c>
      <c r="L2384" s="1" t="str">
        <f>IFERROR(_xlfn.XLOOKUP(Table1[[#This Row],[Startup Name]],Reference_Tables!$A$5:$A$3048,Reference_Tables!$B$5:$B$3048,"N/A",0),"N/A")</f>
        <v>Gurugram</v>
      </c>
      <c r="M2384" s="49" t="str">
        <f>IFERROR(_xlfn.XLOOKUP(Table1[[#This Row],[Investors Name]],Reference_Tables!$E$5:$E$3048,Reference_Tables!$F$5:$F$3048,"N/A",0),"N/A")</f>
        <v>Angel</v>
      </c>
      <c r="N2384" s="1">
        <f>YEAR(Table1[[#This Row],[Date]])</f>
        <v>2015</v>
      </c>
    </row>
    <row r="2385" spans="1:14" x14ac:dyDescent="0.3">
      <c r="A2385" s="8">
        <v>2384</v>
      </c>
      <c r="B2385" s="9">
        <v>42248</v>
      </c>
      <c r="C2385" s="1" t="s">
        <v>5996</v>
      </c>
      <c r="D2385" s="1" t="s">
        <v>5997</v>
      </c>
      <c r="E2385" s="49" t="s">
        <v>16</v>
      </c>
      <c r="F2385" s="1" t="s">
        <v>806</v>
      </c>
      <c r="G2385" s="51" t="s">
        <v>617</v>
      </c>
      <c r="H2385" s="1" t="s">
        <v>384</v>
      </c>
      <c r="I2385" s="56">
        <v>0</v>
      </c>
      <c r="J2385" s="8" t="s">
        <v>5998</v>
      </c>
      <c r="K2385" s="8" t="s">
        <v>16</v>
      </c>
      <c r="L2385" s="1" t="str">
        <f>IFERROR(_xlfn.XLOOKUP(Table1[[#This Row],[Startup Name]],Reference_Tables!$A$5:$A$3048,Reference_Tables!$B$5:$B$3048,"N/A",0),"N/A")</f>
        <v>Gurugram</v>
      </c>
      <c r="M2385" s="49" t="str">
        <f>IFERROR(_xlfn.XLOOKUP(Table1[[#This Row],[Investors Name]],Reference_Tables!$E$5:$E$3048,Reference_Tables!$F$5:$F$3048,"N/A",0),"N/A")</f>
        <v>Angel</v>
      </c>
      <c r="N2385" s="1">
        <f>YEAR(Table1[[#This Row],[Date]])</f>
        <v>2015</v>
      </c>
    </row>
    <row r="2386" spans="1:14" x14ac:dyDescent="0.3">
      <c r="A2386" s="8">
        <v>2385</v>
      </c>
      <c r="B2386" s="9">
        <v>42248</v>
      </c>
      <c r="C2386" s="1" t="s">
        <v>5999</v>
      </c>
      <c r="D2386" s="1" t="s">
        <v>6000</v>
      </c>
      <c r="E2386" s="49" t="s">
        <v>16</v>
      </c>
      <c r="F2386" s="1" t="s">
        <v>39</v>
      </c>
      <c r="G2386" s="51" t="s">
        <v>6001</v>
      </c>
      <c r="H2386" s="1" t="s">
        <v>384</v>
      </c>
      <c r="I2386" s="56">
        <v>1000000</v>
      </c>
      <c r="J2386" s="8" t="s">
        <v>47</v>
      </c>
      <c r="K2386" s="8" t="s">
        <v>24</v>
      </c>
      <c r="L2386" s="1" t="str">
        <f>IFERROR(_xlfn.XLOOKUP(Table1[[#This Row],[Startup Name]],Reference_Tables!$A$5:$A$3048,Reference_Tables!$B$5:$B$3048,"N/A",0),"N/A")</f>
        <v>Chennai</v>
      </c>
      <c r="M2386" s="49" t="str">
        <f>IFERROR(_xlfn.XLOOKUP(Table1[[#This Row],[Investors Name]],Reference_Tables!$E$5:$E$3048,Reference_Tables!$F$5:$F$3048,"N/A",0),"N/A")</f>
        <v>Corporate</v>
      </c>
      <c r="N2386" s="1">
        <f>YEAR(Table1[[#This Row],[Date]])</f>
        <v>2015</v>
      </c>
    </row>
    <row r="2387" spans="1:14" x14ac:dyDescent="0.3">
      <c r="A2387" s="8">
        <v>2386</v>
      </c>
      <c r="B2387" s="9">
        <v>42248</v>
      </c>
      <c r="C2387" s="1" t="s">
        <v>6002</v>
      </c>
      <c r="D2387" s="1" t="s">
        <v>6003</v>
      </c>
      <c r="E2387" s="49" t="s">
        <v>16</v>
      </c>
      <c r="F2387" s="1" t="s">
        <v>227</v>
      </c>
      <c r="G2387" s="51" t="s">
        <v>6004</v>
      </c>
      <c r="H2387" s="1" t="s">
        <v>384</v>
      </c>
      <c r="I2387" s="56">
        <v>900000</v>
      </c>
      <c r="J2387" s="8" t="s">
        <v>47</v>
      </c>
      <c r="K2387" s="8" t="s">
        <v>106</v>
      </c>
      <c r="L2387" s="1" t="str">
        <f>IFERROR(_xlfn.XLOOKUP(Table1[[#This Row],[Startup Name]],Reference_Tables!$A$5:$A$3048,Reference_Tables!$B$5:$B$3048,"N/A",0),"N/A")</f>
        <v>Chennai</v>
      </c>
      <c r="M2387" s="49" t="str">
        <f>IFERROR(_xlfn.XLOOKUP(Table1[[#This Row],[Investors Name]],Reference_Tables!$E$5:$E$3048,Reference_Tables!$F$5:$F$3048,"N/A",0),"N/A")</f>
        <v>VC</v>
      </c>
      <c r="N2387" s="1">
        <f>YEAR(Table1[[#This Row],[Date]])</f>
        <v>2015</v>
      </c>
    </row>
    <row r="2388" spans="1:14" x14ac:dyDescent="0.3">
      <c r="A2388" s="8">
        <v>2387</v>
      </c>
      <c r="B2388" s="9">
        <v>42249</v>
      </c>
      <c r="C2388" s="1" t="s">
        <v>1130</v>
      </c>
      <c r="D2388" s="1" t="s">
        <v>1766</v>
      </c>
      <c r="E2388" s="49" t="s">
        <v>16</v>
      </c>
      <c r="F2388" s="1" t="s">
        <v>39</v>
      </c>
      <c r="G2388" s="51" t="s">
        <v>1081</v>
      </c>
      <c r="H2388" s="1" t="s">
        <v>384</v>
      </c>
      <c r="I2388" s="56">
        <v>0</v>
      </c>
      <c r="J2388" s="8" t="s">
        <v>6005</v>
      </c>
      <c r="K2388" s="8" t="s">
        <v>16</v>
      </c>
      <c r="L2388" s="1" t="str">
        <f>IFERROR(_xlfn.XLOOKUP(Table1[[#This Row],[Startup Name]],Reference_Tables!$A$5:$A$3048,Reference_Tables!$B$5:$B$3048,"N/A",0),"N/A")</f>
        <v>Mumbai</v>
      </c>
      <c r="M2388" s="49" t="str">
        <f>IFERROR(_xlfn.XLOOKUP(Table1[[#This Row],[Investors Name]],Reference_Tables!$E$5:$E$3048,Reference_Tables!$F$5:$F$3048,"N/A",0),"N/A")</f>
        <v>Corporate</v>
      </c>
      <c r="N2388" s="1">
        <f>YEAR(Table1[[#This Row],[Date]])</f>
        <v>2015</v>
      </c>
    </row>
    <row r="2389" spans="1:14" x14ac:dyDescent="0.3">
      <c r="A2389" s="8">
        <v>2388</v>
      </c>
      <c r="B2389" s="9">
        <v>42249</v>
      </c>
      <c r="C2389" s="1" t="s">
        <v>6006</v>
      </c>
      <c r="D2389" s="1" t="s">
        <v>6007</v>
      </c>
      <c r="E2389" s="49" t="s">
        <v>16</v>
      </c>
      <c r="F2389" s="1" t="s">
        <v>927</v>
      </c>
      <c r="G2389" s="51" t="s">
        <v>6008</v>
      </c>
      <c r="H2389" s="1" t="s">
        <v>384</v>
      </c>
      <c r="I2389" s="56">
        <v>40000000</v>
      </c>
      <c r="J2389" s="8" t="s">
        <v>23</v>
      </c>
      <c r="K2389" s="8" t="s">
        <v>17</v>
      </c>
      <c r="L2389" s="1" t="str">
        <f>IFERROR(_xlfn.XLOOKUP(Table1[[#This Row],[Startup Name]],Reference_Tables!$A$5:$A$3048,Reference_Tables!$B$5:$B$3048,"N/A",0),"N/A")</f>
        <v>Bhopal</v>
      </c>
      <c r="M2389" s="49" t="str">
        <f>IFERROR(_xlfn.XLOOKUP(Table1[[#This Row],[Investors Name]],Reference_Tables!$E$5:$E$3048,Reference_Tables!$F$5:$F$3048,"N/A",0),"N/A")</f>
        <v>VC</v>
      </c>
      <c r="N2389" s="1">
        <f>YEAR(Table1[[#This Row],[Date]])</f>
        <v>2015</v>
      </c>
    </row>
    <row r="2390" spans="1:14" x14ac:dyDescent="0.3">
      <c r="A2390" s="8">
        <v>2389</v>
      </c>
      <c r="B2390" s="9">
        <v>42249</v>
      </c>
      <c r="C2390" s="1" t="s">
        <v>6009</v>
      </c>
      <c r="D2390" s="1" t="s">
        <v>6010</v>
      </c>
      <c r="E2390" s="49" t="s">
        <v>16</v>
      </c>
      <c r="F2390" s="1" t="s">
        <v>139</v>
      </c>
      <c r="G2390" s="51" t="s">
        <v>6011</v>
      </c>
      <c r="H2390" s="1" t="s">
        <v>384</v>
      </c>
      <c r="I2390" s="56">
        <v>45000000</v>
      </c>
      <c r="J2390" s="8" t="s">
        <v>60</v>
      </c>
      <c r="K2390" s="8" t="s">
        <v>17</v>
      </c>
      <c r="L2390" s="1" t="str">
        <f>IFERROR(_xlfn.XLOOKUP(Table1[[#This Row],[Startup Name]],Reference_Tables!$A$5:$A$3048,Reference_Tables!$B$5:$B$3048,"N/A",0),"N/A")</f>
        <v>Indore</v>
      </c>
      <c r="M2390" s="49" t="str">
        <f>IFERROR(_xlfn.XLOOKUP(Table1[[#This Row],[Investors Name]],Reference_Tables!$E$5:$E$3048,Reference_Tables!$F$5:$F$3048,"N/A",0),"N/A")</f>
        <v>VC</v>
      </c>
      <c r="N2390" s="1">
        <f>YEAR(Table1[[#This Row],[Date]])</f>
        <v>2015</v>
      </c>
    </row>
    <row r="2391" spans="1:14" x14ac:dyDescent="0.3">
      <c r="A2391" s="8">
        <v>2390</v>
      </c>
      <c r="B2391" s="9">
        <v>42250</v>
      </c>
      <c r="C2391" s="1" t="s">
        <v>6012</v>
      </c>
      <c r="D2391" s="1" t="s">
        <v>6013</v>
      </c>
      <c r="E2391" s="49" t="s">
        <v>16</v>
      </c>
      <c r="F2391" s="1" t="s">
        <v>927</v>
      </c>
      <c r="G2391" s="51" t="s">
        <v>6014</v>
      </c>
      <c r="H2391" s="1" t="s">
        <v>126</v>
      </c>
      <c r="I2391" s="56">
        <v>260000</v>
      </c>
      <c r="J2391" s="8" t="s">
        <v>16</v>
      </c>
      <c r="K2391" s="8" t="s">
        <v>106</v>
      </c>
      <c r="L2391" s="1" t="str">
        <f>IFERROR(_xlfn.XLOOKUP(Table1[[#This Row],[Startup Name]],Reference_Tables!$A$5:$A$3048,Reference_Tables!$B$5:$B$3048,"N/A",0),"N/A")</f>
        <v>Vadodara</v>
      </c>
      <c r="M2391" s="49" t="str">
        <f>IFERROR(_xlfn.XLOOKUP(Table1[[#This Row],[Investors Name]],Reference_Tables!$E$5:$E$3048,Reference_Tables!$F$5:$F$3048,"N/A",0),"N/A")</f>
        <v>VC</v>
      </c>
      <c r="N2391" s="1">
        <f>YEAR(Table1[[#This Row],[Date]])</f>
        <v>2015</v>
      </c>
    </row>
    <row r="2392" spans="1:14" x14ac:dyDescent="0.3">
      <c r="A2392" s="8">
        <v>2391</v>
      </c>
      <c r="B2392" s="9">
        <v>42250</v>
      </c>
      <c r="C2392" s="1" t="s">
        <v>5470</v>
      </c>
      <c r="D2392" s="1" t="s">
        <v>6015</v>
      </c>
      <c r="E2392" s="49" t="s">
        <v>16</v>
      </c>
      <c r="F2392" s="1" t="s">
        <v>39</v>
      </c>
      <c r="G2392" s="51" t="s">
        <v>6016</v>
      </c>
      <c r="H2392" s="1" t="s">
        <v>126</v>
      </c>
      <c r="I2392" s="56">
        <v>0</v>
      </c>
      <c r="J2392" s="8" t="s">
        <v>16</v>
      </c>
      <c r="K2392" s="8" t="s">
        <v>16</v>
      </c>
      <c r="L2392" s="1" t="str">
        <f>IFERROR(_xlfn.XLOOKUP(Table1[[#This Row],[Startup Name]],Reference_Tables!$A$5:$A$3048,Reference_Tables!$B$5:$B$3048,"N/A",0),"N/A")</f>
        <v>Gurugram</v>
      </c>
      <c r="M2392" s="49" t="s">
        <v>16</v>
      </c>
      <c r="N2392" s="1">
        <f>YEAR(Table1[[#This Row],[Date]])</f>
        <v>2015</v>
      </c>
    </row>
    <row r="2393" spans="1:14" x14ac:dyDescent="0.3">
      <c r="A2393" s="8">
        <v>2392</v>
      </c>
      <c r="B2393" s="9">
        <v>42250</v>
      </c>
      <c r="C2393" s="1" t="s">
        <v>7483</v>
      </c>
      <c r="D2393" s="1" t="s">
        <v>7484</v>
      </c>
      <c r="E2393" s="49" t="s">
        <v>16</v>
      </c>
      <c r="F2393" s="1" t="s">
        <v>927</v>
      </c>
      <c r="G2393" s="51" t="s">
        <v>6017</v>
      </c>
      <c r="H2393" s="1" t="s">
        <v>384</v>
      </c>
      <c r="I2393" s="56">
        <v>40000000</v>
      </c>
      <c r="J2393" s="8" t="s">
        <v>16</v>
      </c>
      <c r="K2393" s="8" t="s">
        <v>17</v>
      </c>
      <c r="L2393" s="1" t="str">
        <f>IFERROR(_xlfn.XLOOKUP(Table1[[#This Row],[Startup Name]],Reference_Tables!$A$5:$A$3048,Reference_Tables!$B$5:$B$3048,"N/A",0),"N/A")</f>
        <v>Visakhapatnam</v>
      </c>
      <c r="M2393" s="49" t="str">
        <f>IFERROR(_xlfn.XLOOKUP(Table1[[#This Row],[Investors Name]],Reference_Tables!$E$5:$E$3048,Reference_Tables!$F$5:$F$3048,"N/A",0),"N/A")</f>
        <v>VC</v>
      </c>
      <c r="N2393" s="1">
        <f>YEAR(Table1[[#This Row],[Date]])</f>
        <v>2015</v>
      </c>
    </row>
    <row r="2394" spans="1:14" x14ac:dyDescent="0.3">
      <c r="A2394" s="8">
        <v>2393</v>
      </c>
      <c r="B2394" s="9">
        <v>42250</v>
      </c>
      <c r="C2394" s="1" t="s">
        <v>6018</v>
      </c>
      <c r="D2394" s="1" t="s">
        <v>6019</v>
      </c>
      <c r="E2394" s="49" t="s">
        <v>16</v>
      </c>
      <c r="F2394" s="1" t="s">
        <v>39</v>
      </c>
      <c r="G2394" s="51" t="s">
        <v>6020</v>
      </c>
      <c r="H2394" s="1" t="s">
        <v>126</v>
      </c>
      <c r="I2394" s="56">
        <v>0</v>
      </c>
      <c r="J2394" s="8" t="s">
        <v>16</v>
      </c>
      <c r="K2394" s="8" t="s">
        <v>16</v>
      </c>
      <c r="L2394" s="1" t="str">
        <f>IFERROR(_xlfn.XLOOKUP(Table1[[#This Row],[Startup Name]],Reference_Tables!$A$5:$A$3048,Reference_Tables!$B$5:$B$3048,"N/A",0),"N/A")</f>
        <v>Gurugram</v>
      </c>
      <c r="M2394" s="49" t="str">
        <f>IFERROR(_xlfn.XLOOKUP(Table1[[#This Row],[Investors Name]],Reference_Tables!$E$5:$E$3048,Reference_Tables!$F$5:$F$3048,"N/A",0),"N/A")</f>
        <v>Corporate</v>
      </c>
      <c r="N2394" s="1">
        <f>YEAR(Table1[[#This Row],[Date]])</f>
        <v>2015</v>
      </c>
    </row>
    <row r="2395" spans="1:14" x14ac:dyDescent="0.3">
      <c r="A2395" s="8">
        <v>2394</v>
      </c>
      <c r="B2395" s="9">
        <v>42251</v>
      </c>
      <c r="C2395" s="1" t="s">
        <v>6021</v>
      </c>
      <c r="D2395" s="1" t="s">
        <v>6022</v>
      </c>
      <c r="E2395" s="49" t="s">
        <v>16</v>
      </c>
      <c r="F2395" s="1" t="s">
        <v>39</v>
      </c>
      <c r="G2395" s="51" t="s">
        <v>6023</v>
      </c>
      <c r="H2395" s="1" t="s">
        <v>126</v>
      </c>
      <c r="I2395" s="56">
        <v>150000</v>
      </c>
      <c r="J2395" s="8" t="s">
        <v>16</v>
      </c>
      <c r="K2395" s="8" t="s">
        <v>106</v>
      </c>
      <c r="L2395" s="1" t="str">
        <f>IFERROR(_xlfn.XLOOKUP(Table1[[#This Row],[Startup Name]],Reference_Tables!$A$5:$A$3048,Reference_Tables!$B$5:$B$3048,"N/A",0),"N/A")</f>
        <v>Chennai</v>
      </c>
      <c r="M2395" s="49" t="str">
        <f>IFERROR(_xlfn.XLOOKUP(Table1[[#This Row],[Investors Name]],Reference_Tables!$E$5:$E$3048,Reference_Tables!$F$5:$F$3048,"N/A",0),"N/A")</f>
        <v>Corporate</v>
      </c>
      <c r="N2395" s="1">
        <f>YEAR(Table1[[#This Row],[Date]])</f>
        <v>2015</v>
      </c>
    </row>
    <row r="2396" spans="1:14" x14ac:dyDescent="0.3">
      <c r="A2396" s="8">
        <v>2395</v>
      </c>
      <c r="B2396" s="9">
        <v>42251</v>
      </c>
      <c r="C2396" s="1" t="s">
        <v>6024</v>
      </c>
      <c r="D2396" s="1" t="s">
        <v>6025</v>
      </c>
      <c r="E2396" s="49" t="s">
        <v>16</v>
      </c>
      <c r="F2396" s="1" t="s">
        <v>39</v>
      </c>
      <c r="G2396" s="51" t="s">
        <v>6026</v>
      </c>
      <c r="H2396" s="1" t="s">
        <v>126</v>
      </c>
      <c r="I2396" s="56">
        <v>100000</v>
      </c>
      <c r="J2396" s="8" t="s">
        <v>16</v>
      </c>
      <c r="K2396" s="8" t="s">
        <v>106</v>
      </c>
      <c r="L2396" s="1" t="str">
        <f>IFERROR(_xlfn.XLOOKUP(Table1[[#This Row],[Startup Name]],Reference_Tables!$A$5:$A$3048,Reference_Tables!$B$5:$B$3048,"N/A",0),"N/A")</f>
        <v>Kochi</v>
      </c>
      <c r="M2396" s="49" t="str">
        <f>IFERROR(_xlfn.XLOOKUP(Table1[[#This Row],[Investors Name]],Reference_Tables!$E$5:$E$3048,Reference_Tables!$F$5:$F$3048,"N/A",0),"N/A")</f>
        <v>Angel</v>
      </c>
      <c r="N2396" s="1">
        <f>YEAR(Table1[[#This Row],[Date]])</f>
        <v>2015</v>
      </c>
    </row>
    <row r="2397" spans="1:14" x14ac:dyDescent="0.3">
      <c r="A2397" s="8">
        <v>2396</v>
      </c>
      <c r="B2397" s="9">
        <v>42251</v>
      </c>
      <c r="C2397" s="1" t="s">
        <v>6027</v>
      </c>
      <c r="D2397" s="1" t="s">
        <v>6028</v>
      </c>
      <c r="E2397" s="49" t="s">
        <v>16</v>
      </c>
      <c r="F2397" s="1" t="s">
        <v>927</v>
      </c>
      <c r="G2397" s="51" t="s">
        <v>6029</v>
      </c>
      <c r="H2397" s="1" t="s">
        <v>126</v>
      </c>
      <c r="I2397" s="56">
        <v>2000000</v>
      </c>
      <c r="J2397" s="8" t="s">
        <v>16</v>
      </c>
      <c r="K2397" s="8" t="s">
        <v>24</v>
      </c>
      <c r="L2397" s="1" t="str">
        <f>IFERROR(_xlfn.XLOOKUP(Table1[[#This Row],[Startup Name]],Reference_Tables!$A$5:$A$3048,Reference_Tables!$B$5:$B$3048,"N/A",0),"N/A")</f>
        <v>Visakhapatnam</v>
      </c>
      <c r="M2397" s="49" t="str">
        <f>IFERROR(_xlfn.XLOOKUP(Table1[[#This Row],[Investors Name]],Reference_Tables!$E$5:$E$3048,Reference_Tables!$F$5:$F$3048,"N/A",0),"N/A")</f>
        <v>Angel</v>
      </c>
      <c r="N2397" s="1">
        <f>YEAR(Table1[[#This Row],[Date]])</f>
        <v>2015</v>
      </c>
    </row>
    <row r="2398" spans="1:14" x14ac:dyDescent="0.3">
      <c r="A2398" s="8">
        <v>2397</v>
      </c>
      <c r="B2398" s="9">
        <v>42254</v>
      </c>
      <c r="C2398" s="1" t="s">
        <v>6030</v>
      </c>
      <c r="D2398" s="1" t="s">
        <v>6031</v>
      </c>
      <c r="E2398" s="49" t="s">
        <v>16</v>
      </c>
      <c r="F2398" s="1" t="s">
        <v>139</v>
      </c>
      <c r="G2398" s="51" t="s">
        <v>6032</v>
      </c>
      <c r="H2398" s="1" t="s">
        <v>126</v>
      </c>
      <c r="I2398" s="56">
        <v>600000</v>
      </c>
      <c r="J2398" s="8" t="s">
        <v>16</v>
      </c>
      <c r="K2398" s="8" t="s">
        <v>106</v>
      </c>
      <c r="L2398" s="1" t="str">
        <f>IFERROR(_xlfn.XLOOKUP(Table1[[#This Row],[Startup Name]],Reference_Tables!$A$5:$A$3048,Reference_Tables!$B$5:$B$3048,"N/A",0),"N/A")</f>
        <v>Vadodara</v>
      </c>
      <c r="M2398" s="49" t="str">
        <f>IFERROR(_xlfn.XLOOKUP(Table1[[#This Row],[Investors Name]],Reference_Tables!$E$5:$E$3048,Reference_Tables!$F$5:$F$3048,"N/A",0),"N/A")</f>
        <v>Angel</v>
      </c>
      <c r="N2398" s="1">
        <f>YEAR(Table1[[#This Row],[Date]])</f>
        <v>2015</v>
      </c>
    </row>
    <row r="2399" spans="1:14" x14ac:dyDescent="0.3">
      <c r="A2399" s="8">
        <v>2398</v>
      </c>
      <c r="B2399" s="9">
        <v>42254</v>
      </c>
      <c r="C2399" s="1" t="s">
        <v>3540</v>
      </c>
      <c r="D2399" s="1" t="s">
        <v>3541</v>
      </c>
      <c r="E2399" s="49" t="s">
        <v>16</v>
      </c>
      <c r="F2399" s="1" t="s">
        <v>139</v>
      </c>
      <c r="G2399" s="51" t="s">
        <v>6033</v>
      </c>
      <c r="H2399" s="1" t="s">
        <v>126</v>
      </c>
      <c r="I2399" s="56">
        <v>205000</v>
      </c>
      <c r="J2399" s="8" t="s">
        <v>16</v>
      </c>
      <c r="K2399" s="8" t="s">
        <v>106</v>
      </c>
      <c r="L2399" s="1" t="str">
        <f>IFERROR(_xlfn.XLOOKUP(Table1[[#This Row],[Startup Name]],Reference_Tables!$A$5:$A$3048,Reference_Tables!$B$5:$B$3048,"N/A",0),"N/A")</f>
        <v>Jaipur</v>
      </c>
      <c r="M2399" s="49" t="s">
        <v>16</v>
      </c>
      <c r="N2399" s="1">
        <f>YEAR(Table1[[#This Row],[Date]])</f>
        <v>2015</v>
      </c>
    </row>
    <row r="2400" spans="1:14" x14ac:dyDescent="0.3">
      <c r="A2400" s="8">
        <v>2399</v>
      </c>
      <c r="B2400" s="9">
        <v>42254</v>
      </c>
      <c r="C2400" s="1" t="s">
        <v>48</v>
      </c>
      <c r="D2400" s="1" t="s">
        <v>6034</v>
      </c>
      <c r="E2400" s="49" t="s">
        <v>16</v>
      </c>
      <c r="F2400" s="1" t="s">
        <v>227</v>
      </c>
      <c r="G2400" s="51" t="s">
        <v>6035</v>
      </c>
      <c r="H2400" s="1" t="s">
        <v>384</v>
      </c>
      <c r="I2400" s="56">
        <v>60000000</v>
      </c>
      <c r="J2400" s="8" t="s">
        <v>5721</v>
      </c>
      <c r="K2400" s="8" t="s">
        <v>17</v>
      </c>
      <c r="L2400" s="1" t="str">
        <f>IFERROR(_xlfn.XLOOKUP(Table1[[#This Row],[Startup Name]],Reference_Tables!$A$5:$A$3048,Reference_Tables!$B$5:$B$3048,"N/A",0),"N/A")</f>
        <v>Dehradun</v>
      </c>
      <c r="M2400" s="49" t="str">
        <f>IFERROR(_xlfn.XLOOKUP(Table1[[#This Row],[Investors Name]],Reference_Tables!$E$5:$E$3048,Reference_Tables!$F$5:$F$3048,"N/A",0),"N/A")</f>
        <v>VC</v>
      </c>
      <c r="N2400" s="1">
        <f>YEAR(Table1[[#This Row],[Date]])</f>
        <v>2015</v>
      </c>
    </row>
    <row r="2401" spans="1:14" x14ac:dyDescent="0.3">
      <c r="A2401" s="8">
        <v>2400</v>
      </c>
      <c r="B2401" s="9">
        <v>42254</v>
      </c>
      <c r="C2401" s="1" t="s">
        <v>6036</v>
      </c>
      <c r="D2401" s="1" t="s">
        <v>6037</v>
      </c>
      <c r="E2401" s="49" t="s">
        <v>16</v>
      </c>
      <c r="F2401" s="1" t="s">
        <v>387</v>
      </c>
      <c r="G2401" s="51" t="s">
        <v>6038</v>
      </c>
      <c r="H2401" s="1" t="s">
        <v>384</v>
      </c>
      <c r="I2401" s="56">
        <v>1800000</v>
      </c>
      <c r="J2401" s="8" t="s">
        <v>47</v>
      </c>
      <c r="K2401" s="8" t="s">
        <v>24</v>
      </c>
      <c r="L2401" s="1" t="str">
        <f>IFERROR(_xlfn.XLOOKUP(Table1[[#This Row],[Startup Name]],Reference_Tables!$A$5:$A$3048,Reference_Tables!$B$5:$B$3048,"N/A",0),"N/A")</f>
        <v>Chandigarh</v>
      </c>
      <c r="M2401" s="49" t="str">
        <f>IFERROR(_xlfn.XLOOKUP(Table1[[#This Row],[Investors Name]],Reference_Tables!$E$5:$E$3048,Reference_Tables!$F$5:$F$3048,"N/A",0),"N/A")</f>
        <v>VC</v>
      </c>
      <c r="N2401" s="1">
        <f>YEAR(Table1[[#This Row],[Date]])</f>
        <v>2015</v>
      </c>
    </row>
    <row r="2402" spans="1:14" x14ac:dyDescent="0.3">
      <c r="A2402" s="8">
        <v>2401</v>
      </c>
      <c r="B2402" s="9">
        <v>42255</v>
      </c>
      <c r="C2402" s="1" t="s">
        <v>6039</v>
      </c>
      <c r="D2402" s="1" t="s">
        <v>6040</v>
      </c>
      <c r="E2402" s="49" t="s">
        <v>16</v>
      </c>
      <c r="F2402" s="1" t="s">
        <v>927</v>
      </c>
      <c r="G2402" s="51" t="s">
        <v>301</v>
      </c>
      <c r="H2402" s="1" t="s">
        <v>126</v>
      </c>
      <c r="I2402" s="56">
        <v>400000</v>
      </c>
      <c r="J2402" s="8" t="s">
        <v>16</v>
      </c>
      <c r="K2402" s="8" t="s">
        <v>106</v>
      </c>
      <c r="L2402" s="1" t="str">
        <f>IFERROR(_xlfn.XLOOKUP(Table1[[#This Row],[Startup Name]],Reference_Tables!$A$5:$A$3048,Reference_Tables!$B$5:$B$3048,"N/A",0),"N/A")</f>
        <v>Lucknow</v>
      </c>
      <c r="M2402" s="49" t="str">
        <f>IFERROR(_xlfn.XLOOKUP(Table1[[#This Row],[Investors Name]],Reference_Tables!$E$5:$E$3048,Reference_Tables!$F$5:$F$3048,"N/A",0),"N/A")</f>
        <v>VC</v>
      </c>
      <c r="N2402" s="1">
        <f>YEAR(Table1[[#This Row],[Date]])</f>
        <v>2015</v>
      </c>
    </row>
    <row r="2403" spans="1:14" x14ac:dyDescent="0.3">
      <c r="A2403" s="8">
        <v>2402</v>
      </c>
      <c r="B2403" s="9">
        <v>42255</v>
      </c>
      <c r="C2403" s="1" t="s">
        <v>6041</v>
      </c>
      <c r="D2403" s="1" t="s">
        <v>6042</v>
      </c>
      <c r="E2403" s="49" t="s">
        <v>16</v>
      </c>
      <c r="F2403" s="1" t="s">
        <v>45</v>
      </c>
      <c r="G2403" s="51" t="s">
        <v>2921</v>
      </c>
      <c r="H2403" s="1" t="s">
        <v>126</v>
      </c>
      <c r="I2403" s="56">
        <v>0</v>
      </c>
      <c r="J2403" s="8" t="s">
        <v>16</v>
      </c>
      <c r="K2403" s="8" t="s">
        <v>16</v>
      </c>
      <c r="L2403" s="1" t="str">
        <f>IFERROR(_xlfn.XLOOKUP(Table1[[#This Row],[Startup Name]],Reference_Tables!$A$5:$A$3048,Reference_Tables!$B$5:$B$3048,"N/A",0),"N/A")</f>
        <v>Nashik</v>
      </c>
      <c r="M2403" s="49" t="str">
        <f>IFERROR(_xlfn.XLOOKUP(Table1[[#This Row],[Investors Name]],Reference_Tables!$E$5:$E$3048,Reference_Tables!$F$5:$F$3048,"N/A",0),"N/A")</f>
        <v>VC</v>
      </c>
      <c r="N2403" s="1">
        <f>YEAR(Table1[[#This Row],[Date]])</f>
        <v>2015</v>
      </c>
    </row>
    <row r="2404" spans="1:14" x14ac:dyDescent="0.3">
      <c r="A2404" s="8">
        <v>2403</v>
      </c>
      <c r="B2404" s="9">
        <v>42255</v>
      </c>
      <c r="C2404" s="1" t="s">
        <v>6043</v>
      </c>
      <c r="D2404" s="1" t="s">
        <v>6044</v>
      </c>
      <c r="E2404" s="49" t="s">
        <v>16</v>
      </c>
      <c r="F2404" s="1" t="s">
        <v>927</v>
      </c>
      <c r="G2404" s="51" t="s">
        <v>2921</v>
      </c>
      <c r="H2404" s="1" t="s">
        <v>126</v>
      </c>
      <c r="I2404" s="56">
        <v>0</v>
      </c>
      <c r="J2404" s="8" t="s">
        <v>16</v>
      </c>
      <c r="K2404" s="8" t="s">
        <v>16</v>
      </c>
      <c r="L2404" s="1" t="str">
        <f>IFERROR(_xlfn.XLOOKUP(Table1[[#This Row],[Startup Name]],Reference_Tables!$A$5:$A$3048,Reference_Tables!$B$5:$B$3048,"N/A",0),"N/A")</f>
        <v>Surat</v>
      </c>
      <c r="M2404" s="49" t="str">
        <f>IFERROR(_xlfn.XLOOKUP(Table1[[#This Row],[Investors Name]],Reference_Tables!$E$5:$E$3048,Reference_Tables!$F$5:$F$3048,"N/A",0),"N/A")</f>
        <v>VC</v>
      </c>
      <c r="N2404" s="1">
        <f>YEAR(Table1[[#This Row],[Date]])</f>
        <v>2015</v>
      </c>
    </row>
    <row r="2405" spans="1:14" x14ac:dyDescent="0.3">
      <c r="A2405" s="8">
        <v>2404</v>
      </c>
      <c r="B2405" s="9">
        <v>42257</v>
      </c>
      <c r="C2405" s="1" t="s">
        <v>6045</v>
      </c>
      <c r="D2405" s="1" t="s">
        <v>6046</v>
      </c>
      <c r="E2405" s="49" t="s">
        <v>16</v>
      </c>
      <c r="F2405" s="1" t="s">
        <v>227</v>
      </c>
      <c r="G2405" s="51" t="s">
        <v>6047</v>
      </c>
      <c r="H2405" s="1" t="s">
        <v>384</v>
      </c>
      <c r="I2405" s="56">
        <v>770000</v>
      </c>
      <c r="J2405" s="8" t="s">
        <v>47</v>
      </c>
      <c r="K2405" s="8" t="s">
        <v>106</v>
      </c>
      <c r="L2405" s="1" t="str">
        <f>IFERROR(_xlfn.XLOOKUP(Table1[[#This Row],[Startup Name]],Reference_Tables!$A$5:$A$3048,Reference_Tables!$B$5:$B$3048,"N/A",0),"N/A")</f>
        <v>Gurugram</v>
      </c>
      <c r="M2405" s="49" t="str">
        <f>IFERROR(_xlfn.XLOOKUP(Table1[[#This Row],[Investors Name]],Reference_Tables!$E$5:$E$3048,Reference_Tables!$F$5:$F$3048,"N/A",0),"N/A")</f>
        <v>VC</v>
      </c>
      <c r="N2405" s="1">
        <f>YEAR(Table1[[#This Row],[Date]])</f>
        <v>2015</v>
      </c>
    </row>
    <row r="2406" spans="1:14" x14ac:dyDescent="0.3">
      <c r="A2406" s="8">
        <v>2405</v>
      </c>
      <c r="B2406" s="9">
        <v>42257</v>
      </c>
      <c r="C2406" s="1" t="s">
        <v>5237</v>
      </c>
      <c r="D2406" s="1" t="s">
        <v>6048</v>
      </c>
      <c r="E2406" s="49" t="s">
        <v>16</v>
      </c>
      <c r="F2406" s="1" t="s">
        <v>139</v>
      </c>
      <c r="G2406" s="51" t="s">
        <v>6049</v>
      </c>
      <c r="H2406" s="1" t="s">
        <v>384</v>
      </c>
      <c r="I2406" s="56">
        <v>9200000</v>
      </c>
      <c r="J2406" s="8" t="s">
        <v>29</v>
      </c>
      <c r="K2406" s="8" t="s">
        <v>24</v>
      </c>
      <c r="L2406" s="1" t="str">
        <f>IFERROR(_xlfn.XLOOKUP(Table1[[#This Row],[Startup Name]],Reference_Tables!$A$5:$A$3048,Reference_Tables!$B$5:$B$3048,"N/A",0),"N/A")</f>
        <v>New Delhi</v>
      </c>
      <c r="M2406" s="49" t="str">
        <f>IFERROR(_xlfn.XLOOKUP(Table1[[#This Row],[Investors Name]],Reference_Tables!$E$5:$E$3048,Reference_Tables!$F$5:$F$3048,"N/A",0),"N/A")</f>
        <v>VC</v>
      </c>
      <c r="N2406" s="1">
        <f>YEAR(Table1[[#This Row],[Date]])</f>
        <v>2015</v>
      </c>
    </row>
    <row r="2407" spans="1:14" x14ac:dyDescent="0.3">
      <c r="A2407" s="8">
        <v>2406</v>
      </c>
      <c r="B2407" s="9">
        <v>42257</v>
      </c>
      <c r="C2407" s="1" t="s">
        <v>6050</v>
      </c>
      <c r="D2407" s="1" t="s">
        <v>6051</v>
      </c>
      <c r="E2407" s="49" t="s">
        <v>16</v>
      </c>
      <c r="F2407" s="1" t="s">
        <v>927</v>
      </c>
      <c r="G2407" s="51" t="s">
        <v>7485</v>
      </c>
      <c r="H2407" s="1" t="s">
        <v>126</v>
      </c>
      <c r="I2407" s="56">
        <v>315000</v>
      </c>
      <c r="J2407" s="8" t="s">
        <v>16</v>
      </c>
      <c r="K2407" s="8" t="s">
        <v>106</v>
      </c>
      <c r="L2407" s="1" t="str">
        <f>IFERROR(_xlfn.XLOOKUP(Table1[[#This Row],[Startup Name]],Reference_Tables!$A$5:$A$3048,Reference_Tables!$B$5:$B$3048,"N/A",0),"N/A")</f>
        <v>Visakhapatnam</v>
      </c>
      <c r="M2407" s="49" t="str">
        <f>IFERROR(_xlfn.XLOOKUP(Table1[[#This Row],[Investors Name]],Reference_Tables!$E$5:$E$3048,Reference_Tables!$F$5:$F$3048,"N/A",0),"N/A")</f>
        <v>Angel</v>
      </c>
      <c r="N2407" s="1">
        <f>YEAR(Table1[[#This Row],[Date]])</f>
        <v>2015</v>
      </c>
    </row>
    <row r="2408" spans="1:14" x14ac:dyDescent="0.3">
      <c r="A2408" s="8">
        <v>2407</v>
      </c>
      <c r="B2408" s="9">
        <v>42258</v>
      </c>
      <c r="C2408" s="1" t="s">
        <v>3049</v>
      </c>
      <c r="D2408" s="1" t="s">
        <v>6052</v>
      </c>
      <c r="E2408" s="49" t="s">
        <v>16</v>
      </c>
      <c r="F2408" s="1" t="s">
        <v>139</v>
      </c>
      <c r="G2408" s="51" t="s">
        <v>6053</v>
      </c>
      <c r="H2408" s="1" t="s">
        <v>126</v>
      </c>
      <c r="I2408" s="56">
        <v>100000</v>
      </c>
      <c r="J2408" s="8" t="s">
        <v>16</v>
      </c>
      <c r="K2408" s="8" t="s">
        <v>106</v>
      </c>
      <c r="L2408" s="1" t="str">
        <f>IFERROR(_xlfn.XLOOKUP(Table1[[#This Row],[Startup Name]],Reference_Tables!$A$5:$A$3048,Reference_Tables!$B$5:$B$3048,"N/A",0),"N/A")</f>
        <v>Kolkata</v>
      </c>
      <c r="M2408" s="49" t="str">
        <f>IFERROR(_xlfn.XLOOKUP(Table1[[#This Row],[Investors Name]],Reference_Tables!$E$5:$E$3048,Reference_Tables!$F$5:$F$3048,"N/A",0),"N/A")</f>
        <v>VC</v>
      </c>
      <c r="N2408" s="1">
        <f>YEAR(Table1[[#This Row],[Date]])</f>
        <v>2015</v>
      </c>
    </row>
    <row r="2409" spans="1:14" x14ac:dyDescent="0.3">
      <c r="A2409" s="8">
        <v>2408</v>
      </c>
      <c r="B2409" s="9">
        <v>42258</v>
      </c>
      <c r="C2409" s="1" t="s">
        <v>6054</v>
      </c>
      <c r="D2409" s="1" t="s">
        <v>6055</v>
      </c>
      <c r="E2409" s="49" t="s">
        <v>16</v>
      </c>
      <c r="F2409" s="1" t="s">
        <v>39</v>
      </c>
      <c r="G2409" s="51" t="s">
        <v>6056</v>
      </c>
      <c r="H2409" s="1" t="s">
        <v>126</v>
      </c>
      <c r="I2409" s="56">
        <v>0</v>
      </c>
      <c r="J2409" s="8" t="s">
        <v>16</v>
      </c>
      <c r="K2409" s="8" t="s">
        <v>16</v>
      </c>
      <c r="L2409" s="1" t="str">
        <f>IFERROR(_xlfn.XLOOKUP(Table1[[#This Row],[Startup Name]],Reference_Tables!$A$5:$A$3048,Reference_Tables!$B$5:$B$3048,"N/A",0),"N/A")</f>
        <v>Dehradun</v>
      </c>
      <c r="M2409" s="49" t="s">
        <v>16</v>
      </c>
      <c r="N2409" s="1">
        <f>YEAR(Table1[[#This Row],[Date]])</f>
        <v>2015</v>
      </c>
    </row>
    <row r="2410" spans="1:14" x14ac:dyDescent="0.3">
      <c r="A2410" s="8">
        <v>2409</v>
      </c>
      <c r="B2410" s="9">
        <v>42258</v>
      </c>
      <c r="C2410" s="1" t="s">
        <v>2641</v>
      </c>
      <c r="D2410" s="1" t="s">
        <v>6057</v>
      </c>
      <c r="E2410" s="49" t="s">
        <v>16</v>
      </c>
      <c r="F2410" s="1" t="s">
        <v>927</v>
      </c>
      <c r="G2410" s="51" t="s">
        <v>16</v>
      </c>
      <c r="H2410" s="1" t="s">
        <v>126</v>
      </c>
      <c r="I2410" s="56">
        <v>1000000</v>
      </c>
      <c r="J2410" s="8" t="s">
        <v>16</v>
      </c>
      <c r="K2410" s="8" t="s">
        <v>24</v>
      </c>
      <c r="L2410" s="1" t="str">
        <f>IFERROR(_xlfn.XLOOKUP(Table1[[#This Row],[Startup Name]],Reference_Tables!$A$5:$A$3048,Reference_Tables!$B$5:$B$3048,"N/A",0),"N/A")</f>
        <v>Ahmedabad</v>
      </c>
      <c r="M2410" s="49" t="s">
        <v>16</v>
      </c>
      <c r="N2410" s="1">
        <f>YEAR(Table1[[#This Row],[Date]])</f>
        <v>2015</v>
      </c>
    </row>
    <row r="2411" spans="1:14" x14ac:dyDescent="0.3">
      <c r="A2411" s="8">
        <v>2410</v>
      </c>
      <c r="B2411" s="9">
        <v>42258</v>
      </c>
      <c r="C2411" s="1" t="s">
        <v>6058</v>
      </c>
      <c r="D2411" s="1" t="s">
        <v>6059</v>
      </c>
      <c r="E2411" s="49" t="s">
        <v>16</v>
      </c>
      <c r="F2411" s="1" t="s">
        <v>139</v>
      </c>
      <c r="G2411" s="51" t="s">
        <v>6060</v>
      </c>
      <c r="H2411" s="1" t="s">
        <v>126</v>
      </c>
      <c r="I2411" s="56">
        <v>0</v>
      </c>
      <c r="J2411" s="8" t="s">
        <v>16</v>
      </c>
      <c r="K2411" s="8" t="s">
        <v>16</v>
      </c>
      <c r="L2411" s="1" t="str">
        <f>IFERROR(_xlfn.XLOOKUP(Table1[[#This Row],[Startup Name]],Reference_Tables!$A$5:$A$3048,Reference_Tables!$B$5:$B$3048,"N/A",0),"N/A")</f>
        <v>Ranchi</v>
      </c>
      <c r="M2411" s="49" t="str">
        <f>IFERROR(_xlfn.XLOOKUP(Table1[[#This Row],[Investors Name]],Reference_Tables!$E$5:$E$3048,Reference_Tables!$F$5:$F$3048,"N/A",0),"N/A")</f>
        <v>Angel</v>
      </c>
      <c r="N2411" s="1">
        <f>YEAR(Table1[[#This Row],[Date]])</f>
        <v>2015</v>
      </c>
    </row>
    <row r="2412" spans="1:14" x14ac:dyDescent="0.3">
      <c r="A2412" s="8">
        <v>2411</v>
      </c>
      <c r="B2412" s="9">
        <v>42259</v>
      </c>
      <c r="C2412" s="1" t="s">
        <v>6061</v>
      </c>
      <c r="D2412" s="1" t="s">
        <v>6062</v>
      </c>
      <c r="E2412" s="49" t="s">
        <v>16</v>
      </c>
      <c r="F2412" s="1" t="s">
        <v>39</v>
      </c>
      <c r="G2412" s="51" t="s">
        <v>6063</v>
      </c>
      <c r="H2412" s="1" t="s">
        <v>384</v>
      </c>
      <c r="I2412" s="56">
        <v>15000000</v>
      </c>
      <c r="J2412" s="8" t="s">
        <v>47</v>
      </c>
      <c r="K2412" s="8" t="s">
        <v>17</v>
      </c>
      <c r="L2412" s="1" t="str">
        <f>IFERROR(_xlfn.XLOOKUP(Table1[[#This Row],[Startup Name]],Reference_Tables!$A$5:$A$3048,Reference_Tables!$B$5:$B$3048,"N/A",0),"N/A")</f>
        <v>Nashik</v>
      </c>
      <c r="M2412" s="49" t="str">
        <f>IFERROR(_xlfn.XLOOKUP(Table1[[#This Row],[Investors Name]],Reference_Tables!$E$5:$E$3048,Reference_Tables!$F$5:$F$3048,"N/A",0),"N/A")</f>
        <v>VC</v>
      </c>
      <c r="N2412" s="1">
        <f>YEAR(Table1[[#This Row],[Date]])</f>
        <v>2015</v>
      </c>
    </row>
    <row r="2413" spans="1:14" x14ac:dyDescent="0.3">
      <c r="A2413" s="8">
        <v>2412</v>
      </c>
      <c r="B2413" s="9">
        <v>42259</v>
      </c>
      <c r="C2413" s="1" t="s">
        <v>6064</v>
      </c>
      <c r="D2413" s="1" t="s">
        <v>6065</v>
      </c>
      <c r="E2413" s="49" t="s">
        <v>16</v>
      </c>
      <c r="F2413" s="1" t="s">
        <v>183</v>
      </c>
      <c r="G2413" s="51" t="s">
        <v>6066</v>
      </c>
      <c r="H2413" s="1" t="s">
        <v>384</v>
      </c>
      <c r="I2413" s="56">
        <v>0</v>
      </c>
      <c r="J2413" s="8" t="s">
        <v>47</v>
      </c>
      <c r="K2413" s="8" t="s">
        <v>16</v>
      </c>
      <c r="L2413" s="1" t="str">
        <f>IFERROR(_xlfn.XLOOKUP(Table1[[#This Row],[Startup Name]],Reference_Tables!$A$5:$A$3048,Reference_Tables!$B$5:$B$3048,"N/A",0),"N/A")</f>
        <v>Kochi</v>
      </c>
      <c r="M2413" s="49" t="str">
        <f>IFERROR(_xlfn.XLOOKUP(Table1[[#This Row],[Investors Name]],Reference_Tables!$E$5:$E$3048,Reference_Tables!$F$5:$F$3048,"N/A",0),"N/A")</f>
        <v>Angel</v>
      </c>
      <c r="N2413" s="1">
        <f>YEAR(Table1[[#This Row],[Date]])</f>
        <v>2015</v>
      </c>
    </row>
    <row r="2414" spans="1:14" x14ac:dyDescent="0.3">
      <c r="A2414" s="8">
        <v>2413</v>
      </c>
      <c r="B2414" s="9">
        <v>42261</v>
      </c>
      <c r="C2414" s="1" t="s">
        <v>6067</v>
      </c>
      <c r="D2414" s="1" t="s">
        <v>6068</v>
      </c>
      <c r="E2414" s="49" t="s">
        <v>16</v>
      </c>
      <c r="F2414" s="1" t="s">
        <v>183</v>
      </c>
      <c r="G2414" s="51" t="s">
        <v>1336</v>
      </c>
      <c r="H2414" s="1" t="s">
        <v>126</v>
      </c>
      <c r="I2414" s="56">
        <v>1200000</v>
      </c>
      <c r="J2414" s="8" t="s">
        <v>16</v>
      </c>
      <c r="K2414" s="8" t="s">
        <v>24</v>
      </c>
      <c r="L2414" s="1" t="str">
        <f>IFERROR(_xlfn.XLOOKUP(Table1[[#This Row],[Startup Name]],Reference_Tables!$A$5:$A$3048,Reference_Tables!$B$5:$B$3048,"N/A",0),"N/A")</f>
        <v>Dehradun</v>
      </c>
      <c r="M2414" s="49" t="str">
        <f>IFERROR(_xlfn.XLOOKUP(Table1[[#This Row],[Investors Name]],Reference_Tables!$E$5:$E$3048,Reference_Tables!$F$5:$F$3048,"N/A",0),"N/A")</f>
        <v>VC</v>
      </c>
      <c r="N2414" s="1">
        <f>YEAR(Table1[[#This Row],[Date]])</f>
        <v>2015</v>
      </c>
    </row>
    <row r="2415" spans="1:14" x14ac:dyDescent="0.3">
      <c r="A2415" s="8">
        <v>2414</v>
      </c>
      <c r="B2415" s="9">
        <v>42261</v>
      </c>
      <c r="C2415" s="1" t="s">
        <v>6069</v>
      </c>
      <c r="D2415" s="1" t="s">
        <v>6070</v>
      </c>
      <c r="E2415" s="49" t="s">
        <v>16</v>
      </c>
      <c r="F2415" s="1" t="s">
        <v>227</v>
      </c>
      <c r="G2415" s="51" t="s">
        <v>2119</v>
      </c>
      <c r="H2415" s="1" t="s">
        <v>384</v>
      </c>
      <c r="I2415" s="56">
        <v>9000000</v>
      </c>
      <c r="J2415" s="8" t="s">
        <v>47</v>
      </c>
      <c r="K2415" s="8" t="s">
        <v>24</v>
      </c>
      <c r="L2415" s="1" t="str">
        <f>IFERROR(_xlfn.XLOOKUP(Table1[[#This Row],[Startup Name]],Reference_Tables!$A$5:$A$3048,Reference_Tables!$B$5:$B$3048,"N/A",0),"N/A")</f>
        <v>Jaipur</v>
      </c>
      <c r="M2415" s="49" t="str">
        <f>IFERROR(_xlfn.XLOOKUP(Table1[[#This Row],[Investors Name]],Reference_Tables!$E$5:$E$3048,Reference_Tables!$F$5:$F$3048,"N/A",0),"N/A")</f>
        <v>VC</v>
      </c>
      <c r="N2415" s="1">
        <f>YEAR(Table1[[#This Row],[Date]])</f>
        <v>2015</v>
      </c>
    </row>
    <row r="2416" spans="1:14" x14ac:dyDescent="0.3">
      <c r="A2416" s="8">
        <v>2415</v>
      </c>
      <c r="B2416" s="9">
        <v>42261</v>
      </c>
      <c r="C2416" s="1" t="s">
        <v>6071</v>
      </c>
      <c r="D2416" s="1" t="s">
        <v>6072</v>
      </c>
      <c r="E2416" s="49" t="s">
        <v>16</v>
      </c>
      <c r="F2416" s="1" t="s">
        <v>6073</v>
      </c>
      <c r="G2416" s="51" t="s">
        <v>6074</v>
      </c>
      <c r="H2416" s="1" t="s">
        <v>384</v>
      </c>
      <c r="I2416" s="56">
        <v>3000000</v>
      </c>
      <c r="J2416" s="8" t="s">
        <v>47</v>
      </c>
      <c r="K2416" s="8" t="s">
        <v>24</v>
      </c>
      <c r="L2416" s="1" t="str">
        <f>IFERROR(_xlfn.XLOOKUP(Table1[[#This Row],[Startup Name]],Reference_Tables!$A$5:$A$3048,Reference_Tables!$B$5:$B$3048,"N/A",0),"N/A")</f>
        <v>Jaipur</v>
      </c>
      <c r="M2416" s="49" t="str">
        <f>IFERROR(_xlfn.XLOOKUP(Table1[[#This Row],[Investors Name]],Reference_Tables!$E$5:$E$3048,Reference_Tables!$F$5:$F$3048,"N/A",0),"N/A")</f>
        <v>VC</v>
      </c>
      <c r="N2416" s="1">
        <f>YEAR(Table1[[#This Row],[Date]])</f>
        <v>2015</v>
      </c>
    </row>
    <row r="2417" spans="1:14" x14ac:dyDescent="0.3">
      <c r="A2417" s="8">
        <v>2416</v>
      </c>
      <c r="B2417" s="9">
        <v>42261</v>
      </c>
      <c r="C2417" s="1" t="s">
        <v>275</v>
      </c>
      <c r="D2417" s="1" t="s">
        <v>6075</v>
      </c>
      <c r="E2417" s="49" t="s">
        <v>16</v>
      </c>
      <c r="F2417" s="1" t="s">
        <v>927</v>
      </c>
      <c r="G2417" s="51" t="s">
        <v>6076</v>
      </c>
      <c r="H2417" s="1" t="s">
        <v>384</v>
      </c>
      <c r="I2417" s="56">
        <v>225000000</v>
      </c>
      <c r="J2417" s="8" t="s">
        <v>5721</v>
      </c>
      <c r="K2417" s="8" t="s">
        <v>17</v>
      </c>
      <c r="L2417" s="1" t="str">
        <f>IFERROR(_xlfn.XLOOKUP(Table1[[#This Row],[Startup Name]],Reference_Tables!$A$5:$A$3048,Reference_Tables!$B$5:$B$3048,"N/A",0),"N/A")</f>
        <v>Indore</v>
      </c>
      <c r="M2417" s="49" t="str">
        <f>IFERROR(_xlfn.XLOOKUP(Table1[[#This Row],[Investors Name]],Reference_Tables!$E$5:$E$3048,Reference_Tables!$F$5:$F$3048,"N/A",0),"N/A")</f>
        <v>VC</v>
      </c>
      <c r="N2417" s="1">
        <f>YEAR(Table1[[#This Row],[Date]])</f>
        <v>2015</v>
      </c>
    </row>
    <row r="2418" spans="1:14" x14ac:dyDescent="0.3">
      <c r="A2418" s="8">
        <v>2417</v>
      </c>
      <c r="B2418" s="9">
        <v>42262</v>
      </c>
      <c r="C2418" s="1" t="s">
        <v>953</v>
      </c>
      <c r="D2418" s="1" t="s">
        <v>6077</v>
      </c>
      <c r="E2418" s="49" t="s">
        <v>16</v>
      </c>
      <c r="F2418" s="1" t="s">
        <v>39</v>
      </c>
      <c r="G2418" s="51" t="s">
        <v>6078</v>
      </c>
      <c r="H2418" s="1" t="s">
        <v>384</v>
      </c>
      <c r="I2418" s="56">
        <v>2000000</v>
      </c>
      <c r="J2418" s="8" t="s">
        <v>6079</v>
      </c>
      <c r="K2418" s="8" t="s">
        <v>24</v>
      </c>
      <c r="L2418" s="1" t="str">
        <f>IFERROR(_xlfn.XLOOKUP(Table1[[#This Row],[Startup Name]],Reference_Tables!$A$5:$A$3048,Reference_Tables!$B$5:$B$3048,"N/A",0),"N/A")</f>
        <v>Thiruvananthapuram</v>
      </c>
      <c r="M2418" s="49" t="str">
        <f>IFERROR(_xlfn.XLOOKUP(Table1[[#This Row],[Investors Name]],Reference_Tables!$E$5:$E$3048,Reference_Tables!$F$5:$F$3048,"N/A",0),"N/A")</f>
        <v>VC</v>
      </c>
      <c r="N2418" s="1">
        <f>YEAR(Table1[[#This Row],[Date]])</f>
        <v>2015</v>
      </c>
    </row>
    <row r="2419" spans="1:14" x14ac:dyDescent="0.3">
      <c r="A2419" s="8">
        <v>2418</v>
      </c>
      <c r="B2419" s="9">
        <v>42262</v>
      </c>
      <c r="C2419" s="1" t="s">
        <v>3056</v>
      </c>
      <c r="D2419" s="1" t="s">
        <v>6080</v>
      </c>
      <c r="E2419" s="49" t="s">
        <v>16</v>
      </c>
      <c r="F2419" s="1" t="s">
        <v>927</v>
      </c>
      <c r="G2419" s="51" t="s">
        <v>6081</v>
      </c>
      <c r="H2419" s="1" t="s">
        <v>384</v>
      </c>
      <c r="I2419" s="56">
        <v>4250000</v>
      </c>
      <c r="J2419" s="8" t="s">
        <v>47</v>
      </c>
      <c r="K2419" s="8" t="s">
        <v>24</v>
      </c>
      <c r="L2419" s="1" t="str">
        <f>IFERROR(_xlfn.XLOOKUP(Table1[[#This Row],[Startup Name]],Reference_Tables!$A$5:$A$3048,Reference_Tables!$B$5:$B$3048,"N/A",0),"N/A")</f>
        <v>Mysuru</v>
      </c>
      <c r="M2419" s="49" t="str">
        <f>IFERROR(_xlfn.XLOOKUP(Table1[[#This Row],[Investors Name]],Reference_Tables!$E$5:$E$3048,Reference_Tables!$F$5:$F$3048,"N/A",0),"N/A")</f>
        <v>VC</v>
      </c>
      <c r="N2419" s="1">
        <f>YEAR(Table1[[#This Row],[Date]])</f>
        <v>2015</v>
      </c>
    </row>
    <row r="2420" spans="1:14" x14ac:dyDescent="0.3">
      <c r="A2420" s="8">
        <v>2419</v>
      </c>
      <c r="B2420" s="9">
        <v>42262</v>
      </c>
      <c r="C2420" s="1" t="s">
        <v>5864</v>
      </c>
      <c r="D2420" s="1" t="s">
        <v>6082</v>
      </c>
      <c r="E2420" s="49" t="s">
        <v>16</v>
      </c>
      <c r="F2420" s="1" t="s">
        <v>927</v>
      </c>
      <c r="G2420" s="51" t="s">
        <v>7410</v>
      </c>
      <c r="H2420" s="1" t="s">
        <v>126</v>
      </c>
      <c r="I2420" s="56">
        <v>0</v>
      </c>
      <c r="J2420" s="8" t="s">
        <v>16</v>
      </c>
      <c r="K2420" s="8" t="s">
        <v>16</v>
      </c>
      <c r="L2420" s="1" t="str">
        <f>IFERROR(_xlfn.XLOOKUP(Table1[[#This Row],[Startup Name]],Reference_Tables!$A$5:$A$3048,Reference_Tables!$B$5:$B$3048,"N/A",0),"N/A")</f>
        <v>Lucknow</v>
      </c>
      <c r="M2420" s="49" t="str">
        <f>IFERROR(_xlfn.XLOOKUP(Table1[[#This Row],[Investors Name]],Reference_Tables!$E$5:$E$3048,Reference_Tables!$F$5:$F$3048,"N/A",0),"N/A")</f>
        <v>Angel</v>
      </c>
      <c r="N2420" s="1">
        <f>YEAR(Table1[[#This Row],[Date]])</f>
        <v>2015</v>
      </c>
    </row>
    <row r="2421" spans="1:14" x14ac:dyDescent="0.3">
      <c r="A2421" s="8">
        <v>2420</v>
      </c>
      <c r="B2421" s="9">
        <v>42262</v>
      </c>
      <c r="C2421" s="1" t="s">
        <v>6083</v>
      </c>
      <c r="D2421" s="1" t="s">
        <v>6084</v>
      </c>
      <c r="E2421" s="49" t="s">
        <v>16</v>
      </c>
      <c r="F2421" s="1" t="s">
        <v>39</v>
      </c>
      <c r="G2421" s="51" t="s">
        <v>6085</v>
      </c>
      <c r="H2421" s="1" t="s">
        <v>126</v>
      </c>
      <c r="I2421" s="56">
        <v>1000000</v>
      </c>
      <c r="J2421" s="8" t="s">
        <v>16</v>
      </c>
      <c r="K2421" s="8" t="s">
        <v>24</v>
      </c>
      <c r="L2421" s="1" t="str">
        <f>IFERROR(_xlfn.XLOOKUP(Table1[[#This Row],[Startup Name]],Reference_Tables!$A$5:$A$3048,Reference_Tables!$B$5:$B$3048,"N/A",0),"N/A")</f>
        <v>Kanpur</v>
      </c>
      <c r="M2421" s="49" t="s">
        <v>16</v>
      </c>
      <c r="N2421" s="1">
        <f>YEAR(Table1[[#This Row],[Date]])</f>
        <v>2015</v>
      </c>
    </row>
    <row r="2422" spans="1:14" x14ac:dyDescent="0.3">
      <c r="A2422" s="8">
        <v>2421</v>
      </c>
      <c r="B2422" s="9">
        <v>42262</v>
      </c>
      <c r="C2422" s="1" t="s">
        <v>4789</v>
      </c>
      <c r="D2422" s="1" t="s">
        <v>6086</v>
      </c>
      <c r="E2422" s="49" t="s">
        <v>16</v>
      </c>
      <c r="F2422" s="1" t="s">
        <v>89</v>
      </c>
      <c r="G2422" s="51" t="s">
        <v>6087</v>
      </c>
      <c r="H2422" s="1" t="s">
        <v>126</v>
      </c>
      <c r="I2422" s="56">
        <v>300000</v>
      </c>
      <c r="J2422" s="8" t="s">
        <v>16</v>
      </c>
      <c r="K2422" s="8" t="s">
        <v>106</v>
      </c>
      <c r="L2422" s="1" t="str">
        <f>IFERROR(_xlfn.XLOOKUP(Table1[[#This Row],[Startup Name]],Reference_Tables!$A$5:$A$3048,Reference_Tables!$B$5:$B$3048,"N/A",0),"N/A")</f>
        <v>Lucknow</v>
      </c>
      <c r="M2422" s="49" t="str">
        <f>IFERROR(_xlfn.XLOOKUP(Table1[[#This Row],[Investors Name]],Reference_Tables!$E$5:$E$3048,Reference_Tables!$F$5:$F$3048,"N/A",0),"N/A")</f>
        <v>Angel</v>
      </c>
      <c r="N2422" s="1">
        <f>YEAR(Table1[[#This Row],[Date]])</f>
        <v>2015</v>
      </c>
    </row>
    <row r="2423" spans="1:14" x14ac:dyDescent="0.3">
      <c r="A2423" s="8">
        <v>2422</v>
      </c>
      <c r="B2423" s="9">
        <v>42262</v>
      </c>
      <c r="C2423" s="1" t="s">
        <v>6088</v>
      </c>
      <c r="D2423" s="1" t="s">
        <v>6089</v>
      </c>
      <c r="E2423" s="49" t="s">
        <v>16</v>
      </c>
      <c r="F2423" s="1" t="s">
        <v>927</v>
      </c>
      <c r="G2423" s="51" t="s">
        <v>6090</v>
      </c>
      <c r="H2423" s="1" t="s">
        <v>126</v>
      </c>
      <c r="I2423" s="56">
        <v>0</v>
      </c>
      <c r="J2423" s="8" t="s">
        <v>35</v>
      </c>
      <c r="K2423" s="8" t="s">
        <v>16</v>
      </c>
      <c r="L2423" s="1" t="str">
        <f>IFERROR(_xlfn.XLOOKUP(Table1[[#This Row],[Startup Name]],Reference_Tables!$A$5:$A$3048,Reference_Tables!$B$5:$B$3048,"N/A",0),"N/A")</f>
        <v>Pune</v>
      </c>
      <c r="M2423" s="49" t="s">
        <v>16</v>
      </c>
      <c r="N2423" s="1">
        <f>YEAR(Table1[[#This Row],[Date]])</f>
        <v>2015</v>
      </c>
    </row>
    <row r="2424" spans="1:14" x14ac:dyDescent="0.3">
      <c r="A2424" s="8">
        <v>2423</v>
      </c>
      <c r="B2424" s="9">
        <v>42263</v>
      </c>
      <c r="C2424" s="1" t="s">
        <v>6091</v>
      </c>
      <c r="D2424" s="1" t="s">
        <v>6092</v>
      </c>
      <c r="E2424" s="49" t="s">
        <v>16</v>
      </c>
      <c r="F2424" s="1" t="s">
        <v>927</v>
      </c>
      <c r="G2424" s="51" t="s">
        <v>2119</v>
      </c>
      <c r="H2424" s="1" t="s">
        <v>384</v>
      </c>
      <c r="I2424" s="56">
        <v>10000000</v>
      </c>
      <c r="J2424" s="8" t="s">
        <v>47</v>
      </c>
      <c r="K2424" s="8" t="s">
        <v>24</v>
      </c>
      <c r="L2424" s="1" t="str">
        <f>IFERROR(_xlfn.XLOOKUP(Table1[[#This Row],[Startup Name]],Reference_Tables!$A$5:$A$3048,Reference_Tables!$B$5:$B$3048,"N/A",0),"N/A")</f>
        <v>Surat</v>
      </c>
      <c r="M2424" s="49" t="str">
        <f>IFERROR(_xlfn.XLOOKUP(Table1[[#This Row],[Investors Name]],Reference_Tables!$E$5:$E$3048,Reference_Tables!$F$5:$F$3048,"N/A",0),"N/A")</f>
        <v>VC</v>
      </c>
      <c r="N2424" s="1">
        <f>YEAR(Table1[[#This Row],[Date]])</f>
        <v>2015</v>
      </c>
    </row>
    <row r="2425" spans="1:14" x14ac:dyDescent="0.3">
      <c r="A2425" s="8">
        <v>2424</v>
      </c>
      <c r="B2425" s="9">
        <v>42263</v>
      </c>
      <c r="C2425" s="1" t="s">
        <v>6093</v>
      </c>
      <c r="D2425" s="1" t="s">
        <v>6094</v>
      </c>
      <c r="E2425" s="49" t="s">
        <v>16</v>
      </c>
      <c r="F2425" s="1" t="s">
        <v>227</v>
      </c>
      <c r="G2425" s="51" t="s">
        <v>1960</v>
      </c>
      <c r="H2425" s="1" t="s">
        <v>126</v>
      </c>
      <c r="I2425" s="56">
        <v>410000</v>
      </c>
      <c r="J2425" s="8" t="s">
        <v>16</v>
      </c>
      <c r="K2425" s="8" t="s">
        <v>106</v>
      </c>
      <c r="L2425" s="1" t="str">
        <f>IFERROR(_xlfn.XLOOKUP(Table1[[#This Row],[Startup Name]],Reference_Tables!$A$5:$A$3048,Reference_Tables!$B$5:$B$3048,"N/A",0),"N/A")</f>
        <v>Kanpur</v>
      </c>
      <c r="M2425" s="49" t="str">
        <f>IFERROR(_xlfn.XLOOKUP(Table1[[#This Row],[Investors Name]],Reference_Tables!$E$5:$E$3048,Reference_Tables!$F$5:$F$3048,"N/A",0),"N/A")</f>
        <v>VC</v>
      </c>
      <c r="N2425" s="1">
        <f>YEAR(Table1[[#This Row],[Date]])</f>
        <v>2015</v>
      </c>
    </row>
    <row r="2426" spans="1:14" x14ac:dyDescent="0.3">
      <c r="A2426" s="8">
        <v>2425</v>
      </c>
      <c r="B2426" s="9">
        <v>42263</v>
      </c>
      <c r="C2426" s="1" t="s">
        <v>6095</v>
      </c>
      <c r="D2426" s="1" t="s">
        <v>6096</v>
      </c>
      <c r="E2426" s="49" t="s">
        <v>16</v>
      </c>
      <c r="F2426" s="1" t="s">
        <v>39</v>
      </c>
      <c r="G2426" s="51" t="s">
        <v>6097</v>
      </c>
      <c r="H2426" s="1" t="s">
        <v>126</v>
      </c>
      <c r="I2426" s="56">
        <v>450000</v>
      </c>
      <c r="J2426" s="8" t="s">
        <v>16</v>
      </c>
      <c r="K2426" s="8" t="s">
        <v>106</v>
      </c>
      <c r="L2426" s="1" t="str">
        <f>IFERROR(_xlfn.XLOOKUP(Table1[[#This Row],[Startup Name]],Reference_Tables!$A$5:$A$3048,Reference_Tables!$B$5:$B$3048,"N/A",0),"N/A")</f>
        <v>Nashik</v>
      </c>
      <c r="M2426" s="49" t="str">
        <f>IFERROR(_xlfn.XLOOKUP(Table1[[#This Row],[Investors Name]],Reference_Tables!$E$5:$E$3048,Reference_Tables!$F$5:$F$3048,"N/A",0),"N/A")</f>
        <v>VC</v>
      </c>
      <c r="N2426" s="1">
        <f>YEAR(Table1[[#This Row],[Date]])</f>
        <v>2015</v>
      </c>
    </row>
    <row r="2427" spans="1:14" x14ac:dyDescent="0.3">
      <c r="A2427" s="8">
        <v>2426</v>
      </c>
      <c r="B2427" s="9">
        <v>42264</v>
      </c>
      <c r="C2427" s="1" t="s">
        <v>6098</v>
      </c>
      <c r="D2427" s="1" t="s">
        <v>6099</v>
      </c>
      <c r="E2427" s="49" t="s">
        <v>16</v>
      </c>
      <c r="F2427" s="1" t="s">
        <v>927</v>
      </c>
      <c r="G2427" s="51" t="s">
        <v>3025</v>
      </c>
      <c r="H2427" s="1" t="s">
        <v>384</v>
      </c>
      <c r="I2427" s="56">
        <v>0</v>
      </c>
      <c r="J2427" s="8" t="s">
        <v>16</v>
      </c>
      <c r="K2427" s="8" t="s">
        <v>16</v>
      </c>
      <c r="L2427" s="1" t="str">
        <f>IFERROR(_xlfn.XLOOKUP(Table1[[#This Row],[Startup Name]],Reference_Tables!$A$5:$A$3048,Reference_Tables!$B$5:$B$3048,"N/A",0),"N/A")</f>
        <v>Indore</v>
      </c>
      <c r="M2427" s="49" t="str">
        <f>IFERROR(_xlfn.XLOOKUP(Table1[[#This Row],[Investors Name]],Reference_Tables!$E$5:$E$3048,Reference_Tables!$F$5:$F$3048,"N/A",0),"N/A")</f>
        <v>VC</v>
      </c>
      <c r="N2427" s="1">
        <f>YEAR(Table1[[#This Row],[Date]])</f>
        <v>2015</v>
      </c>
    </row>
    <row r="2428" spans="1:14" x14ac:dyDescent="0.3">
      <c r="A2428" s="8">
        <v>2427</v>
      </c>
      <c r="B2428" s="9">
        <v>42264</v>
      </c>
      <c r="C2428" s="1" t="s">
        <v>6100</v>
      </c>
      <c r="D2428" s="1" t="s">
        <v>6101</v>
      </c>
      <c r="E2428" s="49" t="s">
        <v>16</v>
      </c>
      <c r="F2428" s="1" t="s">
        <v>39</v>
      </c>
      <c r="G2428" s="51" t="s">
        <v>6102</v>
      </c>
      <c r="H2428" s="1" t="s">
        <v>126</v>
      </c>
      <c r="I2428" s="56">
        <v>0</v>
      </c>
      <c r="J2428" s="8" t="s">
        <v>5961</v>
      </c>
      <c r="K2428" s="8" t="s">
        <v>16</v>
      </c>
      <c r="L2428" s="1" t="str">
        <f>IFERROR(_xlfn.XLOOKUP(Table1[[#This Row],[Startup Name]],Reference_Tables!$A$5:$A$3048,Reference_Tables!$B$5:$B$3048,"N/A",0),"N/A")</f>
        <v>Vadodara</v>
      </c>
      <c r="M2428" s="49" t="str">
        <f>IFERROR(_xlfn.XLOOKUP(Table1[[#This Row],[Investors Name]],Reference_Tables!$E$5:$E$3048,Reference_Tables!$F$5:$F$3048,"N/A",0),"N/A")</f>
        <v>Angel</v>
      </c>
      <c r="N2428" s="1">
        <f>YEAR(Table1[[#This Row],[Date]])</f>
        <v>2015</v>
      </c>
    </row>
    <row r="2429" spans="1:14" x14ac:dyDescent="0.3">
      <c r="A2429" s="8">
        <v>2428</v>
      </c>
      <c r="B2429" s="9">
        <v>42264</v>
      </c>
      <c r="C2429" s="1" t="s">
        <v>2216</v>
      </c>
      <c r="D2429" s="1" t="s">
        <v>2217</v>
      </c>
      <c r="E2429" s="49" t="s">
        <v>16</v>
      </c>
      <c r="F2429" s="1" t="s">
        <v>227</v>
      </c>
      <c r="G2429" s="51" t="s">
        <v>6103</v>
      </c>
      <c r="H2429" s="1" t="s">
        <v>384</v>
      </c>
      <c r="I2429" s="56">
        <v>75000000</v>
      </c>
      <c r="J2429" s="8" t="s">
        <v>60</v>
      </c>
      <c r="K2429" s="8" t="s">
        <v>17</v>
      </c>
      <c r="L2429" s="1" t="str">
        <f>IFERROR(_xlfn.XLOOKUP(Table1[[#This Row],[Startup Name]],Reference_Tables!$A$5:$A$3048,Reference_Tables!$B$5:$B$3048,"N/A",0),"N/A")</f>
        <v>Chennai</v>
      </c>
      <c r="M2429" s="49" t="str">
        <f>IFERROR(_xlfn.XLOOKUP(Table1[[#This Row],[Investors Name]],Reference_Tables!$E$5:$E$3048,Reference_Tables!$F$5:$F$3048,"N/A",0),"N/A")</f>
        <v>VC</v>
      </c>
      <c r="N2429" s="1">
        <f>YEAR(Table1[[#This Row],[Date]])</f>
        <v>2015</v>
      </c>
    </row>
    <row r="2430" spans="1:14" x14ac:dyDescent="0.3">
      <c r="A2430" s="8">
        <v>2429</v>
      </c>
      <c r="B2430" s="9">
        <v>42264</v>
      </c>
      <c r="C2430" s="1" t="s">
        <v>6104</v>
      </c>
      <c r="D2430" s="1" t="s">
        <v>3607</v>
      </c>
      <c r="E2430" s="49" t="s">
        <v>16</v>
      </c>
      <c r="F2430" s="1" t="s">
        <v>227</v>
      </c>
      <c r="G2430" s="51" t="s">
        <v>6105</v>
      </c>
      <c r="H2430" s="1" t="s">
        <v>126</v>
      </c>
      <c r="I2430" s="56">
        <v>600000</v>
      </c>
      <c r="J2430" s="8" t="s">
        <v>16</v>
      </c>
      <c r="K2430" s="8" t="s">
        <v>106</v>
      </c>
      <c r="L2430" s="1" t="str">
        <f>IFERROR(_xlfn.XLOOKUP(Table1[[#This Row],[Startup Name]],Reference_Tables!$A$5:$A$3048,Reference_Tables!$B$5:$B$3048,"N/A",0),"N/A")</f>
        <v>Pune</v>
      </c>
      <c r="M2430" s="49" t="s">
        <v>16</v>
      </c>
      <c r="N2430" s="1">
        <f>YEAR(Table1[[#This Row],[Date]])</f>
        <v>2015</v>
      </c>
    </row>
    <row r="2431" spans="1:14" x14ac:dyDescent="0.3">
      <c r="A2431" s="8">
        <v>2430</v>
      </c>
      <c r="B2431" s="9">
        <v>42265</v>
      </c>
      <c r="C2431" s="1" t="s">
        <v>6106</v>
      </c>
      <c r="D2431" s="1" t="s">
        <v>6107</v>
      </c>
      <c r="E2431" s="49" t="s">
        <v>16</v>
      </c>
      <c r="F2431" s="1" t="s">
        <v>139</v>
      </c>
      <c r="G2431" s="51" t="s">
        <v>6108</v>
      </c>
      <c r="H2431" s="1" t="s">
        <v>126</v>
      </c>
      <c r="I2431" s="56">
        <v>350000</v>
      </c>
      <c r="J2431" s="8" t="s">
        <v>16</v>
      </c>
      <c r="K2431" s="8" t="s">
        <v>106</v>
      </c>
      <c r="L2431" s="1" t="str">
        <f>IFERROR(_xlfn.XLOOKUP(Table1[[#This Row],[Startup Name]],Reference_Tables!$A$5:$A$3048,Reference_Tables!$B$5:$B$3048,"N/A",0),"N/A")</f>
        <v>New Delhi</v>
      </c>
      <c r="M2431" s="49" t="str">
        <f>IFERROR(_xlfn.XLOOKUP(Table1[[#This Row],[Investors Name]],Reference_Tables!$E$5:$E$3048,Reference_Tables!$F$5:$F$3048,"N/A",0),"N/A")</f>
        <v>VC</v>
      </c>
      <c r="N2431" s="1">
        <f>YEAR(Table1[[#This Row],[Date]])</f>
        <v>2015</v>
      </c>
    </row>
    <row r="2432" spans="1:14" x14ac:dyDescent="0.3">
      <c r="A2432" s="8">
        <v>2431</v>
      </c>
      <c r="B2432" s="9">
        <v>42265</v>
      </c>
      <c r="C2432" s="1" t="s">
        <v>4160</v>
      </c>
      <c r="D2432" s="1" t="s">
        <v>3558</v>
      </c>
      <c r="E2432" s="49" t="s">
        <v>16</v>
      </c>
      <c r="F2432" s="1" t="s">
        <v>927</v>
      </c>
      <c r="G2432" s="51" t="s">
        <v>6109</v>
      </c>
      <c r="H2432" s="1" t="s">
        <v>384</v>
      </c>
      <c r="I2432" s="56">
        <v>1150000</v>
      </c>
      <c r="J2432" s="8" t="s">
        <v>35</v>
      </c>
      <c r="K2432" s="8" t="s">
        <v>24</v>
      </c>
      <c r="L2432" s="1" t="str">
        <f>IFERROR(_xlfn.XLOOKUP(Table1[[#This Row],[Startup Name]],Reference_Tables!$A$5:$A$3048,Reference_Tables!$B$5:$B$3048,"N/A",0),"N/A")</f>
        <v>Coimbatore</v>
      </c>
      <c r="M2432" s="49" t="str">
        <f>IFERROR(_xlfn.XLOOKUP(Table1[[#This Row],[Investors Name]],Reference_Tables!$E$5:$E$3048,Reference_Tables!$F$5:$F$3048,"N/A",0),"N/A")</f>
        <v>VC</v>
      </c>
      <c r="N2432" s="1">
        <f>YEAR(Table1[[#This Row],[Date]])</f>
        <v>2015</v>
      </c>
    </row>
    <row r="2433" spans="1:14" x14ac:dyDescent="0.3">
      <c r="A2433" s="8">
        <v>2432</v>
      </c>
      <c r="B2433" s="9">
        <v>42265</v>
      </c>
      <c r="C2433" s="1" t="s">
        <v>6110</v>
      </c>
      <c r="D2433" s="1" t="s">
        <v>4138</v>
      </c>
      <c r="E2433" s="49" t="s">
        <v>16</v>
      </c>
      <c r="F2433" s="1" t="s">
        <v>139</v>
      </c>
      <c r="G2433" s="51" t="s">
        <v>293</v>
      </c>
      <c r="H2433" s="1" t="s">
        <v>126</v>
      </c>
      <c r="I2433" s="56">
        <v>150000</v>
      </c>
      <c r="J2433" s="8" t="s">
        <v>16</v>
      </c>
      <c r="K2433" s="8" t="s">
        <v>106</v>
      </c>
      <c r="L2433" s="1" t="str">
        <f>IFERROR(_xlfn.XLOOKUP(Table1[[#This Row],[Startup Name]],Reference_Tables!$A$5:$A$3048,Reference_Tables!$B$5:$B$3048,"N/A",0),"N/A")</f>
        <v>Gurugram</v>
      </c>
      <c r="M2433" s="49" t="str">
        <f>IFERROR(_xlfn.XLOOKUP(Table1[[#This Row],[Investors Name]],Reference_Tables!$E$5:$E$3048,Reference_Tables!$F$5:$F$3048,"N/A",0),"N/A")</f>
        <v>Angel</v>
      </c>
      <c r="N2433" s="1">
        <f>YEAR(Table1[[#This Row],[Date]])</f>
        <v>2015</v>
      </c>
    </row>
    <row r="2434" spans="1:14" x14ac:dyDescent="0.3">
      <c r="A2434" s="8">
        <v>2433</v>
      </c>
      <c r="B2434" s="9">
        <v>42265</v>
      </c>
      <c r="C2434" s="1" t="s">
        <v>6111</v>
      </c>
      <c r="D2434" s="1" t="s">
        <v>6112</v>
      </c>
      <c r="E2434" s="49" t="s">
        <v>16</v>
      </c>
      <c r="F2434" s="1" t="s">
        <v>227</v>
      </c>
      <c r="G2434" s="51" t="s">
        <v>6113</v>
      </c>
      <c r="H2434" s="1" t="s">
        <v>126</v>
      </c>
      <c r="I2434" s="56">
        <v>150000</v>
      </c>
      <c r="J2434" s="8" t="s">
        <v>16</v>
      </c>
      <c r="K2434" s="8" t="s">
        <v>106</v>
      </c>
      <c r="L2434" s="1" t="str">
        <f>IFERROR(_xlfn.XLOOKUP(Table1[[#This Row],[Startup Name]],Reference_Tables!$A$5:$A$3048,Reference_Tables!$B$5:$B$3048,"N/A",0),"N/A")</f>
        <v>Nagpur</v>
      </c>
      <c r="M2434" s="49" t="str">
        <f>IFERROR(_xlfn.XLOOKUP(Table1[[#This Row],[Investors Name]],Reference_Tables!$E$5:$E$3048,Reference_Tables!$F$5:$F$3048,"N/A",0),"N/A")</f>
        <v>Angel</v>
      </c>
      <c r="N2434" s="1">
        <f>YEAR(Table1[[#This Row],[Date]])</f>
        <v>2015</v>
      </c>
    </row>
    <row r="2435" spans="1:14" x14ac:dyDescent="0.3">
      <c r="A2435" s="8">
        <v>2434</v>
      </c>
      <c r="B2435" s="9">
        <v>42266</v>
      </c>
      <c r="C2435" s="1" t="s">
        <v>6114</v>
      </c>
      <c r="D2435" s="1" t="s">
        <v>787</v>
      </c>
      <c r="E2435" s="49" t="s">
        <v>16</v>
      </c>
      <c r="F2435" s="1" t="s">
        <v>927</v>
      </c>
      <c r="G2435" s="51" t="s">
        <v>6115</v>
      </c>
      <c r="H2435" s="1" t="s">
        <v>126</v>
      </c>
      <c r="I2435" s="56">
        <v>0</v>
      </c>
      <c r="J2435" s="8" t="s">
        <v>16</v>
      </c>
      <c r="K2435" s="8" t="s">
        <v>16</v>
      </c>
      <c r="L2435" s="1" t="str">
        <f>IFERROR(_xlfn.XLOOKUP(Table1[[#This Row],[Startup Name]],Reference_Tables!$A$5:$A$3048,Reference_Tables!$B$5:$B$3048,"N/A",0),"N/A")</f>
        <v>Mysuru</v>
      </c>
      <c r="M2435" s="49" t="s">
        <v>16</v>
      </c>
      <c r="N2435" s="1">
        <f>YEAR(Table1[[#This Row],[Date]])</f>
        <v>2015</v>
      </c>
    </row>
    <row r="2436" spans="1:14" x14ac:dyDescent="0.3">
      <c r="A2436" s="8">
        <v>2435</v>
      </c>
      <c r="B2436" s="9">
        <v>42268</v>
      </c>
      <c r="C2436" s="1" t="s">
        <v>6116</v>
      </c>
      <c r="D2436" s="1" t="s">
        <v>6117</v>
      </c>
      <c r="E2436" s="49" t="s">
        <v>16</v>
      </c>
      <c r="F2436" s="1" t="s">
        <v>927</v>
      </c>
      <c r="G2436" s="51" t="s">
        <v>7486</v>
      </c>
      <c r="H2436" s="1" t="s">
        <v>384</v>
      </c>
      <c r="I2436" s="56">
        <v>37500000</v>
      </c>
      <c r="J2436" s="8" t="s">
        <v>16</v>
      </c>
      <c r="K2436" s="8" t="s">
        <v>17</v>
      </c>
      <c r="L2436" s="1" t="str">
        <f>IFERROR(_xlfn.XLOOKUP(Table1[[#This Row],[Startup Name]],Reference_Tables!$A$5:$A$3048,Reference_Tables!$B$5:$B$3048,"N/A",0),"N/A")</f>
        <v>Guwahati</v>
      </c>
      <c r="M2436" s="49" t="str">
        <f>IFERROR(_xlfn.XLOOKUP(Table1[[#This Row],[Investors Name]],Reference_Tables!$E$5:$E$3048,Reference_Tables!$F$5:$F$3048,"N/A",0),"N/A")</f>
        <v>VC</v>
      </c>
      <c r="N2436" s="1">
        <f>YEAR(Table1[[#This Row],[Date]])</f>
        <v>2015</v>
      </c>
    </row>
    <row r="2437" spans="1:14" x14ac:dyDescent="0.3">
      <c r="A2437" s="8">
        <v>2436</v>
      </c>
      <c r="B2437" s="9">
        <v>42268</v>
      </c>
      <c r="C2437" s="1" t="s">
        <v>6118</v>
      </c>
      <c r="D2437" s="1" t="s">
        <v>6119</v>
      </c>
      <c r="E2437" s="49" t="s">
        <v>16</v>
      </c>
      <c r="F2437" s="1" t="s">
        <v>927</v>
      </c>
      <c r="G2437" s="51" t="s">
        <v>2215</v>
      </c>
      <c r="H2437" s="1" t="s">
        <v>126</v>
      </c>
      <c r="I2437" s="56">
        <v>235000</v>
      </c>
      <c r="J2437" s="8" t="s">
        <v>16</v>
      </c>
      <c r="K2437" s="8" t="s">
        <v>106</v>
      </c>
      <c r="L2437" s="1" t="str">
        <f>IFERROR(_xlfn.XLOOKUP(Table1[[#This Row],[Startup Name]],Reference_Tables!$A$5:$A$3048,Reference_Tables!$B$5:$B$3048,"N/A",0),"N/A")</f>
        <v>Thiruvananthapuram</v>
      </c>
      <c r="M2437" s="49" t="str">
        <f>IFERROR(_xlfn.XLOOKUP(Table1[[#This Row],[Investors Name]],Reference_Tables!$E$5:$E$3048,Reference_Tables!$F$5:$F$3048,"N/A",0),"N/A")</f>
        <v>Angel</v>
      </c>
      <c r="N2437" s="1">
        <f>YEAR(Table1[[#This Row],[Date]])</f>
        <v>2015</v>
      </c>
    </row>
    <row r="2438" spans="1:14" x14ac:dyDescent="0.3">
      <c r="A2438" s="8">
        <v>2437</v>
      </c>
      <c r="B2438" s="9">
        <v>42268</v>
      </c>
      <c r="C2438" s="1" t="s">
        <v>6120</v>
      </c>
      <c r="D2438" s="1" t="s">
        <v>6121</v>
      </c>
      <c r="E2438" s="49" t="s">
        <v>16</v>
      </c>
      <c r="F2438" s="1" t="s">
        <v>39</v>
      </c>
      <c r="G2438" s="51" t="s">
        <v>7487</v>
      </c>
      <c r="H2438" s="1" t="s">
        <v>126</v>
      </c>
      <c r="I2438" s="56">
        <v>0</v>
      </c>
      <c r="J2438" s="8" t="s">
        <v>16</v>
      </c>
      <c r="K2438" s="8" t="s">
        <v>16</v>
      </c>
      <c r="L2438" s="1" t="str">
        <f>IFERROR(_xlfn.XLOOKUP(Table1[[#This Row],[Startup Name]],Reference_Tables!$A$5:$A$3048,Reference_Tables!$B$5:$B$3048,"N/A",0),"N/A")</f>
        <v>Pune</v>
      </c>
      <c r="M2438" s="49" t="str">
        <f>IFERROR(_xlfn.XLOOKUP(Table1[[#This Row],[Investors Name]],Reference_Tables!$E$5:$E$3048,Reference_Tables!$F$5:$F$3048,"N/A",0),"N/A")</f>
        <v>Corporate</v>
      </c>
      <c r="N2438" s="1">
        <f>YEAR(Table1[[#This Row],[Date]])</f>
        <v>2015</v>
      </c>
    </row>
    <row r="2439" spans="1:14" x14ac:dyDescent="0.3">
      <c r="A2439" s="8">
        <v>2438</v>
      </c>
      <c r="B2439" s="9">
        <v>42268</v>
      </c>
      <c r="C2439" s="1" t="s">
        <v>5520</v>
      </c>
      <c r="D2439" s="1" t="s">
        <v>6122</v>
      </c>
      <c r="E2439" s="49" t="s">
        <v>16</v>
      </c>
      <c r="F2439" s="1" t="s">
        <v>39</v>
      </c>
      <c r="G2439" s="51" t="s">
        <v>3997</v>
      </c>
      <c r="H2439" s="1" t="s">
        <v>126</v>
      </c>
      <c r="I2439" s="56">
        <v>125000</v>
      </c>
      <c r="J2439" s="8" t="s">
        <v>6123</v>
      </c>
      <c r="K2439" s="8" t="s">
        <v>106</v>
      </c>
      <c r="L2439" s="1" t="str">
        <f>IFERROR(_xlfn.XLOOKUP(Table1[[#This Row],[Startup Name]],Reference_Tables!$A$5:$A$3048,Reference_Tables!$B$5:$B$3048,"N/A",0),"N/A")</f>
        <v>Bengaluru</v>
      </c>
      <c r="M2439" s="49" t="s">
        <v>16</v>
      </c>
      <c r="N2439" s="1">
        <f>YEAR(Table1[[#This Row],[Date]])</f>
        <v>2015</v>
      </c>
    </row>
    <row r="2440" spans="1:14" x14ac:dyDescent="0.3">
      <c r="A2440" s="8">
        <v>2439</v>
      </c>
      <c r="B2440" s="9">
        <v>42268</v>
      </c>
      <c r="C2440" s="1" t="s">
        <v>6124</v>
      </c>
      <c r="D2440" s="1" t="s">
        <v>6125</v>
      </c>
      <c r="E2440" s="49" t="s">
        <v>16</v>
      </c>
      <c r="F2440" s="1" t="s">
        <v>39</v>
      </c>
      <c r="G2440" s="51" t="s">
        <v>6126</v>
      </c>
      <c r="H2440" s="1" t="s">
        <v>126</v>
      </c>
      <c r="I2440" s="56">
        <v>0</v>
      </c>
      <c r="J2440" s="8" t="s">
        <v>16</v>
      </c>
      <c r="K2440" s="8" t="s">
        <v>16</v>
      </c>
      <c r="L2440" s="1" t="str">
        <f>IFERROR(_xlfn.XLOOKUP(Table1[[#This Row],[Startup Name]],Reference_Tables!$A$5:$A$3048,Reference_Tables!$B$5:$B$3048,"N/A",0),"N/A")</f>
        <v>Ranchi</v>
      </c>
      <c r="M2440" s="49" t="str">
        <f>IFERROR(_xlfn.XLOOKUP(Table1[[#This Row],[Investors Name]],Reference_Tables!$E$5:$E$3048,Reference_Tables!$F$5:$F$3048,"N/A",0),"N/A")</f>
        <v>Angel</v>
      </c>
      <c r="N2440" s="1">
        <f>YEAR(Table1[[#This Row],[Date]])</f>
        <v>2015</v>
      </c>
    </row>
    <row r="2441" spans="1:14" x14ac:dyDescent="0.3">
      <c r="A2441" s="8">
        <v>2440</v>
      </c>
      <c r="B2441" s="9">
        <v>42269</v>
      </c>
      <c r="C2441" s="1" t="s">
        <v>6127</v>
      </c>
      <c r="D2441" s="1" t="s">
        <v>6128</v>
      </c>
      <c r="E2441" s="49" t="s">
        <v>16</v>
      </c>
      <c r="F2441" s="1" t="s">
        <v>927</v>
      </c>
      <c r="G2441" s="51" t="s">
        <v>6129</v>
      </c>
      <c r="H2441" s="1" t="s">
        <v>126</v>
      </c>
      <c r="I2441" s="56">
        <v>0</v>
      </c>
      <c r="J2441" s="8" t="s">
        <v>16</v>
      </c>
      <c r="K2441" s="8" t="s">
        <v>16</v>
      </c>
      <c r="L2441" s="1" t="str">
        <f>IFERROR(_xlfn.XLOOKUP(Table1[[#This Row],[Startup Name]],Reference_Tables!$A$5:$A$3048,Reference_Tables!$B$5:$B$3048,"N/A",0),"N/A")</f>
        <v>Chandigarh</v>
      </c>
      <c r="M2441" s="49" t="str">
        <f>IFERROR(_xlfn.XLOOKUP(Table1[[#This Row],[Investors Name]],Reference_Tables!$E$5:$E$3048,Reference_Tables!$F$5:$F$3048,"N/A",0),"N/A")</f>
        <v>VC</v>
      </c>
      <c r="N2441" s="1">
        <f>YEAR(Table1[[#This Row],[Date]])</f>
        <v>2015</v>
      </c>
    </row>
    <row r="2442" spans="1:14" x14ac:dyDescent="0.3">
      <c r="A2442" s="8">
        <v>2441</v>
      </c>
      <c r="B2442" s="9">
        <v>42269</v>
      </c>
      <c r="C2442" s="1" t="s">
        <v>7488</v>
      </c>
      <c r="D2442" s="1" t="s">
        <v>6130</v>
      </c>
      <c r="E2442" s="49" t="s">
        <v>16</v>
      </c>
      <c r="F2442" s="1" t="s">
        <v>39</v>
      </c>
      <c r="G2442" s="51" t="s">
        <v>6131</v>
      </c>
      <c r="H2442" s="1" t="s">
        <v>384</v>
      </c>
      <c r="I2442" s="56">
        <v>3000000</v>
      </c>
      <c r="J2442" s="8" t="s">
        <v>47</v>
      </c>
      <c r="K2442" s="8" t="s">
        <v>24</v>
      </c>
      <c r="L2442" s="1" t="str">
        <f>IFERROR(_xlfn.XLOOKUP(Table1[[#This Row],[Startup Name]],Reference_Tables!$A$5:$A$3048,Reference_Tables!$B$5:$B$3048,"N/A",0),"N/A")</f>
        <v>Patna</v>
      </c>
      <c r="M2442" s="49" t="str">
        <f>IFERROR(_xlfn.XLOOKUP(Table1[[#This Row],[Investors Name]],Reference_Tables!$E$5:$E$3048,Reference_Tables!$F$5:$F$3048,"N/A",0),"N/A")</f>
        <v>VC</v>
      </c>
      <c r="N2442" s="1">
        <f>YEAR(Table1[[#This Row],[Date]])</f>
        <v>2015</v>
      </c>
    </row>
    <row r="2443" spans="1:14" x14ac:dyDescent="0.3">
      <c r="A2443" s="8">
        <v>2442</v>
      </c>
      <c r="B2443" s="9">
        <v>42269</v>
      </c>
      <c r="C2443" s="1" t="s">
        <v>6132</v>
      </c>
      <c r="D2443" s="1" t="s">
        <v>6133</v>
      </c>
      <c r="E2443" s="49" t="s">
        <v>16</v>
      </c>
      <c r="F2443" s="1" t="s">
        <v>139</v>
      </c>
      <c r="G2443" s="51" t="s">
        <v>4993</v>
      </c>
      <c r="H2443" s="1" t="s">
        <v>126</v>
      </c>
      <c r="I2443" s="56">
        <v>0</v>
      </c>
      <c r="J2443" s="8" t="s">
        <v>16</v>
      </c>
      <c r="K2443" s="8" t="s">
        <v>16</v>
      </c>
      <c r="L2443" s="1" t="str">
        <f>IFERROR(_xlfn.XLOOKUP(Table1[[#This Row],[Startup Name]],Reference_Tables!$A$5:$A$3048,Reference_Tables!$B$5:$B$3048,"N/A",0),"N/A")</f>
        <v>Bengaluru</v>
      </c>
      <c r="M2443" s="49" t="str">
        <f>IFERROR(_xlfn.XLOOKUP(Table1[[#This Row],[Investors Name]],Reference_Tables!$E$5:$E$3048,Reference_Tables!$F$5:$F$3048,"N/A",0),"N/A")</f>
        <v>Angel</v>
      </c>
      <c r="N2443" s="1">
        <f>YEAR(Table1[[#This Row],[Date]])</f>
        <v>2015</v>
      </c>
    </row>
    <row r="2444" spans="1:14" x14ac:dyDescent="0.3">
      <c r="A2444" s="8">
        <v>2443</v>
      </c>
      <c r="B2444" s="9">
        <v>42269</v>
      </c>
      <c r="C2444" s="1" t="s">
        <v>165</v>
      </c>
      <c r="D2444" s="1" t="s">
        <v>6134</v>
      </c>
      <c r="E2444" s="49" t="s">
        <v>16</v>
      </c>
      <c r="F2444" s="1" t="s">
        <v>139</v>
      </c>
      <c r="G2444" s="51" t="s">
        <v>6135</v>
      </c>
      <c r="H2444" s="1" t="s">
        <v>126</v>
      </c>
      <c r="I2444" s="56">
        <v>0</v>
      </c>
      <c r="J2444" s="8" t="s">
        <v>16</v>
      </c>
      <c r="K2444" s="8" t="s">
        <v>16</v>
      </c>
      <c r="L2444" s="1" t="str">
        <f>IFERROR(_xlfn.XLOOKUP(Table1[[#This Row],[Startup Name]],Reference_Tables!$A$5:$A$3048,Reference_Tables!$B$5:$B$3048,"N/A",0),"N/A")</f>
        <v>Vadodara</v>
      </c>
      <c r="M2444" s="49" t="s">
        <v>16</v>
      </c>
      <c r="N2444" s="1">
        <f>YEAR(Table1[[#This Row],[Date]])</f>
        <v>2015</v>
      </c>
    </row>
    <row r="2445" spans="1:14" x14ac:dyDescent="0.3">
      <c r="A2445" s="8">
        <v>2444</v>
      </c>
      <c r="B2445" s="9">
        <v>42269</v>
      </c>
      <c r="C2445" s="1" t="s">
        <v>6136</v>
      </c>
      <c r="D2445" s="1" t="s">
        <v>6137</v>
      </c>
      <c r="E2445" s="49" t="s">
        <v>16</v>
      </c>
      <c r="F2445" s="1" t="s">
        <v>927</v>
      </c>
      <c r="G2445" s="51" t="s">
        <v>6138</v>
      </c>
      <c r="H2445" s="1" t="s">
        <v>384</v>
      </c>
      <c r="I2445" s="56">
        <v>800000</v>
      </c>
      <c r="J2445" s="8" t="s">
        <v>35</v>
      </c>
      <c r="K2445" s="8" t="s">
        <v>106</v>
      </c>
      <c r="L2445" s="1" t="str">
        <f>IFERROR(_xlfn.XLOOKUP(Table1[[#This Row],[Startup Name]],Reference_Tables!$A$5:$A$3048,Reference_Tables!$B$5:$B$3048,"N/A",0),"N/A")</f>
        <v>Nashik</v>
      </c>
      <c r="M2445" s="49" t="str">
        <f>IFERROR(_xlfn.XLOOKUP(Table1[[#This Row],[Investors Name]],Reference_Tables!$E$5:$E$3048,Reference_Tables!$F$5:$F$3048,"N/A",0),"N/A")</f>
        <v>VC</v>
      </c>
      <c r="N2445" s="1">
        <f>YEAR(Table1[[#This Row],[Date]])</f>
        <v>2015</v>
      </c>
    </row>
    <row r="2446" spans="1:14" x14ac:dyDescent="0.3">
      <c r="A2446" s="8">
        <v>2445</v>
      </c>
      <c r="B2446" s="9">
        <v>42269</v>
      </c>
      <c r="C2446" s="1" t="s">
        <v>6139</v>
      </c>
      <c r="D2446" s="1" t="s">
        <v>6140</v>
      </c>
      <c r="E2446" s="49" t="s">
        <v>16</v>
      </c>
      <c r="F2446" s="1" t="s">
        <v>927</v>
      </c>
      <c r="G2446" s="51" t="s">
        <v>6141</v>
      </c>
      <c r="H2446" s="1" t="s">
        <v>126</v>
      </c>
      <c r="I2446" s="56">
        <v>400000</v>
      </c>
      <c r="J2446" s="8" t="s">
        <v>16</v>
      </c>
      <c r="K2446" s="8" t="s">
        <v>106</v>
      </c>
      <c r="L2446" s="1" t="str">
        <f>IFERROR(_xlfn.XLOOKUP(Table1[[#This Row],[Startup Name]],Reference_Tables!$A$5:$A$3048,Reference_Tables!$B$5:$B$3048,"N/A",0),"N/A")</f>
        <v>Pune</v>
      </c>
      <c r="M2446" s="49" t="str">
        <f>IFERROR(_xlfn.XLOOKUP(Table1[[#This Row],[Investors Name]],Reference_Tables!$E$5:$E$3048,Reference_Tables!$F$5:$F$3048,"N/A",0),"N/A")</f>
        <v>Angel</v>
      </c>
      <c r="N2446" s="1">
        <f>YEAR(Table1[[#This Row],[Date]])</f>
        <v>2015</v>
      </c>
    </row>
    <row r="2447" spans="1:14" x14ac:dyDescent="0.3">
      <c r="A2447" s="8">
        <v>2446</v>
      </c>
      <c r="B2447" s="9">
        <v>42269</v>
      </c>
      <c r="C2447" s="1" t="s">
        <v>6142</v>
      </c>
      <c r="D2447" s="1" t="s">
        <v>6143</v>
      </c>
      <c r="E2447" s="49" t="s">
        <v>16</v>
      </c>
      <c r="F2447" s="1" t="s">
        <v>39</v>
      </c>
      <c r="G2447" s="51" t="s">
        <v>153</v>
      </c>
      <c r="H2447" s="1" t="s">
        <v>384</v>
      </c>
      <c r="I2447" s="56">
        <v>10000000</v>
      </c>
      <c r="J2447" s="8" t="s">
        <v>47</v>
      </c>
      <c r="K2447" s="8" t="s">
        <v>24</v>
      </c>
      <c r="L2447" s="1" t="str">
        <f>IFERROR(_xlfn.XLOOKUP(Table1[[#This Row],[Startup Name]],Reference_Tables!$A$5:$A$3048,Reference_Tables!$B$5:$B$3048,"N/A",0),"N/A")</f>
        <v>Indore</v>
      </c>
      <c r="M2447" s="49" t="str">
        <f>IFERROR(_xlfn.XLOOKUP(Table1[[#This Row],[Investors Name]],Reference_Tables!$E$5:$E$3048,Reference_Tables!$F$5:$F$3048,"N/A",0),"N/A")</f>
        <v>Angel</v>
      </c>
      <c r="N2447" s="1">
        <f>YEAR(Table1[[#This Row],[Date]])</f>
        <v>2015</v>
      </c>
    </row>
    <row r="2448" spans="1:14" x14ac:dyDescent="0.3">
      <c r="A2448" s="8">
        <v>2447</v>
      </c>
      <c r="B2448" s="9">
        <v>42269</v>
      </c>
      <c r="C2448" s="1" t="s">
        <v>6144</v>
      </c>
      <c r="D2448" s="1" t="s">
        <v>6145</v>
      </c>
      <c r="E2448" s="49" t="s">
        <v>16</v>
      </c>
      <c r="F2448" s="1" t="s">
        <v>139</v>
      </c>
      <c r="G2448" s="51" t="s">
        <v>6146</v>
      </c>
      <c r="H2448" s="1" t="s">
        <v>126</v>
      </c>
      <c r="I2448" s="56">
        <v>300000</v>
      </c>
      <c r="J2448" s="8" t="s">
        <v>16</v>
      </c>
      <c r="K2448" s="8" t="s">
        <v>106</v>
      </c>
      <c r="L2448" s="1" t="str">
        <f>IFERROR(_xlfn.XLOOKUP(Table1[[#This Row],[Startup Name]],Reference_Tables!$A$5:$A$3048,Reference_Tables!$B$5:$B$3048,"N/A",0),"N/A")</f>
        <v>Surat</v>
      </c>
      <c r="M2448" s="49" t="s">
        <v>16</v>
      </c>
      <c r="N2448" s="1">
        <f>YEAR(Table1[[#This Row],[Date]])</f>
        <v>2015</v>
      </c>
    </row>
    <row r="2449" spans="1:14" x14ac:dyDescent="0.3">
      <c r="A2449" s="8">
        <v>2448</v>
      </c>
      <c r="B2449" s="9">
        <v>42270</v>
      </c>
      <c r="C2449" s="1" t="s">
        <v>2424</v>
      </c>
      <c r="D2449" s="1" t="s">
        <v>6147</v>
      </c>
      <c r="E2449" s="49" t="s">
        <v>16</v>
      </c>
      <c r="F2449" s="1" t="s">
        <v>227</v>
      </c>
      <c r="G2449" s="51" t="s">
        <v>6148</v>
      </c>
      <c r="H2449" s="1" t="s">
        <v>126</v>
      </c>
      <c r="I2449" s="56">
        <v>0</v>
      </c>
      <c r="J2449" s="8" t="s">
        <v>16</v>
      </c>
      <c r="K2449" s="8" t="s">
        <v>16</v>
      </c>
      <c r="L2449" s="1" t="str">
        <f>IFERROR(_xlfn.XLOOKUP(Table1[[#This Row],[Startup Name]],Reference_Tables!$A$5:$A$3048,Reference_Tables!$B$5:$B$3048,"N/A",0),"N/A")</f>
        <v>Kanpur</v>
      </c>
      <c r="M2449" s="49" t="str">
        <f>IFERROR(_xlfn.XLOOKUP(Table1[[#This Row],[Investors Name]],Reference_Tables!$E$5:$E$3048,Reference_Tables!$F$5:$F$3048,"N/A",0),"N/A")</f>
        <v>Angel</v>
      </c>
      <c r="N2449" s="1">
        <f>YEAR(Table1[[#This Row],[Date]])</f>
        <v>2015</v>
      </c>
    </row>
    <row r="2450" spans="1:14" x14ac:dyDescent="0.3">
      <c r="A2450" s="8">
        <v>2449</v>
      </c>
      <c r="B2450" s="9">
        <v>42270</v>
      </c>
      <c r="C2450" s="1" t="s">
        <v>6149</v>
      </c>
      <c r="D2450" s="1" t="s">
        <v>6150</v>
      </c>
      <c r="E2450" s="49" t="s">
        <v>16</v>
      </c>
      <c r="F2450" s="1" t="s">
        <v>927</v>
      </c>
      <c r="G2450" s="51" t="s">
        <v>7489</v>
      </c>
      <c r="H2450" s="1" t="s">
        <v>126</v>
      </c>
      <c r="I2450" s="56">
        <v>0</v>
      </c>
      <c r="J2450" s="8" t="s">
        <v>16</v>
      </c>
      <c r="K2450" s="8" t="s">
        <v>16</v>
      </c>
      <c r="L2450" s="1" t="str">
        <f>IFERROR(_xlfn.XLOOKUP(Table1[[#This Row],[Startup Name]],Reference_Tables!$A$5:$A$3048,Reference_Tables!$B$5:$B$3048,"N/A",0),"N/A")</f>
        <v>Guwahati</v>
      </c>
      <c r="M2450" s="49" t="s">
        <v>16</v>
      </c>
      <c r="N2450" s="1">
        <f>YEAR(Table1[[#This Row],[Date]])</f>
        <v>2015</v>
      </c>
    </row>
    <row r="2451" spans="1:14" x14ac:dyDescent="0.3">
      <c r="A2451" s="8">
        <v>2450</v>
      </c>
      <c r="B2451" s="9">
        <v>42270</v>
      </c>
      <c r="C2451" s="1" t="s">
        <v>6151</v>
      </c>
      <c r="D2451" s="1" t="s">
        <v>6152</v>
      </c>
      <c r="E2451" s="49" t="s">
        <v>16</v>
      </c>
      <c r="F2451" s="1" t="s">
        <v>11419</v>
      </c>
      <c r="G2451" s="51" t="s">
        <v>6153</v>
      </c>
      <c r="H2451" s="1" t="s">
        <v>384</v>
      </c>
      <c r="I2451" s="56">
        <v>1200000</v>
      </c>
      <c r="J2451" s="8" t="s">
        <v>47</v>
      </c>
      <c r="K2451" s="8" t="s">
        <v>24</v>
      </c>
      <c r="L2451" s="1" t="str">
        <f>IFERROR(_xlfn.XLOOKUP(Table1[[#This Row],[Startup Name]],Reference_Tables!$A$5:$A$3048,Reference_Tables!$B$5:$B$3048,"N/A",0),"N/A")</f>
        <v>Guwahati</v>
      </c>
      <c r="M2451" s="49" t="str">
        <f>IFERROR(_xlfn.XLOOKUP(Table1[[#This Row],[Investors Name]],Reference_Tables!$E$5:$E$3048,Reference_Tables!$F$5:$F$3048,"N/A",0),"N/A")</f>
        <v>VC</v>
      </c>
      <c r="N2451" s="1">
        <f>YEAR(Table1[[#This Row],[Date]])</f>
        <v>2015</v>
      </c>
    </row>
    <row r="2452" spans="1:14" x14ac:dyDescent="0.3">
      <c r="A2452" s="8">
        <v>2451</v>
      </c>
      <c r="B2452" s="9">
        <v>42270</v>
      </c>
      <c r="C2452" s="1" t="s">
        <v>6154</v>
      </c>
      <c r="D2452" s="1" t="s">
        <v>6155</v>
      </c>
      <c r="E2452" s="49" t="s">
        <v>16</v>
      </c>
      <c r="F2452" s="1" t="s">
        <v>139</v>
      </c>
      <c r="G2452" s="51" t="s">
        <v>7490</v>
      </c>
      <c r="H2452" s="1" t="s">
        <v>384</v>
      </c>
      <c r="I2452" s="56">
        <v>2250000</v>
      </c>
      <c r="J2452" s="8" t="s">
        <v>47</v>
      </c>
      <c r="K2452" s="8" t="s">
        <v>24</v>
      </c>
      <c r="L2452" s="1" t="str">
        <f>IFERROR(_xlfn.XLOOKUP(Table1[[#This Row],[Startup Name]],Reference_Tables!$A$5:$A$3048,Reference_Tables!$B$5:$B$3048,"N/A",0),"N/A")</f>
        <v>Vadodara</v>
      </c>
      <c r="M2452" s="49" t="s">
        <v>16</v>
      </c>
      <c r="N2452" s="1">
        <f>YEAR(Table1[[#This Row],[Date]])</f>
        <v>2015</v>
      </c>
    </row>
    <row r="2453" spans="1:14" x14ac:dyDescent="0.3">
      <c r="A2453" s="8">
        <v>2452</v>
      </c>
      <c r="B2453" s="9">
        <v>42270</v>
      </c>
      <c r="C2453" s="1" t="s">
        <v>3350</v>
      </c>
      <c r="D2453" s="1" t="s">
        <v>1766</v>
      </c>
      <c r="E2453" s="49" t="s">
        <v>16</v>
      </c>
      <c r="F2453" s="1" t="s">
        <v>139</v>
      </c>
      <c r="G2453" s="51" t="s">
        <v>6156</v>
      </c>
      <c r="H2453" s="1" t="s">
        <v>384</v>
      </c>
      <c r="I2453" s="56">
        <v>1750000</v>
      </c>
      <c r="J2453" s="8" t="s">
        <v>5516</v>
      </c>
      <c r="K2453" s="8" t="s">
        <v>24</v>
      </c>
      <c r="L2453" s="1" t="str">
        <f>IFERROR(_xlfn.XLOOKUP(Table1[[#This Row],[Startup Name]],Reference_Tables!$A$5:$A$3048,Reference_Tables!$B$5:$B$3048,"N/A",0),"N/A")</f>
        <v>Patna</v>
      </c>
      <c r="M2453" s="49" t="s">
        <v>16</v>
      </c>
      <c r="N2453" s="1">
        <f>YEAR(Table1[[#This Row],[Date]])</f>
        <v>2015</v>
      </c>
    </row>
    <row r="2454" spans="1:14" x14ac:dyDescent="0.3">
      <c r="A2454" s="8">
        <v>2453</v>
      </c>
      <c r="B2454" s="9">
        <v>42271</v>
      </c>
      <c r="C2454" s="1" t="s">
        <v>6157</v>
      </c>
      <c r="D2454" s="1" t="s">
        <v>6158</v>
      </c>
      <c r="E2454" s="49" t="s">
        <v>16</v>
      </c>
      <c r="F2454" s="1" t="s">
        <v>927</v>
      </c>
      <c r="G2454" s="51" t="s">
        <v>6159</v>
      </c>
      <c r="H2454" s="1" t="s">
        <v>384</v>
      </c>
      <c r="I2454" s="56">
        <v>3300000</v>
      </c>
      <c r="J2454" s="8" t="s">
        <v>16</v>
      </c>
      <c r="K2454" s="8" t="s">
        <v>24</v>
      </c>
      <c r="L2454" s="1" t="str">
        <f>IFERROR(_xlfn.XLOOKUP(Table1[[#This Row],[Startup Name]],Reference_Tables!$A$5:$A$3048,Reference_Tables!$B$5:$B$3048,"N/A",0),"N/A")</f>
        <v>Coimbatore</v>
      </c>
      <c r="M2454" s="49" t="str">
        <f>IFERROR(_xlfn.XLOOKUP(Table1[[#This Row],[Investors Name]],Reference_Tables!$E$5:$E$3048,Reference_Tables!$F$5:$F$3048,"N/A",0),"N/A")</f>
        <v>Angel</v>
      </c>
      <c r="N2454" s="1">
        <f>YEAR(Table1[[#This Row],[Date]])</f>
        <v>2015</v>
      </c>
    </row>
    <row r="2455" spans="1:14" x14ac:dyDescent="0.3">
      <c r="A2455" s="8">
        <v>2454</v>
      </c>
      <c r="B2455" s="9">
        <v>42271</v>
      </c>
      <c r="C2455" s="1" t="s">
        <v>6160</v>
      </c>
      <c r="D2455" s="1" t="s">
        <v>6161</v>
      </c>
      <c r="E2455" s="49" t="s">
        <v>16</v>
      </c>
      <c r="F2455" s="1" t="s">
        <v>89</v>
      </c>
      <c r="G2455" s="51" t="s">
        <v>6162</v>
      </c>
      <c r="H2455" s="1" t="s">
        <v>126</v>
      </c>
      <c r="I2455" s="56">
        <v>400000</v>
      </c>
      <c r="J2455" s="8" t="s">
        <v>16</v>
      </c>
      <c r="K2455" s="8" t="s">
        <v>106</v>
      </c>
      <c r="L2455" s="1" t="str">
        <f>IFERROR(_xlfn.XLOOKUP(Table1[[#This Row],[Startup Name]],Reference_Tables!$A$5:$A$3048,Reference_Tables!$B$5:$B$3048,"N/A",0),"N/A")</f>
        <v>Ahmedabad</v>
      </c>
      <c r="M2455" s="49" t="str">
        <f>IFERROR(_xlfn.XLOOKUP(Table1[[#This Row],[Investors Name]],Reference_Tables!$E$5:$E$3048,Reference_Tables!$F$5:$F$3048,"N/A",0),"N/A")</f>
        <v>Corporate</v>
      </c>
      <c r="N2455" s="1">
        <f>YEAR(Table1[[#This Row],[Date]])</f>
        <v>2015</v>
      </c>
    </row>
    <row r="2456" spans="1:14" x14ac:dyDescent="0.3">
      <c r="A2456" s="8">
        <v>2455</v>
      </c>
      <c r="B2456" s="9">
        <v>42271</v>
      </c>
      <c r="C2456" s="1" t="s">
        <v>6163</v>
      </c>
      <c r="D2456" s="1" t="s">
        <v>6164</v>
      </c>
      <c r="E2456" s="49" t="s">
        <v>16</v>
      </c>
      <c r="F2456" s="1" t="s">
        <v>183</v>
      </c>
      <c r="G2456" s="51" t="s">
        <v>6165</v>
      </c>
      <c r="H2456" s="1" t="s">
        <v>384</v>
      </c>
      <c r="I2456" s="56">
        <v>2000000</v>
      </c>
      <c r="J2456" s="8" t="s">
        <v>47</v>
      </c>
      <c r="K2456" s="8" t="s">
        <v>24</v>
      </c>
      <c r="L2456" s="1" t="str">
        <f>IFERROR(_xlfn.XLOOKUP(Table1[[#This Row],[Startup Name]],Reference_Tables!$A$5:$A$3048,Reference_Tables!$B$5:$B$3048,"N/A",0),"N/A")</f>
        <v>Kanpur</v>
      </c>
      <c r="M2456" s="49" t="str">
        <f>IFERROR(_xlfn.XLOOKUP(Table1[[#This Row],[Investors Name]],Reference_Tables!$E$5:$E$3048,Reference_Tables!$F$5:$F$3048,"N/A",0),"N/A")</f>
        <v>VC</v>
      </c>
      <c r="N2456" s="1">
        <f>YEAR(Table1[[#This Row],[Date]])</f>
        <v>2015</v>
      </c>
    </row>
    <row r="2457" spans="1:14" x14ac:dyDescent="0.3">
      <c r="A2457" s="8">
        <v>2456</v>
      </c>
      <c r="B2457" s="9">
        <v>42271</v>
      </c>
      <c r="C2457" s="1" t="s">
        <v>74</v>
      </c>
      <c r="D2457" s="1" t="s">
        <v>2649</v>
      </c>
      <c r="E2457" s="49" t="s">
        <v>16</v>
      </c>
      <c r="F2457" s="1" t="s">
        <v>927</v>
      </c>
      <c r="G2457" s="51" t="s">
        <v>6166</v>
      </c>
      <c r="H2457" s="1" t="s">
        <v>126</v>
      </c>
      <c r="I2457" s="56">
        <v>1000000</v>
      </c>
      <c r="J2457" s="8" t="s">
        <v>16</v>
      </c>
      <c r="K2457" s="8" t="s">
        <v>24</v>
      </c>
      <c r="L2457" s="1" t="str">
        <f>IFERROR(_xlfn.XLOOKUP(Table1[[#This Row],[Startup Name]],Reference_Tables!$A$5:$A$3048,Reference_Tables!$B$5:$B$3048,"N/A",0),"N/A")</f>
        <v>Mysuru</v>
      </c>
      <c r="M2457" s="49" t="s">
        <v>16</v>
      </c>
      <c r="N2457" s="1">
        <f>YEAR(Table1[[#This Row],[Date]])</f>
        <v>2015</v>
      </c>
    </row>
    <row r="2458" spans="1:14" x14ac:dyDescent="0.3">
      <c r="A2458" s="8">
        <v>2457</v>
      </c>
      <c r="B2458" s="9">
        <v>42272</v>
      </c>
      <c r="C2458" s="1" t="s">
        <v>6167</v>
      </c>
      <c r="D2458" s="1" t="s">
        <v>6168</v>
      </c>
      <c r="E2458" s="49" t="s">
        <v>16</v>
      </c>
      <c r="F2458" s="1" t="s">
        <v>139</v>
      </c>
      <c r="G2458" s="51" t="s">
        <v>6169</v>
      </c>
      <c r="H2458" s="1" t="s">
        <v>126</v>
      </c>
      <c r="I2458" s="56">
        <v>0</v>
      </c>
      <c r="J2458" s="8" t="s">
        <v>35</v>
      </c>
      <c r="K2458" s="8" t="s">
        <v>16</v>
      </c>
      <c r="L2458" s="1" t="str">
        <f>IFERROR(_xlfn.XLOOKUP(Table1[[#This Row],[Startup Name]],Reference_Tables!$A$5:$A$3048,Reference_Tables!$B$5:$B$3048,"N/A",0),"N/A")</f>
        <v>Pune</v>
      </c>
      <c r="M2458" s="49" t="str">
        <f>IFERROR(_xlfn.XLOOKUP(Table1[[#This Row],[Investors Name]],Reference_Tables!$E$5:$E$3048,Reference_Tables!$F$5:$F$3048,"N/A",0),"N/A")</f>
        <v>VC</v>
      </c>
      <c r="N2458" s="1">
        <f>YEAR(Table1[[#This Row],[Date]])</f>
        <v>2015</v>
      </c>
    </row>
    <row r="2459" spans="1:14" x14ac:dyDescent="0.3">
      <c r="A2459" s="8">
        <v>2458</v>
      </c>
      <c r="B2459" s="9">
        <v>42275</v>
      </c>
      <c r="C2459" s="1" t="s">
        <v>3940</v>
      </c>
      <c r="D2459" s="1" t="s">
        <v>787</v>
      </c>
      <c r="E2459" s="49" t="s">
        <v>16</v>
      </c>
      <c r="F2459" s="1" t="s">
        <v>139</v>
      </c>
      <c r="G2459" s="51" t="s">
        <v>6170</v>
      </c>
      <c r="H2459" s="1" t="s">
        <v>126</v>
      </c>
      <c r="I2459" s="56">
        <v>0</v>
      </c>
      <c r="J2459" s="8" t="s">
        <v>16</v>
      </c>
      <c r="K2459" s="8" t="s">
        <v>16</v>
      </c>
      <c r="L2459" s="1" t="str">
        <f>IFERROR(_xlfn.XLOOKUP(Table1[[#This Row],[Startup Name]],Reference_Tables!$A$5:$A$3048,Reference_Tables!$B$5:$B$3048,"N/A",0),"N/A")</f>
        <v>Bhubaneswar</v>
      </c>
      <c r="M2459" s="49" t="s">
        <v>16</v>
      </c>
      <c r="N2459" s="1">
        <f>YEAR(Table1[[#This Row],[Date]])</f>
        <v>2015</v>
      </c>
    </row>
    <row r="2460" spans="1:14" x14ac:dyDescent="0.3">
      <c r="A2460" s="8">
        <v>2459</v>
      </c>
      <c r="B2460" s="9">
        <v>42275</v>
      </c>
      <c r="C2460" s="1" t="s">
        <v>275</v>
      </c>
      <c r="D2460" s="1" t="s">
        <v>6171</v>
      </c>
      <c r="E2460" s="49" t="s">
        <v>16</v>
      </c>
      <c r="F2460" s="1" t="s">
        <v>927</v>
      </c>
      <c r="G2460" s="51" t="s">
        <v>6172</v>
      </c>
      <c r="H2460" s="1" t="s">
        <v>384</v>
      </c>
      <c r="I2460" s="56">
        <v>30000000</v>
      </c>
      <c r="J2460" s="8" t="s">
        <v>6173</v>
      </c>
      <c r="K2460" s="8" t="s">
        <v>17</v>
      </c>
      <c r="L2460" s="1" t="str">
        <f>IFERROR(_xlfn.XLOOKUP(Table1[[#This Row],[Startup Name]],Reference_Tables!$A$5:$A$3048,Reference_Tables!$B$5:$B$3048,"N/A",0),"N/A")</f>
        <v>Indore</v>
      </c>
      <c r="M2460" s="49" t="str">
        <f>IFERROR(_xlfn.XLOOKUP(Table1[[#This Row],[Investors Name]],Reference_Tables!$E$5:$E$3048,Reference_Tables!$F$5:$F$3048,"N/A",0),"N/A")</f>
        <v>Angel</v>
      </c>
      <c r="N2460" s="1">
        <f>YEAR(Table1[[#This Row],[Date]])</f>
        <v>2015</v>
      </c>
    </row>
    <row r="2461" spans="1:14" x14ac:dyDescent="0.3">
      <c r="A2461" s="8">
        <v>2460</v>
      </c>
      <c r="B2461" s="9">
        <v>42276</v>
      </c>
      <c r="C2461" s="1" t="s">
        <v>153</v>
      </c>
      <c r="D2461" s="1" t="s">
        <v>6174</v>
      </c>
      <c r="E2461" s="49" t="s">
        <v>16</v>
      </c>
      <c r="F2461" s="1" t="s">
        <v>139</v>
      </c>
      <c r="G2461" s="51" t="s">
        <v>7491</v>
      </c>
      <c r="H2461" s="1" t="s">
        <v>384</v>
      </c>
      <c r="I2461" s="56">
        <v>680000000</v>
      </c>
      <c r="J2461" s="8" t="s">
        <v>6175</v>
      </c>
      <c r="K2461" s="8" t="s">
        <v>17</v>
      </c>
      <c r="L2461" s="1" t="str">
        <f>IFERROR(_xlfn.XLOOKUP(Table1[[#This Row],[Startup Name]],Reference_Tables!$A$5:$A$3048,Reference_Tables!$B$5:$B$3048,"N/A",0),"N/A")</f>
        <v>Kolkata</v>
      </c>
      <c r="M2461" s="49" t="str">
        <f>IFERROR(_xlfn.XLOOKUP(Table1[[#This Row],[Investors Name]],Reference_Tables!$E$5:$E$3048,Reference_Tables!$F$5:$F$3048,"N/A",0),"N/A")</f>
        <v>Corporate</v>
      </c>
      <c r="N2461" s="1">
        <f>YEAR(Table1[[#This Row],[Date]])</f>
        <v>2015</v>
      </c>
    </row>
    <row r="2462" spans="1:14" x14ac:dyDescent="0.3">
      <c r="A2462" s="8">
        <v>2461</v>
      </c>
      <c r="B2462" s="9">
        <v>42276</v>
      </c>
      <c r="C2462" s="1" t="s">
        <v>6176</v>
      </c>
      <c r="D2462" s="1" t="s">
        <v>6177</v>
      </c>
      <c r="E2462" s="49" t="s">
        <v>16</v>
      </c>
      <c r="F2462" s="1" t="s">
        <v>927</v>
      </c>
      <c r="G2462" s="51" t="s">
        <v>6178</v>
      </c>
      <c r="H2462" s="1" t="s">
        <v>384</v>
      </c>
      <c r="I2462" s="56">
        <v>100000000</v>
      </c>
      <c r="J2462" s="8" t="s">
        <v>5721</v>
      </c>
      <c r="K2462" s="8" t="s">
        <v>17</v>
      </c>
      <c r="L2462" s="1" t="str">
        <f>IFERROR(_xlfn.XLOOKUP(Table1[[#This Row],[Startup Name]],Reference_Tables!$A$5:$A$3048,Reference_Tables!$B$5:$B$3048,"N/A",0),"N/A")</f>
        <v>Jaipur</v>
      </c>
      <c r="M2462" s="49" t="str">
        <f>IFERROR(_xlfn.XLOOKUP(Table1[[#This Row],[Investors Name]],Reference_Tables!$E$5:$E$3048,Reference_Tables!$F$5:$F$3048,"N/A",0),"N/A")</f>
        <v>VC</v>
      </c>
      <c r="N2462" s="1">
        <f>YEAR(Table1[[#This Row],[Date]])</f>
        <v>2015</v>
      </c>
    </row>
    <row r="2463" spans="1:14" x14ac:dyDescent="0.3">
      <c r="A2463" s="8">
        <v>2462</v>
      </c>
      <c r="B2463" s="9">
        <v>42276</v>
      </c>
      <c r="C2463" s="1" t="s">
        <v>5497</v>
      </c>
      <c r="D2463" s="1" t="s">
        <v>6179</v>
      </c>
      <c r="E2463" s="49" t="s">
        <v>16</v>
      </c>
      <c r="F2463" s="1" t="s">
        <v>227</v>
      </c>
      <c r="G2463" s="51" t="s">
        <v>6180</v>
      </c>
      <c r="H2463" s="1" t="s">
        <v>384</v>
      </c>
      <c r="I2463" s="56">
        <v>36000000</v>
      </c>
      <c r="J2463" s="8" t="s">
        <v>29</v>
      </c>
      <c r="K2463" s="8" t="s">
        <v>17</v>
      </c>
      <c r="L2463" s="1" t="str">
        <f>IFERROR(_xlfn.XLOOKUP(Table1[[#This Row],[Startup Name]],Reference_Tables!$A$5:$A$3048,Reference_Tables!$B$5:$B$3048,"N/A",0),"N/A")</f>
        <v>Nashik</v>
      </c>
      <c r="M2463" s="49" t="str">
        <f>IFERROR(_xlfn.XLOOKUP(Table1[[#This Row],[Investors Name]],Reference_Tables!$E$5:$E$3048,Reference_Tables!$F$5:$F$3048,"N/A",0),"N/A")</f>
        <v>VC</v>
      </c>
      <c r="N2463" s="1">
        <f>YEAR(Table1[[#This Row],[Date]])</f>
        <v>2015</v>
      </c>
    </row>
    <row r="2464" spans="1:14" x14ac:dyDescent="0.3">
      <c r="A2464" s="8">
        <v>2463</v>
      </c>
      <c r="B2464" s="9">
        <v>42276</v>
      </c>
      <c r="C2464" s="1" t="s">
        <v>6181</v>
      </c>
      <c r="D2464" s="1" t="s">
        <v>6182</v>
      </c>
      <c r="E2464" s="49" t="s">
        <v>16</v>
      </c>
      <c r="F2464" s="1" t="s">
        <v>55</v>
      </c>
      <c r="G2464" s="51" t="s">
        <v>6183</v>
      </c>
      <c r="H2464" s="1" t="s">
        <v>126</v>
      </c>
      <c r="I2464" s="56">
        <v>0</v>
      </c>
      <c r="J2464" s="8" t="s">
        <v>16</v>
      </c>
      <c r="K2464" s="8" t="s">
        <v>16</v>
      </c>
      <c r="L2464" s="1" t="str">
        <f>IFERROR(_xlfn.XLOOKUP(Table1[[#This Row],[Startup Name]],Reference_Tables!$A$5:$A$3048,Reference_Tables!$B$5:$B$3048,"N/A",0),"N/A")</f>
        <v>Mumbai</v>
      </c>
      <c r="M2464" s="49" t="str">
        <f>IFERROR(_xlfn.XLOOKUP(Table1[[#This Row],[Investors Name]],Reference_Tables!$E$5:$E$3048,Reference_Tables!$F$5:$F$3048,"N/A",0),"N/A")</f>
        <v>Angel</v>
      </c>
      <c r="N2464" s="1">
        <f>YEAR(Table1[[#This Row],[Date]])</f>
        <v>2015</v>
      </c>
    </row>
    <row r="2465" spans="1:14" x14ac:dyDescent="0.3">
      <c r="A2465" s="8">
        <v>2464</v>
      </c>
      <c r="B2465" s="9">
        <v>42276</v>
      </c>
      <c r="C2465" s="1" t="s">
        <v>6184</v>
      </c>
      <c r="D2465" s="1" t="s">
        <v>6185</v>
      </c>
      <c r="E2465" s="49" t="s">
        <v>16</v>
      </c>
      <c r="F2465" s="1" t="s">
        <v>45</v>
      </c>
      <c r="G2465" s="51" t="s">
        <v>1228</v>
      </c>
      <c r="H2465" s="1" t="s">
        <v>126</v>
      </c>
      <c r="I2465" s="56">
        <v>0</v>
      </c>
      <c r="J2465" s="8" t="s">
        <v>16</v>
      </c>
      <c r="K2465" s="8" t="s">
        <v>16</v>
      </c>
      <c r="L2465" s="1" t="str">
        <f>IFERROR(_xlfn.XLOOKUP(Table1[[#This Row],[Startup Name]],Reference_Tables!$A$5:$A$3048,Reference_Tables!$B$5:$B$3048,"N/A",0),"N/A")</f>
        <v>Surat</v>
      </c>
      <c r="M2465" s="49" t="str">
        <f>IFERROR(_xlfn.XLOOKUP(Table1[[#This Row],[Investors Name]],Reference_Tables!$E$5:$E$3048,Reference_Tables!$F$5:$F$3048,"N/A",0),"N/A")</f>
        <v>Angel</v>
      </c>
      <c r="N2465" s="1">
        <f>YEAR(Table1[[#This Row],[Date]])</f>
        <v>2015</v>
      </c>
    </row>
    <row r="2466" spans="1:14" x14ac:dyDescent="0.3">
      <c r="A2466" s="8">
        <v>2465</v>
      </c>
      <c r="B2466" s="9">
        <v>42276</v>
      </c>
      <c r="C2466" s="1" t="s">
        <v>6186</v>
      </c>
      <c r="D2466" s="1" t="s">
        <v>4430</v>
      </c>
      <c r="E2466" s="49" t="s">
        <v>16</v>
      </c>
      <c r="F2466" s="1" t="s">
        <v>139</v>
      </c>
      <c r="G2466" s="51" t="s">
        <v>6187</v>
      </c>
      <c r="H2466" s="1" t="s">
        <v>126</v>
      </c>
      <c r="I2466" s="56">
        <v>350000</v>
      </c>
      <c r="J2466" s="8" t="s">
        <v>16</v>
      </c>
      <c r="K2466" s="8" t="s">
        <v>106</v>
      </c>
      <c r="L2466" s="1" t="str">
        <f>IFERROR(_xlfn.XLOOKUP(Table1[[#This Row],[Startup Name]],Reference_Tables!$A$5:$A$3048,Reference_Tables!$B$5:$B$3048,"N/A",0),"N/A")</f>
        <v>Coimbatore</v>
      </c>
      <c r="M2466" s="49" t="str">
        <f>IFERROR(_xlfn.XLOOKUP(Table1[[#This Row],[Investors Name]],Reference_Tables!$E$5:$E$3048,Reference_Tables!$F$5:$F$3048,"N/A",0),"N/A")</f>
        <v>VC</v>
      </c>
      <c r="N2466" s="1">
        <f>YEAR(Table1[[#This Row],[Date]])</f>
        <v>2015</v>
      </c>
    </row>
    <row r="2467" spans="1:14" x14ac:dyDescent="0.3">
      <c r="A2467" s="8">
        <v>2466</v>
      </c>
      <c r="B2467" s="9">
        <v>42276</v>
      </c>
      <c r="C2467" s="1" t="s">
        <v>6188</v>
      </c>
      <c r="D2467" s="1" t="s">
        <v>6189</v>
      </c>
      <c r="E2467" s="49" t="s">
        <v>16</v>
      </c>
      <c r="F2467" s="1" t="s">
        <v>927</v>
      </c>
      <c r="G2467" s="51" t="s">
        <v>6190</v>
      </c>
      <c r="H2467" s="1" t="s">
        <v>126</v>
      </c>
      <c r="I2467" s="56">
        <v>0</v>
      </c>
      <c r="J2467" s="8" t="s">
        <v>16</v>
      </c>
      <c r="K2467" s="8" t="s">
        <v>16</v>
      </c>
      <c r="L2467" s="1" t="str">
        <f>IFERROR(_xlfn.XLOOKUP(Table1[[#This Row],[Startup Name]],Reference_Tables!$A$5:$A$3048,Reference_Tables!$B$5:$B$3048,"N/A",0),"N/A")</f>
        <v>Coimbatore</v>
      </c>
      <c r="M2467" s="49" t="s">
        <v>16</v>
      </c>
      <c r="N2467" s="1">
        <f>YEAR(Table1[[#This Row],[Date]])</f>
        <v>2015</v>
      </c>
    </row>
    <row r="2468" spans="1:14" x14ac:dyDescent="0.3">
      <c r="A2468" s="8">
        <v>2467</v>
      </c>
      <c r="B2468" s="9">
        <v>42277</v>
      </c>
      <c r="C2468" s="1" t="s">
        <v>6191</v>
      </c>
      <c r="D2468" s="1" t="s">
        <v>6192</v>
      </c>
      <c r="E2468" s="49" t="s">
        <v>16</v>
      </c>
      <c r="F2468" s="1" t="s">
        <v>6193</v>
      </c>
      <c r="G2468" s="51" t="s">
        <v>6194</v>
      </c>
      <c r="H2468" s="1" t="s">
        <v>384</v>
      </c>
      <c r="I2468" s="56">
        <v>5000000</v>
      </c>
      <c r="J2468" s="8" t="s">
        <v>16</v>
      </c>
      <c r="K2468" s="8" t="s">
        <v>24</v>
      </c>
      <c r="L2468" s="1" t="str">
        <f>IFERROR(_xlfn.XLOOKUP(Table1[[#This Row],[Startup Name]],Reference_Tables!$A$5:$A$3048,Reference_Tables!$B$5:$B$3048,"N/A",0),"N/A")</f>
        <v>Kochi</v>
      </c>
      <c r="M2468" s="49" t="str">
        <f>IFERROR(_xlfn.XLOOKUP(Table1[[#This Row],[Investors Name]],Reference_Tables!$E$5:$E$3048,Reference_Tables!$F$5:$F$3048,"N/A",0),"N/A")</f>
        <v>VC</v>
      </c>
      <c r="N2468" s="1">
        <f>YEAR(Table1[[#This Row],[Date]])</f>
        <v>2015</v>
      </c>
    </row>
    <row r="2469" spans="1:14" x14ac:dyDescent="0.3">
      <c r="A2469" s="8">
        <v>2468</v>
      </c>
      <c r="B2469" s="9">
        <v>42277</v>
      </c>
      <c r="C2469" s="1" t="s">
        <v>5235</v>
      </c>
      <c r="D2469" s="1" t="s">
        <v>6195</v>
      </c>
      <c r="E2469" s="49" t="s">
        <v>16</v>
      </c>
      <c r="F2469" s="1" t="s">
        <v>89</v>
      </c>
      <c r="G2469" s="51" t="s">
        <v>2281</v>
      </c>
      <c r="H2469" s="1" t="s">
        <v>126</v>
      </c>
      <c r="I2469" s="56">
        <v>1000000</v>
      </c>
      <c r="J2469" s="8" t="s">
        <v>16</v>
      </c>
      <c r="K2469" s="8" t="s">
        <v>24</v>
      </c>
      <c r="L2469" s="1" t="str">
        <f>IFERROR(_xlfn.XLOOKUP(Table1[[#This Row],[Startup Name]],Reference_Tables!$A$5:$A$3048,Reference_Tables!$B$5:$B$3048,"N/A",0),"N/A")</f>
        <v>Chandigarh</v>
      </c>
      <c r="M2469" s="49" t="str">
        <f>IFERROR(_xlfn.XLOOKUP(Table1[[#This Row],[Investors Name]],Reference_Tables!$E$5:$E$3048,Reference_Tables!$F$5:$F$3048,"N/A",0),"N/A")</f>
        <v>VC</v>
      </c>
      <c r="N2469" s="1">
        <f>YEAR(Table1[[#This Row],[Date]])</f>
        <v>2015</v>
      </c>
    </row>
    <row r="2470" spans="1:14" x14ac:dyDescent="0.3">
      <c r="A2470" s="8">
        <v>2469</v>
      </c>
      <c r="B2470" s="9">
        <v>42277</v>
      </c>
      <c r="C2470" s="1" t="s">
        <v>6196</v>
      </c>
      <c r="D2470" s="1" t="s">
        <v>6197</v>
      </c>
      <c r="E2470" s="49" t="s">
        <v>16</v>
      </c>
      <c r="F2470" s="1" t="s">
        <v>227</v>
      </c>
      <c r="G2470" s="51" t="s">
        <v>6198</v>
      </c>
      <c r="H2470" s="1" t="s">
        <v>126</v>
      </c>
      <c r="I2470" s="56">
        <v>0</v>
      </c>
      <c r="J2470" s="8" t="s">
        <v>6199</v>
      </c>
      <c r="K2470" s="8" t="s">
        <v>16</v>
      </c>
      <c r="L2470" s="1" t="str">
        <f>IFERROR(_xlfn.XLOOKUP(Table1[[#This Row],[Startup Name]],Reference_Tables!$A$5:$A$3048,Reference_Tables!$B$5:$B$3048,"N/A",0),"N/A")</f>
        <v>Thiruvananthapuram</v>
      </c>
      <c r="M2470" s="49" t="s">
        <v>16</v>
      </c>
      <c r="N2470" s="1">
        <f>YEAR(Table1[[#This Row],[Date]])</f>
        <v>2015</v>
      </c>
    </row>
    <row r="2471" spans="1:14" x14ac:dyDescent="0.3">
      <c r="A2471" s="8">
        <v>2470</v>
      </c>
      <c r="B2471" s="9">
        <v>42277</v>
      </c>
      <c r="C2471" s="1" t="s">
        <v>6200</v>
      </c>
      <c r="D2471" s="1" t="s">
        <v>6201</v>
      </c>
      <c r="E2471" s="49" t="s">
        <v>16</v>
      </c>
      <c r="F2471" s="1" t="s">
        <v>927</v>
      </c>
      <c r="G2471" s="51" t="s">
        <v>6202</v>
      </c>
      <c r="H2471" s="1" t="s">
        <v>126</v>
      </c>
      <c r="I2471" s="56">
        <v>1000000</v>
      </c>
      <c r="J2471" s="8" t="s">
        <v>16</v>
      </c>
      <c r="K2471" s="8" t="s">
        <v>24</v>
      </c>
      <c r="L2471" s="1" t="str">
        <f>IFERROR(_xlfn.XLOOKUP(Table1[[#This Row],[Startup Name]],Reference_Tables!$A$5:$A$3048,Reference_Tables!$B$5:$B$3048,"N/A",0),"N/A")</f>
        <v>Bhopal</v>
      </c>
      <c r="M2471" s="49" t="str">
        <f>IFERROR(_xlfn.XLOOKUP(Table1[[#This Row],[Investors Name]],Reference_Tables!$E$5:$E$3048,Reference_Tables!$F$5:$F$3048,"N/A",0),"N/A")</f>
        <v>VC</v>
      </c>
      <c r="N2471" s="1">
        <f>YEAR(Table1[[#This Row],[Date]])</f>
        <v>2015</v>
      </c>
    </row>
    <row r="2472" spans="1:14" x14ac:dyDescent="0.3">
      <c r="A2472" s="8">
        <v>2471</v>
      </c>
      <c r="B2472" s="9">
        <v>42217</v>
      </c>
      <c r="C2472" s="1" t="s">
        <v>4959</v>
      </c>
      <c r="D2472" s="1" t="s">
        <v>2537</v>
      </c>
      <c r="E2472" s="49" t="s">
        <v>16</v>
      </c>
      <c r="F2472" s="1" t="s">
        <v>139</v>
      </c>
      <c r="G2472" s="51" t="s">
        <v>6203</v>
      </c>
      <c r="H2472" s="1" t="s">
        <v>384</v>
      </c>
      <c r="I2472" s="56">
        <v>500000000</v>
      </c>
      <c r="J2472" s="8" t="s">
        <v>6204</v>
      </c>
      <c r="K2472" s="8" t="s">
        <v>17</v>
      </c>
      <c r="L2472" s="1" t="str">
        <f>IFERROR(_xlfn.XLOOKUP(Table1[[#This Row],[Startup Name]],Reference_Tables!$A$5:$A$3048,Reference_Tables!$B$5:$B$3048,"N/A",0),"N/A")</f>
        <v>Kolkata</v>
      </c>
      <c r="M2472" s="49" t="str">
        <f>IFERROR(_xlfn.XLOOKUP(Table1[[#This Row],[Investors Name]],Reference_Tables!$E$5:$E$3048,Reference_Tables!$F$5:$F$3048,"N/A",0),"N/A")</f>
        <v>Corporate</v>
      </c>
      <c r="N2472" s="1">
        <f>YEAR(Table1[[#This Row],[Date]])</f>
        <v>2015</v>
      </c>
    </row>
    <row r="2473" spans="1:14" x14ac:dyDescent="0.3">
      <c r="A2473" s="8">
        <v>2472</v>
      </c>
      <c r="B2473" s="9">
        <v>42217</v>
      </c>
      <c r="C2473" s="1" t="s">
        <v>6205</v>
      </c>
      <c r="D2473" s="1" t="s">
        <v>6206</v>
      </c>
      <c r="E2473" s="49" t="s">
        <v>16</v>
      </c>
      <c r="F2473" s="1" t="s">
        <v>55</v>
      </c>
      <c r="G2473" s="51" t="s">
        <v>6207</v>
      </c>
      <c r="H2473" s="1" t="s">
        <v>126</v>
      </c>
      <c r="I2473" s="56">
        <v>400000</v>
      </c>
      <c r="J2473" s="8" t="s">
        <v>16</v>
      </c>
      <c r="K2473" s="8" t="s">
        <v>106</v>
      </c>
      <c r="L2473" s="1" t="str">
        <f>IFERROR(_xlfn.XLOOKUP(Table1[[#This Row],[Startup Name]],Reference_Tables!$A$5:$A$3048,Reference_Tables!$B$5:$B$3048,"N/A",0),"N/A")</f>
        <v>New Delhi</v>
      </c>
      <c r="M2473" s="49" t="s">
        <v>16</v>
      </c>
      <c r="N2473" s="1">
        <f>YEAR(Table1[[#This Row],[Date]])</f>
        <v>2015</v>
      </c>
    </row>
    <row r="2474" spans="1:14" x14ac:dyDescent="0.3">
      <c r="A2474" s="8">
        <v>2473</v>
      </c>
      <c r="B2474" s="9">
        <v>42219</v>
      </c>
      <c r="C2474" s="1" t="s">
        <v>6208</v>
      </c>
      <c r="D2474" s="1" t="s">
        <v>6209</v>
      </c>
      <c r="E2474" s="49" t="s">
        <v>16</v>
      </c>
      <c r="F2474" s="1" t="s">
        <v>139</v>
      </c>
      <c r="G2474" s="51" t="s">
        <v>6210</v>
      </c>
      <c r="H2474" s="1" t="s">
        <v>126</v>
      </c>
      <c r="I2474" s="56">
        <v>0</v>
      </c>
      <c r="J2474" s="8" t="s">
        <v>16</v>
      </c>
      <c r="K2474" s="8" t="s">
        <v>16</v>
      </c>
      <c r="L2474" s="1" t="str">
        <f>IFERROR(_xlfn.XLOOKUP(Table1[[#This Row],[Startup Name]],Reference_Tables!$A$5:$A$3048,Reference_Tables!$B$5:$B$3048,"N/A",0),"N/A")</f>
        <v>Hyderabad</v>
      </c>
      <c r="M2474" s="49" t="str">
        <f>IFERROR(_xlfn.XLOOKUP(Table1[[#This Row],[Investors Name]],Reference_Tables!$E$5:$E$3048,Reference_Tables!$F$5:$F$3048,"N/A",0),"N/A")</f>
        <v>Angel</v>
      </c>
      <c r="N2474" s="1">
        <f>YEAR(Table1[[#This Row],[Date]])</f>
        <v>2015</v>
      </c>
    </row>
    <row r="2475" spans="1:14" x14ac:dyDescent="0.3">
      <c r="A2475" s="8">
        <v>2474</v>
      </c>
      <c r="B2475" s="9">
        <v>42219</v>
      </c>
      <c r="C2475" s="1" t="s">
        <v>3165</v>
      </c>
      <c r="D2475" s="1" t="s">
        <v>2297</v>
      </c>
      <c r="E2475" s="49" t="s">
        <v>16</v>
      </c>
      <c r="F2475" s="1" t="s">
        <v>139</v>
      </c>
      <c r="G2475" s="51" t="s">
        <v>5022</v>
      </c>
      <c r="H2475" s="1" t="s">
        <v>384</v>
      </c>
      <c r="I2475" s="56">
        <v>5000000</v>
      </c>
      <c r="J2475" s="8" t="s">
        <v>47</v>
      </c>
      <c r="K2475" s="8" t="s">
        <v>24</v>
      </c>
      <c r="L2475" s="1" t="str">
        <f>IFERROR(_xlfn.XLOOKUP(Table1[[#This Row],[Startup Name]],Reference_Tables!$A$5:$A$3048,Reference_Tables!$B$5:$B$3048,"N/A",0),"N/A")</f>
        <v>Guwahati</v>
      </c>
      <c r="M2475" s="49" t="str">
        <f>IFERROR(_xlfn.XLOOKUP(Table1[[#This Row],[Investors Name]],Reference_Tables!$E$5:$E$3048,Reference_Tables!$F$5:$F$3048,"N/A",0),"N/A")</f>
        <v>Angel</v>
      </c>
      <c r="N2475" s="1">
        <f>YEAR(Table1[[#This Row],[Date]])</f>
        <v>2015</v>
      </c>
    </row>
    <row r="2476" spans="1:14" x14ac:dyDescent="0.3">
      <c r="A2476" s="8">
        <v>2475</v>
      </c>
      <c r="B2476" s="9">
        <v>42219</v>
      </c>
      <c r="C2476" s="1" t="s">
        <v>6211</v>
      </c>
      <c r="D2476" s="1" t="s">
        <v>6212</v>
      </c>
      <c r="E2476" s="49" t="s">
        <v>16</v>
      </c>
      <c r="F2476" s="1" t="s">
        <v>39</v>
      </c>
      <c r="G2476" s="51" t="s">
        <v>6213</v>
      </c>
      <c r="H2476" s="1" t="s">
        <v>126</v>
      </c>
      <c r="I2476" s="56">
        <v>0</v>
      </c>
      <c r="J2476" s="8" t="s">
        <v>16</v>
      </c>
      <c r="K2476" s="8" t="s">
        <v>16</v>
      </c>
      <c r="L2476" s="1" t="str">
        <f>IFERROR(_xlfn.XLOOKUP(Table1[[#This Row],[Startup Name]],Reference_Tables!$A$5:$A$3048,Reference_Tables!$B$5:$B$3048,"N/A",0),"N/A")</f>
        <v>Bengaluru</v>
      </c>
      <c r="M2476" s="49" t="str">
        <f>IFERROR(_xlfn.XLOOKUP(Table1[[#This Row],[Investors Name]],Reference_Tables!$E$5:$E$3048,Reference_Tables!$F$5:$F$3048,"N/A",0),"N/A")</f>
        <v>VC</v>
      </c>
      <c r="N2476" s="1">
        <f>YEAR(Table1[[#This Row],[Date]])</f>
        <v>2015</v>
      </c>
    </row>
    <row r="2477" spans="1:14" x14ac:dyDescent="0.3">
      <c r="A2477" s="8">
        <v>2476</v>
      </c>
      <c r="B2477" s="9">
        <v>42219</v>
      </c>
      <c r="C2477" s="1" t="s">
        <v>6214</v>
      </c>
      <c r="D2477" s="1" t="s">
        <v>6215</v>
      </c>
      <c r="E2477" s="49" t="s">
        <v>16</v>
      </c>
      <c r="F2477" s="1" t="s">
        <v>39</v>
      </c>
      <c r="G2477" s="51" t="s">
        <v>6216</v>
      </c>
      <c r="H2477" s="1" t="s">
        <v>126</v>
      </c>
      <c r="I2477" s="56">
        <v>0</v>
      </c>
      <c r="J2477" s="8" t="s">
        <v>16</v>
      </c>
      <c r="K2477" s="8" t="s">
        <v>16</v>
      </c>
      <c r="L2477" s="1" t="str">
        <f>IFERROR(_xlfn.XLOOKUP(Table1[[#This Row],[Startup Name]],Reference_Tables!$A$5:$A$3048,Reference_Tables!$B$5:$B$3048,"N/A",0),"N/A")</f>
        <v>Thiruvananthapuram</v>
      </c>
      <c r="M2477" s="49" t="s">
        <v>16</v>
      </c>
      <c r="N2477" s="1">
        <f>YEAR(Table1[[#This Row],[Date]])</f>
        <v>2015</v>
      </c>
    </row>
    <row r="2478" spans="1:14" x14ac:dyDescent="0.3">
      <c r="A2478" s="8">
        <v>2477</v>
      </c>
      <c r="B2478" s="9">
        <v>42219</v>
      </c>
      <c r="C2478" s="1" t="s">
        <v>433</v>
      </c>
      <c r="D2478" s="1" t="s">
        <v>6217</v>
      </c>
      <c r="E2478" s="49" t="s">
        <v>16</v>
      </c>
      <c r="F2478" s="1" t="s">
        <v>139</v>
      </c>
      <c r="G2478" s="51" t="s">
        <v>6218</v>
      </c>
      <c r="H2478" s="1" t="s">
        <v>384</v>
      </c>
      <c r="I2478" s="56">
        <v>100000000</v>
      </c>
      <c r="J2478" s="8" t="s">
        <v>29</v>
      </c>
      <c r="K2478" s="8" t="s">
        <v>17</v>
      </c>
      <c r="L2478" s="1" t="str">
        <f>IFERROR(_xlfn.XLOOKUP(Table1[[#This Row],[Startup Name]],Reference_Tables!$A$5:$A$3048,Reference_Tables!$B$5:$B$3048,"N/A",0),"N/A")</f>
        <v>Jaipur</v>
      </c>
      <c r="M2478" s="49" t="str">
        <f>IFERROR(_xlfn.XLOOKUP(Table1[[#This Row],[Investors Name]],Reference_Tables!$E$5:$E$3048,Reference_Tables!$F$5:$F$3048,"N/A",0),"N/A")</f>
        <v>VC</v>
      </c>
      <c r="N2478" s="1">
        <f>YEAR(Table1[[#This Row],[Date]])</f>
        <v>2015</v>
      </c>
    </row>
    <row r="2479" spans="1:14" x14ac:dyDescent="0.3">
      <c r="A2479" s="8">
        <v>2478</v>
      </c>
      <c r="B2479" s="9">
        <v>42219</v>
      </c>
      <c r="C2479" s="1" t="s">
        <v>6219</v>
      </c>
      <c r="D2479" s="1" t="s">
        <v>6220</v>
      </c>
      <c r="E2479" s="49" t="s">
        <v>16</v>
      </c>
      <c r="F2479" s="1" t="s">
        <v>927</v>
      </c>
      <c r="G2479" s="51" t="s">
        <v>4185</v>
      </c>
      <c r="H2479" s="1" t="s">
        <v>126</v>
      </c>
      <c r="I2479" s="56">
        <v>0</v>
      </c>
      <c r="J2479" s="8" t="s">
        <v>16</v>
      </c>
      <c r="K2479" s="8" t="s">
        <v>16</v>
      </c>
      <c r="L2479" s="1" t="str">
        <f>IFERROR(_xlfn.XLOOKUP(Table1[[#This Row],[Startup Name]],Reference_Tables!$A$5:$A$3048,Reference_Tables!$B$5:$B$3048,"N/A",0),"N/A")</f>
        <v>Indore</v>
      </c>
      <c r="M2479" s="49" t="str">
        <f>IFERROR(_xlfn.XLOOKUP(Table1[[#This Row],[Investors Name]],Reference_Tables!$E$5:$E$3048,Reference_Tables!$F$5:$F$3048,"N/A",0),"N/A")</f>
        <v>VC</v>
      </c>
      <c r="N2479" s="1">
        <f>YEAR(Table1[[#This Row],[Date]])</f>
        <v>2015</v>
      </c>
    </row>
    <row r="2480" spans="1:14" x14ac:dyDescent="0.3">
      <c r="A2480" s="8">
        <v>2479</v>
      </c>
      <c r="B2480" s="9">
        <v>42219</v>
      </c>
      <c r="C2480" s="1" t="s">
        <v>6221</v>
      </c>
      <c r="D2480" s="1" t="s">
        <v>6222</v>
      </c>
      <c r="E2480" s="49" t="s">
        <v>16</v>
      </c>
      <c r="F2480" s="1" t="s">
        <v>39</v>
      </c>
      <c r="G2480" s="51" t="s">
        <v>6223</v>
      </c>
      <c r="H2480" s="1" t="s">
        <v>384</v>
      </c>
      <c r="I2480" s="56">
        <v>9600000</v>
      </c>
      <c r="J2480" s="8" t="s">
        <v>29</v>
      </c>
      <c r="K2480" s="8" t="s">
        <v>24</v>
      </c>
      <c r="L2480" s="1" t="str">
        <f>IFERROR(_xlfn.XLOOKUP(Table1[[#This Row],[Startup Name]],Reference_Tables!$A$5:$A$3048,Reference_Tables!$B$5:$B$3048,"N/A",0),"N/A")</f>
        <v>Nashik</v>
      </c>
      <c r="M2480" s="49" t="str">
        <f>IFERROR(_xlfn.XLOOKUP(Table1[[#This Row],[Investors Name]],Reference_Tables!$E$5:$E$3048,Reference_Tables!$F$5:$F$3048,"N/A",0),"N/A")</f>
        <v>VC</v>
      </c>
      <c r="N2480" s="1">
        <f>YEAR(Table1[[#This Row],[Date]])</f>
        <v>2015</v>
      </c>
    </row>
    <row r="2481" spans="1:14" x14ac:dyDescent="0.3">
      <c r="A2481" s="8">
        <v>2480</v>
      </c>
      <c r="B2481" s="9">
        <v>42220</v>
      </c>
      <c r="C2481" s="1" t="s">
        <v>6224</v>
      </c>
      <c r="D2481" s="1" t="s">
        <v>6225</v>
      </c>
      <c r="E2481" s="49" t="s">
        <v>16</v>
      </c>
      <c r="F2481" s="1" t="s">
        <v>139</v>
      </c>
      <c r="G2481" s="51" t="s">
        <v>6226</v>
      </c>
      <c r="H2481" s="1" t="s">
        <v>384</v>
      </c>
      <c r="I2481" s="56">
        <v>1300000</v>
      </c>
      <c r="J2481" s="8" t="s">
        <v>47</v>
      </c>
      <c r="K2481" s="8" t="s">
        <v>24</v>
      </c>
      <c r="L2481" s="1" t="str">
        <f>IFERROR(_xlfn.XLOOKUP(Table1[[#This Row],[Startup Name]],Reference_Tables!$A$5:$A$3048,Reference_Tables!$B$5:$B$3048,"N/A",0),"N/A")</f>
        <v>Mysuru</v>
      </c>
      <c r="M2481" s="49" t="str">
        <f>IFERROR(_xlfn.XLOOKUP(Table1[[#This Row],[Investors Name]],Reference_Tables!$E$5:$E$3048,Reference_Tables!$F$5:$F$3048,"N/A",0),"N/A")</f>
        <v>VC</v>
      </c>
      <c r="N2481" s="1">
        <f>YEAR(Table1[[#This Row],[Date]])</f>
        <v>2015</v>
      </c>
    </row>
    <row r="2482" spans="1:14" x14ac:dyDescent="0.3">
      <c r="A2482" s="8">
        <v>2481</v>
      </c>
      <c r="B2482" s="9">
        <v>42221</v>
      </c>
      <c r="C2482" s="1" t="s">
        <v>5989</v>
      </c>
      <c r="D2482" s="1" t="s">
        <v>6227</v>
      </c>
      <c r="E2482" s="49" t="s">
        <v>16</v>
      </c>
      <c r="F2482" s="1" t="s">
        <v>55</v>
      </c>
      <c r="G2482" s="51" t="s">
        <v>7492</v>
      </c>
      <c r="H2482" s="1" t="s">
        <v>126</v>
      </c>
      <c r="I2482" s="56">
        <v>650000</v>
      </c>
      <c r="J2482" s="8" t="s">
        <v>16</v>
      </c>
      <c r="K2482" s="8" t="s">
        <v>106</v>
      </c>
      <c r="L2482" s="1" t="str">
        <f>IFERROR(_xlfn.XLOOKUP(Table1[[#This Row],[Startup Name]],Reference_Tables!$A$5:$A$3048,Reference_Tables!$B$5:$B$3048,"N/A",0),"N/A")</f>
        <v>Ahmedabad</v>
      </c>
      <c r="M2482" s="49" t="str">
        <f>IFERROR(_xlfn.XLOOKUP(Table1[[#This Row],[Investors Name]],Reference_Tables!$E$5:$E$3048,Reference_Tables!$F$5:$F$3048,"N/A",0),"N/A")</f>
        <v>Angel</v>
      </c>
      <c r="N2482" s="1">
        <f>YEAR(Table1[[#This Row],[Date]])</f>
        <v>2015</v>
      </c>
    </row>
    <row r="2483" spans="1:14" x14ac:dyDescent="0.3">
      <c r="A2483" s="8">
        <v>2482</v>
      </c>
      <c r="B2483" s="9">
        <v>42221</v>
      </c>
      <c r="C2483" s="1" t="s">
        <v>547</v>
      </c>
      <c r="D2483" s="1" t="s">
        <v>5836</v>
      </c>
      <c r="E2483" s="49" t="s">
        <v>16</v>
      </c>
      <c r="F2483" s="1" t="s">
        <v>927</v>
      </c>
      <c r="G2483" s="51" t="s">
        <v>6228</v>
      </c>
      <c r="H2483" s="1" t="s">
        <v>126</v>
      </c>
      <c r="I2483" s="56">
        <v>1300000</v>
      </c>
      <c r="J2483" s="8" t="s">
        <v>16</v>
      </c>
      <c r="K2483" s="8" t="s">
        <v>24</v>
      </c>
      <c r="L2483" s="1" t="str">
        <f>IFERROR(_xlfn.XLOOKUP(Table1[[#This Row],[Startup Name]],Reference_Tables!$A$5:$A$3048,Reference_Tables!$B$5:$B$3048,"N/A",0),"N/A")</f>
        <v>Pune</v>
      </c>
      <c r="M2483" s="49" t="str">
        <f>IFERROR(_xlfn.XLOOKUP(Table1[[#This Row],[Investors Name]],Reference_Tables!$E$5:$E$3048,Reference_Tables!$F$5:$F$3048,"N/A",0),"N/A")</f>
        <v>VC</v>
      </c>
      <c r="N2483" s="1">
        <f>YEAR(Table1[[#This Row],[Date]])</f>
        <v>2015</v>
      </c>
    </row>
    <row r="2484" spans="1:14" x14ac:dyDescent="0.3">
      <c r="A2484" s="8">
        <v>2483</v>
      </c>
      <c r="B2484" s="9">
        <v>42221</v>
      </c>
      <c r="C2484" s="1" t="s">
        <v>6229</v>
      </c>
      <c r="D2484" s="1" t="s">
        <v>6230</v>
      </c>
      <c r="E2484" s="49" t="s">
        <v>16</v>
      </c>
      <c r="F2484" s="1" t="s">
        <v>139</v>
      </c>
      <c r="G2484" s="51" t="s">
        <v>6231</v>
      </c>
      <c r="H2484" s="1" t="s">
        <v>384</v>
      </c>
      <c r="I2484" s="56">
        <v>30000000</v>
      </c>
      <c r="J2484" s="8" t="s">
        <v>47</v>
      </c>
      <c r="K2484" s="8" t="s">
        <v>17</v>
      </c>
      <c r="L2484" s="1" t="str">
        <f>IFERROR(_xlfn.XLOOKUP(Table1[[#This Row],[Startup Name]],Reference_Tables!$A$5:$A$3048,Reference_Tables!$B$5:$B$3048,"N/A",0),"N/A")</f>
        <v>Nashik</v>
      </c>
      <c r="M2484" s="49" t="str">
        <f>IFERROR(_xlfn.XLOOKUP(Table1[[#This Row],[Investors Name]],Reference_Tables!$E$5:$E$3048,Reference_Tables!$F$5:$F$3048,"N/A",0),"N/A")</f>
        <v>VC</v>
      </c>
      <c r="N2484" s="1">
        <f>YEAR(Table1[[#This Row],[Date]])</f>
        <v>2015</v>
      </c>
    </row>
    <row r="2485" spans="1:14" x14ac:dyDescent="0.3">
      <c r="A2485" s="8">
        <v>2484</v>
      </c>
      <c r="B2485" s="9">
        <v>42221</v>
      </c>
      <c r="C2485" s="1" t="s">
        <v>6232</v>
      </c>
      <c r="D2485" s="1" t="s">
        <v>6233</v>
      </c>
      <c r="E2485" s="49" t="s">
        <v>16</v>
      </c>
      <c r="F2485" s="1" t="s">
        <v>39</v>
      </c>
      <c r="G2485" s="51" t="s">
        <v>6234</v>
      </c>
      <c r="H2485" s="1" t="s">
        <v>384</v>
      </c>
      <c r="I2485" s="56">
        <v>3000000</v>
      </c>
      <c r="J2485" s="8" t="s">
        <v>47</v>
      </c>
      <c r="K2485" s="8" t="s">
        <v>24</v>
      </c>
      <c r="L2485" s="1" t="str">
        <f>IFERROR(_xlfn.XLOOKUP(Table1[[#This Row],[Startup Name]],Reference_Tables!$A$5:$A$3048,Reference_Tables!$B$5:$B$3048,"N/A",0),"N/A")</f>
        <v>Chandigarh</v>
      </c>
      <c r="M2485" s="49" t="str">
        <f>IFERROR(_xlfn.XLOOKUP(Table1[[#This Row],[Investors Name]],Reference_Tables!$E$5:$E$3048,Reference_Tables!$F$5:$F$3048,"N/A",0),"N/A")</f>
        <v>VC</v>
      </c>
      <c r="N2485" s="1">
        <f>YEAR(Table1[[#This Row],[Date]])</f>
        <v>2015</v>
      </c>
    </row>
    <row r="2486" spans="1:14" x14ac:dyDescent="0.3">
      <c r="A2486" s="8">
        <v>2485</v>
      </c>
      <c r="B2486" s="9">
        <v>42221</v>
      </c>
      <c r="C2486" s="1" t="s">
        <v>2218</v>
      </c>
      <c r="D2486" s="1" t="s">
        <v>6235</v>
      </c>
      <c r="E2486" s="49" t="s">
        <v>16</v>
      </c>
      <c r="F2486" s="1" t="s">
        <v>89</v>
      </c>
      <c r="G2486" s="51" t="s">
        <v>6236</v>
      </c>
      <c r="H2486" s="1" t="s">
        <v>126</v>
      </c>
      <c r="I2486" s="56">
        <v>500000</v>
      </c>
      <c r="J2486" s="8" t="s">
        <v>16</v>
      </c>
      <c r="K2486" s="8" t="s">
        <v>106</v>
      </c>
      <c r="L2486" s="1" t="str">
        <f>IFERROR(_xlfn.XLOOKUP(Table1[[#This Row],[Startup Name]],Reference_Tables!$A$5:$A$3048,Reference_Tables!$B$5:$B$3048,"N/A",0),"N/A")</f>
        <v>Kochi</v>
      </c>
      <c r="M2486" s="49" t="str">
        <f>IFERROR(_xlfn.XLOOKUP(Table1[[#This Row],[Investors Name]],Reference_Tables!$E$5:$E$3048,Reference_Tables!$F$5:$F$3048,"N/A",0),"N/A")</f>
        <v>VC</v>
      </c>
      <c r="N2486" s="1">
        <f>YEAR(Table1[[#This Row],[Date]])</f>
        <v>2015</v>
      </c>
    </row>
    <row r="2487" spans="1:14" x14ac:dyDescent="0.3">
      <c r="A2487" s="8">
        <v>2486</v>
      </c>
      <c r="B2487" s="9">
        <v>42221</v>
      </c>
      <c r="C2487" s="1" t="s">
        <v>6237</v>
      </c>
      <c r="D2487" s="1" t="s">
        <v>6238</v>
      </c>
      <c r="E2487" s="49" t="s">
        <v>16</v>
      </c>
      <c r="F2487" s="1" t="s">
        <v>139</v>
      </c>
      <c r="G2487" s="51" t="s">
        <v>6239</v>
      </c>
      <c r="H2487" s="1" t="s">
        <v>126</v>
      </c>
      <c r="I2487" s="56">
        <v>0</v>
      </c>
      <c r="J2487" s="8" t="s">
        <v>16</v>
      </c>
      <c r="K2487" s="8" t="s">
        <v>16</v>
      </c>
      <c r="L2487" s="1" t="str">
        <f>IFERROR(_xlfn.XLOOKUP(Table1[[#This Row],[Startup Name]],Reference_Tables!$A$5:$A$3048,Reference_Tables!$B$5:$B$3048,"N/A",0),"N/A")</f>
        <v>New Delhi</v>
      </c>
      <c r="M2487" s="49" t="str">
        <f>IFERROR(_xlfn.XLOOKUP(Table1[[#This Row],[Investors Name]],Reference_Tables!$E$5:$E$3048,Reference_Tables!$F$5:$F$3048,"N/A",0),"N/A")</f>
        <v>Angel</v>
      </c>
      <c r="N2487" s="1">
        <f>YEAR(Table1[[#This Row],[Date]])</f>
        <v>2015</v>
      </c>
    </row>
    <row r="2488" spans="1:14" x14ac:dyDescent="0.3">
      <c r="A2488" s="8">
        <v>2487</v>
      </c>
      <c r="B2488" s="9">
        <v>42221</v>
      </c>
      <c r="C2488" s="1" t="s">
        <v>6240</v>
      </c>
      <c r="D2488" s="1" t="s">
        <v>6241</v>
      </c>
      <c r="E2488" s="49" t="s">
        <v>16</v>
      </c>
      <c r="F2488" s="1" t="s">
        <v>39</v>
      </c>
      <c r="G2488" s="51" t="s">
        <v>6242</v>
      </c>
      <c r="H2488" s="1" t="s">
        <v>126</v>
      </c>
      <c r="I2488" s="56">
        <v>785000</v>
      </c>
      <c r="J2488" s="8" t="s">
        <v>16</v>
      </c>
      <c r="K2488" s="8" t="s">
        <v>106</v>
      </c>
      <c r="L2488" s="1" t="str">
        <f>IFERROR(_xlfn.XLOOKUP(Table1[[#This Row],[Startup Name]],Reference_Tables!$A$5:$A$3048,Reference_Tables!$B$5:$B$3048,"N/A",0),"N/A")</f>
        <v>Surat</v>
      </c>
      <c r="M2488" s="49" t="s">
        <v>16</v>
      </c>
      <c r="N2488" s="1">
        <f>YEAR(Table1[[#This Row],[Date]])</f>
        <v>2015</v>
      </c>
    </row>
    <row r="2489" spans="1:14" x14ac:dyDescent="0.3">
      <c r="A2489" s="8">
        <v>2488</v>
      </c>
      <c r="B2489" s="9">
        <v>42222</v>
      </c>
      <c r="C2489" s="1" t="s">
        <v>6243</v>
      </c>
      <c r="D2489" s="1" t="s">
        <v>6244</v>
      </c>
      <c r="E2489" s="49" t="s">
        <v>16</v>
      </c>
      <c r="F2489" s="1" t="s">
        <v>927</v>
      </c>
      <c r="G2489" s="51" t="s">
        <v>6245</v>
      </c>
      <c r="H2489" s="1" t="s">
        <v>126</v>
      </c>
      <c r="I2489" s="56">
        <v>0</v>
      </c>
      <c r="J2489" s="8" t="s">
        <v>16</v>
      </c>
      <c r="K2489" s="8" t="s">
        <v>16</v>
      </c>
      <c r="L2489" s="1" t="str">
        <f>IFERROR(_xlfn.XLOOKUP(Table1[[#This Row],[Startup Name]],Reference_Tables!$A$5:$A$3048,Reference_Tables!$B$5:$B$3048,"N/A",0),"N/A")</f>
        <v>Chandigarh</v>
      </c>
      <c r="M2489" s="49" t="str">
        <f>IFERROR(_xlfn.XLOOKUP(Table1[[#This Row],[Investors Name]],Reference_Tables!$E$5:$E$3048,Reference_Tables!$F$5:$F$3048,"N/A",0),"N/A")</f>
        <v>Corporate</v>
      </c>
      <c r="N2489" s="1">
        <f>YEAR(Table1[[#This Row],[Date]])</f>
        <v>2015</v>
      </c>
    </row>
    <row r="2490" spans="1:14" x14ac:dyDescent="0.3">
      <c r="A2490" s="8">
        <v>2489</v>
      </c>
      <c r="B2490" s="9">
        <v>42222</v>
      </c>
      <c r="C2490" s="1" t="s">
        <v>6246</v>
      </c>
      <c r="D2490" s="1" t="s">
        <v>6247</v>
      </c>
      <c r="E2490" s="49" t="s">
        <v>16</v>
      </c>
      <c r="F2490" s="1" t="s">
        <v>39</v>
      </c>
      <c r="G2490" s="51" t="s">
        <v>6248</v>
      </c>
      <c r="H2490" s="1" t="s">
        <v>126</v>
      </c>
      <c r="I2490" s="56">
        <v>500000</v>
      </c>
      <c r="J2490" s="8" t="s">
        <v>6249</v>
      </c>
      <c r="K2490" s="8" t="s">
        <v>106</v>
      </c>
      <c r="L2490" s="1" t="str">
        <f>IFERROR(_xlfn.XLOOKUP(Table1[[#This Row],[Startup Name]],Reference_Tables!$A$5:$A$3048,Reference_Tables!$B$5:$B$3048,"N/A",0),"N/A")</f>
        <v>New Delhi</v>
      </c>
      <c r="M2490" s="49" t="s">
        <v>16</v>
      </c>
      <c r="N2490" s="1">
        <f>YEAR(Table1[[#This Row],[Date]])</f>
        <v>2015</v>
      </c>
    </row>
    <row r="2491" spans="1:14" x14ac:dyDescent="0.3">
      <c r="A2491" s="8">
        <v>2490</v>
      </c>
      <c r="B2491" s="9">
        <v>42222</v>
      </c>
      <c r="C2491" s="1" t="s">
        <v>2868</v>
      </c>
      <c r="D2491" s="1" t="s">
        <v>6250</v>
      </c>
      <c r="E2491" s="49" t="s">
        <v>16</v>
      </c>
      <c r="F2491" s="1" t="s">
        <v>927</v>
      </c>
      <c r="G2491" s="51" t="s">
        <v>6251</v>
      </c>
      <c r="H2491" s="1" t="s">
        <v>384</v>
      </c>
      <c r="I2491" s="56">
        <v>90000000</v>
      </c>
      <c r="J2491" s="8" t="s">
        <v>23</v>
      </c>
      <c r="K2491" s="8" t="s">
        <v>17</v>
      </c>
      <c r="L2491" s="1" t="str">
        <f>IFERROR(_xlfn.XLOOKUP(Table1[[#This Row],[Startup Name]],Reference_Tables!$A$5:$A$3048,Reference_Tables!$B$5:$B$3048,"N/A",0),"N/A")</f>
        <v>Kochi</v>
      </c>
      <c r="M2491" s="49" t="str">
        <f>IFERROR(_xlfn.XLOOKUP(Table1[[#This Row],[Investors Name]],Reference_Tables!$E$5:$E$3048,Reference_Tables!$F$5:$F$3048,"N/A",0),"N/A")</f>
        <v>VC</v>
      </c>
      <c r="N2491" s="1">
        <f>YEAR(Table1[[#This Row],[Date]])</f>
        <v>2015</v>
      </c>
    </row>
    <row r="2492" spans="1:14" x14ac:dyDescent="0.3">
      <c r="A2492" s="8">
        <v>2491</v>
      </c>
      <c r="B2492" s="9">
        <v>42222</v>
      </c>
      <c r="C2492" s="1" t="s">
        <v>6252</v>
      </c>
      <c r="D2492" s="1" t="s">
        <v>6253</v>
      </c>
      <c r="E2492" s="49" t="s">
        <v>16</v>
      </c>
      <c r="F2492" s="1" t="s">
        <v>139</v>
      </c>
      <c r="G2492" s="51" t="s">
        <v>6254</v>
      </c>
      <c r="H2492" s="1" t="s">
        <v>126</v>
      </c>
      <c r="I2492" s="56">
        <v>0</v>
      </c>
      <c r="J2492" s="8" t="s">
        <v>16</v>
      </c>
      <c r="K2492" s="8" t="s">
        <v>16</v>
      </c>
      <c r="L2492" s="1" t="str">
        <f>IFERROR(_xlfn.XLOOKUP(Table1[[#This Row],[Startup Name]],Reference_Tables!$A$5:$A$3048,Reference_Tables!$B$5:$B$3048,"N/A",0),"N/A")</f>
        <v>Visakhapatnam</v>
      </c>
      <c r="M2492" s="49" t="s">
        <v>16</v>
      </c>
      <c r="N2492" s="1">
        <f>YEAR(Table1[[#This Row],[Date]])</f>
        <v>2015</v>
      </c>
    </row>
    <row r="2493" spans="1:14" x14ac:dyDescent="0.3">
      <c r="A2493" s="8">
        <v>2492</v>
      </c>
      <c r="B2493" s="9">
        <v>42222</v>
      </c>
      <c r="C2493" s="1" t="s">
        <v>6255</v>
      </c>
      <c r="D2493" s="1" t="s">
        <v>6256</v>
      </c>
      <c r="E2493" s="49" t="s">
        <v>16</v>
      </c>
      <c r="F2493" s="1" t="s">
        <v>139</v>
      </c>
      <c r="G2493" s="51" t="s">
        <v>6257</v>
      </c>
      <c r="H2493" s="1" t="s">
        <v>126</v>
      </c>
      <c r="I2493" s="56">
        <v>0</v>
      </c>
      <c r="J2493" s="8" t="s">
        <v>16</v>
      </c>
      <c r="K2493" s="8" t="s">
        <v>16</v>
      </c>
      <c r="L2493" s="1" t="str">
        <f>IFERROR(_xlfn.XLOOKUP(Table1[[#This Row],[Startup Name]],Reference_Tables!$A$5:$A$3048,Reference_Tables!$B$5:$B$3048,"N/A",0),"N/A")</f>
        <v>Mysuru</v>
      </c>
      <c r="M2493" s="49" t="str">
        <f>IFERROR(_xlfn.XLOOKUP(Table1[[#This Row],[Investors Name]],Reference_Tables!$E$5:$E$3048,Reference_Tables!$F$5:$F$3048,"N/A",0),"N/A")</f>
        <v>Angel</v>
      </c>
      <c r="N2493" s="1">
        <f>YEAR(Table1[[#This Row],[Date]])</f>
        <v>2015</v>
      </c>
    </row>
    <row r="2494" spans="1:14" x14ac:dyDescent="0.3">
      <c r="A2494" s="8">
        <v>2493</v>
      </c>
      <c r="B2494" s="9">
        <v>42222</v>
      </c>
      <c r="C2494" s="1" t="s">
        <v>6258</v>
      </c>
      <c r="D2494" s="1" t="s">
        <v>5309</v>
      </c>
      <c r="E2494" s="49" t="s">
        <v>16</v>
      </c>
      <c r="F2494" s="1" t="s">
        <v>39</v>
      </c>
      <c r="G2494" s="51" t="s">
        <v>6259</v>
      </c>
      <c r="H2494" s="1" t="s">
        <v>126</v>
      </c>
      <c r="I2494" s="56">
        <v>700000</v>
      </c>
      <c r="J2494" s="8" t="s">
        <v>16</v>
      </c>
      <c r="K2494" s="8" t="s">
        <v>106</v>
      </c>
      <c r="L2494" s="1" t="str">
        <f>IFERROR(_xlfn.XLOOKUP(Table1[[#This Row],[Startup Name]],Reference_Tables!$A$5:$A$3048,Reference_Tables!$B$5:$B$3048,"N/A",0),"N/A")</f>
        <v>Kochi</v>
      </c>
      <c r="M2494" s="49" t="str">
        <f>IFERROR(_xlfn.XLOOKUP(Table1[[#This Row],[Investors Name]],Reference_Tables!$E$5:$E$3048,Reference_Tables!$F$5:$F$3048,"N/A",0),"N/A")</f>
        <v>VC</v>
      </c>
      <c r="N2494" s="1">
        <f>YEAR(Table1[[#This Row],[Date]])</f>
        <v>2015</v>
      </c>
    </row>
    <row r="2495" spans="1:14" x14ac:dyDescent="0.3">
      <c r="A2495" s="8">
        <v>2494</v>
      </c>
      <c r="B2495" s="9">
        <v>42222</v>
      </c>
      <c r="C2495" s="1" t="s">
        <v>1891</v>
      </c>
      <c r="D2495" s="1" t="s">
        <v>6260</v>
      </c>
      <c r="E2495" s="49" t="s">
        <v>16</v>
      </c>
      <c r="F2495" s="1" t="s">
        <v>927</v>
      </c>
      <c r="G2495" s="51" t="s">
        <v>6261</v>
      </c>
      <c r="H2495" s="1" t="s">
        <v>384</v>
      </c>
      <c r="I2495" s="56">
        <v>25000000</v>
      </c>
      <c r="J2495" s="8" t="s">
        <v>23</v>
      </c>
      <c r="K2495" s="8" t="s">
        <v>17</v>
      </c>
      <c r="L2495" s="1" t="str">
        <f>IFERROR(_xlfn.XLOOKUP(Table1[[#This Row],[Startup Name]],Reference_Tables!$A$5:$A$3048,Reference_Tables!$B$5:$B$3048,"N/A",0),"N/A")</f>
        <v>Kolkata</v>
      </c>
      <c r="M2495" s="49" t="str">
        <f>IFERROR(_xlfn.XLOOKUP(Table1[[#This Row],[Investors Name]],Reference_Tables!$E$5:$E$3048,Reference_Tables!$F$5:$F$3048,"N/A",0),"N/A")</f>
        <v>VC</v>
      </c>
      <c r="N2495" s="1">
        <f>YEAR(Table1[[#This Row],[Date]])</f>
        <v>2015</v>
      </c>
    </row>
    <row r="2496" spans="1:14" x14ac:dyDescent="0.3">
      <c r="A2496" s="8">
        <v>2495</v>
      </c>
      <c r="B2496" s="9">
        <v>42222</v>
      </c>
      <c r="C2496" s="1" t="s">
        <v>6262</v>
      </c>
      <c r="D2496" s="1" t="s">
        <v>6263</v>
      </c>
      <c r="E2496" s="49" t="s">
        <v>16</v>
      </c>
      <c r="F2496" s="1" t="s">
        <v>39</v>
      </c>
      <c r="G2496" s="51" t="s">
        <v>6264</v>
      </c>
      <c r="H2496" s="1" t="s">
        <v>384</v>
      </c>
      <c r="I2496" s="56">
        <v>0</v>
      </c>
      <c r="J2496" s="8" t="s">
        <v>47</v>
      </c>
      <c r="K2496" s="8" t="s">
        <v>16</v>
      </c>
      <c r="L2496" s="1" t="str">
        <f>IFERROR(_xlfn.XLOOKUP(Table1[[#This Row],[Startup Name]],Reference_Tables!$A$5:$A$3048,Reference_Tables!$B$5:$B$3048,"N/A",0),"N/A")</f>
        <v>Nashik</v>
      </c>
      <c r="M2496" s="49" t="str">
        <f>IFERROR(_xlfn.XLOOKUP(Table1[[#This Row],[Investors Name]],Reference_Tables!$E$5:$E$3048,Reference_Tables!$F$5:$F$3048,"N/A",0),"N/A")</f>
        <v>VC</v>
      </c>
      <c r="N2496" s="1">
        <f>YEAR(Table1[[#This Row],[Date]])</f>
        <v>2015</v>
      </c>
    </row>
    <row r="2497" spans="1:14" x14ac:dyDescent="0.3">
      <c r="A2497" s="8">
        <v>2496</v>
      </c>
      <c r="B2497" s="9">
        <v>42223</v>
      </c>
      <c r="C2497" s="1" t="s">
        <v>6265</v>
      </c>
      <c r="D2497" s="1" t="s">
        <v>6266</v>
      </c>
      <c r="E2497" s="49" t="s">
        <v>16</v>
      </c>
      <c r="F2497" s="1" t="s">
        <v>227</v>
      </c>
      <c r="G2497" s="51" t="s">
        <v>2114</v>
      </c>
      <c r="H2497" s="1" t="s">
        <v>126</v>
      </c>
      <c r="I2497" s="56">
        <v>630000</v>
      </c>
      <c r="J2497" s="8" t="s">
        <v>16</v>
      </c>
      <c r="K2497" s="8" t="s">
        <v>106</v>
      </c>
      <c r="L2497" s="1" t="str">
        <f>IFERROR(_xlfn.XLOOKUP(Table1[[#This Row],[Startup Name]],Reference_Tables!$A$5:$A$3048,Reference_Tables!$B$5:$B$3048,"N/A",0),"N/A")</f>
        <v>Surat</v>
      </c>
      <c r="M2497" s="49" t="str">
        <f>IFERROR(_xlfn.XLOOKUP(Table1[[#This Row],[Investors Name]],Reference_Tables!$E$5:$E$3048,Reference_Tables!$F$5:$F$3048,"N/A",0),"N/A")</f>
        <v>VC</v>
      </c>
      <c r="N2497" s="1">
        <f>YEAR(Table1[[#This Row],[Date]])</f>
        <v>2015</v>
      </c>
    </row>
    <row r="2498" spans="1:14" x14ac:dyDescent="0.3">
      <c r="A2498" s="8">
        <v>2497</v>
      </c>
      <c r="B2498" s="9">
        <v>42223</v>
      </c>
      <c r="C2498" s="1" t="s">
        <v>6267</v>
      </c>
      <c r="D2498" s="1" t="s">
        <v>6268</v>
      </c>
      <c r="E2498" s="49" t="s">
        <v>16</v>
      </c>
      <c r="F2498" s="1" t="s">
        <v>39</v>
      </c>
      <c r="G2498" s="51" t="s">
        <v>6269</v>
      </c>
      <c r="H2498" s="1" t="s">
        <v>384</v>
      </c>
      <c r="I2498" s="56">
        <v>500000</v>
      </c>
      <c r="J2498" s="8" t="s">
        <v>35</v>
      </c>
      <c r="K2498" s="8" t="s">
        <v>106</v>
      </c>
      <c r="L2498" s="1" t="str">
        <f>IFERROR(_xlfn.XLOOKUP(Table1[[#This Row],[Startup Name]],Reference_Tables!$A$5:$A$3048,Reference_Tables!$B$5:$B$3048,"N/A",0),"N/A")</f>
        <v>New Delhi</v>
      </c>
      <c r="M2498" s="49" t="s">
        <v>16</v>
      </c>
      <c r="N2498" s="1">
        <f>YEAR(Table1[[#This Row],[Date]])</f>
        <v>2015</v>
      </c>
    </row>
    <row r="2499" spans="1:14" x14ac:dyDescent="0.3">
      <c r="A2499" s="8">
        <v>2498</v>
      </c>
      <c r="B2499" s="9">
        <v>42223</v>
      </c>
      <c r="C2499" s="1" t="s">
        <v>6270</v>
      </c>
      <c r="D2499" s="1" t="s">
        <v>6271</v>
      </c>
      <c r="E2499" s="49" t="s">
        <v>16</v>
      </c>
      <c r="F2499" s="1" t="s">
        <v>39</v>
      </c>
      <c r="G2499" s="51" t="s">
        <v>6272</v>
      </c>
      <c r="H2499" s="1" t="s">
        <v>384</v>
      </c>
      <c r="I2499" s="56">
        <v>0</v>
      </c>
      <c r="J2499" s="8" t="s">
        <v>47</v>
      </c>
      <c r="K2499" s="8" t="s">
        <v>16</v>
      </c>
      <c r="L2499" s="1" t="str">
        <f>IFERROR(_xlfn.XLOOKUP(Table1[[#This Row],[Startup Name]],Reference_Tables!$A$5:$A$3048,Reference_Tables!$B$5:$B$3048,"N/A",0),"N/A")</f>
        <v>Mysuru</v>
      </c>
      <c r="M2499" s="49" t="str">
        <f>IFERROR(_xlfn.XLOOKUP(Table1[[#This Row],[Investors Name]],Reference_Tables!$E$5:$E$3048,Reference_Tables!$F$5:$F$3048,"N/A",0),"N/A")</f>
        <v>VC</v>
      </c>
      <c r="N2499" s="1">
        <f>YEAR(Table1[[#This Row],[Date]])</f>
        <v>2015</v>
      </c>
    </row>
    <row r="2500" spans="1:14" x14ac:dyDescent="0.3">
      <c r="A2500" s="8">
        <v>2499</v>
      </c>
      <c r="B2500" s="9">
        <v>42223</v>
      </c>
      <c r="C2500" s="1" t="s">
        <v>6273</v>
      </c>
      <c r="D2500" s="1" t="s">
        <v>6274</v>
      </c>
      <c r="E2500" s="49" t="s">
        <v>16</v>
      </c>
      <c r="F2500" s="1" t="s">
        <v>89</v>
      </c>
      <c r="G2500" s="51" t="s">
        <v>6275</v>
      </c>
      <c r="H2500" s="1" t="s">
        <v>126</v>
      </c>
      <c r="I2500" s="56">
        <v>0</v>
      </c>
      <c r="J2500" s="8" t="s">
        <v>16</v>
      </c>
      <c r="K2500" s="8" t="s">
        <v>16</v>
      </c>
      <c r="L2500" s="1" t="str">
        <f>IFERROR(_xlfn.XLOOKUP(Table1[[#This Row],[Startup Name]],Reference_Tables!$A$5:$A$3048,Reference_Tables!$B$5:$B$3048,"N/A",0),"N/A")</f>
        <v>Jaipur</v>
      </c>
      <c r="M2500" s="49" t="str">
        <f>IFERROR(_xlfn.XLOOKUP(Table1[[#This Row],[Investors Name]],Reference_Tables!$E$5:$E$3048,Reference_Tables!$F$5:$F$3048,"N/A",0),"N/A")</f>
        <v>VC</v>
      </c>
      <c r="N2500" s="1">
        <f>YEAR(Table1[[#This Row],[Date]])</f>
        <v>2015</v>
      </c>
    </row>
    <row r="2501" spans="1:14" x14ac:dyDescent="0.3">
      <c r="A2501" s="8">
        <v>2500</v>
      </c>
      <c r="B2501" s="9">
        <v>42223</v>
      </c>
      <c r="C2501" s="1" t="s">
        <v>2580</v>
      </c>
      <c r="D2501" s="1" t="s">
        <v>6276</v>
      </c>
      <c r="E2501" s="49" t="s">
        <v>16</v>
      </c>
      <c r="F2501" s="1" t="s">
        <v>139</v>
      </c>
      <c r="G2501" s="51" t="s">
        <v>6277</v>
      </c>
      <c r="H2501" s="1" t="s">
        <v>126</v>
      </c>
      <c r="I2501" s="56">
        <v>0</v>
      </c>
      <c r="J2501" s="8" t="s">
        <v>16</v>
      </c>
      <c r="K2501" s="8" t="s">
        <v>16</v>
      </c>
      <c r="L2501" s="1" t="str">
        <f>IFERROR(_xlfn.XLOOKUP(Table1[[#This Row],[Startup Name]],Reference_Tables!$A$5:$A$3048,Reference_Tables!$B$5:$B$3048,"N/A",0),"N/A")</f>
        <v>Dehradun</v>
      </c>
      <c r="M2501" s="49" t="str">
        <f>IFERROR(_xlfn.XLOOKUP(Table1[[#This Row],[Investors Name]],Reference_Tables!$E$5:$E$3048,Reference_Tables!$F$5:$F$3048,"N/A",0),"N/A")</f>
        <v>Angel</v>
      </c>
      <c r="N2501" s="1">
        <f>YEAR(Table1[[#This Row],[Date]])</f>
        <v>2015</v>
      </c>
    </row>
    <row r="2502" spans="1:14" x14ac:dyDescent="0.3">
      <c r="A2502" s="8">
        <v>2501</v>
      </c>
      <c r="B2502" s="9">
        <v>42226</v>
      </c>
      <c r="C2502" s="1" t="s">
        <v>4043</v>
      </c>
      <c r="D2502" s="1" t="s">
        <v>4164</v>
      </c>
      <c r="E2502" s="49" t="s">
        <v>16</v>
      </c>
      <c r="F2502" s="1" t="s">
        <v>227</v>
      </c>
      <c r="G2502" s="51" t="s">
        <v>6278</v>
      </c>
      <c r="H2502" s="1" t="s">
        <v>384</v>
      </c>
      <c r="I2502" s="56">
        <v>500000</v>
      </c>
      <c r="J2502" s="8" t="s">
        <v>6279</v>
      </c>
      <c r="K2502" s="8" t="s">
        <v>106</v>
      </c>
      <c r="L2502" s="1" t="str">
        <f>IFERROR(_xlfn.XLOOKUP(Table1[[#This Row],[Startup Name]],Reference_Tables!$A$5:$A$3048,Reference_Tables!$B$5:$B$3048,"N/A",0),"N/A")</f>
        <v>Bengaluru</v>
      </c>
      <c r="M2502" s="49" t="str">
        <f>IFERROR(_xlfn.XLOOKUP(Table1[[#This Row],[Investors Name]],Reference_Tables!$E$5:$E$3048,Reference_Tables!$F$5:$F$3048,"N/A",0),"N/A")</f>
        <v>Angel</v>
      </c>
      <c r="N2502" s="1">
        <f>YEAR(Table1[[#This Row],[Date]])</f>
        <v>2015</v>
      </c>
    </row>
    <row r="2503" spans="1:14" x14ac:dyDescent="0.3">
      <c r="A2503" s="8">
        <v>2502</v>
      </c>
      <c r="B2503" s="9">
        <v>42226</v>
      </c>
      <c r="C2503" s="1" t="s">
        <v>6280</v>
      </c>
      <c r="D2503" s="1" t="s">
        <v>26</v>
      </c>
      <c r="E2503" s="49" t="s">
        <v>16</v>
      </c>
      <c r="F2503" s="1" t="s">
        <v>139</v>
      </c>
      <c r="G2503" s="51" t="s">
        <v>6281</v>
      </c>
      <c r="H2503" s="1" t="s">
        <v>126</v>
      </c>
      <c r="I2503" s="56">
        <v>80000</v>
      </c>
      <c r="J2503" s="8" t="s">
        <v>16</v>
      </c>
      <c r="K2503" s="8" t="s">
        <v>106</v>
      </c>
      <c r="L2503" s="1" t="str">
        <f>IFERROR(_xlfn.XLOOKUP(Table1[[#This Row],[Startup Name]],Reference_Tables!$A$5:$A$3048,Reference_Tables!$B$5:$B$3048,"N/A",0),"N/A")</f>
        <v>Kochi</v>
      </c>
      <c r="M2503" s="49" t="str">
        <f>IFERROR(_xlfn.XLOOKUP(Table1[[#This Row],[Investors Name]],Reference_Tables!$E$5:$E$3048,Reference_Tables!$F$5:$F$3048,"N/A",0),"N/A")</f>
        <v>Angel</v>
      </c>
      <c r="N2503" s="1">
        <f>YEAR(Table1[[#This Row],[Date]])</f>
        <v>2015</v>
      </c>
    </row>
    <row r="2504" spans="1:14" x14ac:dyDescent="0.3">
      <c r="A2504" s="8">
        <v>2503</v>
      </c>
      <c r="B2504" s="9">
        <v>42226</v>
      </c>
      <c r="C2504" s="1" t="s">
        <v>6282</v>
      </c>
      <c r="D2504" s="1" t="s">
        <v>6283</v>
      </c>
      <c r="E2504" s="49" t="s">
        <v>16</v>
      </c>
      <c r="F2504" s="1" t="s">
        <v>11420</v>
      </c>
      <c r="G2504" s="51" t="s">
        <v>6285</v>
      </c>
      <c r="H2504" s="1" t="s">
        <v>126</v>
      </c>
      <c r="I2504" s="56">
        <v>0</v>
      </c>
      <c r="J2504" s="8" t="s">
        <v>16</v>
      </c>
      <c r="K2504" s="8" t="s">
        <v>16</v>
      </c>
      <c r="L2504" s="1" t="str">
        <f>IFERROR(_xlfn.XLOOKUP(Table1[[#This Row],[Startup Name]],Reference_Tables!$A$5:$A$3048,Reference_Tables!$B$5:$B$3048,"N/A",0),"N/A")</f>
        <v>Patna</v>
      </c>
      <c r="M2504" s="49" t="s">
        <v>16</v>
      </c>
      <c r="N2504" s="1">
        <f>YEAR(Table1[[#This Row],[Date]])</f>
        <v>2015</v>
      </c>
    </row>
    <row r="2505" spans="1:14" x14ac:dyDescent="0.3">
      <c r="A2505" s="8">
        <v>2504</v>
      </c>
      <c r="B2505" s="9">
        <v>42226</v>
      </c>
      <c r="C2505" s="1" t="s">
        <v>6286</v>
      </c>
      <c r="D2505" s="1" t="s">
        <v>6287</v>
      </c>
      <c r="E2505" s="49" t="s">
        <v>16</v>
      </c>
      <c r="F2505" s="1" t="s">
        <v>139</v>
      </c>
      <c r="G2505" s="51" t="s">
        <v>6288</v>
      </c>
      <c r="H2505" s="1" t="s">
        <v>126</v>
      </c>
      <c r="I2505" s="56">
        <v>250000</v>
      </c>
      <c r="J2505" s="8" t="s">
        <v>6289</v>
      </c>
      <c r="K2505" s="8" t="s">
        <v>106</v>
      </c>
      <c r="L2505" s="1" t="str">
        <f>IFERROR(_xlfn.XLOOKUP(Table1[[#This Row],[Startup Name]],Reference_Tables!$A$5:$A$3048,Reference_Tables!$B$5:$B$3048,"N/A",0),"N/A")</f>
        <v>Nashik</v>
      </c>
      <c r="M2505" s="49" t="str">
        <f>IFERROR(_xlfn.XLOOKUP(Table1[[#This Row],[Investors Name]],Reference_Tables!$E$5:$E$3048,Reference_Tables!$F$5:$F$3048,"N/A",0),"N/A")</f>
        <v>VC</v>
      </c>
      <c r="N2505" s="1">
        <f>YEAR(Table1[[#This Row],[Date]])</f>
        <v>2015</v>
      </c>
    </row>
    <row r="2506" spans="1:14" x14ac:dyDescent="0.3">
      <c r="A2506" s="8">
        <v>2505</v>
      </c>
      <c r="B2506" s="9">
        <v>42226</v>
      </c>
      <c r="C2506" s="1" t="s">
        <v>6290</v>
      </c>
      <c r="D2506" s="1" t="s">
        <v>6291</v>
      </c>
      <c r="E2506" s="49" t="s">
        <v>16</v>
      </c>
      <c r="F2506" s="1" t="s">
        <v>139</v>
      </c>
      <c r="G2506" s="51" t="s">
        <v>1015</v>
      </c>
      <c r="H2506" s="1" t="s">
        <v>384</v>
      </c>
      <c r="I2506" s="56">
        <v>16000000</v>
      </c>
      <c r="J2506" s="8" t="s">
        <v>47</v>
      </c>
      <c r="K2506" s="8" t="s">
        <v>17</v>
      </c>
      <c r="L2506" s="1" t="str">
        <f>IFERROR(_xlfn.XLOOKUP(Table1[[#This Row],[Startup Name]],Reference_Tables!$A$5:$A$3048,Reference_Tables!$B$5:$B$3048,"N/A",0),"N/A")</f>
        <v>Pune</v>
      </c>
      <c r="M2506" s="49" t="str">
        <f>IFERROR(_xlfn.XLOOKUP(Table1[[#This Row],[Investors Name]],Reference_Tables!$E$5:$E$3048,Reference_Tables!$F$5:$F$3048,"N/A",0),"N/A")</f>
        <v>VC</v>
      </c>
      <c r="N2506" s="1">
        <f>YEAR(Table1[[#This Row],[Date]])</f>
        <v>2015</v>
      </c>
    </row>
    <row r="2507" spans="1:14" x14ac:dyDescent="0.3">
      <c r="A2507" s="8">
        <v>2506</v>
      </c>
      <c r="B2507" s="9">
        <v>42226</v>
      </c>
      <c r="C2507" s="1" t="s">
        <v>6292</v>
      </c>
      <c r="D2507" s="1" t="s">
        <v>1895</v>
      </c>
      <c r="E2507" s="49" t="s">
        <v>16</v>
      </c>
      <c r="F2507" s="1" t="s">
        <v>45</v>
      </c>
      <c r="G2507" s="51" t="s">
        <v>6293</v>
      </c>
      <c r="H2507" s="1" t="s">
        <v>126</v>
      </c>
      <c r="I2507" s="56">
        <v>250000</v>
      </c>
      <c r="J2507" s="8" t="s">
        <v>16</v>
      </c>
      <c r="K2507" s="8" t="s">
        <v>106</v>
      </c>
      <c r="L2507" s="1" t="str">
        <f>IFERROR(_xlfn.XLOOKUP(Table1[[#This Row],[Startup Name]],Reference_Tables!$A$5:$A$3048,Reference_Tables!$B$5:$B$3048,"N/A",0),"N/A")</f>
        <v>Kochi</v>
      </c>
      <c r="M2507" s="49" t="str">
        <f>IFERROR(_xlfn.XLOOKUP(Table1[[#This Row],[Investors Name]],Reference_Tables!$E$5:$E$3048,Reference_Tables!$F$5:$F$3048,"N/A",0),"N/A")</f>
        <v>VC</v>
      </c>
      <c r="N2507" s="1">
        <f>YEAR(Table1[[#This Row],[Date]])</f>
        <v>2015</v>
      </c>
    </row>
    <row r="2508" spans="1:14" x14ac:dyDescent="0.3">
      <c r="A2508" s="8">
        <v>2507</v>
      </c>
      <c r="B2508" s="9">
        <v>42226</v>
      </c>
      <c r="C2508" s="1" t="s">
        <v>898</v>
      </c>
      <c r="D2508" s="1" t="s">
        <v>6294</v>
      </c>
      <c r="E2508" s="49" t="s">
        <v>16</v>
      </c>
      <c r="F2508" s="1" t="s">
        <v>927</v>
      </c>
      <c r="G2508" s="51" t="s">
        <v>6295</v>
      </c>
      <c r="H2508" s="1" t="s">
        <v>384</v>
      </c>
      <c r="I2508" s="56">
        <v>1000000</v>
      </c>
      <c r="J2508" s="8" t="s">
        <v>47</v>
      </c>
      <c r="K2508" s="8" t="s">
        <v>24</v>
      </c>
      <c r="L2508" s="1" t="str">
        <f>IFERROR(_xlfn.XLOOKUP(Table1[[#This Row],[Startup Name]],Reference_Tables!$A$5:$A$3048,Reference_Tables!$B$5:$B$3048,"N/A",0),"N/A")</f>
        <v>Thiruvananthapuram</v>
      </c>
      <c r="M2508" s="49" t="str">
        <f>IFERROR(_xlfn.XLOOKUP(Table1[[#This Row],[Investors Name]],Reference_Tables!$E$5:$E$3048,Reference_Tables!$F$5:$F$3048,"N/A",0),"N/A")</f>
        <v>VC</v>
      </c>
      <c r="N2508" s="1">
        <f>YEAR(Table1[[#This Row],[Date]])</f>
        <v>2015</v>
      </c>
    </row>
    <row r="2509" spans="1:14" x14ac:dyDescent="0.3">
      <c r="A2509" s="8">
        <v>2508</v>
      </c>
      <c r="B2509" s="9">
        <v>42226</v>
      </c>
      <c r="C2509" s="1" t="s">
        <v>6296</v>
      </c>
      <c r="D2509" s="1" t="s">
        <v>6297</v>
      </c>
      <c r="E2509" s="49" t="s">
        <v>16</v>
      </c>
      <c r="F2509" s="1" t="s">
        <v>227</v>
      </c>
      <c r="G2509" s="51" t="s">
        <v>14</v>
      </c>
      <c r="H2509" s="1" t="s">
        <v>384</v>
      </c>
      <c r="I2509" s="56">
        <v>30000000</v>
      </c>
      <c r="J2509" s="8" t="s">
        <v>29</v>
      </c>
      <c r="K2509" s="8" t="s">
        <v>17</v>
      </c>
      <c r="L2509" s="1" t="str">
        <f>IFERROR(_xlfn.XLOOKUP(Table1[[#This Row],[Startup Name]],Reference_Tables!$A$5:$A$3048,Reference_Tables!$B$5:$B$3048,"N/A",0),"N/A")</f>
        <v>Mumbai</v>
      </c>
      <c r="M2509" s="49" t="str">
        <f>IFERROR(_xlfn.XLOOKUP(Table1[[#This Row],[Investors Name]],Reference_Tables!$E$5:$E$3048,Reference_Tables!$F$5:$F$3048,"N/A",0),"N/A")</f>
        <v>Angel</v>
      </c>
      <c r="N2509" s="1">
        <f>YEAR(Table1[[#This Row],[Date]])</f>
        <v>2015</v>
      </c>
    </row>
    <row r="2510" spans="1:14" x14ac:dyDescent="0.3">
      <c r="A2510" s="8">
        <v>2509</v>
      </c>
      <c r="B2510" s="9">
        <v>42227</v>
      </c>
      <c r="C2510" s="1" t="s">
        <v>3877</v>
      </c>
      <c r="D2510" s="1" t="s">
        <v>6298</v>
      </c>
      <c r="E2510" s="49" t="s">
        <v>16</v>
      </c>
      <c r="F2510" s="1" t="s">
        <v>927</v>
      </c>
      <c r="G2510" s="51" t="s">
        <v>6299</v>
      </c>
      <c r="H2510" s="1" t="s">
        <v>384</v>
      </c>
      <c r="I2510" s="56">
        <v>8000000</v>
      </c>
      <c r="J2510" s="8" t="s">
        <v>47</v>
      </c>
      <c r="K2510" s="8" t="s">
        <v>24</v>
      </c>
      <c r="L2510" s="1" t="str">
        <f>IFERROR(_xlfn.XLOOKUP(Table1[[#This Row],[Startup Name]],Reference_Tables!$A$5:$A$3048,Reference_Tables!$B$5:$B$3048,"N/A",0),"N/A")</f>
        <v>Bengaluru</v>
      </c>
      <c r="M2510" s="49" t="str">
        <f>IFERROR(_xlfn.XLOOKUP(Table1[[#This Row],[Investors Name]],Reference_Tables!$E$5:$E$3048,Reference_Tables!$F$5:$F$3048,"N/A",0),"N/A")</f>
        <v>VC</v>
      </c>
      <c r="N2510" s="1">
        <f>YEAR(Table1[[#This Row],[Date]])</f>
        <v>2015</v>
      </c>
    </row>
    <row r="2511" spans="1:14" x14ac:dyDescent="0.3">
      <c r="A2511" s="8">
        <v>2510</v>
      </c>
      <c r="B2511" s="9">
        <v>42227</v>
      </c>
      <c r="C2511" s="1" t="s">
        <v>6300</v>
      </c>
      <c r="D2511" s="1" t="s">
        <v>4779</v>
      </c>
      <c r="E2511" s="49" t="s">
        <v>16</v>
      </c>
      <c r="F2511" s="1" t="s">
        <v>881</v>
      </c>
      <c r="G2511" s="51" t="s">
        <v>1960</v>
      </c>
      <c r="H2511" s="1" t="s">
        <v>126</v>
      </c>
      <c r="I2511" s="56">
        <v>1600000</v>
      </c>
      <c r="J2511" s="8" t="s">
        <v>16</v>
      </c>
      <c r="K2511" s="8" t="s">
        <v>24</v>
      </c>
      <c r="L2511" s="1" t="str">
        <f>IFERROR(_xlfn.XLOOKUP(Table1[[#This Row],[Startup Name]],Reference_Tables!$A$5:$A$3048,Reference_Tables!$B$5:$B$3048,"N/A",0),"N/A")</f>
        <v>Ahmedabad</v>
      </c>
      <c r="M2511" s="49" t="str">
        <f>IFERROR(_xlfn.XLOOKUP(Table1[[#This Row],[Investors Name]],Reference_Tables!$E$5:$E$3048,Reference_Tables!$F$5:$F$3048,"N/A",0),"N/A")</f>
        <v>VC</v>
      </c>
      <c r="N2511" s="1">
        <f>YEAR(Table1[[#This Row],[Date]])</f>
        <v>2015</v>
      </c>
    </row>
    <row r="2512" spans="1:14" x14ac:dyDescent="0.3">
      <c r="A2512" s="8">
        <v>2511</v>
      </c>
      <c r="B2512" s="9">
        <v>42227</v>
      </c>
      <c r="C2512" s="1" t="s">
        <v>4539</v>
      </c>
      <c r="D2512" s="1" t="s">
        <v>6301</v>
      </c>
      <c r="E2512" s="49" t="s">
        <v>16</v>
      </c>
      <c r="F2512" s="1" t="s">
        <v>55</v>
      </c>
      <c r="G2512" s="51" t="s">
        <v>6302</v>
      </c>
      <c r="H2512" s="1" t="s">
        <v>126</v>
      </c>
      <c r="I2512" s="56">
        <v>100000</v>
      </c>
      <c r="J2512" s="8" t="s">
        <v>16</v>
      </c>
      <c r="K2512" s="8" t="s">
        <v>106</v>
      </c>
      <c r="L2512" s="1" t="str">
        <f>IFERROR(_xlfn.XLOOKUP(Table1[[#This Row],[Startup Name]],Reference_Tables!$A$5:$A$3048,Reference_Tables!$B$5:$B$3048,"N/A",0),"N/A")</f>
        <v>Nagpur</v>
      </c>
      <c r="M2512" s="49" t="s">
        <v>16</v>
      </c>
      <c r="N2512" s="1">
        <f>YEAR(Table1[[#This Row],[Date]])</f>
        <v>2015</v>
      </c>
    </row>
    <row r="2513" spans="1:14" x14ac:dyDescent="0.3">
      <c r="A2513" s="8">
        <v>2512</v>
      </c>
      <c r="B2513" s="9">
        <v>42227</v>
      </c>
      <c r="C2513" s="1" t="s">
        <v>6303</v>
      </c>
      <c r="D2513" s="1" t="s">
        <v>6304</v>
      </c>
      <c r="E2513" s="49" t="s">
        <v>16</v>
      </c>
      <c r="F2513" s="1" t="s">
        <v>39</v>
      </c>
      <c r="G2513" s="51" t="s">
        <v>6305</v>
      </c>
      <c r="H2513" s="1" t="s">
        <v>384</v>
      </c>
      <c r="I2513" s="56">
        <v>20000000</v>
      </c>
      <c r="J2513" s="8" t="s">
        <v>47</v>
      </c>
      <c r="K2513" s="8" t="s">
        <v>17</v>
      </c>
      <c r="L2513" s="1" t="str">
        <f>IFERROR(_xlfn.XLOOKUP(Table1[[#This Row],[Startup Name]],Reference_Tables!$A$5:$A$3048,Reference_Tables!$B$5:$B$3048,"N/A",0),"N/A")</f>
        <v>Kochi</v>
      </c>
      <c r="M2513" s="49" t="str">
        <f>IFERROR(_xlfn.XLOOKUP(Table1[[#This Row],[Investors Name]],Reference_Tables!$E$5:$E$3048,Reference_Tables!$F$5:$F$3048,"N/A",0),"N/A")</f>
        <v>VC</v>
      </c>
      <c r="N2513" s="1">
        <f>YEAR(Table1[[#This Row],[Date]])</f>
        <v>2015</v>
      </c>
    </row>
    <row r="2514" spans="1:14" x14ac:dyDescent="0.3">
      <c r="A2514" s="8">
        <v>2513</v>
      </c>
      <c r="B2514" s="9">
        <v>42227</v>
      </c>
      <c r="C2514" s="1" t="s">
        <v>6306</v>
      </c>
      <c r="D2514" s="1" t="s">
        <v>6307</v>
      </c>
      <c r="E2514" s="49" t="s">
        <v>16</v>
      </c>
      <c r="F2514" s="1" t="s">
        <v>11418</v>
      </c>
      <c r="G2514" s="51" t="s">
        <v>6308</v>
      </c>
      <c r="H2514" s="1" t="s">
        <v>384</v>
      </c>
      <c r="I2514" s="56">
        <v>63000000</v>
      </c>
      <c r="J2514" s="8" t="s">
        <v>16</v>
      </c>
      <c r="K2514" s="8" t="s">
        <v>17</v>
      </c>
      <c r="L2514" s="1" t="str">
        <f>IFERROR(_xlfn.XLOOKUP(Table1[[#This Row],[Startup Name]],Reference_Tables!$A$5:$A$3048,Reference_Tables!$B$5:$B$3048,"N/A",0),"N/A")</f>
        <v>Patna</v>
      </c>
      <c r="M2514" s="49" t="str">
        <f>IFERROR(_xlfn.XLOOKUP(Table1[[#This Row],[Investors Name]],Reference_Tables!$E$5:$E$3048,Reference_Tables!$F$5:$F$3048,"N/A",0),"N/A")</f>
        <v>VC</v>
      </c>
      <c r="N2514" s="1">
        <f>YEAR(Table1[[#This Row],[Date]])</f>
        <v>2015</v>
      </c>
    </row>
    <row r="2515" spans="1:14" x14ac:dyDescent="0.3">
      <c r="A2515" s="8">
        <v>2514</v>
      </c>
      <c r="B2515" s="9">
        <v>42228</v>
      </c>
      <c r="C2515" s="1" t="s">
        <v>2138</v>
      </c>
      <c r="D2515" s="1" t="s">
        <v>6309</v>
      </c>
      <c r="E2515" s="49" t="s">
        <v>16</v>
      </c>
      <c r="F2515" s="1" t="s">
        <v>39</v>
      </c>
      <c r="G2515" s="51" t="s">
        <v>6310</v>
      </c>
      <c r="H2515" s="1" t="s">
        <v>384</v>
      </c>
      <c r="I2515" s="56">
        <v>7500000</v>
      </c>
      <c r="J2515" s="8" t="s">
        <v>29</v>
      </c>
      <c r="K2515" s="8" t="s">
        <v>24</v>
      </c>
      <c r="L2515" s="1" t="str">
        <f>IFERROR(_xlfn.XLOOKUP(Table1[[#This Row],[Startup Name]],Reference_Tables!$A$5:$A$3048,Reference_Tables!$B$5:$B$3048,"N/A",0),"N/A")</f>
        <v>Nashik</v>
      </c>
      <c r="M2515" s="49" t="str">
        <f>IFERROR(_xlfn.XLOOKUP(Table1[[#This Row],[Investors Name]],Reference_Tables!$E$5:$E$3048,Reference_Tables!$F$5:$F$3048,"N/A",0),"N/A")</f>
        <v>VC</v>
      </c>
      <c r="N2515" s="1">
        <f>YEAR(Table1[[#This Row],[Date]])</f>
        <v>2015</v>
      </c>
    </row>
    <row r="2516" spans="1:14" x14ac:dyDescent="0.3">
      <c r="A2516" s="8">
        <v>2515</v>
      </c>
      <c r="B2516" s="9">
        <v>42228</v>
      </c>
      <c r="C2516" s="1" t="s">
        <v>1087</v>
      </c>
      <c r="D2516" s="1" t="s">
        <v>6311</v>
      </c>
      <c r="E2516" s="49" t="s">
        <v>16</v>
      </c>
      <c r="F2516" s="1" t="s">
        <v>927</v>
      </c>
      <c r="G2516" s="51" t="s">
        <v>1336</v>
      </c>
      <c r="H2516" s="1" t="s">
        <v>384</v>
      </c>
      <c r="I2516" s="56">
        <v>50000000</v>
      </c>
      <c r="J2516" s="8" t="s">
        <v>23</v>
      </c>
      <c r="K2516" s="8" t="s">
        <v>17</v>
      </c>
      <c r="L2516" s="1" t="str">
        <f>IFERROR(_xlfn.XLOOKUP(Table1[[#This Row],[Startup Name]],Reference_Tables!$A$5:$A$3048,Reference_Tables!$B$5:$B$3048,"N/A",0),"N/A")</f>
        <v>Bengaluru</v>
      </c>
      <c r="M2516" s="49" t="str">
        <f>IFERROR(_xlfn.XLOOKUP(Table1[[#This Row],[Investors Name]],Reference_Tables!$E$5:$E$3048,Reference_Tables!$F$5:$F$3048,"N/A",0),"N/A")</f>
        <v>VC</v>
      </c>
      <c r="N2516" s="1">
        <f>YEAR(Table1[[#This Row],[Date]])</f>
        <v>2015</v>
      </c>
    </row>
    <row r="2517" spans="1:14" x14ac:dyDescent="0.3">
      <c r="A2517" s="8">
        <v>2516</v>
      </c>
      <c r="B2517" s="9">
        <v>42228</v>
      </c>
      <c r="C2517" s="1" t="s">
        <v>3698</v>
      </c>
      <c r="D2517" s="1" t="s">
        <v>6312</v>
      </c>
      <c r="E2517" s="49" t="s">
        <v>16</v>
      </c>
      <c r="F2517" s="1" t="s">
        <v>89</v>
      </c>
      <c r="G2517" s="51" t="s">
        <v>6313</v>
      </c>
      <c r="H2517" s="1" t="s">
        <v>126</v>
      </c>
      <c r="I2517" s="56">
        <v>770000</v>
      </c>
      <c r="J2517" s="8" t="s">
        <v>16</v>
      </c>
      <c r="K2517" s="8" t="s">
        <v>106</v>
      </c>
      <c r="L2517" s="1" t="str">
        <f>IFERROR(_xlfn.XLOOKUP(Table1[[#This Row],[Startup Name]],Reference_Tables!$A$5:$A$3048,Reference_Tables!$B$5:$B$3048,"N/A",0),"N/A")</f>
        <v>Ranchi</v>
      </c>
      <c r="M2517" s="49" t="str">
        <f>IFERROR(_xlfn.XLOOKUP(Table1[[#This Row],[Investors Name]],Reference_Tables!$E$5:$E$3048,Reference_Tables!$F$5:$F$3048,"N/A",0),"N/A")</f>
        <v>Corporate</v>
      </c>
      <c r="N2517" s="1">
        <f>YEAR(Table1[[#This Row],[Date]])</f>
        <v>2015</v>
      </c>
    </row>
    <row r="2518" spans="1:14" x14ac:dyDescent="0.3">
      <c r="A2518" s="8">
        <v>2517</v>
      </c>
      <c r="B2518" s="9">
        <v>42228</v>
      </c>
      <c r="C2518" s="1" t="s">
        <v>4288</v>
      </c>
      <c r="D2518" s="1" t="s">
        <v>6314</v>
      </c>
      <c r="E2518" s="49" t="s">
        <v>16</v>
      </c>
      <c r="F2518" s="1" t="s">
        <v>927</v>
      </c>
      <c r="G2518" s="51" t="s">
        <v>6315</v>
      </c>
      <c r="H2518" s="1" t="s">
        <v>384</v>
      </c>
      <c r="I2518" s="56">
        <v>2500000</v>
      </c>
      <c r="J2518" s="8" t="s">
        <v>47</v>
      </c>
      <c r="K2518" s="8" t="s">
        <v>24</v>
      </c>
      <c r="L2518" s="1" t="str">
        <f>IFERROR(_xlfn.XLOOKUP(Table1[[#This Row],[Startup Name]],Reference_Tables!$A$5:$A$3048,Reference_Tables!$B$5:$B$3048,"N/A",0),"N/A")</f>
        <v>Mysuru</v>
      </c>
      <c r="M2518" s="49" t="str">
        <f>IFERROR(_xlfn.XLOOKUP(Table1[[#This Row],[Investors Name]],Reference_Tables!$E$5:$E$3048,Reference_Tables!$F$5:$F$3048,"N/A",0),"N/A")</f>
        <v>VC</v>
      </c>
      <c r="N2518" s="1">
        <f>YEAR(Table1[[#This Row],[Date]])</f>
        <v>2015</v>
      </c>
    </row>
    <row r="2519" spans="1:14" x14ac:dyDescent="0.3">
      <c r="A2519" s="8">
        <v>2518</v>
      </c>
      <c r="B2519" s="9">
        <v>42229</v>
      </c>
      <c r="C2519" s="1" t="s">
        <v>6316</v>
      </c>
      <c r="D2519" s="1" t="s">
        <v>6317</v>
      </c>
      <c r="E2519" s="49" t="s">
        <v>16</v>
      </c>
      <c r="F2519" s="1" t="s">
        <v>89</v>
      </c>
      <c r="G2519" s="51" t="s">
        <v>6318</v>
      </c>
      <c r="H2519" s="1" t="s">
        <v>126</v>
      </c>
      <c r="I2519" s="56">
        <v>500000</v>
      </c>
      <c r="J2519" s="8" t="s">
        <v>16</v>
      </c>
      <c r="K2519" s="8" t="s">
        <v>106</v>
      </c>
      <c r="L2519" s="1" t="str">
        <f>IFERROR(_xlfn.XLOOKUP(Table1[[#This Row],[Startup Name]],Reference_Tables!$A$5:$A$3048,Reference_Tables!$B$5:$B$3048,"N/A",0),"N/A")</f>
        <v>Chandigarh</v>
      </c>
      <c r="M2519" s="49" t="str">
        <f>IFERROR(_xlfn.XLOOKUP(Table1[[#This Row],[Investors Name]],Reference_Tables!$E$5:$E$3048,Reference_Tables!$F$5:$F$3048,"N/A",0),"N/A")</f>
        <v>Corporate</v>
      </c>
      <c r="N2519" s="1">
        <f>YEAR(Table1[[#This Row],[Date]])</f>
        <v>2015</v>
      </c>
    </row>
    <row r="2520" spans="1:14" x14ac:dyDescent="0.3">
      <c r="A2520" s="8">
        <v>2519</v>
      </c>
      <c r="B2520" s="9">
        <v>42229</v>
      </c>
      <c r="C2520" s="1" t="s">
        <v>6319</v>
      </c>
      <c r="D2520" s="1" t="s">
        <v>6320</v>
      </c>
      <c r="E2520" s="49" t="s">
        <v>16</v>
      </c>
      <c r="F2520" s="1" t="s">
        <v>45</v>
      </c>
      <c r="G2520" s="51" t="s">
        <v>6321</v>
      </c>
      <c r="H2520" s="1" t="s">
        <v>384</v>
      </c>
      <c r="I2520" s="56">
        <v>25000000</v>
      </c>
      <c r="J2520" s="8" t="s">
        <v>29</v>
      </c>
      <c r="K2520" s="8" t="s">
        <v>17</v>
      </c>
      <c r="L2520" s="1" t="str">
        <f>IFERROR(_xlfn.XLOOKUP(Table1[[#This Row],[Startup Name]],Reference_Tables!$A$5:$A$3048,Reference_Tables!$B$5:$B$3048,"N/A",0),"N/A")</f>
        <v>Visakhapatnam</v>
      </c>
      <c r="M2520" s="49" t="str">
        <f>IFERROR(_xlfn.XLOOKUP(Table1[[#This Row],[Investors Name]],Reference_Tables!$E$5:$E$3048,Reference_Tables!$F$5:$F$3048,"N/A",0),"N/A")</f>
        <v>VC</v>
      </c>
      <c r="N2520" s="1">
        <f>YEAR(Table1[[#This Row],[Date]])</f>
        <v>2015</v>
      </c>
    </row>
    <row r="2521" spans="1:14" x14ac:dyDescent="0.3">
      <c r="A2521" s="8">
        <v>2520</v>
      </c>
      <c r="B2521" s="9">
        <v>42229</v>
      </c>
      <c r="C2521" s="1" t="s">
        <v>6322</v>
      </c>
      <c r="D2521" s="1" t="s">
        <v>6323</v>
      </c>
      <c r="E2521" s="49" t="s">
        <v>16</v>
      </c>
      <c r="F2521" s="1" t="s">
        <v>39</v>
      </c>
      <c r="G2521" s="51" t="s">
        <v>6324</v>
      </c>
      <c r="H2521" s="1" t="s">
        <v>126</v>
      </c>
      <c r="I2521" s="56">
        <v>0</v>
      </c>
      <c r="J2521" s="8" t="s">
        <v>16</v>
      </c>
      <c r="K2521" s="8" t="s">
        <v>16</v>
      </c>
      <c r="L2521" s="1" t="str">
        <f>IFERROR(_xlfn.XLOOKUP(Table1[[#This Row],[Startup Name]],Reference_Tables!$A$5:$A$3048,Reference_Tables!$B$5:$B$3048,"N/A",0),"N/A")</f>
        <v>Gurugram</v>
      </c>
      <c r="M2521" s="49" t="str">
        <f>IFERROR(_xlfn.XLOOKUP(Table1[[#This Row],[Investors Name]],Reference_Tables!$E$5:$E$3048,Reference_Tables!$F$5:$F$3048,"N/A",0),"N/A")</f>
        <v>VC</v>
      </c>
      <c r="N2521" s="1">
        <f>YEAR(Table1[[#This Row],[Date]])</f>
        <v>2015</v>
      </c>
    </row>
    <row r="2522" spans="1:14" x14ac:dyDescent="0.3">
      <c r="A2522" s="8">
        <v>2521</v>
      </c>
      <c r="B2522" s="9">
        <v>42229</v>
      </c>
      <c r="C2522" s="1" t="s">
        <v>2550</v>
      </c>
      <c r="D2522" s="1" t="s">
        <v>6325</v>
      </c>
      <c r="E2522" s="49" t="s">
        <v>16</v>
      </c>
      <c r="F2522" s="1" t="s">
        <v>55</v>
      </c>
      <c r="G2522" s="51" t="s">
        <v>1303</v>
      </c>
      <c r="H2522" s="1" t="s">
        <v>384</v>
      </c>
      <c r="I2522" s="56">
        <v>4000000</v>
      </c>
      <c r="J2522" s="8" t="s">
        <v>47</v>
      </c>
      <c r="K2522" s="8" t="s">
        <v>24</v>
      </c>
      <c r="L2522" s="1" t="str">
        <f>IFERROR(_xlfn.XLOOKUP(Table1[[#This Row],[Startup Name]],Reference_Tables!$A$5:$A$3048,Reference_Tables!$B$5:$B$3048,"N/A",0),"N/A")</f>
        <v>Chandigarh</v>
      </c>
      <c r="M2522" s="49" t="str">
        <f>IFERROR(_xlfn.XLOOKUP(Table1[[#This Row],[Investors Name]],Reference_Tables!$E$5:$E$3048,Reference_Tables!$F$5:$F$3048,"N/A",0),"N/A")</f>
        <v>VC</v>
      </c>
      <c r="N2522" s="1">
        <f>YEAR(Table1[[#This Row],[Date]])</f>
        <v>2015</v>
      </c>
    </row>
    <row r="2523" spans="1:14" x14ac:dyDescent="0.3">
      <c r="A2523" s="8">
        <v>2522</v>
      </c>
      <c r="B2523" s="9">
        <v>42230</v>
      </c>
      <c r="C2523" s="1" t="s">
        <v>2150</v>
      </c>
      <c r="D2523" s="1" t="s">
        <v>6326</v>
      </c>
      <c r="E2523" s="49" t="s">
        <v>16</v>
      </c>
      <c r="F2523" s="1" t="s">
        <v>39</v>
      </c>
      <c r="G2523" s="51" t="s">
        <v>6327</v>
      </c>
      <c r="H2523" s="1" t="s">
        <v>126</v>
      </c>
      <c r="I2523" s="56">
        <v>100000</v>
      </c>
      <c r="J2523" s="8" t="s">
        <v>16</v>
      </c>
      <c r="K2523" s="8" t="s">
        <v>106</v>
      </c>
      <c r="L2523" s="1" t="str">
        <f>IFERROR(_xlfn.XLOOKUP(Table1[[#This Row],[Startup Name]],Reference_Tables!$A$5:$A$3048,Reference_Tables!$B$5:$B$3048,"N/A",0),"N/A")</f>
        <v>New Delhi</v>
      </c>
      <c r="M2523" s="49" t="s">
        <v>16</v>
      </c>
      <c r="N2523" s="1">
        <f>YEAR(Table1[[#This Row],[Date]])</f>
        <v>2015</v>
      </c>
    </row>
    <row r="2524" spans="1:14" x14ac:dyDescent="0.3">
      <c r="A2524" s="8">
        <v>2523</v>
      </c>
      <c r="B2524" s="9">
        <v>42230</v>
      </c>
      <c r="C2524" s="1" t="s">
        <v>2358</v>
      </c>
      <c r="D2524" s="1" t="s">
        <v>6328</v>
      </c>
      <c r="E2524" s="49" t="s">
        <v>16</v>
      </c>
      <c r="F2524" s="1" t="s">
        <v>631</v>
      </c>
      <c r="G2524" s="51" t="s">
        <v>6329</v>
      </c>
      <c r="H2524" s="1" t="s">
        <v>126</v>
      </c>
      <c r="I2524" s="56">
        <v>245000</v>
      </c>
      <c r="J2524" s="8" t="s">
        <v>16</v>
      </c>
      <c r="K2524" s="8" t="s">
        <v>106</v>
      </c>
      <c r="L2524" s="1" t="str">
        <f>IFERROR(_xlfn.XLOOKUP(Table1[[#This Row],[Startup Name]],Reference_Tables!$A$5:$A$3048,Reference_Tables!$B$5:$B$3048,"N/A",0),"N/A")</f>
        <v>Hyderabad</v>
      </c>
      <c r="M2524" s="49" t="s">
        <v>16</v>
      </c>
      <c r="N2524" s="1">
        <f>YEAR(Table1[[#This Row],[Date]])</f>
        <v>2015</v>
      </c>
    </row>
    <row r="2525" spans="1:14" x14ac:dyDescent="0.3">
      <c r="A2525" s="8">
        <v>2524</v>
      </c>
      <c r="B2525" s="9">
        <v>42230</v>
      </c>
      <c r="C2525" s="1" t="s">
        <v>6330</v>
      </c>
      <c r="D2525" s="1" t="s">
        <v>2613</v>
      </c>
      <c r="E2525" s="49" t="s">
        <v>16</v>
      </c>
      <c r="F2525" s="1" t="s">
        <v>139</v>
      </c>
      <c r="G2525" s="51" t="s">
        <v>5932</v>
      </c>
      <c r="H2525" s="1" t="s">
        <v>126</v>
      </c>
      <c r="I2525" s="56">
        <v>0</v>
      </c>
      <c r="J2525" s="8" t="s">
        <v>16</v>
      </c>
      <c r="K2525" s="8" t="s">
        <v>16</v>
      </c>
      <c r="L2525" s="1" t="str">
        <f>IFERROR(_xlfn.XLOOKUP(Table1[[#This Row],[Startup Name]],Reference_Tables!$A$5:$A$3048,Reference_Tables!$B$5:$B$3048,"N/A",0),"N/A")</f>
        <v>New Delhi</v>
      </c>
      <c r="M2525" s="49" t="str">
        <f>IFERROR(_xlfn.XLOOKUP(Table1[[#This Row],[Investors Name]],Reference_Tables!$E$5:$E$3048,Reference_Tables!$F$5:$F$3048,"N/A",0),"N/A")</f>
        <v>Corporate</v>
      </c>
      <c r="N2525" s="1">
        <f>YEAR(Table1[[#This Row],[Date]])</f>
        <v>2015</v>
      </c>
    </row>
    <row r="2526" spans="1:14" x14ac:dyDescent="0.3">
      <c r="A2526" s="8">
        <v>2525</v>
      </c>
      <c r="B2526" s="9">
        <v>42233</v>
      </c>
      <c r="C2526" s="1" t="s">
        <v>6331</v>
      </c>
      <c r="D2526" s="1" t="s">
        <v>6332</v>
      </c>
      <c r="E2526" s="49" t="s">
        <v>16</v>
      </c>
      <c r="F2526" s="1" t="s">
        <v>139</v>
      </c>
      <c r="G2526" s="51" t="s">
        <v>6333</v>
      </c>
      <c r="H2526" s="1" t="s">
        <v>126</v>
      </c>
      <c r="I2526" s="56">
        <v>220000</v>
      </c>
      <c r="J2526" s="8" t="s">
        <v>16</v>
      </c>
      <c r="K2526" s="8" t="s">
        <v>106</v>
      </c>
      <c r="L2526" s="1" t="str">
        <f>IFERROR(_xlfn.XLOOKUP(Table1[[#This Row],[Startup Name]],Reference_Tables!$A$5:$A$3048,Reference_Tables!$B$5:$B$3048,"N/A",0),"N/A")</f>
        <v>Patna</v>
      </c>
      <c r="M2526" s="49" t="s">
        <v>16</v>
      </c>
      <c r="N2526" s="1">
        <f>YEAR(Table1[[#This Row],[Date]])</f>
        <v>2015</v>
      </c>
    </row>
    <row r="2527" spans="1:14" x14ac:dyDescent="0.3">
      <c r="A2527" s="8">
        <v>2526</v>
      </c>
      <c r="B2527" s="9">
        <v>42233</v>
      </c>
      <c r="C2527" s="1" t="s">
        <v>2747</v>
      </c>
      <c r="D2527" s="1" t="s">
        <v>6334</v>
      </c>
      <c r="E2527" s="49" t="s">
        <v>16</v>
      </c>
      <c r="F2527" s="1" t="s">
        <v>39</v>
      </c>
      <c r="G2527" s="51" t="s">
        <v>6335</v>
      </c>
      <c r="H2527" s="1" t="s">
        <v>126</v>
      </c>
      <c r="I2527" s="56">
        <v>0</v>
      </c>
      <c r="J2527" s="8" t="s">
        <v>16</v>
      </c>
      <c r="K2527" s="8" t="s">
        <v>16</v>
      </c>
      <c r="L2527" s="1" t="str">
        <f>IFERROR(_xlfn.XLOOKUP(Table1[[#This Row],[Startup Name]],Reference_Tables!$A$5:$A$3048,Reference_Tables!$B$5:$B$3048,"N/A",0),"N/A")</f>
        <v>Chandigarh</v>
      </c>
      <c r="M2527" s="49" t="str">
        <f>IFERROR(_xlfn.XLOOKUP(Table1[[#This Row],[Investors Name]],Reference_Tables!$E$5:$E$3048,Reference_Tables!$F$5:$F$3048,"N/A",0),"N/A")</f>
        <v>Corporate</v>
      </c>
      <c r="N2527" s="1">
        <f>YEAR(Table1[[#This Row],[Date]])</f>
        <v>2015</v>
      </c>
    </row>
    <row r="2528" spans="1:14" x14ac:dyDescent="0.3">
      <c r="A2528" s="8">
        <v>2527</v>
      </c>
      <c r="B2528" s="9">
        <v>42233</v>
      </c>
      <c r="C2528" s="1" t="s">
        <v>6336</v>
      </c>
      <c r="D2528" s="1" t="s">
        <v>6337</v>
      </c>
      <c r="E2528" s="49" t="s">
        <v>16</v>
      </c>
      <c r="F2528" s="1" t="s">
        <v>39</v>
      </c>
      <c r="G2528" s="51" t="s">
        <v>6338</v>
      </c>
      <c r="H2528" s="1" t="s">
        <v>126</v>
      </c>
      <c r="I2528" s="56">
        <v>160000</v>
      </c>
      <c r="J2528" s="8" t="s">
        <v>16</v>
      </c>
      <c r="K2528" s="8" t="s">
        <v>106</v>
      </c>
      <c r="L2528" s="1" t="str">
        <f>IFERROR(_xlfn.XLOOKUP(Table1[[#This Row],[Startup Name]],Reference_Tables!$A$5:$A$3048,Reference_Tables!$B$5:$B$3048,"N/A",0),"N/A")</f>
        <v>Bhubaneswar</v>
      </c>
      <c r="M2528" s="49" t="str">
        <f>IFERROR(_xlfn.XLOOKUP(Table1[[#This Row],[Investors Name]],Reference_Tables!$E$5:$E$3048,Reference_Tables!$F$5:$F$3048,"N/A",0),"N/A")</f>
        <v>VC</v>
      </c>
      <c r="N2528" s="1">
        <f>YEAR(Table1[[#This Row],[Date]])</f>
        <v>2015</v>
      </c>
    </row>
    <row r="2529" spans="1:14" x14ac:dyDescent="0.3">
      <c r="A2529" s="8">
        <v>2528</v>
      </c>
      <c r="B2529" s="9">
        <v>42233</v>
      </c>
      <c r="C2529" s="1" t="s">
        <v>6339</v>
      </c>
      <c r="D2529" s="1" t="s">
        <v>6340</v>
      </c>
      <c r="E2529" s="49" t="s">
        <v>16</v>
      </c>
      <c r="F2529" s="1" t="s">
        <v>927</v>
      </c>
      <c r="G2529" s="51" t="s">
        <v>6341</v>
      </c>
      <c r="H2529" s="1" t="s">
        <v>384</v>
      </c>
      <c r="I2529" s="56">
        <v>0</v>
      </c>
      <c r="J2529" s="8" t="s">
        <v>6342</v>
      </c>
      <c r="K2529" s="8" t="s">
        <v>16</v>
      </c>
      <c r="L2529" s="1" t="str">
        <f>IFERROR(_xlfn.XLOOKUP(Table1[[#This Row],[Startup Name]],Reference_Tables!$A$5:$A$3048,Reference_Tables!$B$5:$B$3048,"N/A",0),"N/A")</f>
        <v>Lucknow</v>
      </c>
      <c r="M2529" s="49" t="s">
        <v>16</v>
      </c>
      <c r="N2529" s="1">
        <f>YEAR(Table1[[#This Row],[Date]])</f>
        <v>2015</v>
      </c>
    </row>
    <row r="2530" spans="1:14" x14ac:dyDescent="0.3">
      <c r="A2530" s="8">
        <v>2529</v>
      </c>
      <c r="B2530" s="9">
        <v>42233</v>
      </c>
      <c r="C2530" s="1" t="s">
        <v>6343</v>
      </c>
      <c r="D2530" s="1" t="s">
        <v>6344</v>
      </c>
      <c r="E2530" s="49" t="s">
        <v>16</v>
      </c>
      <c r="F2530" s="1" t="s">
        <v>39</v>
      </c>
      <c r="G2530" s="51" t="s">
        <v>6213</v>
      </c>
      <c r="H2530" s="1" t="s">
        <v>126</v>
      </c>
      <c r="I2530" s="56">
        <v>0</v>
      </c>
      <c r="J2530" s="8" t="s">
        <v>16</v>
      </c>
      <c r="K2530" s="8" t="s">
        <v>16</v>
      </c>
      <c r="L2530" s="1" t="str">
        <f>IFERROR(_xlfn.XLOOKUP(Table1[[#This Row],[Startup Name]],Reference_Tables!$A$5:$A$3048,Reference_Tables!$B$5:$B$3048,"N/A",0),"N/A")</f>
        <v>Jaipur</v>
      </c>
      <c r="M2530" s="49" t="str">
        <f>IFERROR(_xlfn.XLOOKUP(Table1[[#This Row],[Investors Name]],Reference_Tables!$E$5:$E$3048,Reference_Tables!$F$5:$F$3048,"N/A",0),"N/A")</f>
        <v>VC</v>
      </c>
      <c r="N2530" s="1">
        <f>YEAR(Table1[[#This Row],[Date]])</f>
        <v>2015</v>
      </c>
    </row>
    <row r="2531" spans="1:14" x14ac:dyDescent="0.3">
      <c r="A2531" s="8">
        <v>2530</v>
      </c>
      <c r="B2531" s="9">
        <v>42233</v>
      </c>
      <c r="C2531" s="1" t="s">
        <v>6345</v>
      </c>
      <c r="D2531" s="1" t="s">
        <v>6346</v>
      </c>
      <c r="E2531" s="49" t="s">
        <v>16</v>
      </c>
      <c r="F2531" s="1" t="s">
        <v>139</v>
      </c>
      <c r="G2531" s="51" t="s">
        <v>6347</v>
      </c>
      <c r="H2531" s="1" t="s">
        <v>126</v>
      </c>
      <c r="I2531" s="56">
        <v>0</v>
      </c>
      <c r="J2531" s="8" t="s">
        <v>16</v>
      </c>
      <c r="K2531" s="8" t="s">
        <v>16</v>
      </c>
      <c r="L2531" s="1" t="str">
        <f>IFERROR(_xlfn.XLOOKUP(Table1[[#This Row],[Startup Name]],Reference_Tables!$A$5:$A$3048,Reference_Tables!$B$5:$B$3048,"N/A",0),"N/A")</f>
        <v>Thiruvananthapuram</v>
      </c>
      <c r="M2531" s="49" t="str">
        <f>IFERROR(_xlfn.XLOOKUP(Table1[[#This Row],[Investors Name]],Reference_Tables!$E$5:$E$3048,Reference_Tables!$F$5:$F$3048,"N/A",0),"N/A")</f>
        <v>Angel</v>
      </c>
      <c r="N2531" s="1">
        <f>YEAR(Table1[[#This Row],[Date]])</f>
        <v>2015</v>
      </c>
    </row>
    <row r="2532" spans="1:14" x14ac:dyDescent="0.3">
      <c r="A2532" s="8">
        <v>2531</v>
      </c>
      <c r="B2532" s="9">
        <v>42233</v>
      </c>
      <c r="C2532" s="1" t="s">
        <v>6069</v>
      </c>
      <c r="D2532" s="1" t="s">
        <v>3131</v>
      </c>
      <c r="E2532" s="49" t="s">
        <v>16</v>
      </c>
      <c r="F2532" s="1" t="s">
        <v>227</v>
      </c>
      <c r="G2532" s="51" t="s">
        <v>6348</v>
      </c>
      <c r="H2532" s="1" t="s">
        <v>126</v>
      </c>
      <c r="I2532" s="56">
        <v>310000</v>
      </c>
      <c r="J2532" s="8" t="s">
        <v>16</v>
      </c>
      <c r="K2532" s="8" t="s">
        <v>106</v>
      </c>
      <c r="L2532" s="1" t="str">
        <f>IFERROR(_xlfn.XLOOKUP(Table1[[#This Row],[Startup Name]],Reference_Tables!$A$5:$A$3048,Reference_Tables!$B$5:$B$3048,"N/A",0),"N/A")</f>
        <v>Jaipur</v>
      </c>
      <c r="M2532" s="49" t="s">
        <v>16</v>
      </c>
      <c r="N2532" s="1">
        <f>YEAR(Table1[[#This Row],[Date]])</f>
        <v>2015</v>
      </c>
    </row>
    <row r="2533" spans="1:14" x14ac:dyDescent="0.3">
      <c r="A2533" s="8">
        <v>2532</v>
      </c>
      <c r="B2533" s="9">
        <v>42233</v>
      </c>
      <c r="C2533" s="1" t="s">
        <v>6349</v>
      </c>
      <c r="D2533" s="1" t="s">
        <v>6263</v>
      </c>
      <c r="E2533" s="49" t="s">
        <v>16</v>
      </c>
      <c r="F2533" s="1" t="s">
        <v>139</v>
      </c>
      <c r="G2533" s="51" t="s">
        <v>6350</v>
      </c>
      <c r="H2533" s="1" t="s">
        <v>384</v>
      </c>
      <c r="I2533" s="56">
        <v>0</v>
      </c>
      <c r="J2533" s="8" t="s">
        <v>5519</v>
      </c>
      <c r="K2533" s="8" t="s">
        <v>16</v>
      </c>
      <c r="L2533" s="1" t="str">
        <f>IFERROR(_xlfn.XLOOKUP(Table1[[#This Row],[Startup Name]],Reference_Tables!$A$5:$A$3048,Reference_Tables!$B$5:$B$3048,"N/A",0),"N/A")</f>
        <v>Indore</v>
      </c>
      <c r="M2533" s="49" t="str">
        <f>IFERROR(_xlfn.XLOOKUP(Table1[[#This Row],[Investors Name]],Reference_Tables!$E$5:$E$3048,Reference_Tables!$F$5:$F$3048,"N/A",0),"N/A")</f>
        <v>Angel</v>
      </c>
      <c r="N2533" s="1">
        <f>YEAR(Table1[[#This Row],[Date]])</f>
        <v>2015</v>
      </c>
    </row>
    <row r="2534" spans="1:14" x14ac:dyDescent="0.3">
      <c r="A2534" s="8">
        <v>2533</v>
      </c>
      <c r="B2534" s="9">
        <v>42234</v>
      </c>
      <c r="C2534" s="1" t="s">
        <v>524</v>
      </c>
      <c r="D2534" s="1" t="s">
        <v>4430</v>
      </c>
      <c r="E2534" s="49" t="s">
        <v>16</v>
      </c>
      <c r="F2534" s="1" t="s">
        <v>227</v>
      </c>
      <c r="G2534" s="51" t="s">
        <v>485</v>
      </c>
      <c r="H2534" s="1" t="s">
        <v>384</v>
      </c>
      <c r="I2534" s="56">
        <v>15000000</v>
      </c>
      <c r="J2534" s="8" t="s">
        <v>29</v>
      </c>
      <c r="K2534" s="8" t="s">
        <v>17</v>
      </c>
      <c r="L2534" s="1" t="str">
        <f>IFERROR(_xlfn.XLOOKUP(Table1[[#This Row],[Startup Name]],Reference_Tables!$A$5:$A$3048,Reference_Tables!$B$5:$B$3048,"N/A",0),"N/A")</f>
        <v>Guwahati</v>
      </c>
      <c r="M2534" s="49" t="str">
        <f>IFERROR(_xlfn.XLOOKUP(Table1[[#This Row],[Investors Name]],Reference_Tables!$E$5:$E$3048,Reference_Tables!$F$5:$F$3048,"N/A",0),"N/A")</f>
        <v>Angel</v>
      </c>
      <c r="N2534" s="1">
        <f>YEAR(Table1[[#This Row],[Date]])</f>
        <v>2015</v>
      </c>
    </row>
    <row r="2535" spans="1:14" x14ac:dyDescent="0.3">
      <c r="A2535" s="8">
        <v>2534</v>
      </c>
      <c r="B2535" s="9">
        <v>42234</v>
      </c>
      <c r="C2535" s="1" t="s">
        <v>6351</v>
      </c>
      <c r="D2535" s="1" t="s">
        <v>2736</v>
      </c>
      <c r="E2535" s="49" t="s">
        <v>16</v>
      </c>
      <c r="F2535" s="1" t="s">
        <v>39</v>
      </c>
      <c r="G2535" s="51" t="s">
        <v>6352</v>
      </c>
      <c r="H2535" s="1" t="s">
        <v>384</v>
      </c>
      <c r="I2535" s="56">
        <v>4200000</v>
      </c>
      <c r="J2535" s="8" t="s">
        <v>47</v>
      </c>
      <c r="K2535" s="8" t="s">
        <v>24</v>
      </c>
      <c r="L2535" s="1" t="str">
        <f>IFERROR(_xlfn.XLOOKUP(Table1[[#This Row],[Startup Name]],Reference_Tables!$A$5:$A$3048,Reference_Tables!$B$5:$B$3048,"N/A",0),"N/A")</f>
        <v>Dehradun</v>
      </c>
      <c r="M2535" s="49" t="str">
        <f>IFERROR(_xlfn.XLOOKUP(Table1[[#This Row],[Investors Name]],Reference_Tables!$E$5:$E$3048,Reference_Tables!$F$5:$F$3048,"N/A",0),"N/A")</f>
        <v>VC</v>
      </c>
      <c r="N2535" s="1">
        <f>YEAR(Table1[[#This Row],[Date]])</f>
        <v>2015</v>
      </c>
    </row>
    <row r="2536" spans="1:14" x14ac:dyDescent="0.3">
      <c r="A2536" s="8">
        <v>2535</v>
      </c>
      <c r="B2536" s="9">
        <v>42234</v>
      </c>
      <c r="C2536" s="1" t="s">
        <v>6353</v>
      </c>
      <c r="D2536" s="1" t="s">
        <v>6354</v>
      </c>
      <c r="E2536" s="49" t="s">
        <v>16</v>
      </c>
      <c r="F2536" s="1" t="s">
        <v>45</v>
      </c>
      <c r="G2536" s="51" t="s">
        <v>6355</v>
      </c>
      <c r="H2536" s="1" t="s">
        <v>126</v>
      </c>
      <c r="I2536" s="56">
        <v>1000000</v>
      </c>
      <c r="J2536" s="8" t="s">
        <v>16</v>
      </c>
      <c r="K2536" s="8" t="s">
        <v>24</v>
      </c>
      <c r="L2536" s="1" t="str">
        <f>IFERROR(_xlfn.XLOOKUP(Table1[[#This Row],[Startup Name]],Reference_Tables!$A$5:$A$3048,Reference_Tables!$B$5:$B$3048,"N/A",0),"N/A")</f>
        <v>Guwahati</v>
      </c>
      <c r="M2536" s="49" t="str">
        <f>IFERROR(_xlfn.XLOOKUP(Table1[[#This Row],[Investors Name]],Reference_Tables!$E$5:$E$3048,Reference_Tables!$F$5:$F$3048,"N/A",0),"N/A")</f>
        <v>VC</v>
      </c>
      <c r="N2536" s="1">
        <f>YEAR(Table1[[#This Row],[Date]])</f>
        <v>2015</v>
      </c>
    </row>
    <row r="2537" spans="1:14" x14ac:dyDescent="0.3">
      <c r="A2537" s="8">
        <v>2536</v>
      </c>
      <c r="B2537" s="9">
        <v>42234</v>
      </c>
      <c r="C2537" s="1" t="s">
        <v>6356</v>
      </c>
      <c r="D2537" s="1" t="s">
        <v>6357</v>
      </c>
      <c r="E2537" s="49" t="s">
        <v>16</v>
      </c>
      <c r="F2537" s="1" t="s">
        <v>227</v>
      </c>
      <c r="G2537" s="51" t="s">
        <v>6358</v>
      </c>
      <c r="H2537" s="1" t="s">
        <v>126</v>
      </c>
      <c r="I2537" s="56">
        <v>0</v>
      </c>
      <c r="J2537" s="8" t="s">
        <v>16</v>
      </c>
      <c r="K2537" s="8" t="s">
        <v>16</v>
      </c>
      <c r="L2537" s="1" t="str">
        <f>IFERROR(_xlfn.XLOOKUP(Table1[[#This Row],[Startup Name]],Reference_Tables!$A$5:$A$3048,Reference_Tables!$B$5:$B$3048,"N/A",0),"N/A")</f>
        <v>Kolkata</v>
      </c>
      <c r="M2537" s="49" t="s">
        <v>16</v>
      </c>
      <c r="N2537" s="1">
        <f>YEAR(Table1[[#This Row],[Date]])</f>
        <v>2015</v>
      </c>
    </row>
    <row r="2538" spans="1:14" x14ac:dyDescent="0.3">
      <c r="A2538" s="8">
        <v>2537</v>
      </c>
      <c r="B2538" s="9">
        <v>42234</v>
      </c>
      <c r="C2538" s="1" t="s">
        <v>6359</v>
      </c>
      <c r="D2538" s="1" t="s">
        <v>6360</v>
      </c>
      <c r="E2538" s="49" t="s">
        <v>16</v>
      </c>
      <c r="F2538" s="1" t="s">
        <v>39</v>
      </c>
      <c r="G2538" s="51" t="s">
        <v>6361</v>
      </c>
      <c r="H2538" s="1" t="s">
        <v>384</v>
      </c>
      <c r="I2538" s="56">
        <v>0</v>
      </c>
      <c r="J2538" s="8" t="s">
        <v>47</v>
      </c>
      <c r="K2538" s="8" t="s">
        <v>16</v>
      </c>
      <c r="L2538" s="1" t="str">
        <f>IFERROR(_xlfn.XLOOKUP(Table1[[#This Row],[Startup Name]],Reference_Tables!$A$5:$A$3048,Reference_Tables!$B$5:$B$3048,"N/A",0),"N/A")</f>
        <v>Ahmedabad</v>
      </c>
      <c r="M2538" s="49" t="str">
        <f>IFERROR(_xlfn.XLOOKUP(Table1[[#This Row],[Investors Name]],Reference_Tables!$E$5:$E$3048,Reference_Tables!$F$5:$F$3048,"N/A",0),"N/A")</f>
        <v>VC</v>
      </c>
      <c r="N2538" s="1">
        <f>YEAR(Table1[[#This Row],[Date]])</f>
        <v>2015</v>
      </c>
    </row>
    <row r="2539" spans="1:14" x14ac:dyDescent="0.3">
      <c r="A2539" s="8">
        <v>2538</v>
      </c>
      <c r="B2539" s="9">
        <v>42234</v>
      </c>
      <c r="C2539" s="1" t="s">
        <v>6362</v>
      </c>
      <c r="D2539" s="1" t="s">
        <v>6363</v>
      </c>
      <c r="E2539" s="49" t="s">
        <v>16</v>
      </c>
      <c r="F2539" s="1" t="s">
        <v>927</v>
      </c>
      <c r="G2539" s="51" t="s">
        <v>2025</v>
      </c>
      <c r="H2539" s="1" t="s">
        <v>384</v>
      </c>
      <c r="I2539" s="56">
        <v>1000000</v>
      </c>
      <c r="J2539" s="8" t="s">
        <v>47</v>
      </c>
      <c r="K2539" s="8" t="s">
        <v>24</v>
      </c>
      <c r="L2539" s="1" t="str">
        <f>IFERROR(_xlfn.XLOOKUP(Table1[[#This Row],[Startup Name]],Reference_Tables!$A$5:$A$3048,Reference_Tables!$B$5:$B$3048,"N/A",0),"N/A")</f>
        <v>Coimbatore</v>
      </c>
      <c r="M2539" s="49" t="str">
        <f>IFERROR(_xlfn.XLOOKUP(Table1[[#This Row],[Investors Name]],Reference_Tables!$E$5:$E$3048,Reference_Tables!$F$5:$F$3048,"N/A",0),"N/A")</f>
        <v>VC</v>
      </c>
      <c r="N2539" s="1">
        <f>YEAR(Table1[[#This Row],[Date]])</f>
        <v>2015</v>
      </c>
    </row>
    <row r="2540" spans="1:14" x14ac:dyDescent="0.3">
      <c r="A2540" s="8">
        <v>2539</v>
      </c>
      <c r="B2540" s="9">
        <v>42235</v>
      </c>
      <c r="C2540" s="1" t="s">
        <v>6364</v>
      </c>
      <c r="D2540" s="1" t="s">
        <v>6365</v>
      </c>
      <c r="E2540" s="49" t="s">
        <v>16</v>
      </c>
      <c r="F2540" s="1" t="s">
        <v>881</v>
      </c>
      <c r="G2540" s="51" t="s">
        <v>6366</v>
      </c>
      <c r="H2540" s="1" t="s">
        <v>126</v>
      </c>
      <c r="I2540" s="56">
        <v>0</v>
      </c>
      <c r="J2540" s="8" t="s">
        <v>16</v>
      </c>
      <c r="K2540" s="8" t="s">
        <v>16</v>
      </c>
      <c r="L2540" s="1" t="str">
        <f>IFERROR(_xlfn.XLOOKUP(Table1[[#This Row],[Startup Name]],Reference_Tables!$A$5:$A$3048,Reference_Tables!$B$5:$B$3048,"N/A",0),"N/A")</f>
        <v>Guwahati</v>
      </c>
      <c r="M2540" s="49" t="str">
        <f>IFERROR(_xlfn.XLOOKUP(Table1[[#This Row],[Investors Name]],Reference_Tables!$E$5:$E$3048,Reference_Tables!$F$5:$F$3048,"N/A",0),"N/A")</f>
        <v>Angel</v>
      </c>
      <c r="N2540" s="1">
        <f>YEAR(Table1[[#This Row],[Date]])</f>
        <v>2015</v>
      </c>
    </row>
    <row r="2541" spans="1:14" x14ac:dyDescent="0.3">
      <c r="A2541" s="8">
        <v>2540</v>
      </c>
      <c r="B2541" s="9">
        <v>42235</v>
      </c>
      <c r="C2541" s="1" t="s">
        <v>1924</v>
      </c>
      <c r="D2541" s="1" t="s">
        <v>6367</v>
      </c>
      <c r="E2541" s="49" t="s">
        <v>16</v>
      </c>
      <c r="F2541" s="1" t="s">
        <v>39</v>
      </c>
      <c r="G2541" s="51" t="s">
        <v>5255</v>
      </c>
      <c r="H2541" s="1" t="s">
        <v>384</v>
      </c>
      <c r="I2541" s="56">
        <v>2400000</v>
      </c>
      <c r="J2541" s="8" t="s">
        <v>16</v>
      </c>
      <c r="K2541" s="8" t="s">
        <v>24</v>
      </c>
      <c r="L2541" s="1" t="str">
        <f>IFERROR(_xlfn.XLOOKUP(Table1[[#This Row],[Startup Name]],Reference_Tables!$A$5:$A$3048,Reference_Tables!$B$5:$B$3048,"N/A",0),"N/A")</f>
        <v>Kolkata</v>
      </c>
      <c r="M2541" s="49" t="str">
        <f>IFERROR(_xlfn.XLOOKUP(Table1[[#This Row],[Investors Name]],Reference_Tables!$E$5:$E$3048,Reference_Tables!$F$5:$F$3048,"N/A",0),"N/A")</f>
        <v>VC</v>
      </c>
      <c r="N2541" s="1">
        <f>YEAR(Table1[[#This Row],[Date]])</f>
        <v>2015</v>
      </c>
    </row>
    <row r="2542" spans="1:14" x14ac:dyDescent="0.3">
      <c r="A2542" s="8">
        <v>2541</v>
      </c>
      <c r="B2542" s="9">
        <v>42235</v>
      </c>
      <c r="C2542" s="1" t="s">
        <v>6054</v>
      </c>
      <c r="D2542" s="1" t="s">
        <v>6368</v>
      </c>
      <c r="E2542" s="49" t="s">
        <v>16</v>
      </c>
      <c r="F2542" s="1" t="s">
        <v>39</v>
      </c>
      <c r="G2542" s="51" t="s">
        <v>6369</v>
      </c>
      <c r="H2542" s="1" t="s">
        <v>126</v>
      </c>
      <c r="I2542" s="56">
        <v>0</v>
      </c>
      <c r="J2542" s="8" t="s">
        <v>16</v>
      </c>
      <c r="K2542" s="8" t="s">
        <v>16</v>
      </c>
      <c r="L2542" s="1" t="str">
        <f>IFERROR(_xlfn.XLOOKUP(Table1[[#This Row],[Startup Name]],Reference_Tables!$A$5:$A$3048,Reference_Tables!$B$5:$B$3048,"N/A",0),"N/A")</f>
        <v>Dehradun</v>
      </c>
      <c r="M2542" s="49" t="s">
        <v>16</v>
      </c>
      <c r="N2542" s="1">
        <f>YEAR(Table1[[#This Row],[Date]])</f>
        <v>2015</v>
      </c>
    </row>
    <row r="2543" spans="1:14" x14ac:dyDescent="0.3">
      <c r="A2543" s="8">
        <v>2542</v>
      </c>
      <c r="B2543" s="9">
        <v>42235</v>
      </c>
      <c r="C2543" s="1" t="s">
        <v>6370</v>
      </c>
      <c r="D2543" s="1" t="s">
        <v>1347</v>
      </c>
      <c r="E2543" s="49" t="s">
        <v>16</v>
      </c>
      <c r="F2543" s="1" t="s">
        <v>927</v>
      </c>
      <c r="G2543" s="51" t="s">
        <v>6371</v>
      </c>
      <c r="H2543" s="1" t="s">
        <v>384</v>
      </c>
      <c r="I2543" s="56">
        <v>20000000</v>
      </c>
      <c r="J2543" s="8" t="s">
        <v>16</v>
      </c>
      <c r="K2543" s="8" t="s">
        <v>17</v>
      </c>
      <c r="L2543" s="1" t="str">
        <f>IFERROR(_xlfn.XLOOKUP(Table1[[#This Row],[Startup Name]],Reference_Tables!$A$5:$A$3048,Reference_Tables!$B$5:$B$3048,"N/A",0),"N/A")</f>
        <v>Gurugram</v>
      </c>
      <c r="M2543" s="49" t="str">
        <f>IFERROR(_xlfn.XLOOKUP(Table1[[#This Row],[Investors Name]],Reference_Tables!$E$5:$E$3048,Reference_Tables!$F$5:$F$3048,"N/A",0),"N/A")</f>
        <v>Angel</v>
      </c>
      <c r="N2543" s="1">
        <f>YEAR(Table1[[#This Row],[Date]])</f>
        <v>2015</v>
      </c>
    </row>
    <row r="2544" spans="1:14" x14ac:dyDescent="0.3">
      <c r="A2544" s="8">
        <v>2543</v>
      </c>
      <c r="B2544" s="9">
        <v>42236</v>
      </c>
      <c r="C2544" s="1" t="s">
        <v>6372</v>
      </c>
      <c r="D2544" s="1" t="s">
        <v>6373</v>
      </c>
      <c r="E2544" s="49" t="s">
        <v>16</v>
      </c>
      <c r="F2544" s="1" t="s">
        <v>139</v>
      </c>
      <c r="G2544" s="51" t="s">
        <v>5932</v>
      </c>
      <c r="H2544" s="1" t="s">
        <v>126</v>
      </c>
      <c r="I2544" s="56">
        <v>156000</v>
      </c>
      <c r="J2544" s="8" t="s">
        <v>16</v>
      </c>
      <c r="K2544" s="8" t="s">
        <v>106</v>
      </c>
      <c r="L2544" s="1" t="str">
        <f>IFERROR(_xlfn.XLOOKUP(Table1[[#This Row],[Startup Name]],Reference_Tables!$A$5:$A$3048,Reference_Tables!$B$5:$B$3048,"N/A",0),"N/A")</f>
        <v>Kanpur</v>
      </c>
      <c r="M2544" s="49" t="str">
        <f>IFERROR(_xlfn.XLOOKUP(Table1[[#This Row],[Investors Name]],Reference_Tables!$E$5:$E$3048,Reference_Tables!$F$5:$F$3048,"N/A",0),"N/A")</f>
        <v>Corporate</v>
      </c>
      <c r="N2544" s="1">
        <f>YEAR(Table1[[#This Row],[Date]])</f>
        <v>2015</v>
      </c>
    </row>
    <row r="2545" spans="1:14" x14ac:dyDescent="0.3">
      <c r="A2545" s="8">
        <v>2544</v>
      </c>
      <c r="B2545" s="9">
        <v>42236</v>
      </c>
      <c r="C2545" s="1" t="s">
        <v>6374</v>
      </c>
      <c r="D2545" s="1" t="s">
        <v>4473</v>
      </c>
      <c r="E2545" s="49" t="s">
        <v>16</v>
      </c>
      <c r="F2545" s="1" t="s">
        <v>183</v>
      </c>
      <c r="G2545" s="51" t="s">
        <v>1960</v>
      </c>
      <c r="H2545" s="1" t="s">
        <v>126</v>
      </c>
      <c r="I2545" s="56">
        <v>600000</v>
      </c>
      <c r="J2545" s="8" t="s">
        <v>16</v>
      </c>
      <c r="K2545" s="8" t="s">
        <v>106</v>
      </c>
      <c r="L2545" s="1" t="str">
        <f>IFERROR(_xlfn.XLOOKUP(Table1[[#This Row],[Startup Name]],Reference_Tables!$A$5:$A$3048,Reference_Tables!$B$5:$B$3048,"N/A",0),"N/A")</f>
        <v>Kochi</v>
      </c>
      <c r="M2545" s="49" t="str">
        <f>IFERROR(_xlfn.XLOOKUP(Table1[[#This Row],[Investors Name]],Reference_Tables!$E$5:$E$3048,Reference_Tables!$F$5:$F$3048,"N/A",0),"N/A")</f>
        <v>VC</v>
      </c>
      <c r="N2545" s="1">
        <f>YEAR(Table1[[#This Row],[Date]])</f>
        <v>2015</v>
      </c>
    </row>
    <row r="2546" spans="1:14" x14ac:dyDescent="0.3">
      <c r="A2546" s="8">
        <v>2545</v>
      </c>
      <c r="B2546" s="9">
        <v>42236</v>
      </c>
      <c r="C2546" s="1" t="s">
        <v>6375</v>
      </c>
      <c r="D2546" s="1" t="s">
        <v>6376</v>
      </c>
      <c r="E2546" s="49" t="s">
        <v>16</v>
      </c>
      <c r="F2546" s="1" t="s">
        <v>139</v>
      </c>
      <c r="G2546" s="51" t="s">
        <v>7493</v>
      </c>
      <c r="H2546" s="1" t="s">
        <v>126</v>
      </c>
      <c r="I2546" s="56">
        <v>600000</v>
      </c>
      <c r="J2546" s="8" t="s">
        <v>16</v>
      </c>
      <c r="K2546" s="8" t="s">
        <v>106</v>
      </c>
      <c r="L2546" s="1" t="str">
        <f>IFERROR(_xlfn.XLOOKUP(Table1[[#This Row],[Startup Name]],Reference_Tables!$A$5:$A$3048,Reference_Tables!$B$5:$B$3048,"N/A",0),"N/A")</f>
        <v>Nashik</v>
      </c>
      <c r="M2546" s="49" t="str">
        <f>IFERROR(_xlfn.XLOOKUP(Table1[[#This Row],[Investors Name]],Reference_Tables!$E$5:$E$3048,Reference_Tables!$F$5:$F$3048,"N/A",0),"N/A")</f>
        <v>VC</v>
      </c>
      <c r="N2546" s="1">
        <f>YEAR(Table1[[#This Row],[Date]])</f>
        <v>2015</v>
      </c>
    </row>
    <row r="2547" spans="1:14" x14ac:dyDescent="0.3">
      <c r="A2547" s="8">
        <v>2546</v>
      </c>
      <c r="B2547" s="9">
        <v>42237</v>
      </c>
      <c r="C2547" s="1" t="s">
        <v>6377</v>
      </c>
      <c r="D2547" s="1" t="s">
        <v>6013</v>
      </c>
      <c r="E2547" s="49" t="s">
        <v>16</v>
      </c>
      <c r="F2547" s="1" t="s">
        <v>927</v>
      </c>
      <c r="G2547" s="51" t="s">
        <v>6378</v>
      </c>
      <c r="H2547" s="1" t="s">
        <v>126</v>
      </c>
      <c r="I2547" s="56">
        <v>500000</v>
      </c>
      <c r="J2547" s="8" t="s">
        <v>16</v>
      </c>
      <c r="K2547" s="8" t="s">
        <v>106</v>
      </c>
      <c r="L2547" s="1" t="str">
        <f>IFERROR(_xlfn.XLOOKUP(Table1[[#This Row],[Startup Name]],Reference_Tables!$A$5:$A$3048,Reference_Tables!$B$5:$B$3048,"N/A",0),"N/A")</f>
        <v>Surat</v>
      </c>
      <c r="M2547" s="49" t="str">
        <f>IFERROR(_xlfn.XLOOKUP(Table1[[#This Row],[Investors Name]],Reference_Tables!$E$5:$E$3048,Reference_Tables!$F$5:$F$3048,"N/A",0),"N/A")</f>
        <v>VC</v>
      </c>
      <c r="N2547" s="1">
        <f>YEAR(Table1[[#This Row],[Date]])</f>
        <v>2015</v>
      </c>
    </row>
    <row r="2548" spans="1:14" x14ac:dyDescent="0.3">
      <c r="A2548" s="8">
        <v>2547</v>
      </c>
      <c r="B2548" s="9">
        <v>42240</v>
      </c>
      <c r="C2548" s="1" t="s">
        <v>6379</v>
      </c>
      <c r="D2548" s="1" t="s">
        <v>6380</v>
      </c>
      <c r="E2548" s="49" t="s">
        <v>16</v>
      </c>
      <c r="F2548" s="1" t="s">
        <v>631</v>
      </c>
      <c r="G2548" s="51" t="s">
        <v>6381</v>
      </c>
      <c r="H2548" s="1" t="s">
        <v>126</v>
      </c>
      <c r="I2548" s="56">
        <v>300000</v>
      </c>
      <c r="J2548" s="8" t="s">
        <v>16</v>
      </c>
      <c r="K2548" s="8" t="s">
        <v>106</v>
      </c>
      <c r="L2548" s="1" t="str">
        <f>IFERROR(_xlfn.XLOOKUP(Table1[[#This Row],[Startup Name]],Reference_Tables!$A$5:$A$3048,Reference_Tables!$B$5:$B$3048,"N/A",0),"N/A")</f>
        <v>Bengaluru</v>
      </c>
      <c r="M2548" s="49" t="s">
        <v>16</v>
      </c>
      <c r="N2548" s="1">
        <f>YEAR(Table1[[#This Row],[Date]])</f>
        <v>2015</v>
      </c>
    </row>
    <row r="2549" spans="1:14" x14ac:dyDescent="0.3">
      <c r="A2549" s="8">
        <v>2548</v>
      </c>
      <c r="B2549" s="9">
        <v>42240</v>
      </c>
      <c r="C2549" s="1" t="s">
        <v>6382</v>
      </c>
      <c r="D2549" s="1" t="s">
        <v>6383</v>
      </c>
      <c r="E2549" s="49" t="s">
        <v>16</v>
      </c>
      <c r="F2549" s="1" t="s">
        <v>39</v>
      </c>
      <c r="G2549" s="51" t="s">
        <v>6384</v>
      </c>
      <c r="H2549" s="1" t="s">
        <v>126</v>
      </c>
      <c r="I2549" s="56">
        <v>400000</v>
      </c>
      <c r="J2549" s="8" t="s">
        <v>16</v>
      </c>
      <c r="K2549" s="8" t="s">
        <v>106</v>
      </c>
      <c r="L2549" s="1" t="str">
        <f>IFERROR(_xlfn.XLOOKUP(Table1[[#This Row],[Startup Name]],Reference_Tables!$A$5:$A$3048,Reference_Tables!$B$5:$B$3048,"N/A",0),"N/A")</f>
        <v>Nashik</v>
      </c>
      <c r="M2549" s="49" t="str">
        <f>IFERROR(_xlfn.XLOOKUP(Table1[[#This Row],[Investors Name]],Reference_Tables!$E$5:$E$3048,Reference_Tables!$F$5:$F$3048,"N/A",0),"N/A")</f>
        <v>Corporate</v>
      </c>
      <c r="N2549" s="1">
        <f>YEAR(Table1[[#This Row],[Date]])</f>
        <v>2015</v>
      </c>
    </row>
    <row r="2550" spans="1:14" x14ac:dyDescent="0.3">
      <c r="A2550" s="8">
        <v>2549</v>
      </c>
      <c r="B2550" s="9">
        <v>42240</v>
      </c>
      <c r="C2550" s="1" t="s">
        <v>6385</v>
      </c>
      <c r="D2550" s="1" t="s">
        <v>6386</v>
      </c>
      <c r="E2550" s="49" t="s">
        <v>16</v>
      </c>
      <c r="F2550" s="1" t="s">
        <v>881</v>
      </c>
      <c r="G2550" s="51" t="s">
        <v>6387</v>
      </c>
      <c r="H2550" s="1" t="s">
        <v>126</v>
      </c>
      <c r="I2550" s="56">
        <v>0</v>
      </c>
      <c r="J2550" s="8" t="s">
        <v>16</v>
      </c>
      <c r="K2550" s="8" t="s">
        <v>16</v>
      </c>
      <c r="L2550" s="1" t="str">
        <f>IFERROR(_xlfn.XLOOKUP(Table1[[#This Row],[Startup Name]],Reference_Tables!$A$5:$A$3048,Reference_Tables!$B$5:$B$3048,"N/A",0),"N/A")</f>
        <v>Gurugram</v>
      </c>
      <c r="M2550" s="49" t="str">
        <f>IFERROR(_xlfn.XLOOKUP(Table1[[#This Row],[Investors Name]],Reference_Tables!$E$5:$E$3048,Reference_Tables!$F$5:$F$3048,"N/A",0),"N/A")</f>
        <v>VC</v>
      </c>
      <c r="N2550" s="1">
        <f>YEAR(Table1[[#This Row],[Date]])</f>
        <v>2015</v>
      </c>
    </row>
    <row r="2551" spans="1:14" x14ac:dyDescent="0.3">
      <c r="A2551" s="8">
        <v>2550</v>
      </c>
      <c r="B2551" s="9">
        <v>42240</v>
      </c>
      <c r="C2551" s="1" t="s">
        <v>6388</v>
      </c>
      <c r="D2551" s="1" t="s">
        <v>6389</v>
      </c>
      <c r="E2551" s="49" t="s">
        <v>16</v>
      </c>
      <c r="F2551" s="1" t="s">
        <v>39</v>
      </c>
      <c r="G2551" s="51" t="s">
        <v>6390</v>
      </c>
      <c r="H2551" s="1" t="s">
        <v>126</v>
      </c>
      <c r="I2551" s="56">
        <v>0</v>
      </c>
      <c r="J2551" s="8" t="s">
        <v>16</v>
      </c>
      <c r="K2551" s="8" t="s">
        <v>16</v>
      </c>
      <c r="L2551" s="1" t="str">
        <f>IFERROR(_xlfn.XLOOKUP(Table1[[#This Row],[Startup Name]],Reference_Tables!$A$5:$A$3048,Reference_Tables!$B$5:$B$3048,"N/A",0),"N/A")</f>
        <v>Visakhapatnam</v>
      </c>
      <c r="M2551" s="49" t="s">
        <v>16</v>
      </c>
      <c r="N2551" s="1">
        <f>YEAR(Table1[[#This Row],[Date]])</f>
        <v>2015</v>
      </c>
    </row>
    <row r="2552" spans="1:14" x14ac:dyDescent="0.3">
      <c r="A2552" s="8">
        <v>2551</v>
      </c>
      <c r="B2552" s="9">
        <v>42241</v>
      </c>
      <c r="C2552" s="1" t="s">
        <v>6391</v>
      </c>
      <c r="D2552" s="1" t="s">
        <v>6392</v>
      </c>
      <c r="E2552" s="49" t="s">
        <v>16</v>
      </c>
      <c r="F2552" s="1" t="s">
        <v>927</v>
      </c>
      <c r="G2552" s="51" t="s">
        <v>6393</v>
      </c>
      <c r="H2552" s="1" t="s">
        <v>384</v>
      </c>
      <c r="I2552" s="56">
        <v>1000000</v>
      </c>
      <c r="J2552" s="8" t="s">
        <v>6394</v>
      </c>
      <c r="K2552" s="8" t="s">
        <v>24</v>
      </c>
      <c r="L2552" s="1" t="str">
        <f>IFERROR(_xlfn.XLOOKUP(Table1[[#This Row],[Startup Name]],Reference_Tables!$A$5:$A$3048,Reference_Tables!$B$5:$B$3048,"N/A",0),"N/A")</f>
        <v>Dehradun</v>
      </c>
      <c r="M2552" s="49" t="str">
        <f>IFERROR(_xlfn.XLOOKUP(Table1[[#This Row],[Investors Name]],Reference_Tables!$E$5:$E$3048,Reference_Tables!$F$5:$F$3048,"N/A",0),"N/A")</f>
        <v>VC</v>
      </c>
      <c r="N2552" s="1">
        <f>YEAR(Table1[[#This Row],[Date]])</f>
        <v>2015</v>
      </c>
    </row>
    <row r="2553" spans="1:14" x14ac:dyDescent="0.3">
      <c r="A2553" s="8">
        <v>2552</v>
      </c>
      <c r="B2553" s="9">
        <v>42241</v>
      </c>
      <c r="C2553" s="1" t="s">
        <v>632</v>
      </c>
      <c r="D2553" s="1" t="s">
        <v>6395</v>
      </c>
      <c r="E2553" s="49" t="s">
        <v>16</v>
      </c>
      <c r="F2553" s="1" t="s">
        <v>227</v>
      </c>
      <c r="G2553" s="51" t="s">
        <v>1732</v>
      </c>
      <c r="H2553" s="1" t="s">
        <v>384</v>
      </c>
      <c r="I2553" s="56">
        <v>3000000</v>
      </c>
      <c r="J2553" s="8" t="s">
        <v>47</v>
      </c>
      <c r="K2553" s="8" t="s">
        <v>24</v>
      </c>
      <c r="L2553" s="1" t="str">
        <f>IFERROR(_xlfn.XLOOKUP(Table1[[#This Row],[Startup Name]],Reference_Tables!$A$5:$A$3048,Reference_Tables!$B$5:$B$3048,"N/A",0),"N/A")</f>
        <v>Bhubaneswar</v>
      </c>
      <c r="M2553" s="49" t="str">
        <f>IFERROR(_xlfn.XLOOKUP(Table1[[#This Row],[Investors Name]],Reference_Tables!$E$5:$E$3048,Reference_Tables!$F$5:$F$3048,"N/A",0),"N/A")</f>
        <v>VC</v>
      </c>
      <c r="N2553" s="1">
        <f>YEAR(Table1[[#This Row],[Date]])</f>
        <v>2015</v>
      </c>
    </row>
    <row r="2554" spans="1:14" x14ac:dyDescent="0.3">
      <c r="A2554" s="8">
        <v>2553</v>
      </c>
      <c r="B2554" s="9">
        <v>42241</v>
      </c>
      <c r="C2554" s="1" t="s">
        <v>6396</v>
      </c>
      <c r="D2554" s="1" t="s">
        <v>6397</v>
      </c>
      <c r="E2554" s="49" t="s">
        <v>16</v>
      </c>
      <c r="F2554" s="1" t="s">
        <v>39</v>
      </c>
      <c r="G2554" s="51" t="s">
        <v>6398</v>
      </c>
      <c r="H2554" s="1" t="s">
        <v>384</v>
      </c>
      <c r="I2554" s="56">
        <v>4000000</v>
      </c>
      <c r="J2554" s="8" t="s">
        <v>47</v>
      </c>
      <c r="K2554" s="8" t="s">
        <v>24</v>
      </c>
      <c r="L2554" s="1" t="str">
        <f>IFERROR(_xlfn.XLOOKUP(Table1[[#This Row],[Startup Name]],Reference_Tables!$A$5:$A$3048,Reference_Tables!$B$5:$B$3048,"N/A",0),"N/A")</f>
        <v>Kanpur</v>
      </c>
      <c r="M2554" s="49" t="str">
        <f>IFERROR(_xlfn.XLOOKUP(Table1[[#This Row],[Investors Name]],Reference_Tables!$E$5:$E$3048,Reference_Tables!$F$5:$F$3048,"N/A",0),"N/A")</f>
        <v>VC</v>
      </c>
      <c r="N2554" s="1">
        <f>YEAR(Table1[[#This Row],[Date]])</f>
        <v>2015</v>
      </c>
    </row>
    <row r="2555" spans="1:14" x14ac:dyDescent="0.3">
      <c r="A2555" s="8">
        <v>2554</v>
      </c>
      <c r="B2555" s="9">
        <v>42241</v>
      </c>
      <c r="C2555" s="1" t="s">
        <v>4983</v>
      </c>
      <c r="D2555" s="1" t="s">
        <v>4984</v>
      </c>
      <c r="E2555" s="49" t="s">
        <v>16</v>
      </c>
      <c r="F2555" s="1" t="s">
        <v>55</v>
      </c>
      <c r="G2555" s="51" t="s">
        <v>5932</v>
      </c>
      <c r="H2555" s="1" t="s">
        <v>126</v>
      </c>
      <c r="I2555" s="56">
        <v>250000</v>
      </c>
      <c r="J2555" s="8" t="s">
        <v>16</v>
      </c>
      <c r="K2555" s="8" t="s">
        <v>106</v>
      </c>
      <c r="L2555" s="1" t="str">
        <f>IFERROR(_xlfn.XLOOKUP(Table1[[#This Row],[Startup Name]],Reference_Tables!$A$5:$A$3048,Reference_Tables!$B$5:$B$3048,"N/A",0),"N/A")</f>
        <v>Indore</v>
      </c>
      <c r="M2555" s="49" t="str">
        <f>IFERROR(_xlfn.XLOOKUP(Table1[[#This Row],[Investors Name]],Reference_Tables!$E$5:$E$3048,Reference_Tables!$F$5:$F$3048,"N/A",0),"N/A")</f>
        <v>Corporate</v>
      </c>
      <c r="N2555" s="1">
        <f>YEAR(Table1[[#This Row],[Date]])</f>
        <v>2015</v>
      </c>
    </row>
    <row r="2556" spans="1:14" x14ac:dyDescent="0.3">
      <c r="A2556" s="8">
        <v>2555</v>
      </c>
      <c r="B2556" s="9">
        <v>42242</v>
      </c>
      <c r="C2556" s="1" t="s">
        <v>3143</v>
      </c>
      <c r="D2556" s="1" t="s">
        <v>6399</v>
      </c>
      <c r="E2556" s="49" t="s">
        <v>16</v>
      </c>
      <c r="F2556" s="1" t="s">
        <v>139</v>
      </c>
      <c r="G2556" s="51" t="s">
        <v>5367</v>
      </c>
      <c r="H2556" s="1" t="s">
        <v>126</v>
      </c>
      <c r="I2556" s="56">
        <v>100000</v>
      </c>
      <c r="J2556" s="8" t="s">
        <v>16</v>
      </c>
      <c r="K2556" s="8" t="s">
        <v>106</v>
      </c>
      <c r="L2556" s="1" t="str">
        <f>IFERROR(_xlfn.XLOOKUP(Table1[[#This Row],[Startup Name]],Reference_Tables!$A$5:$A$3048,Reference_Tables!$B$5:$B$3048,"N/A",0),"N/A")</f>
        <v>Mumbai</v>
      </c>
      <c r="M2556" s="49" t="str">
        <f>IFERROR(_xlfn.XLOOKUP(Table1[[#This Row],[Investors Name]],Reference_Tables!$E$5:$E$3048,Reference_Tables!$F$5:$F$3048,"N/A",0),"N/A")</f>
        <v>VC</v>
      </c>
      <c r="N2556" s="1">
        <f>YEAR(Table1[[#This Row],[Date]])</f>
        <v>2015</v>
      </c>
    </row>
    <row r="2557" spans="1:14" x14ac:dyDescent="0.3">
      <c r="A2557" s="8">
        <v>2556</v>
      </c>
      <c r="B2557" s="9">
        <v>42242</v>
      </c>
      <c r="C2557" s="1" t="s">
        <v>6400</v>
      </c>
      <c r="D2557" s="1" t="s">
        <v>6401</v>
      </c>
      <c r="E2557" s="49" t="s">
        <v>16</v>
      </c>
      <c r="F2557" s="1" t="s">
        <v>39</v>
      </c>
      <c r="G2557" s="51" t="s">
        <v>6402</v>
      </c>
      <c r="H2557" s="1" t="s">
        <v>126</v>
      </c>
      <c r="I2557" s="56">
        <v>400000</v>
      </c>
      <c r="J2557" s="8" t="s">
        <v>16</v>
      </c>
      <c r="K2557" s="8" t="s">
        <v>106</v>
      </c>
      <c r="L2557" s="1" t="str">
        <f>IFERROR(_xlfn.XLOOKUP(Table1[[#This Row],[Startup Name]],Reference_Tables!$A$5:$A$3048,Reference_Tables!$B$5:$B$3048,"N/A",0),"N/A")</f>
        <v>Surat</v>
      </c>
      <c r="M2557" s="49" t="str">
        <f>IFERROR(_xlfn.XLOOKUP(Table1[[#This Row],[Investors Name]],Reference_Tables!$E$5:$E$3048,Reference_Tables!$F$5:$F$3048,"N/A",0),"N/A")</f>
        <v>VC</v>
      </c>
      <c r="N2557" s="1">
        <f>YEAR(Table1[[#This Row],[Date]])</f>
        <v>2015</v>
      </c>
    </row>
    <row r="2558" spans="1:14" x14ac:dyDescent="0.3">
      <c r="A2558" s="8">
        <v>2557</v>
      </c>
      <c r="B2558" s="9">
        <v>42242</v>
      </c>
      <c r="C2558" s="1" t="s">
        <v>6403</v>
      </c>
      <c r="D2558" s="1" t="s">
        <v>6404</v>
      </c>
      <c r="E2558" s="49" t="s">
        <v>16</v>
      </c>
      <c r="F2558" s="1" t="s">
        <v>631</v>
      </c>
      <c r="G2558" s="51" t="s">
        <v>4185</v>
      </c>
      <c r="H2558" s="1" t="s">
        <v>126</v>
      </c>
      <c r="I2558" s="56">
        <v>0</v>
      </c>
      <c r="J2558" s="8" t="s">
        <v>16</v>
      </c>
      <c r="K2558" s="8" t="s">
        <v>16</v>
      </c>
      <c r="L2558" s="1" t="str">
        <f>IFERROR(_xlfn.XLOOKUP(Table1[[#This Row],[Startup Name]],Reference_Tables!$A$5:$A$3048,Reference_Tables!$B$5:$B$3048,"N/A",0),"N/A")</f>
        <v>Ranchi</v>
      </c>
      <c r="M2558" s="49" t="str">
        <f>IFERROR(_xlfn.XLOOKUP(Table1[[#This Row],[Investors Name]],Reference_Tables!$E$5:$E$3048,Reference_Tables!$F$5:$F$3048,"N/A",0),"N/A")</f>
        <v>VC</v>
      </c>
      <c r="N2558" s="1">
        <f>YEAR(Table1[[#This Row],[Date]])</f>
        <v>2015</v>
      </c>
    </row>
    <row r="2559" spans="1:14" x14ac:dyDescent="0.3">
      <c r="A2559" s="8">
        <v>2558</v>
      </c>
      <c r="B2559" s="9">
        <v>42242</v>
      </c>
      <c r="C2559" s="1" t="s">
        <v>6405</v>
      </c>
      <c r="D2559" s="1" t="s">
        <v>6406</v>
      </c>
      <c r="E2559" s="49" t="s">
        <v>16</v>
      </c>
      <c r="F2559" s="1" t="s">
        <v>227</v>
      </c>
      <c r="G2559" s="51" t="s">
        <v>1608</v>
      </c>
      <c r="H2559" s="1" t="s">
        <v>126</v>
      </c>
      <c r="I2559" s="56">
        <v>500000</v>
      </c>
      <c r="J2559" s="8" t="s">
        <v>16</v>
      </c>
      <c r="K2559" s="8" t="s">
        <v>106</v>
      </c>
      <c r="L2559" s="1" t="str">
        <f>IFERROR(_xlfn.XLOOKUP(Table1[[#This Row],[Startup Name]],Reference_Tables!$A$5:$A$3048,Reference_Tables!$B$5:$B$3048,"N/A",0),"N/A")</f>
        <v>Pune</v>
      </c>
      <c r="M2559" s="49" t="str">
        <f>IFERROR(_xlfn.XLOOKUP(Table1[[#This Row],[Investors Name]],Reference_Tables!$E$5:$E$3048,Reference_Tables!$F$5:$F$3048,"N/A",0),"N/A")</f>
        <v>Angel</v>
      </c>
      <c r="N2559" s="1">
        <f>YEAR(Table1[[#This Row],[Date]])</f>
        <v>2015</v>
      </c>
    </row>
    <row r="2560" spans="1:14" x14ac:dyDescent="0.3">
      <c r="A2560" s="8">
        <v>2559</v>
      </c>
      <c r="B2560" s="9">
        <v>42243</v>
      </c>
      <c r="C2560" s="1" t="s">
        <v>2944</v>
      </c>
      <c r="D2560" s="1" t="s">
        <v>6407</v>
      </c>
      <c r="E2560" s="49" t="s">
        <v>16</v>
      </c>
      <c r="F2560" s="1" t="s">
        <v>927</v>
      </c>
      <c r="G2560" s="51" t="s">
        <v>6408</v>
      </c>
      <c r="H2560" s="1" t="s">
        <v>126</v>
      </c>
      <c r="I2560" s="56">
        <v>0</v>
      </c>
      <c r="J2560" s="8" t="s">
        <v>16</v>
      </c>
      <c r="K2560" s="8" t="s">
        <v>16</v>
      </c>
      <c r="L2560" s="1" t="str">
        <f>IFERROR(_xlfn.XLOOKUP(Table1[[#This Row],[Startup Name]],Reference_Tables!$A$5:$A$3048,Reference_Tables!$B$5:$B$3048,"N/A",0),"N/A")</f>
        <v>Vadodara</v>
      </c>
      <c r="M2560" s="49" t="str">
        <f>IFERROR(_xlfn.XLOOKUP(Table1[[#This Row],[Investors Name]],Reference_Tables!$E$5:$E$3048,Reference_Tables!$F$5:$F$3048,"N/A",0),"N/A")</f>
        <v>Corporate</v>
      </c>
      <c r="N2560" s="1">
        <f>YEAR(Table1[[#This Row],[Date]])</f>
        <v>2015</v>
      </c>
    </row>
    <row r="2561" spans="1:14" x14ac:dyDescent="0.3">
      <c r="A2561" s="8">
        <v>2560</v>
      </c>
      <c r="B2561" s="9">
        <v>42243</v>
      </c>
      <c r="C2561" s="1" t="s">
        <v>6409</v>
      </c>
      <c r="D2561" s="1" t="s">
        <v>2051</v>
      </c>
      <c r="E2561" s="49" t="s">
        <v>16</v>
      </c>
      <c r="F2561" s="1" t="s">
        <v>881</v>
      </c>
      <c r="G2561" s="51" t="s">
        <v>6410</v>
      </c>
      <c r="H2561" s="1" t="s">
        <v>126</v>
      </c>
      <c r="I2561" s="56">
        <v>0</v>
      </c>
      <c r="J2561" s="8" t="s">
        <v>16</v>
      </c>
      <c r="K2561" s="8" t="s">
        <v>16</v>
      </c>
      <c r="L2561" s="1" t="str">
        <f>IFERROR(_xlfn.XLOOKUP(Table1[[#This Row],[Startup Name]],Reference_Tables!$A$5:$A$3048,Reference_Tables!$B$5:$B$3048,"N/A",0),"N/A")</f>
        <v>Nagpur</v>
      </c>
      <c r="M2561" s="49" t="str">
        <f>IFERROR(_xlfn.XLOOKUP(Table1[[#This Row],[Investors Name]],Reference_Tables!$E$5:$E$3048,Reference_Tables!$F$5:$F$3048,"N/A",0),"N/A")</f>
        <v>Angel</v>
      </c>
      <c r="N2561" s="1">
        <f>YEAR(Table1[[#This Row],[Date]])</f>
        <v>2015</v>
      </c>
    </row>
    <row r="2562" spans="1:14" x14ac:dyDescent="0.3">
      <c r="A2562" s="8">
        <v>2561</v>
      </c>
      <c r="B2562" s="9">
        <v>42243</v>
      </c>
      <c r="C2562" s="1" t="s">
        <v>6411</v>
      </c>
      <c r="D2562" s="1" t="s">
        <v>6412</v>
      </c>
      <c r="E2562" s="49" t="s">
        <v>16</v>
      </c>
      <c r="F2562" s="1" t="s">
        <v>139</v>
      </c>
      <c r="G2562" s="51" t="s">
        <v>6413</v>
      </c>
      <c r="H2562" s="1" t="s">
        <v>384</v>
      </c>
      <c r="I2562" s="56">
        <v>0</v>
      </c>
      <c r="J2562" s="8" t="s">
        <v>5519</v>
      </c>
      <c r="K2562" s="8" t="s">
        <v>16</v>
      </c>
      <c r="L2562" s="1" t="str">
        <f>IFERROR(_xlfn.XLOOKUP(Table1[[#This Row],[Startup Name]],Reference_Tables!$A$5:$A$3048,Reference_Tables!$B$5:$B$3048,"N/A",0),"N/A")</f>
        <v>Mumbai</v>
      </c>
      <c r="M2562" s="49" t="str">
        <f>IFERROR(_xlfn.XLOOKUP(Table1[[#This Row],[Investors Name]],Reference_Tables!$E$5:$E$3048,Reference_Tables!$F$5:$F$3048,"N/A",0),"N/A")</f>
        <v>Corporate</v>
      </c>
      <c r="N2562" s="1">
        <f>YEAR(Table1[[#This Row],[Date]])</f>
        <v>2015</v>
      </c>
    </row>
    <row r="2563" spans="1:14" x14ac:dyDescent="0.3">
      <c r="A2563" s="8">
        <v>2562</v>
      </c>
      <c r="B2563" s="9">
        <v>42244</v>
      </c>
      <c r="C2563" s="1" t="s">
        <v>6414</v>
      </c>
      <c r="D2563" s="1" t="s">
        <v>6415</v>
      </c>
      <c r="E2563" s="49" t="s">
        <v>16</v>
      </c>
      <c r="F2563" s="1" t="s">
        <v>139</v>
      </c>
      <c r="G2563" s="51" t="s">
        <v>6416</v>
      </c>
      <c r="H2563" s="1" t="s">
        <v>126</v>
      </c>
      <c r="I2563" s="56">
        <v>0</v>
      </c>
      <c r="J2563" s="8" t="s">
        <v>16</v>
      </c>
      <c r="K2563" s="8" t="s">
        <v>16</v>
      </c>
      <c r="L2563" s="1" t="str">
        <f>IFERROR(_xlfn.XLOOKUP(Table1[[#This Row],[Startup Name]],Reference_Tables!$A$5:$A$3048,Reference_Tables!$B$5:$B$3048,"N/A",0),"N/A")</f>
        <v>Thiruvananthapuram</v>
      </c>
      <c r="M2563" s="49" t="str">
        <f>IFERROR(_xlfn.XLOOKUP(Table1[[#This Row],[Investors Name]],Reference_Tables!$E$5:$E$3048,Reference_Tables!$F$5:$F$3048,"N/A",0),"N/A")</f>
        <v>VC</v>
      </c>
      <c r="N2563" s="1">
        <f>YEAR(Table1[[#This Row],[Date]])</f>
        <v>2015</v>
      </c>
    </row>
    <row r="2564" spans="1:14" x14ac:dyDescent="0.3">
      <c r="A2564" s="8">
        <v>2563</v>
      </c>
      <c r="B2564" s="9">
        <v>42244</v>
      </c>
      <c r="C2564" s="1" t="s">
        <v>4560</v>
      </c>
      <c r="D2564" s="1" t="s">
        <v>6417</v>
      </c>
      <c r="E2564" s="49" t="s">
        <v>16</v>
      </c>
      <c r="F2564" s="1" t="s">
        <v>927</v>
      </c>
      <c r="G2564" s="51" t="s">
        <v>6418</v>
      </c>
      <c r="H2564" s="1" t="s">
        <v>384</v>
      </c>
      <c r="I2564" s="56">
        <v>2000000</v>
      </c>
      <c r="J2564" s="8" t="s">
        <v>35</v>
      </c>
      <c r="K2564" s="8" t="s">
        <v>24</v>
      </c>
      <c r="L2564" s="1" t="str">
        <f>IFERROR(_xlfn.XLOOKUP(Table1[[#This Row],[Startup Name]],Reference_Tables!$A$5:$A$3048,Reference_Tables!$B$5:$B$3048,"N/A",0),"N/A")</f>
        <v>Pune</v>
      </c>
      <c r="M2564" s="49" t="str">
        <f>IFERROR(_xlfn.XLOOKUP(Table1[[#This Row],[Investors Name]],Reference_Tables!$E$5:$E$3048,Reference_Tables!$F$5:$F$3048,"N/A",0),"N/A")</f>
        <v>Angel</v>
      </c>
      <c r="N2564" s="1">
        <f>YEAR(Table1[[#This Row],[Date]])</f>
        <v>2015</v>
      </c>
    </row>
    <row r="2565" spans="1:14" x14ac:dyDescent="0.3">
      <c r="A2565" s="8">
        <v>2564</v>
      </c>
      <c r="B2565" s="9">
        <v>42244</v>
      </c>
      <c r="C2565" s="1" t="s">
        <v>6419</v>
      </c>
      <c r="D2565" s="1" t="s">
        <v>6420</v>
      </c>
      <c r="E2565" s="49" t="s">
        <v>16</v>
      </c>
      <c r="F2565" s="1" t="s">
        <v>55</v>
      </c>
      <c r="G2565" s="51" t="s">
        <v>6421</v>
      </c>
      <c r="H2565" s="1" t="s">
        <v>126</v>
      </c>
      <c r="I2565" s="56">
        <v>160000</v>
      </c>
      <c r="J2565" s="8" t="s">
        <v>16</v>
      </c>
      <c r="K2565" s="8" t="s">
        <v>106</v>
      </c>
      <c r="L2565" s="1" t="str">
        <f>IFERROR(_xlfn.XLOOKUP(Table1[[#This Row],[Startup Name]],Reference_Tables!$A$5:$A$3048,Reference_Tables!$B$5:$B$3048,"N/A",0),"N/A")</f>
        <v>Bhubaneswar</v>
      </c>
      <c r="M2565" s="49" t="str">
        <f>IFERROR(_xlfn.XLOOKUP(Table1[[#This Row],[Investors Name]],Reference_Tables!$E$5:$E$3048,Reference_Tables!$F$5:$F$3048,"N/A",0),"N/A")</f>
        <v>Angel</v>
      </c>
      <c r="N2565" s="1">
        <f>YEAR(Table1[[#This Row],[Date]])</f>
        <v>2015</v>
      </c>
    </row>
    <row r="2566" spans="1:14" x14ac:dyDescent="0.3">
      <c r="A2566" s="8">
        <v>2565</v>
      </c>
      <c r="B2566" s="9">
        <v>42245</v>
      </c>
      <c r="C2566" s="1" t="s">
        <v>6422</v>
      </c>
      <c r="D2566" s="1" t="s">
        <v>6423</v>
      </c>
      <c r="E2566" s="49" t="s">
        <v>16</v>
      </c>
      <c r="F2566" s="1" t="s">
        <v>227</v>
      </c>
      <c r="G2566" s="51" t="s">
        <v>6424</v>
      </c>
      <c r="H2566" s="1" t="s">
        <v>126</v>
      </c>
      <c r="I2566" s="56">
        <v>0</v>
      </c>
      <c r="J2566" s="8" t="s">
        <v>16</v>
      </c>
      <c r="K2566" s="8" t="s">
        <v>16</v>
      </c>
      <c r="L2566" s="1" t="str">
        <f>IFERROR(_xlfn.XLOOKUP(Table1[[#This Row],[Startup Name]],Reference_Tables!$A$5:$A$3048,Reference_Tables!$B$5:$B$3048,"N/A",0),"N/A")</f>
        <v>Lucknow</v>
      </c>
      <c r="M2566" s="49" t="s">
        <v>16</v>
      </c>
      <c r="N2566" s="1">
        <f>YEAR(Table1[[#This Row],[Date]])</f>
        <v>2015</v>
      </c>
    </row>
    <row r="2567" spans="1:14" x14ac:dyDescent="0.3">
      <c r="A2567" s="8">
        <v>2566</v>
      </c>
      <c r="B2567" s="9">
        <v>42247</v>
      </c>
      <c r="C2567" s="1" t="s">
        <v>4628</v>
      </c>
      <c r="D2567" s="1" t="s">
        <v>6425</v>
      </c>
      <c r="E2567" s="49" t="s">
        <v>16</v>
      </c>
      <c r="F2567" s="1" t="s">
        <v>927</v>
      </c>
      <c r="G2567" s="51" t="s">
        <v>6426</v>
      </c>
      <c r="H2567" s="1" t="s">
        <v>126</v>
      </c>
      <c r="I2567" s="56">
        <v>300000</v>
      </c>
      <c r="J2567" s="8" t="s">
        <v>16</v>
      </c>
      <c r="K2567" s="8" t="s">
        <v>106</v>
      </c>
      <c r="L2567" s="1" t="str">
        <f>IFERROR(_xlfn.XLOOKUP(Table1[[#This Row],[Startup Name]],Reference_Tables!$A$5:$A$3048,Reference_Tables!$B$5:$B$3048,"N/A",0),"N/A")</f>
        <v>Thiruvananthapuram</v>
      </c>
      <c r="M2567" s="49" t="str">
        <f>IFERROR(_xlfn.XLOOKUP(Table1[[#This Row],[Investors Name]],Reference_Tables!$E$5:$E$3048,Reference_Tables!$F$5:$F$3048,"N/A",0),"N/A")</f>
        <v>VC</v>
      </c>
      <c r="N2567" s="1">
        <f>YEAR(Table1[[#This Row],[Date]])</f>
        <v>2015</v>
      </c>
    </row>
    <row r="2568" spans="1:14" x14ac:dyDescent="0.3">
      <c r="A2568" s="8">
        <v>2567</v>
      </c>
      <c r="B2568" s="9">
        <v>42247</v>
      </c>
      <c r="C2568" s="1" t="s">
        <v>6427</v>
      </c>
      <c r="D2568" s="1" t="s">
        <v>6428</v>
      </c>
      <c r="E2568" s="49" t="s">
        <v>16</v>
      </c>
      <c r="F2568" s="1" t="s">
        <v>927</v>
      </c>
      <c r="G2568" s="51" t="s">
        <v>6429</v>
      </c>
      <c r="H2568" s="1" t="s">
        <v>384</v>
      </c>
      <c r="I2568" s="56">
        <v>4000000</v>
      </c>
      <c r="J2568" s="8" t="s">
        <v>47</v>
      </c>
      <c r="K2568" s="8" t="s">
        <v>24</v>
      </c>
      <c r="L2568" s="1" t="str">
        <f>IFERROR(_xlfn.XLOOKUP(Table1[[#This Row],[Startup Name]],Reference_Tables!$A$5:$A$3048,Reference_Tables!$B$5:$B$3048,"N/A",0),"N/A")</f>
        <v>Guwahati</v>
      </c>
      <c r="M2568" s="49" t="str">
        <f>IFERROR(_xlfn.XLOOKUP(Table1[[#This Row],[Investors Name]],Reference_Tables!$E$5:$E$3048,Reference_Tables!$F$5:$F$3048,"N/A",0),"N/A")</f>
        <v>VC</v>
      </c>
      <c r="N2568" s="1">
        <f>YEAR(Table1[[#This Row],[Date]])</f>
        <v>2015</v>
      </c>
    </row>
    <row r="2569" spans="1:14" x14ac:dyDescent="0.3">
      <c r="A2569" s="8">
        <v>2568</v>
      </c>
      <c r="B2569" s="9">
        <v>42247</v>
      </c>
      <c r="C2569" s="1" t="s">
        <v>6430</v>
      </c>
      <c r="D2569" s="1" t="s">
        <v>6431</v>
      </c>
      <c r="E2569" s="49" t="s">
        <v>16</v>
      </c>
      <c r="F2569" s="1" t="s">
        <v>39</v>
      </c>
      <c r="G2569" s="51" t="s">
        <v>6432</v>
      </c>
      <c r="H2569" s="1" t="s">
        <v>384</v>
      </c>
      <c r="I2569" s="56">
        <v>0</v>
      </c>
      <c r="J2569" s="8" t="s">
        <v>365</v>
      </c>
      <c r="K2569" s="8" t="s">
        <v>16</v>
      </c>
      <c r="L2569" s="1" t="str">
        <f>IFERROR(_xlfn.XLOOKUP(Table1[[#This Row],[Startup Name]],Reference_Tables!$A$5:$A$3048,Reference_Tables!$B$5:$B$3048,"N/A",0),"N/A")</f>
        <v>Bhopal</v>
      </c>
      <c r="M2569" s="49" t="str">
        <f>IFERROR(_xlfn.XLOOKUP(Table1[[#This Row],[Investors Name]],Reference_Tables!$E$5:$E$3048,Reference_Tables!$F$5:$F$3048,"N/A",0),"N/A")</f>
        <v>Corporate</v>
      </c>
      <c r="N2569" s="1">
        <f>YEAR(Table1[[#This Row],[Date]])</f>
        <v>2015</v>
      </c>
    </row>
    <row r="2570" spans="1:14" x14ac:dyDescent="0.3">
      <c r="A2570" s="8">
        <v>2569</v>
      </c>
      <c r="B2570" s="9">
        <v>42186</v>
      </c>
      <c r="C2570" s="1" t="s">
        <v>5940</v>
      </c>
      <c r="D2570" s="1" t="s">
        <v>5941</v>
      </c>
      <c r="E2570" s="49" t="s">
        <v>16</v>
      </c>
      <c r="F2570" s="1" t="s">
        <v>927</v>
      </c>
      <c r="G2570" s="51" t="s">
        <v>6433</v>
      </c>
      <c r="H2570" s="1" t="s">
        <v>126</v>
      </c>
      <c r="I2570" s="56">
        <v>0</v>
      </c>
      <c r="J2570" s="8" t="s">
        <v>16</v>
      </c>
      <c r="K2570" s="8" t="s">
        <v>16</v>
      </c>
      <c r="L2570" s="1" t="str">
        <f>IFERROR(_xlfn.XLOOKUP(Table1[[#This Row],[Startup Name]],Reference_Tables!$A$5:$A$3048,Reference_Tables!$B$5:$B$3048,"N/A",0),"N/A")</f>
        <v>Thiruvananthapuram</v>
      </c>
      <c r="M2570" s="49" t="str">
        <f>IFERROR(_xlfn.XLOOKUP(Table1[[#This Row],[Investors Name]],Reference_Tables!$E$5:$E$3048,Reference_Tables!$F$5:$F$3048,"N/A",0),"N/A")</f>
        <v>Corporate</v>
      </c>
      <c r="N2570" s="1">
        <f>YEAR(Table1[[#This Row],[Date]])</f>
        <v>2015</v>
      </c>
    </row>
    <row r="2571" spans="1:14" x14ac:dyDescent="0.3">
      <c r="A2571" s="8">
        <v>2570</v>
      </c>
      <c r="B2571" s="9">
        <v>42186</v>
      </c>
      <c r="C2571" s="1" t="s">
        <v>6434</v>
      </c>
      <c r="D2571" s="1" t="s">
        <v>6435</v>
      </c>
      <c r="E2571" s="49" t="s">
        <v>16</v>
      </c>
      <c r="F2571" s="1" t="s">
        <v>39</v>
      </c>
      <c r="G2571" s="51" t="s">
        <v>3495</v>
      </c>
      <c r="H2571" s="1" t="s">
        <v>384</v>
      </c>
      <c r="I2571" s="56">
        <v>0</v>
      </c>
      <c r="J2571" s="8" t="s">
        <v>47</v>
      </c>
      <c r="K2571" s="8" t="s">
        <v>16</v>
      </c>
      <c r="L2571" s="1" t="str">
        <f>IFERROR(_xlfn.XLOOKUP(Table1[[#This Row],[Startup Name]],Reference_Tables!$A$5:$A$3048,Reference_Tables!$B$5:$B$3048,"N/A",0),"N/A")</f>
        <v>Kanpur</v>
      </c>
      <c r="M2571" s="49" t="str">
        <f>IFERROR(_xlfn.XLOOKUP(Table1[[#This Row],[Investors Name]],Reference_Tables!$E$5:$E$3048,Reference_Tables!$F$5:$F$3048,"N/A",0),"N/A")</f>
        <v>VC</v>
      </c>
      <c r="N2571" s="1">
        <f>YEAR(Table1[[#This Row],[Date]])</f>
        <v>2015</v>
      </c>
    </row>
    <row r="2572" spans="1:14" x14ac:dyDescent="0.3">
      <c r="A2572" s="8">
        <v>2571</v>
      </c>
      <c r="B2572" s="9">
        <v>42186</v>
      </c>
      <c r="C2572" s="1" t="s">
        <v>6436</v>
      </c>
      <c r="D2572" s="1" t="s">
        <v>6437</v>
      </c>
      <c r="E2572" s="49" t="s">
        <v>16</v>
      </c>
      <c r="F2572" s="1" t="s">
        <v>45</v>
      </c>
      <c r="G2572" s="51" t="s">
        <v>6438</v>
      </c>
      <c r="H2572" s="1" t="s">
        <v>126</v>
      </c>
      <c r="I2572" s="56">
        <v>1000000</v>
      </c>
      <c r="J2572" s="8" t="s">
        <v>16</v>
      </c>
      <c r="K2572" s="8" t="s">
        <v>24</v>
      </c>
      <c r="L2572" s="1" t="str">
        <f>IFERROR(_xlfn.XLOOKUP(Table1[[#This Row],[Startup Name]],Reference_Tables!$A$5:$A$3048,Reference_Tables!$B$5:$B$3048,"N/A",0),"N/A")</f>
        <v>Indore</v>
      </c>
      <c r="M2572" s="49" t="str">
        <f>IFERROR(_xlfn.XLOOKUP(Table1[[#This Row],[Investors Name]],Reference_Tables!$E$5:$E$3048,Reference_Tables!$F$5:$F$3048,"N/A",0),"N/A")</f>
        <v>VC</v>
      </c>
      <c r="N2572" s="1">
        <f>YEAR(Table1[[#This Row],[Date]])</f>
        <v>2015</v>
      </c>
    </row>
    <row r="2573" spans="1:14" x14ac:dyDescent="0.3">
      <c r="A2573" s="8">
        <v>2572</v>
      </c>
      <c r="B2573" s="9">
        <v>42186</v>
      </c>
      <c r="C2573" s="1" t="s">
        <v>6439</v>
      </c>
      <c r="D2573" s="1" t="s">
        <v>6440</v>
      </c>
      <c r="E2573" s="49" t="s">
        <v>16</v>
      </c>
      <c r="F2573" s="1" t="s">
        <v>39</v>
      </c>
      <c r="G2573" s="51" t="s">
        <v>6441</v>
      </c>
      <c r="H2573" s="1" t="s">
        <v>126</v>
      </c>
      <c r="I2573" s="56">
        <v>630000</v>
      </c>
      <c r="J2573" s="8" t="s">
        <v>16</v>
      </c>
      <c r="K2573" s="8" t="s">
        <v>106</v>
      </c>
      <c r="L2573" s="1" t="str">
        <f>IFERROR(_xlfn.XLOOKUP(Table1[[#This Row],[Startup Name]],Reference_Tables!$A$5:$A$3048,Reference_Tables!$B$5:$B$3048,"N/A",0),"N/A")</f>
        <v>Mumbai</v>
      </c>
      <c r="M2573" s="49" t="str">
        <f>IFERROR(_xlfn.XLOOKUP(Table1[[#This Row],[Investors Name]],Reference_Tables!$E$5:$E$3048,Reference_Tables!$F$5:$F$3048,"N/A",0),"N/A")</f>
        <v>VC</v>
      </c>
      <c r="N2573" s="1">
        <f>YEAR(Table1[[#This Row],[Date]])</f>
        <v>2015</v>
      </c>
    </row>
    <row r="2574" spans="1:14" x14ac:dyDescent="0.3">
      <c r="A2574" s="8">
        <v>2573</v>
      </c>
      <c r="B2574" s="9">
        <v>42186</v>
      </c>
      <c r="C2574" s="1" t="s">
        <v>4304</v>
      </c>
      <c r="D2574" s="1" t="s">
        <v>3244</v>
      </c>
      <c r="E2574" s="49" t="s">
        <v>16</v>
      </c>
      <c r="F2574" s="1" t="s">
        <v>139</v>
      </c>
      <c r="G2574" s="51" t="s">
        <v>7494</v>
      </c>
      <c r="H2574" s="1" t="s">
        <v>126</v>
      </c>
      <c r="I2574" s="56">
        <v>0</v>
      </c>
      <c r="J2574" s="8" t="s">
        <v>16</v>
      </c>
      <c r="K2574" s="8" t="s">
        <v>16</v>
      </c>
      <c r="L2574" s="1" t="str">
        <f>IFERROR(_xlfn.XLOOKUP(Table1[[#This Row],[Startup Name]],Reference_Tables!$A$5:$A$3048,Reference_Tables!$B$5:$B$3048,"N/A",0),"N/A")</f>
        <v>Ahmedabad</v>
      </c>
      <c r="M2574" s="49" t="str">
        <f>IFERROR(_xlfn.XLOOKUP(Table1[[#This Row],[Investors Name]],Reference_Tables!$E$5:$E$3048,Reference_Tables!$F$5:$F$3048,"N/A",0),"N/A")</f>
        <v>VC</v>
      </c>
      <c r="N2574" s="1">
        <f>YEAR(Table1[[#This Row],[Date]])</f>
        <v>2015</v>
      </c>
    </row>
    <row r="2575" spans="1:14" x14ac:dyDescent="0.3">
      <c r="A2575" s="8">
        <v>2574</v>
      </c>
      <c r="B2575" s="9">
        <v>42186</v>
      </c>
      <c r="C2575" s="1" t="s">
        <v>275</v>
      </c>
      <c r="D2575" s="1" t="s">
        <v>6075</v>
      </c>
      <c r="E2575" s="49" t="s">
        <v>16</v>
      </c>
      <c r="F2575" s="1" t="s">
        <v>927</v>
      </c>
      <c r="G2575" s="51" t="s">
        <v>1081</v>
      </c>
      <c r="H2575" s="1" t="s">
        <v>384</v>
      </c>
      <c r="I2575" s="56">
        <v>0</v>
      </c>
      <c r="J2575" s="8" t="s">
        <v>6442</v>
      </c>
      <c r="K2575" s="8" t="s">
        <v>16</v>
      </c>
      <c r="L2575" s="1" t="str">
        <f>IFERROR(_xlfn.XLOOKUP(Table1[[#This Row],[Startup Name]],Reference_Tables!$A$5:$A$3048,Reference_Tables!$B$5:$B$3048,"N/A",0),"N/A")</f>
        <v>Indore</v>
      </c>
      <c r="M2575" s="49" t="str">
        <f>IFERROR(_xlfn.XLOOKUP(Table1[[#This Row],[Investors Name]],Reference_Tables!$E$5:$E$3048,Reference_Tables!$F$5:$F$3048,"N/A",0),"N/A")</f>
        <v>Corporate</v>
      </c>
      <c r="N2575" s="1">
        <f>YEAR(Table1[[#This Row],[Date]])</f>
        <v>2015</v>
      </c>
    </row>
    <row r="2576" spans="1:14" x14ac:dyDescent="0.3">
      <c r="A2576" s="8">
        <v>2575</v>
      </c>
      <c r="B2576" s="9">
        <v>42186</v>
      </c>
      <c r="C2576" s="1" t="s">
        <v>6443</v>
      </c>
      <c r="D2576" s="1" t="s">
        <v>6444</v>
      </c>
      <c r="E2576" s="49" t="s">
        <v>16</v>
      </c>
      <c r="F2576" s="1" t="s">
        <v>927</v>
      </c>
      <c r="G2576" s="51" t="s">
        <v>6445</v>
      </c>
      <c r="H2576" s="1" t="s">
        <v>384</v>
      </c>
      <c r="I2576" s="56">
        <v>13500000</v>
      </c>
      <c r="J2576" s="8" t="s">
        <v>47</v>
      </c>
      <c r="K2576" s="8" t="s">
        <v>17</v>
      </c>
      <c r="L2576" s="1" t="str">
        <f>IFERROR(_xlfn.XLOOKUP(Table1[[#This Row],[Startup Name]],Reference_Tables!$A$5:$A$3048,Reference_Tables!$B$5:$B$3048,"N/A",0),"N/A")</f>
        <v>Chennai</v>
      </c>
      <c r="M2576" s="49" t="str">
        <f>IFERROR(_xlfn.XLOOKUP(Table1[[#This Row],[Investors Name]],Reference_Tables!$E$5:$E$3048,Reference_Tables!$F$5:$F$3048,"N/A",0),"N/A")</f>
        <v>VC</v>
      </c>
      <c r="N2576" s="1">
        <f>YEAR(Table1[[#This Row],[Date]])</f>
        <v>2015</v>
      </c>
    </row>
    <row r="2577" spans="1:14" x14ac:dyDescent="0.3">
      <c r="A2577" s="8">
        <v>2576</v>
      </c>
      <c r="B2577" s="9">
        <v>42187</v>
      </c>
      <c r="C2577" s="1" t="s">
        <v>6446</v>
      </c>
      <c r="D2577" s="1" t="s">
        <v>7495</v>
      </c>
      <c r="E2577" s="49" t="s">
        <v>16</v>
      </c>
      <c r="F2577" s="1" t="s">
        <v>45</v>
      </c>
      <c r="G2577" s="51" t="s">
        <v>6447</v>
      </c>
      <c r="H2577" s="1" t="s">
        <v>384</v>
      </c>
      <c r="I2577" s="56">
        <v>60000000</v>
      </c>
      <c r="J2577" s="8" t="s">
        <v>6448</v>
      </c>
      <c r="K2577" s="8" t="s">
        <v>17</v>
      </c>
      <c r="L2577" s="1" t="str">
        <f>IFERROR(_xlfn.XLOOKUP(Table1[[#This Row],[Startup Name]],Reference_Tables!$A$5:$A$3048,Reference_Tables!$B$5:$B$3048,"N/A",0),"N/A")</f>
        <v>Bhopal</v>
      </c>
      <c r="M2577" s="49" t="str">
        <f>IFERROR(_xlfn.XLOOKUP(Table1[[#This Row],[Investors Name]],Reference_Tables!$E$5:$E$3048,Reference_Tables!$F$5:$F$3048,"N/A",0),"N/A")</f>
        <v>VC</v>
      </c>
      <c r="N2577" s="1">
        <f>YEAR(Table1[[#This Row],[Date]])</f>
        <v>2015</v>
      </c>
    </row>
    <row r="2578" spans="1:14" x14ac:dyDescent="0.3">
      <c r="A2578" s="8">
        <v>2577</v>
      </c>
      <c r="B2578" s="9">
        <v>42187</v>
      </c>
      <c r="C2578" s="1" t="s">
        <v>6449</v>
      </c>
      <c r="D2578" s="1" t="s">
        <v>6450</v>
      </c>
      <c r="E2578" s="49" t="s">
        <v>16</v>
      </c>
      <c r="F2578" s="1" t="s">
        <v>927</v>
      </c>
      <c r="G2578" s="51" t="s">
        <v>176</v>
      </c>
      <c r="H2578" s="1" t="s">
        <v>384</v>
      </c>
      <c r="I2578" s="56">
        <v>5000000</v>
      </c>
      <c r="J2578" s="8" t="s">
        <v>47</v>
      </c>
      <c r="K2578" s="8" t="s">
        <v>24</v>
      </c>
      <c r="L2578" s="1" t="str">
        <f>IFERROR(_xlfn.XLOOKUP(Table1[[#This Row],[Startup Name]],Reference_Tables!$A$5:$A$3048,Reference_Tables!$B$5:$B$3048,"N/A",0),"N/A")</f>
        <v>Gurugram</v>
      </c>
      <c r="M2578" s="49" t="str">
        <f>IFERROR(_xlfn.XLOOKUP(Table1[[#This Row],[Investors Name]],Reference_Tables!$E$5:$E$3048,Reference_Tables!$F$5:$F$3048,"N/A",0),"N/A")</f>
        <v>VC</v>
      </c>
      <c r="N2578" s="1">
        <f>YEAR(Table1[[#This Row],[Date]])</f>
        <v>2015</v>
      </c>
    </row>
    <row r="2579" spans="1:14" x14ac:dyDescent="0.3">
      <c r="A2579" s="8">
        <v>2578</v>
      </c>
      <c r="B2579" s="9">
        <v>42187</v>
      </c>
      <c r="C2579" s="1" t="s">
        <v>2692</v>
      </c>
      <c r="D2579" s="1" t="s">
        <v>4138</v>
      </c>
      <c r="E2579" s="49" t="s">
        <v>16</v>
      </c>
      <c r="F2579" s="1" t="s">
        <v>227</v>
      </c>
      <c r="G2579" s="51" t="s">
        <v>7496</v>
      </c>
      <c r="H2579" s="1" t="s">
        <v>126</v>
      </c>
      <c r="I2579" s="56">
        <v>161000</v>
      </c>
      <c r="J2579" s="8" t="s">
        <v>16</v>
      </c>
      <c r="K2579" s="8" t="s">
        <v>106</v>
      </c>
      <c r="L2579" s="1" t="str">
        <f>IFERROR(_xlfn.XLOOKUP(Table1[[#This Row],[Startup Name]],Reference_Tables!$A$5:$A$3048,Reference_Tables!$B$5:$B$3048,"N/A",0),"N/A")</f>
        <v>Pune</v>
      </c>
      <c r="M2579" s="49" t="s">
        <v>16</v>
      </c>
      <c r="N2579" s="1">
        <f>YEAR(Table1[[#This Row],[Date]])</f>
        <v>2015</v>
      </c>
    </row>
    <row r="2580" spans="1:14" x14ac:dyDescent="0.3">
      <c r="A2580" s="8">
        <v>2579</v>
      </c>
      <c r="B2580" s="9">
        <v>42188</v>
      </c>
      <c r="C2580" s="1" t="s">
        <v>6451</v>
      </c>
      <c r="D2580" s="1" t="s">
        <v>6452</v>
      </c>
      <c r="E2580" s="49" t="s">
        <v>16</v>
      </c>
      <c r="F2580" s="1" t="s">
        <v>438</v>
      </c>
      <c r="G2580" s="51" t="s">
        <v>485</v>
      </c>
      <c r="H2580" s="1" t="s">
        <v>384</v>
      </c>
      <c r="I2580" s="56">
        <v>6500000</v>
      </c>
      <c r="J2580" s="8" t="s">
        <v>47</v>
      </c>
      <c r="K2580" s="8" t="s">
        <v>24</v>
      </c>
      <c r="L2580" s="1" t="str">
        <f>IFERROR(_xlfn.XLOOKUP(Table1[[#This Row],[Startup Name]],Reference_Tables!$A$5:$A$3048,Reference_Tables!$B$5:$B$3048,"N/A",0),"N/A")</f>
        <v>Chennai</v>
      </c>
      <c r="M2580" s="49" t="str">
        <f>IFERROR(_xlfn.XLOOKUP(Table1[[#This Row],[Investors Name]],Reference_Tables!$E$5:$E$3048,Reference_Tables!$F$5:$F$3048,"N/A",0),"N/A")</f>
        <v>Angel</v>
      </c>
      <c r="N2580" s="1">
        <f>YEAR(Table1[[#This Row],[Date]])</f>
        <v>2015</v>
      </c>
    </row>
    <row r="2581" spans="1:14" x14ac:dyDescent="0.3">
      <c r="A2581" s="8">
        <v>2580</v>
      </c>
      <c r="B2581" s="9">
        <v>42188</v>
      </c>
      <c r="C2581" s="1" t="s">
        <v>198</v>
      </c>
      <c r="D2581" s="1" t="s">
        <v>6453</v>
      </c>
      <c r="E2581" s="49" t="s">
        <v>16</v>
      </c>
      <c r="F2581" s="1" t="s">
        <v>39</v>
      </c>
      <c r="G2581" s="51" t="s">
        <v>155</v>
      </c>
      <c r="H2581" s="1" t="s">
        <v>384</v>
      </c>
      <c r="I2581" s="56">
        <v>0</v>
      </c>
      <c r="J2581" s="8" t="s">
        <v>35</v>
      </c>
      <c r="K2581" s="8" t="s">
        <v>16</v>
      </c>
      <c r="L2581" s="1" t="str">
        <f>IFERROR(_xlfn.XLOOKUP(Table1[[#This Row],[Startup Name]],Reference_Tables!$A$5:$A$3048,Reference_Tables!$B$5:$B$3048,"N/A",0),"N/A")</f>
        <v>Bhubaneswar</v>
      </c>
      <c r="M2581" s="49" t="str">
        <f>IFERROR(_xlfn.XLOOKUP(Table1[[#This Row],[Investors Name]],Reference_Tables!$E$5:$E$3048,Reference_Tables!$F$5:$F$3048,"N/A",0),"N/A")</f>
        <v>Angel</v>
      </c>
      <c r="N2581" s="1">
        <f>YEAR(Table1[[#This Row],[Date]])</f>
        <v>2015</v>
      </c>
    </row>
    <row r="2582" spans="1:14" x14ac:dyDescent="0.3">
      <c r="A2582" s="8">
        <v>2581</v>
      </c>
      <c r="B2582" s="9">
        <v>42188</v>
      </c>
      <c r="C2582" s="1" t="s">
        <v>4894</v>
      </c>
      <c r="D2582" s="1" t="s">
        <v>6454</v>
      </c>
      <c r="E2582" s="49" t="s">
        <v>16</v>
      </c>
      <c r="F2582" s="1" t="s">
        <v>631</v>
      </c>
      <c r="G2582" s="51" t="s">
        <v>6455</v>
      </c>
      <c r="H2582" s="1" t="s">
        <v>126</v>
      </c>
      <c r="I2582" s="56">
        <v>1000000</v>
      </c>
      <c r="J2582" s="8" t="s">
        <v>16</v>
      </c>
      <c r="K2582" s="8" t="s">
        <v>24</v>
      </c>
      <c r="L2582" s="1" t="str">
        <f>IFERROR(_xlfn.XLOOKUP(Table1[[#This Row],[Startup Name]],Reference_Tables!$A$5:$A$3048,Reference_Tables!$B$5:$B$3048,"N/A",0),"N/A")</f>
        <v>Bhubaneswar</v>
      </c>
      <c r="M2582" s="49" t="str">
        <f>IFERROR(_xlfn.XLOOKUP(Table1[[#This Row],[Investors Name]],Reference_Tables!$E$5:$E$3048,Reference_Tables!$F$5:$F$3048,"N/A",0),"N/A")</f>
        <v>VC</v>
      </c>
      <c r="N2582" s="1">
        <f>YEAR(Table1[[#This Row],[Date]])</f>
        <v>2015</v>
      </c>
    </row>
    <row r="2583" spans="1:14" x14ac:dyDescent="0.3">
      <c r="A2583" s="8">
        <v>2582</v>
      </c>
      <c r="B2583" s="9">
        <v>42189</v>
      </c>
      <c r="C2583" s="1" t="s">
        <v>1529</v>
      </c>
      <c r="D2583" s="1" t="s">
        <v>6456</v>
      </c>
      <c r="E2583" s="49" t="s">
        <v>16</v>
      </c>
      <c r="F2583" s="1" t="s">
        <v>927</v>
      </c>
      <c r="G2583" s="51" t="s">
        <v>6457</v>
      </c>
      <c r="H2583" s="1" t="s">
        <v>126</v>
      </c>
      <c r="I2583" s="56">
        <v>0</v>
      </c>
      <c r="J2583" s="8" t="s">
        <v>16</v>
      </c>
      <c r="K2583" s="8" t="s">
        <v>16</v>
      </c>
      <c r="L2583" s="1" t="str">
        <f>IFERROR(_xlfn.XLOOKUP(Table1[[#This Row],[Startup Name]],Reference_Tables!$A$5:$A$3048,Reference_Tables!$B$5:$B$3048,"N/A",0),"N/A")</f>
        <v>Bengaluru</v>
      </c>
      <c r="M2583" s="49" t="str">
        <f>IFERROR(_xlfn.XLOOKUP(Table1[[#This Row],[Investors Name]],Reference_Tables!$E$5:$E$3048,Reference_Tables!$F$5:$F$3048,"N/A",0),"N/A")</f>
        <v>VC</v>
      </c>
      <c r="N2583" s="1">
        <f>YEAR(Table1[[#This Row],[Date]])</f>
        <v>2015</v>
      </c>
    </row>
    <row r="2584" spans="1:14" x14ac:dyDescent="0.3">
      <c r="A2584" s="8">
        <v>2583</v>
      </c>
      <c r="B2584" s="9">
        <v>42189</v>
      </c>
      <c r="C2584" s="1" t="s">
        <v>3911</v>
      </c>
      <c r="D2584" s="1" t="s">
        <v>6458</v>
      </c>
      <c r="E2584" s="49" t="s">
        <v>16</v>
      </c>
      <c r="F2584" s="1" t="s">
        <v>39</v>
      </c>
      <c r="G2584" s="51" t="s">
        <v>6459</v>
      </c>
      <c r="H2584" s="1" t="s">
        <v>126</v>
      </c>
      <c r="I2584" s="56">
        <v>395000</v>
      </c>
      <c r="J2584" s="8" t="s">
        <v>16</v>
      </c>
      <c r="K2584" s="8" t="s">
        <v>106</v>
      </c>
      <c r="L2584" s="1" t="str">
        <f>IFERROR(_xlfn.XLOOKUP(Table1[[#This Row],[Startup Name]],Reference_Tables!$A$5:$A$3048,Reference_Tables!$B$5:$B$3048,"N/A",0),"N/A")</f>
        <v>Kanpur</v>
      </c>
      <c r="M2584" s="49" t="str">
        <f>IFERROR(_xlfn.XLOOKUP(Table1[[#This Row],[Investors Name]],Reference_Tables!$E$5:$E$3048,Reference_Tables!$F$5:$F$3048,"N/A",0),"N/A")</f>
        <v>VC</v>
      </c>
      <c r="N2584" s="1">
        <f>YEAR(Table1[[#This Row],[Date]])</f>
        <v>2015</v>
      </c>
    </row>
    <row r="2585" spans="1:14" x14ac:dyDescent="0.3">
      <c r="A2585" s="8">
        <v>2584</v>
      </c>
      <c r="B2585" s="9">
        <v>42190</v>
      </c>
      <c r="C2585" s="1" t="s">
        <v>3981</v>
      </c>
      <c r="D2585" s="1" t="s">
        <v>6460</v>
      </c>
      <c r="E2585" s="49" t="s">
        <v>16</v>
      </c>
      <c r="F2585" s="1" t="s">
        <v>927</v>
      </c>
      <c r="G2585" s="51" t="s">
        <v>5932</v>
      </c>
      <c r="H2585" s="1" t="s">
        <v>126</v>
      </c>
      <c r="I2585" s="56">
        <v>0</v>
      </c>
      <c r="J2585" s="8" t="s">
        <v>16</v>
      </c>
      <c r="K2585" s="8" t="s">
        <v>16</v>
      </c>
      <c r="L2585" s="1" t="str">
        <f>IFERROR(_xlfn.XLOOKUP(Table1[[#This Row],[Startup Name]],Reference_Tables!$A$5:$A$3048,Reference_Tables!$B$5:$B$3048,"N/A",0),"N/A")</f>
        <v>Mysuru</v>
      </c>
      <c r="M2585" s="49" t="str">
        <f>IFERROR(_xlfn.XLOOKUP(Table1[[#This Row],[Investors Name]],Reference_Tables!$E$5:$E$3048,Reference_Tables!$F$5:$F$3048,"N/A",0),"N/A")</f>
        <v>Corporate</v>
      </c>
      <c r="N2585" s="1">
        <f>YEAR(Table1[[#This Row],[Date]])</f>
        <v>2015</v>
      </c>
    </row>
    <row r="2586" spans="1:14" x14ac:dyDescent="0.3">
      <c r="A2586" s="8">
        <v>2585</v>
      </c>
      <c r="B2586" s="9">
        <v>42191</v>
      </c>
      <c r="C2586" s="1" t="s">
        <v>6461</v>
      </c>
      <c r="D2586" s="1" t="s">
        <v>6462</v>
      </c>
      <c r="E2586" s="49" t="s">
        <v>16</v>
      </c>
      <c r="F2586" s="1" t="s">
        <v>927</v>
      </c>
      <c r="G2586" s="51" t="s">
        <v>6463</v>
      </c>
      <c r="H2586" s="1" t="s">
        <v>126</v>
      </c>
      <c r="I2586" s="56">
        <v>0</v>
      </c>
      <c r="J2586" s="8" t="s">
        <v>16</v>
      </c>
      <c r="K2586" s="8" t="s">
        <v>16</v>
      </c>
      <c r="L2586" s="1" t="str">
        <f>IFERROR(_xlfn.XLOOKUP(Table1[[#This Row],[Startup Name]],Reference_Tables!$A$5:$A$3048,Reference_Tables!$B$5:$B$3048,"N/A",0),"N/A")</f>
        <v>Nagpur</v>
      </c>
      <c r="M2586" s="49" t="s">
        <v>16</v>
      </c>
      <c r="N2586" s="1">
        <f>YEAR(Table1[[#This Row],[Date]])</f>
        <v>2015</v>
      </c>
    </row>
    <row r="2587" spans="1:14" x14ac:dyDescent="0.3">
      <c r="A2587" s="8">
        <v>2586</v>
      </c>
      <c r="B2587" s="9">
        <v>42191</v>
      </c>
      <c r="C2587" s="1" t="s">
        <v>6464</v>
      </c>
      <c r="D2587" s="1" t="s">
        <v>6465</v>
      </c>
      <c r="E2587" s="49" t="s">
        <v>16</v>
      </c>
      <c r="F2587" s="1" t="s">
        <v>227</v>
      </c>
      <c r="G2587" s="51" t="s">
        <v>6466</v>
      </c>
      <c r="H2587" s="1" t="s">
        <v>384</v>
      </c>
      <c r="I2587" s="56">
        <v>30000000</v>
      </c>
      <c r="J2587" s="8" t="s">
        <v>29</v>
      </c>
      <c r="K2587" s="8" t="s">
        <v>17</v>
      </c>
      <c r="L2587" s="1" t="str">
        <f>IFERROR(_xlfn.XLOOKUP(Table1[[#This Row],[Startup Name]],Reference_Tables!$A$5:$A$3048,Reference_Tables!$B$5:$B$3048,"N/A",0),"N/A")</f>
        <v>Noida</v>
      </c>
      <c r="M2587" s="49" t="str">
        <f>IFERROR(_xlfn.XLOOKUP(Table1[[#This Row],[Investors Name]],Reference_Tables!$E$5:$E$3048,Reference_Tables!$F$5:$F$3048,"N/A",0),"N/A")</f>
        <v>VC</v>
      </c>
      <c r="N2587" s="1">
        <f>YEAR(Table1[[#This Row],[Date]])</f>
        <v>2015</v>
      </c>
    </row>
    <row r="2588" spans="1:14" x14ac:dyDescent="0.3">
      <c r="A2588" s="8">
        <v>2587</v>
      </c>
      <c r="B2588" s="9">
        <v>42191</v>
      </c>
      <c r="C2588" s="1" t="s">
        <v>6467</v>
      </c>
      <c r="D2588" s="1" t="s">
        <v>6468</v>
      </c>
      <c r="E2588" s="49" t="s">
        <v>16</v>
      </c>
      <c r="F2588" s="1" t="s">
        <v>461</v>
      </c>
      <c r="G2588" s="51" t="s">
        <v>6469</v>
      </c>
      <c r="H2588" s="1" t="s">
        <v>126</v>
      </c>
      <c r="I2588" s="56">
        <v>0</v>
      </c>
      <c r="J2588" s="8" t="s">
        <v>16</v>
      </c>
      <c r="K2588" s="8" t="s">
        <v>16</v>
      </c>
      <c r="L2588" s="1" t="str">
        <f>IFERROR(_xlfn.XLOOKUP(Table1[[#This Row],[Startup Name]],Reference_Tables!$A$5:$A$3048,Reference_Tables!$B$5:$B$3048,"N/A",0),"N/A")</f>
        <v>Nagpur</v>
      </c>
      <c r="M2588" s="49" t="str">
        <f>IFERROR(_xlfn.XLOOKUP(Table1[[#This Row],[Investors Name]],Reference_Tables!$E$5:$E$3048,Reference_Tables!$F$5:$F$3048,"N/A",0),"N/A")</f>
        <v>Angel</v>
      </c>
      <c r="N2588" s="1">
        <f>YEAR(Table1[[#This Row],[Date]])</f>
        <v>2015</v>
      </c>
    </row>
    <row r="2589" spans="1:14" x14ac:dyDescent="0.3">
      <c r="A2589" s="8">
        <v>2588</v>
      </c>
      <c r="B2589" s="9">
        <v>42192</v>
      </c>
      <c r="C2589" s="1" t="s">
        <v>6470</v>
      </c>
      <c r="D2589" s="1" t="s">
        <v>6471</v>
      </c>
      <c r="E2589" s="49" t="s">
        <v>16</v>
      </c>
      <c r="F2589" s="1" t="s">
        <v>227</v>
      </c>
      <c r="G2589" s="51" t="s">
        <v>6472</v>
      </c>
      <c r="H2589" s="1" t="s">
        <v>384</v>
      </c>
      <c r="I2589" s="56">
        <v>3000000</v>
      </c>
      <c r="J2589" s="8" t="s">
        <v>47</v>
      </c>
      <c r="K2589" s="8" t="s">
        <v>24</v>
      </c>
      <c r="L2589" s="1" t="str">
        <f>IFERROR(_xlfn.XLOOKUP(Table1[[#This Row],[Startup Name]],Reference_Tables!$A$5:$A$3048,Reference_Tables!$B$5:$B$3048,"N/A",0),"N/A")</f>
        <v>Pune</v>
      </c>
      <c r="M2589" s="49" t="str">
        <f>IFERROR(_xlfn.XLOOKUP(Table1[[#This Row],[Investors Name]],Reference_Tables!$E$5:$E$3048,Reference_Tables!$F$5:$F$3048,"N/A",0),"N/A")</f>
        <v>VC</v>
      </c>
      <c r="N2589" s="1">
        <f>YEAR(Table1[[#This Row],[Date]])</f>
        <v>2015</v>
      </c>
    </row>
    <row r="2590" spans="1:14" x14ac:dyDescent="0.3">
      <c r="A2590" s="8">
        <v>2589</v>
      </c>
      <c r="B2590" s="9">
        <v>42192</v>
      </c>
      <c r="C2590" s="1" t="s">
        <v>6473</v>
      </c>
      <c r="D2590" s="1" t="s">
        <v>6474</v>
      </c>
      <c r="E2590" s="49" t="s">
        <v>16</v>
      </c>
      <c r="F2590" s="1" t="s">
        <v>139</v>
      </c>
      <c r="G2590" s="51" t="s">
        <v>6475</v>
      </c>
      <c r="H2590" s="1" t="s">
        <v>384</v>
      </c>
      <c r="I2590" s="56">
        <v>5000000</v>
      </c>
      <c r="J2590" s="8" t="s">
        <v>47</v>
      </c>
      <c r="K2590" s="8" t="s">
        <v>24</v>
      </c>
      <c r="L2590" s="1" t="str">
        <f>IFERROR(_xlfn.XLOOKUP(Table1[[#This Row],[Startup Name]],Reference_Tables!$A$5:$A$3048,Reference_Tables!$B$5:$B$3048,"N/A",0),"N/A")</f>
        <v>Guwahati</v>
      </c>
      <c r="M2590" s="49" t="str">
        <f>IFERROR(_xlfn.XLOOKUP(Table1[[#This Row],[Investors Name]],Reference_Tables!$E$5:$E$3048,Reference_Tables!$F$5:$F$3048,"N/A",0),"N/A")</f>
        <v>Angel</v>
      </c>
      <c r="N2590" s="1">
        <f>YEAR(Table1[[#This Row],[Date]])</f>
        <v>2015</v>
      </c>
    </row>
    <row r="2591" spans="1:14" x14ac:dyDescent="0.3">
      <c r="A2591" s="8">
        <v>2590</v>
      </c>
      <c r="B2591" s="9">
        <v>42192</v>
      </c>
      <c r="C2591" s="1" t="s">
        <v>6476</v>
      </c>
      <c r="D2591" s="1" t="s">
        <v>1766</v>
      </c>
      <c r="E2591" s="49" t="s">
        <v>16</v>
      </c>
      <c r="F2591" s="1" t="s">
        <v>927</v>
      </c>
      <c r="G2591" s="51" t="s">
        <v>6477</v>
      </c>
      <c r="H2591" s="1" t="s">
        <v>126</v>
      </c>
      <c r="I2591" s="56">
        <v>0</v>
      </c>
      <c r="J2591" s="8" t="s">
        <v>16</v>
      </c>
      <c r="K2591" s="8" t="s">
        <v>16</v>
      </c>
      <c r="L2591" s="1" t="str">
        <f>IFERROR(_xlfn.XLOOKUP(Table1[[#This Row],[Startup Name]],Reference_Tables!$A$5:$A$3048,Reference_Tables!$B$5:$B$3048,"N/A",0),"N/A")</f>
        <v>Vadodara</v>
      </c>
      <c r="M2591" s="49" t="str">
        <f>IFERROR(_xlfn.XLOOKUP(Table1[[#This Row],[Investors Name]],Reference_Tables!$E$5:$E$3048,Reference_Tables!$F$5:$F$3048,"N/A",0),"N/A")</f>
        <v>VC</v>
      </c>
      <c r="N2591" s="1">
        <f>YEAR(Table1[[#This Row],[Date]])</f>
        <v>2015</v>
      </c>
    </row>
    <row r="2592" spans="1:14" x14ac:dyDescent="0.3">
      <c r="A2592" s="8">
        <v>2591</v>
      </c>
      <c r="B2592" s="9">
        <v>42192</v>
      </c>
      <c r="C2592" s="1" t="s">
        <v>5791</v>
      </c>
      <c r="D2592" s="1" t="s">
        <v>6478</v>
      </c>
      <c r="E2592" s="49" t="s">
        <v>16</v>
      </c>
      <c r="F2592" s="1" t="s">
        <v>139</v>
      </c>
      <c r="G2592" s="51" t="s">
        <v>6479</v>
      </c>
      <c r="H2592" s="1" t="s">
        <v>384</v>
      </c>
      <c r="I2592" s="56">
        <v>0</v>
      </c>
      <c r="J2592" s="8" t="s">
        <v>35</v>
      </c>
      <c r="K2592" s="8" t="s">
        <v>16</v>
      </c>
      <c r="L2592" s="1" t="str">
        <f>IFERROR(_xlfn.XLOOKUP(Table1[[#This Row],[Startup Name]],Reference_Tables!$A$5:$A$3048,Reference_Tables!$B$5:$B$3048,"N/A",0),"N/A")</f>
        <v>Nashik</v>
      </c>
      <c r="M2592" s="49" t="str">
        <f>IFERROR(_xlfn.XLOOKUP(Table1[[#This Row],[Investors Name]],Reference_Tables!$E$5:$E$3048,Reference_Tables!$F$5:$F$3048,"N/A",0),"N/A")</f>
        <v>VC</v>
      </c>
      <c r="N2592" s="1">
        <f>YEAR(Table1[[#This Row],[Date]])</f>
        <v>2015</v>
      </c>
    </row>
    <row r="2593" spans="1:14" x14ac:dyDescent="0.3">
      <c r="A2593" s="8">
        <v>2592</v>
      </c>
      <c r="B2593" s="9">
        <v>42193</v>
      </c>
      <c r="C2593" s="1" t="s">
        <v>6480</v>
      </c>
      <c r="D2593" s="1" t="s">
        <v>6481</v>
      </c>
      <c r="E2593" s="49" t="s">
        <v>16</v>
      </c>
      <c r="F2593" s="1" t="s">
        <v>55</v>
      </c>
      <c r="G2593" s="51" t="s">
        <v>6482</v>
      </c>
      <c r="H2593" s="1" t="s">
        <v>126</v>
      </c>
      <c r="I2593" s="56">
        <v>0</v>
      </c>
      <c r="J2593" s="8" t="s">
        <v>16</v>
      </c>
      <c r="K2593" s="8" t="s">
        <v>16</v>
      </c>
      <c r="L2593" s="1" t="str">
        <f>IFERROR(_xlfn.XLOOKUP(Table1[[#This Row],[Startup Name]],Reference_Tables!$A$5:$A$3048,Reference_Tables!$B$5:$B$3048,"N/A",0),"N/A")</f>
        <v>Gurugram</v>
      </c>
      <c r="M2593" s="49" t="str">
        <f>IFERROR(_xlfn.XLOOKUP(Table1[[#This Row],[Investors Name]],Reference_Tables!$E$5:$E$3048,Reference_Tables!$F$5:$F$3048,"N/A",0),"N/A")</f>
        <v>Angel</v>
      </c>
      <c r="N2593" s="1">
        <f>YEAR(Table1[[#This Row],[Date]])</f>
        <v>2015</v>
      </c>
    </row>
    <row r="2594" spans="1:14" x14ac:dyDescent="0.3">
      <c r="A2594" s="8">
        <v>2593</v>
      </c>
      <c r="B2594" s="9">
        <v>42193</v>
      </c>
      <c r="C2594" s="1" t="s">
        <v>4174</v>
      </c>
      <c r="D2594" s="1" t="s">
        <v>6483</v>
      </c>
      <c r="E2594" s="49" t="s">
        <v>16</v>
      </c>
      <c r="F2594" s="1" t="s">
        <v>39</v>
      </c>
      <c r="G2594" s="51" t="s">
        <v>6484</v>
      </c>
      <c r="H2594" s="1" t="s">
        <v>384</v>
      </c>
      <c r="I2594" s="56">
        <v>100000000</v>
      </c>
      <c r="J2594" s="8" t="s">
        <v>23</v>
      </c>
      <c r="K2594" s="8" t="s">
        <v>17</v>
      </c>
      <c r="L2594" s="1" t="str">
        <f>IFERROR(_xlfn.XLOOKUP(Table1[[#This Row],[Startup Name]],Reference_Tables!$A$5:$A$3048,Reference_Tables!$B$5:$B$3048,"N/A",0),"N/A")</f>
        <v>Bengaluru</v>
      </c>
      <c r="M2594" s="49" t="str">
        <f>IFERROR(_xlfn.XLOOKUP(Table1[[#This Row],[Investors Name]],Reference_Tables!$E$5:$E$3048,Reference_Tables!$F$5:$F$3048,"N/A",0),"N/A")</f>
        <v>VC</v>
      </c>
      <c r="N2594" s="1">
        <f>YEAR(Table1[[#This Row],[Date]])</f>
        <v>2015</v>
      </c>
    </row>
    <row r="2595" spans="1:14" x14ac:dyDescent="0.3">
      <c r="A2595" s="8">
        <v>2594</v>
      </c>
      <c r="B2595" s="9">
        <v>42193</v>
      </c>
      <c r="C2595" s="1" t="s">
        <v>2472</v>
      </c>
      <c r="D2595" s="1" t="s">
        <v>6485</v>
      </c>
      <c r="E2595" s="49" t="s">
        <v>16</v>
      </c>
      <c r="F2595" s="1" t="s">
        <v>6486</v>
      </c>
      <c r="G2595" s="51" t="s">
        <v>6487</v>
      </c>
      <c r="H2595" s="1" t="s">
        <v>384</v>
      </c>
      <c r="I2595" s="56">
        <v>11000000</v>
      </c>
      <c r="J2595" s="8" t="s">
        <v>47</v>
      </c>
      <c r="K2595" s="8" t="s">
        <v>17</v>
      </c>
      <c r="L2595" s="1" t="str">
        <f>IFERROR(_xlfn.XLOOKUP(Table1[[#This Row],[Startup Name]],Reference_Tables!$A$5:$A$3048,Reference_Tables!$B$5:$B$3048,"N/A",0),"N/A")</f>
        <v>Bhopal</v>
      </c>
      <c r="M2595" s="49" t="str">
        <f>IFERROR(_xlfn.XLOOKUP(Table1[[#This Row],[Investors Name]],Reference_Tables!$E$5:$E$3048,Reference_Tables!$F$5:$F$3048,"N/A",0),"N/A")</f>
        <v>VC</v>
      </c>
      <c r="N2595" s="1">
        <f>YEAR(Table1[[#This Row],[Date]])</f>
        <v>2015</v>
      </c>
    </row>
    <row r="2596" spans="1:14" x14ac:dyDescent="0.3">
      <c r="A2596" s="8">
        <v>2595</v>
      </c>
      <c r="B2596" s="9">
        <v>42193</v>
      </c>
      <c r="C2596" s="1" t="s">
        <v>6488</v>
      </c>
      <c r="D2596" s="1" t="s">
        <v>6485</v>
      </c>
      <c r="E2596" s="49" t="s">
        <v>16</v>
      </c>
      <c r="F2596" s="1" t="s">
        <v>6489</v>
      </c>
      <c r="G2596" s="51" t="s">
        <v>6490</v>
      </c>
      <c r="H2596" s="1" t="s">
        <v>384</v>
      </c>
      <c r="I2596" s="56">
        <v>30000000</v>
      </c>
      <c r="J2596" s="8" t="s">
        <v>23</v>
      </c>
      <c r="K2596" s="8" t="s">
        <v>17</v>
      </c>
      <c r="L2596" s="1" t="str">
        <f>IFERROR(_xlfn.XLOOKUP(Table1[[#This Row],[Startup Name]],Reference_Tables!$A$5:$A$3048,Reference_Tables!$B$5:$B$3048,"N/A",0),"N/A")</f>
        <v>Lucknow</v>
      </c>
      <c r="M2596" s="49" t="str">
        <f>IFERROR(_xlfn.XLOOKUP(Table1[[#This Row],[Investors Name]],Reference_Tables!$E$5:$E$3048,Reference_Tables!$F$5:$F$3048,"N/A",0),"N/A")</f>
        <v>VC</v>
      </c>
      <c r="N2596" s="1">
        <f>YEAR(Table1[[#This Row],[Date]])</f>
        <v>2015</v>
      </c>
    </row>
    <row r="2597" spans="1:14" x14ac:dyDescent="0.3">
      <c r="A2597" s="8">
        <v>2596</v>
      </c>
      <c r="B2597" s="9">
        <v>42193</v>
      </c>
      <c r="C2597" s="1" t="s">
        <v>6491</v>
      </c>
      <c r="D2597" s="1" t="s">
        <v>6492</v>
      </c>
      <c r="E2597" s="49" t="s">
        <v>16</v>
      </c>
      <c r="F2597" s="1" t="s">
        <v>4379</v>
      </c>
      <c r="G2597" s="51" t="s">
        <v>6493</v>
      </c>
      <c r="H2597" s="1" t="s">
        <v>126</v>
      </c>
      <c r="I2597" s="56">
        <v>20000</v>
      </c>
      <c r="J2597" s="8" t="s">
        <v>16</v>
      </c>
      <c r="K2597" s="8" t="s">
        <v>106</v>
      </c>
      <c r="L2597" s="1" t="str">
        <f>IFERROR(_xlfn.XLOOKUP(Table1[[#This Row],[Startup Name]],Reference_Tables!$A$5:$A$3048,Reference_Tables!$B$5:$B$3048,"N/A",0),"N/A")</f>
        <v>Patna</v>
      </c>
      <c r="M2597" s="49" t="str">
        <f>IFERROR(_xlfn.XLOOKUP(Table1[[#This Row],[Investors Name]],Reference_Tables!$E$5:$E$3048,Reference_Tables!$F$5:$F$3048,"N/A",0),"N/A")</f>
        <v>Angel</v>
      </c>
      <c r="N2597" s="1">
        <f>YEAR(Table1[[#This Row],[Date]])</f>
        <v>2015</v>
      </c>
    </row>
    <row r="2598" spans="1:14" x14ac:dyDescent="0.3">
      <c r="A2598" s="8">
        <v>2597</v>
      </c>
      <c r="B2598" s="9">
        <v>42193</v>
      </c>
      <c r="C2598" s="1" t="s">
        <v>6494</v>
      </c>
      <c r="D2598" s="1" t="s">
        <v>6495</v>
      </c>
      <c r="E2598" s="49" t="s">
        <v>16</v>
      </c>
      <c r="F2598" s="1" t="s">
        <v>915</v>
      </c>
      <c r="G2598" s="51" t="s">
        <v>1081</v>
      </c>
      <c r="H2598" s="1" t="s">
        <v>126</v>
      </c>
      <c r="I2598" s="56">
        <v>0</v>
      </c>
      <c r="J2598" s="8" t="s">
        <v>16</v>
      </c>
      <c r="K2598" s="8" t="s">
        <v>16</v>
      </c>
      <c r="L2598" s="1" t="str">
        <f>IFERROR(_xlfn.XLOOKUP(Table1[[#This Row],[Startup Name]],Reference_Tables!$A$5:$A$3048,Reference_Tables!$B$5:$B$3048,"N/A",0),"N/A")</f>
        <v>Indore</v>
      </c>
      <c r="M2598" s="49" t="str">
        <f>IFERROR(_xlfn.XLOOKUP(Table1[[#This Row],[Investors Name]],Reference_Tables!$E$5:$E$3048,Reference_Tables!$F$5:$F$3048,"N/A",0),"N/A")</f>
        <v>Corporate</v>
      </c>
      <c r="N2598" s="1">
        <f>YEAR(Table1[[#This Row],[Date]])</f>
        <v>2015</v>
      </c>
    </row>
    <row r="2599" spans="1:14" x14ac:dyDescent="0.3">
      <c r="A2599" s="8">
        <v>2598</v>
      </c>
      <c r="B2599" s="9">
        <v>42193</v>
      </c>
      <c r="C2599" s="1" t="s">
        <v>6496</v>
      </c>
      <c r="D2599" s="1" t="s">
        <v>6497</v>
      </c>
      <c r="E2599" s="49" t="s">
        <v>16</v>
      </c>
      <c r="F2599" s="1" t="s">
        <v>39</v>
      </c>
      <c r="G2599" s="51" t="s">
        <v>6498</v>
      </c>
      <c r="H2599" s="1" t="s">
        <v>126</v>
      </c>
      <c r="I2599" s="56">
        <v>470000</v>
      </c>
      <c r="J2599" s="8" t="s">
        <v>5519</v>
      </c>
      <c r="K2599" s="8" t="s">
        <v>106</v>
      </c>
      <c r="L2599" s="1" t="str">
        <f>IFERROR(_xlfn.XLOOKUP(Table1[[#This Row],[Startup Name]],Reference_Tables!$A$5:$A$3048,Reference_Tables!$B$5:$B$3048,"N/A",0),"N/A")</f>
        <v>Ranchi</v>
      </c>
      <c r="M2599" s="49" t="str">
        <f>IFERROR(_xlfn.XLOOKUP(Table1[[#This Row],[Investors Name]],Reference_Tables!$E$5:$E$3048,Reference_Tables!$F$5:$F$3048,"N/A",0),"N/A")</f>
        <v>Angel</v>
      </c>
      <c r="N2599" s="1">
        <f>YEAR(Table1[[#This Row],[Date]])</f>
        <v>2015</v>
      </c>
    </row>
    <row r="2600" spans="1:14" x14ac:dyDescent="0.3">
      <c r="A2600" s="8">
        <v>2599</v>
      </c>
      <c r="B2600" s="9">
        <v>42193</v>
      </c>
      <c r="C2600" s="1" t="s">
        <v>6499</v>
      </c>
      <c r="D2600" s="1" t="s">
        <v>6500</v>
      </c>
      <c r="E2600" s="49" t="s">
        <v>16</v>
      </c>
      <c r="F2600" s="1" t="s">
        <v>927</v>
      </c>
      <c r="G2600" s="51" t="s">
        <v>1264</v>
      </c>
      <c r="H2600" s="1" t="s">
        <v>384</v>
      </c>
      <c r="I2600" s="56">
        <v>7500000</v>
      </c>
      <c r="J2600" s="8" t="s">
        <v>29</v>
      </c>
      <c r="K2600" s="8" t="s">
        <v>24</v>
      </c>
      <c r="L2600" s="1" t="str">
        <f>IFERROR(_xlfn.XLOOKUP(Table1[[#This Row],[Startup Name]],Reference_Tables!$A$5:$A$3048,Reference_Tables!$B$5:$B$3048,"N/A",0),"N/A")</f>
        <v>Dehradun</v>
      </c>
      <c r="M2600" s="49" t="str">
        <f>IFERROR(_xlfn.XLOOKUP(Table1[[#This Row],[Investors Name]],Reference_Tables!$E$5:$E$3048,Reference_Tables!$F$5:$F$3048,"N/A",0),"N/A")</f>
        <v>VC</v>
      </c>
      <c r="N2600" s="1">
        <f>YEAR(Table1[[#This Row],[Date]])</f>
        <v>2015</v>
      </c>
    </row>
    <row r="2601" spans="1:14" x14ac:dyDescent="0.3">
      <c r="A2601" s="8">
        <v>2600</v>
      </c>
      <c r="B2601" s="9">
        <v>42193</v>
      </c>
      <c r="C2601" s="1" t="s">
        <v>1124</v>
      </c>
      <c r="D2601" s="1" t="s">
        <v>7497</v>
      </c>
      <c r="E2601" s="49" t="s">
        <v>16</v>
      </c>
      <c r="F2601" s="1" t="s">
        <v>631</v>
      </c>
      <c r="G2601" s="51" t="s">
        <v>6501</v>
      </c>
      <c r="H2601" s="1" t="s">
        <v>384</v>
      </c>
      <c r="I2601" s="56">
        <v>10000000</v>
      </c>
      <c r="J2601" s="8" t="s">
        <v>47</v>
      </c>
      <c r="K2601" s="8" t="s">
        <v>24</v>
      </c>
      <c r="L2601" s="1" t="str">
        <f>IFERROR(_xlfn.XLOOKUP(Table1[[#This Row],[Startup Name]],Reference_Tables!$A$5:$A$3048,Reference_Tables!$B$5:$B$3048,"N/A",0),"N/A")</f>
        <v>Thiruvananthapuram</v>
      </c>
      <c r="M2601" s="49" t="str">
        <f>IFERROR(_xlfn.XLOOKUP(Table1[[#This Row],[Investors Name]],Reference_Tables!$E$5:$E$3048,Reference_Tables!$F$5:$F$3048,"N/A",0),"N/A")</f>
        <v>VC</v>
      </c>
      <c r="N2601" s="1">
        <f>YEAR(Table1[[#This Row],[Date]])</f>
        <v>2015</v>
      </c>
    </row>
    <row r="2602" spans="1:14" x14ac:dyDescent="0.3">
      <c r="A2602" s="8">
        <v>2601</v>
      </c>
      <c r="B2602" s="9">
        <v>42193</v>
      </c>
      <c r="C2602" s="1" t="s">
        <v>6502</v>
      </c>
      <c r="D2602" s="1" t="s">
        <v>6503</v>
      </c>
      <c r="E2602" s="49" t="s">
        <v>16</v>
      </c>
      <c r="F2602" s="1" t="s">
        <v>139</v>
      </c>
      <c r="G2602" s="51" t="s">
        <v>6504</v>
      </c>
      <c r="H2602" s="1" t="s">
        <v>384</v>
      </c>
      <c r="I2602" s="56">
        <v>10200000</v>
      </c>
      <c r="J2602" s="8" t="s">
        <v>47</v>
      </c>
      <c r="K2602" s="8" t="s">
        <v>17</v>
      </c>
      <c r="L2602" s="1" t="str">
        <f>IFERROR(_xlfn.XLOOKUP(Table1[[#This Row],[Startup Name]],Reference_Tables!$A$5:$A$3048,Reference_Tables!$B$5:$B$3048,"N/A",0),"N/A")</f>
        <v>Visakhapatnam</v>
      </c>
      <c r="M2602" s="49" t="str">
        <f>IFERROR(_xlfn.XLOOKUP(Table1[[#This Row],[Investors Name]],Reference_Tables!$E$5:$E$3048,Reference_Tables!$F$5:$F$3048,"N/A",0),"N/A")</f>
        <v>VC</v>
      </c>
      <c r="N2602" s="1">
        <f>YEAR(Table1[[#This Row],[Date]])</f>
        <v>2015</v>
      </c>
    </row>
    <row r="2603" spans="1:14" x14ac:dyDescent="0.3">
      <c r="A2603" s="8">
        <v>2602</v>
      </c>
      <c r="B2603" s="9">
        <v>42193</v>
      </c>
      <c r="C2603" s="1" t="s">
        <v>3088</v>
      </c>
      <c r="D2603" s="1" t="s">
        <v>6505</v>
      </c>
      <c r="E2603" s="49" t="s">
        <v>16</v>
      </c>
      <c r="F2603" s="1" t="s">
        <v>927</v>
      </c>
      <c r="G2603" s="51" t="s">
        <v>6506</v>
      </c>
      <c r="H2603" s="1" t="s">
        <v>384</v>
      </c>
      <c r="I2603" s="56">
        <v>11000000</v>
      </c>
      <c r="J2603" s="8" t="s">
        <v>29</v>
      </c>
      <c r="K2603" s="8" t="s">
        <v>17</v>
      </c>
      <c r="L2603" s="1" t="str">
        <f>IFERROR(_xlfn.XLOOKUP(Table1[[#This Row],[Startup Name]],Reference_Tables!$A$5:$A$3048,Reference_Tables!$B$5:$B$3048,"N/A",0),"N/A")</f>
        <v>Indore</v>
      </c>
      <c r="M2603" s="49" t="str">
        <f>IFERROR(_xlfn.XLOOKUP(Table1[[#This Row],[Investors Name]],Reference_Tables!$E$5:$E$3048,Reference_Tables!$F$5:$F$3048,"N/A",0),"N/A")</f>
        <v>VC</v>
      </c>
      <c r="N2603" s="1">
        <f>YEAR(Table1[[#This Row],[Date]])</f>
        <v>2015</v>
      </c>
    </row>
    <row r="2604" spans="1:14" x14ac:dyDescent="0.3">
      <c r="A2604" s="8">
        <v>2603</v>
      </c>
      <c r="B2604" s="9">
        <v>42194</v>
      </c>
      <c r="C2604" s="1" t="s">
        <v>6507</v>
      </c>
      <c r="D2604" s="1" t="s">
        <v>6508</v>
      </c>
      <c r="E2604" s="49" t="s">
        <v>16</v>
      </c>
      <c r="F2604" s="1" t="s">
        <v>89</v>
      </c>
      <c r="G2604" s="51" t="s">
        <v>485</v>
      </c>
      <c r="H2604" s="1" t="s">
        <v>384</v>
      </c>
      <c r="I2604" s="56">
        <v>20000000</v>
      </c>
      <c r="J2604" s="8" t="s">
        <v>29</v>
      </c>
      <c r="K2604" s="8" t="s">
        <v>17</v>
      </c>
      <c r="L2604" s="1" t="str">
        <f>IFERROR(_xlfn.XLOOKUP(Table1[[#This Row],[Startup Name]],Reference_Tables!$A$5:$A$3048,Reference_Tables!$B$5:$B$3048,"N/A",0),"N/A")</f>
        <v>Lucknow</v>
      </c>
      <c r="M2604" s="49" t="str">
        <f>IFERROR(_xlfn.XLOOKUP(Table1[[#This Row],[Investors Name]],Reference_Tables!$E$5:$E$3048,Reference_Tables!$F$5:$F$3048,"N/A",0),"N/A")</f>
        <v>Angel</v>
      </c>
      <c r="N2604" s="1">
        <f>YEAR(Table1[[#This Row],[Date]])</f>
        <v>2015</v>
      </c>
    </row>
    <row r="2605" spans="1:14" x14ac:dyDescent="0.3">
      <c r="A2605" s="8">
        <v>2604</v>
      </c>
      <c r="B2605" s="9">
        <v>42194</v>
      </c>
      <c r="C2605" s="1" t="s">
        <v>4015</v>
      </c>
      <c r="D2605" s="1" t="s">
        <v>3770</v>
      </c>
      <c r="E2605" s="49" t="s">
        <v>16</v>
      </c>
      <c r="F2605" s="1" t="s">
        <v>927</v>
      </c>
      <c r="G2605" s="51" t="s">
        <v>6509</v>
      </c>
      <c r="H2605" s="1" t="s">
        <v>384</v>
      </c>
      <c r="I2605" s="56">
        <v>16200000</v>
      </c>
      <c r="J2605" s="8" t="s">
        <v>16</v>
      </c>
      <c r="K2605" s="8" t="s">
        <v>17</v>
      </c>
      <c r="L2605" s="1" t="str">
        <f>IFERROR(_xlfn.XLOOKUP(Table1[[#This Row],[Startup Name]],Reference_Tables!$A$5:$A$3048,Reference_Tables!$B$5:$B$3048,"N/A",0),"N/A")</f>
        <v>Noida</v>
      </c>
      <c r="M2605" s="49" t="str">
        <f>IFERROR(_xlfn.XLOOKUP(Table1[[#This Row],[Investors Name]],Reference_Tables!$E$5:$E$3048,Reference_Tables!$F$5:$F$3048,"N/A",0),"N/A")</f>
        <v>VC</v>
      </c>
      <c r="N2605" s="1">
        <f>YEAR(Table1[[#This Row],[Date]])</f>
        <v>2015</v>
      </c>
    </row>
    <row r="2606" spans="1:14" x14ac:dyDescent="0.3">
      <c r="A2606" s="8">
        <v>2605</v>
      </c>
      <c r="B2606" s="9">
        <v>42194</v>
      </c>
      <c r="C2606" s="1" t="s">
        <v>6510</v>
      </c>
      <c r="D2606" s="1" t="s">
        <v>6511</v>
      </c>
      <c r="E2606" s="49" t="s">
        <v>16</v>
      </c>
      <c r="F2606" s="1" t="s">
        <v>227</v>
      </c>
      <c r="G2606" s="51" t="s">
        <v>6512</v>
      </c>
      <c r="H2606" s="1" t="s">
        <v>126</v>
      </c>
      <c r="I2606" s="56">
        <v>0</v>
      </c>
      <c r="J2606" s="8" t="s">
        <v>16</v>
      </c>
      <c r="K2606" s="8" t="s">
        <v>16</v>
      </c>
      <c r="L2606" s="1" t="str">
        <f>IFERROR(_xlfn.XLOOKUP(Table1[[#This Row],[Startup Name]],Reference_Tables!$A$5:$A$3048,Reference_Tables!$B$5:$B$3048,"N/A",0),"N/A")</f>
        <v>Pune</v>
      </c>
      <c r="M2606" s="49" t="str">
        <f>IFERROR(_xlfn.XLOOKUP(Table1[[#This Row],[Investors Name]],Reference_Tables!$E$5:$E$3048,Reference_Tables!$F$5:$F$3048,"N/A",0),"N/A")</f>
        <v>Angel</v>
      </c>
      <c r="N2606" s="1">
        <f>YEAR(Table1[[#This Row],[Date]])</f>
        <v>2015</v>
      </c>
    </row>
    <row r="2607" spans="1:14" x14ac:dyDescent="0.3">
      <c r="A2607" s="8">
        <v>2606</v>
      </c>
      <c r="B2607" s="9">
        <v>42194</v>
      </c>
      <c r="C2607" s="1" t="s">
        <v>3812</v>
      </c>
      <c r="D2607" s="1" t="s">
        <v>6513</v>
      </c>
      <c r="E2607" s="49" t="s">
        <v>16</v>
      </c>
      <c r="F2607" s="1" t="s">
        <v>139</v>
      </c>
      <c r="G2607" s="51" t="s">
        <v>7498</v>
      </c>
      <c r="H2607" s="1" t="s">
        <v>126</v>
      </c>
      <c r="I2607" s="56">
        <v>0</v>
      </c>
      <c r="J2607" s="8" t="s">
        <v>16</v>
      </c>
      <c r="K2607" s="8" t="s">
        <v>16</v>
      </c>
      <c r="L2607" s="1" t="str">
        <f>IFERROR(_xlfn.XLOOKUP(Table1[[#This Row],[Startup Name]],Reference_Tables!$A$5:$A$3048,Reference_Tables!$B$5:$B$3048,"N/A",0),"N/A")</f>
        <v>Gurugram</v>
      </c>
      <c r="M2607" s="49" t="s">
        <v>16</v>
      </c>
      <c r="N2607" s="1">
        <f>YEAR(Table1[[#This Row],[Date]])</f>
        <v>2015</v>
      </c>
    </row>
    <row r="2608" spans="1:14" x14ac:dyDescent="0.3">
      <c r="A2608" s="8">
        <v>2607</v>
      </c>
      <c r="B2608" s="9">
        <v>42195</v>
      </c>
      <c r="C2608" s="1" t="s">
        <v>6514</v>
      </c>
      <c r="D2608" s="1" t="s">
        <v>6515</v>
      </c>
      <c r="E2608" s="49" t="s">
        <v>16</v>
      </c>
      <c r="F2608" s="1" t="s">
        <v>139</v>
      </c>
      <c r="G2608" s="51" t="s">
        <v>1960</v>
      </c>
      <c r="H2608" s="1" t="s">
        <v>126</v>
      </c>
      <c r="I2608" s="56">
        <v>600000</v>
      </c>
      <c r="J2608" s="8" t="s">
        <v>16</v>
      </c>
      <c r="K2608" s="8" t="s">
        <v>106</v>
      </c>
      <c r="L2608" s="1" t="str">
        <f>IFERROR(_xlfn.XLOOKUP(Table1[[#This Row],[Startup Name]],Reference_Tables!$A$5:$A$3048,Reference_Tables!$B$5:$B$3048,"N/A",0),"N/A")</f>
        <v>Dehradun</v>
      </c>
      <c r="M2608" s="49" t="str">
        <f>IFERROR(_xlfn.XLOOKUP(Table1[[#This Row],[Investors Name]],Reference_Tables!$E$5:$E$3048,Reference_Tables!$F$5:$F$3048,"N/A",0),"N/A")</f>
        <v>VC</v>
      </c>
      <c r="N2608" s="1">
        <f>YEAR(Table1[[#This Row],[Date]])</f>
        <v>2015</v>
      </c>
    </row>
    <row r="2609" spans="1:14" x14ac:dyDescent="0.3">
      <c r="A2609" s="8">
        <v>2608</v>
      </c>
      <c r="B2609" s="9">
        <v>42195</v>
      </c>
      <c r="C2609" s="1" t="s">
        <v>6516</v>
      </c>
      <c r="D2609" s="1" t="s">
        <v>6517</v>
      </c>
      <c r="E2609" s="49" t="s">
        <v>16</v>
      </c>
      <c r="F2609" s="1" t="s">
        <v>227</v>
      </c>
      <c r="G2609" s="51" t="s">
        <v>6518</v>
      </c>
      <c r="H2609" s="1" t="s">
        <v>126</v>
      </c>
      <c r="I2609" s="56">
        <v>685000</v>
      </c>
      <c r="J2609" s="8" t="s">
        <v>16</v>
      </c>
      <c r="K2609" s="8" t="s">
        <v>106</v>
      </c>
      <c r="L2609" s="1" t="str">
        <f>IFERROR(_xlfn.XLOOKUP(Table1[[#This Row],[Startup Name]],Reference_Tables!$A$5:$A$3048,Reference_Tables!$B$5:$B$3048,"N/A",0),"N/A")</f>
        <v>Kochi</v>
      </c>
      <c r="M2609" s="49" t="str">
        <f>IFERROR(_xlfn.XLOOKUP(Table1[[#This Row],[Investors Name]],Reference_Tables!$E$5:$E$3048,Reference_Tables!$F$5:$F$3048,"N/A",0),"N/A")</f>
        <v>VC</v>
      </c>
      <c r="N2609" s="1">
        <f>YEAR(Table1[[#This Row],[Date]])</f>
        <v>2015</v>
      </c>
    </row>
    <row r="2610" spans="1:14" x14ac:dyDescent="0.3">
      <c r="A2610" s="8">
        <v>2609</v>
      </c>
      <c r="B2610" s="9">
        <v>42195</v>
      </c>
      <c r="C2610" s="1" t="s">
        <v>6519</v>
      </c>
      <c r="D2610" s="1" t="s">
        <v>6520</v>
      </c>
      <c r="E2610" s="49" t="s">
        <v>16</v>
      </c>
      <c r="F2610" s="1" t="s">
        <v>39</v>
      </c>
      <c r="G2610" s="51" t="s">
        <v>6521</v>
      </c>
      <c r="H2610" s="1" t="s">
        <v>384</v>
      </c>
      <c r="I2610" s="56">
        <v>19350000</v>
      </c>
      <c r="J2610" s="8" t="s">
        <v>5721</v>
      </c>
      <c r="K2610" s="8" t="s">
        <v>17</v>
      </c>
      <c r="L2610" s="1" t="str">
        <f>IFERROR(_xlfn.XLOOKUP(Table1[[#This Row],[Startup Name]],Reference_Tables!$A$5:$A$3048,Reference_Tables!$B$5:$B$3048,"N/A",0),"N/A")</f>
        <v>Nagpur</v>
      </c>
      <c r="M2610" s="49" t="str">
        <f>IFERROR(_xlfn.XLOOKUP(Table1[[#This Row],[Investors Name]],Reference_Tables!$E$5:$E$3048,Reference_Tables!$F$5:$F$3048,"N/A",0),"N/A")</f>
        <v>Angel</v>
      </c>
      <c r="N2610" s="1">
        <f>YEAR(Table1[[#This Row],[Date]])</f>
        <v>2015</v>
      </c>
    </row>
    <row r="2611" spans="1:14" x14ac:dyDescent="0.3">
      <c r="A2611" s="8">
        <v>2610</v>
      </c>
      <c r="B2611" s="9">
        <v>42198</v>
      </c>
      <c r="C2611" s="1" t="s">
        <v>6522</v>
      </c>
      <c r="D2611" s="1" t="s">
        <v>6523</v>
      </c>
      <c r="E2611" s="49" t="s">
        <v>16</v>
      </c>
      <c r="F2611" s="1" t="s">
        <v>227</v>
      </c>
      <c r="G2611" s="51" t="s">
        <v>6524</v>
      </c>
      <c r="H2611" s="1" t="s">
        <v>384</v>
      </c>
      <c r="I2611" s="56">
        <v>5000000</v>
      </c>
      <c r="J2611" s="8" t="s">
        <v>47</v>
      </c>
      <c r="K2611" s="8" t="s">
        <v>24</v>
      </c>
      <c r="L2611" s="1" t="str">
        <f>IFERROR(_xlfn.XLOOKUP(Table1[[#This Row],[Startup Name]],Reference_Tables!$A$5:$A$3048,Reference_Tables!$B$5:$B$3048,"N/A",0),"N/A")</f>
        <v>Guwahati</v>
      </c>
      <c r="M2611" s="49" t="str">
        <f>IFERROR(_xlfn.XLOOKUP(Table1[[#This Row],[Investors Name]],Reference_Tables!$E$5:$E$3048,Reference_Tables!$F$5:$F$3048,"N/A",0),"N/A")</f>
        <v>VC</v>
      </c>
      <c r="N2611" s="1">
        <f>YEAR(Table1[[#This Row],[Date]])</f>
        <v>2015</v>
      </c>
    </row>
    <row r="2612" spans="1:14" x14ac:dyDescent="0.3">
      <c r="A2612" s="8">
        <v>2611</v>
      </c>
      <c r="B2612" s="9">
        <v>42198</v>
      </c>
      <c r="C2612" s="1" t="s">
        <v>6525</v>
      </c>
      <c r="D2612" s="1" t="s">
        <v>6526</v>
      </c>
      <c r="E2612" s="49" t="s">
        <v>16</v>
      </c>
      <c r="F2612" s="1" t="s">
        <v>139</v>
      </c>
      <c r="G2612" s="51" t="s">
        <v>2014</v>
      </c>
      <c r="H2612" s="1" t="s">
        <v>384</v>
      </c>
      <c r="I2612" s="56">
        <v>10000000</v>
      </c>
      <c r="J2612" s="8" t="s">
        <v>47</v>
      </c>
      <c r="K2612" s="8" t="s">
        <v>24</v>
      </c>
      <c r="L2612" s="1" t="str">
        <f>IFERROR(_xlfn.XLOOKUP(Table1[[#This Row],[Startup Name]],Reference_Tables!$A$5:$A$3048,Reference_Tables!$B$5:$B$3048,"N/A",0),"N/A")</f>
        <v>Gurugram</v>
      </c>
      <c r="M2612" s="49" t="str">
        <f>IFERROR(_xlfn.XLOOKUP(Table1[[#This Row],[Investors Name]],Reference_Tables!$E$5:$E$3048,Reference_Tables!$F$5:$F$3048,"N/A",0),"N/A")</f>
        <v>Angel</v>
      </c>
      <c r="N2612" s="1">
        <f>YEAR(Table1[[#This Row],[Date]])</f>
        <v>2015</v>
      </c>
    </row>
    <row r="2613" spans="1:14" x14ac:dyDescent="0.3">
      <c r="A2613" s="8">
        <v>2612</v>
      </c>
      <c r="B2613" s="9">
        <v>42198</v>
      </c>
      <c r="C2613" s="1" t="s">
        <v>4007</v>
      </c>
      <c r="D2613" s="1" t="s">
        <v>6527</v>
      </c>
      <c r="E2613" s="49" t="s">
        <v>16</v>
      </c>
      <c r="F2613" s="1" t="s">
        <v>227</v>
      </c>
      <c r="G2613" s="51" t="s">
        <v>5674</v>
      </c>
      <c r="H2613" s="1" t="s">
        <v>126</v>
      </c>
      <c r="I2613" s="56">
        <v>0</v>
      </c>
      <c r="J2613" s="8" t="s">
        <v>16</v>
      </c>
      <c r="K2613" s="8" t="s">
        <v>16</v>
      </c>
      <c r="L2613" s="1" t="str">
        <f>IFERROR(_xlfn.XLOOKUP(Table1[[#This Row],[Startup Name]],Reference_Tables!$A$5:$A$3048,Reference_Tables!$B$5:$B$3048,"N/A",0),"N/A")</f>
        <v>Visakhapatnam</v>
      </c>
      <c r="M2613" s="49" t="str">
        <f>IFERROR(_xlfn.XLOOKUP(Table1[[#This Row],[Investors Name]],Reference_Tables!$E$5:$E$3048,Reference_Tables!$F$5:$F$3048,"N/A",0),"N/A")</f>
        <v>VC</v>
      </c>
      <c r="N2613" s="1">
        <f>YEAR(Table1[[#This Row],[Date]])</f>
        <v>2015</v>
      </c>
    </row>
    <row r="2614" spans="1:14" x14ac:dyDescent="0.3">
      <c r="A2614" s="8">
        <v>2613</v>
      </c>
      <c r="B2614" s="9">
        <v>42199</v>
      </c>
      <c r="C2614" s="1" t="s">
        <v>6528</v>
      </c>
      <c r="D2614" s="1" t="s">
        <v>6529</v>
      </c>
      <c r="E2614" s="49" t="s">
        <v>16</v>
      </c>
      <c r="F2614" s="1" t="s">
        <v>183</v>
      </c>
      <c r="G2614" s="51" t="s">
        <v>6530</v>
      </c>
      <c r="H2614" s="1" t="s">
        <v>384</v>
      </c>
      <c r="I2614" s="56">
        <v>10000000</v>
      </c>
      <c r="J2614" s="8" t="s">
        <v>29</v>
      </c>
      <c r="K2614" s="8" t="s">
        <v>24</v>
      </c>
      <c r="L2614" s="1" t="str">
        <f>IFERROR(_xlfn.XLOOKUP(Table1[[#This Row],[Startup Name]],Reference_Tables!$A$5:$A$3048,Reference_Tables!$B$5:$B$3048,"N/A",0),"N/A")</f>
        <v>Noida</v>
      </c>
      <c r="M2614" s="49" t="str">
        <f>IFERROR(_xlfn.XLOOKUP(Table1[[#This Row],[Investors Name]],Reference_Tables!$E$5:$E$3048,Reference_Tables!$F$5:$F$3048,"N/A",0),"N/A")</f>
        <v>VC</v>
      </c>
      <c r="N2614" s="1">
        <f>YEAR(Table1[[#This Row],[Date]])</f>
        <v>2015</v>
      </c>
    </row>
    <row r="2615" spans="1:14" x14ac:dyDescent="0.3">
      <c r="A2615" s="8">
        <v>2614</v>
      </c>
      <c r="B2615" s="9">
        <v>42199</v>
      </c>
      <c r="C2615" s="1" t="s">
        <v>4363</v>
      </c>
      <c r="D2615" s="1" t="s">
        <v>5926</v>
      </c>
      <c r="E2615" s="49" t="s">
        <v>16</v>
      </c>
      <c r="F2615" s="1" t="s">
        <v>927</v>
      </c>
      <c r="G2615" s="51" t="s">
        <v>6531</v>
      </c>
      <c r="H2615" s="1" t="s">
        <v>126</v>
      </c>
      <c r="I2615" s="56">
        <v>0</v>
      </c>
      <c r="J2615" s="8" t="s">
        <v>16</v>
      </c>
      <c r="K2615" s="8" t="s">
        <v>16</v>
      </c>
      <c r="L2615" s="1" t="str">
        <f>IFERROR(_xlfn.XLOOKUP(Table1[[#This Row],[Startup Name]],Reference_Tables!$A$5:$A$3048,Reference_Tables!$B$5:$B$3048,"N/A",0),"N/A")</f>
        <v>Bengaluru</v>
      </c>
      <c r="M2615" s="49" t="str">
        <f>IFERROR(_xlfn.XLOOKUP(Table1[[#This Row],[Investors Name]],Reference_Tables!$E$5:$E$3048,Reference_Tables!$F$5:$F$3048,"N/A",0),"N/A")</f>
        <v>Angel</v>
      </c>
      <c r="N2615" s="1">
        <f>YEAR(Table1[[#This Row],[Date]])</f>
        <v>2015</v>
      </c>
    </row>
    <row r="2616" spans="1:14" x14ac:dyDescent="0.3">
      <c r="A2616" s="8">
        <v>2615</v>
      </c>
      <c r="B2616" s="9">
        <v>42199</v>
      </c>
      <c r="C2616" s="1" t="s">
        <v>6532</v>
      </c>
      <c r="D2616" s="1" t="s">
        <v>6533</v>
      </c>
      <c r="E2616" s="49" t="s">
        <v>16</v>
      </c>
      <c r="F2616" s="1" t="s">
        <v>39</v>
      </c>
      <c r="G2616" s="51" t="s">
        <v>6534</v>
      </c>
      <c r="H2616" s="1" t="s">
        <v>126</v>
      </c>
      <c r="I2616" s="56">
        <v>300000</v>
      </c>
      <c r="J2616" s="8" t="s">
        <v>16</v>
      </c>
      <c r="K2616" s="8" t="s">
        <v>106</v>
      </c>
      <c r="L2616" s="1" t="str">
        <f>IFERROR(_xlfn.XLOOKUP(Table1[[#This Row],[Startup Name]],Reference_Tables!$A$5:$A$3048,Reference_Tables!$B$5:$B$3048,"N/A",0),"N/A")</f>
        <v>Mumbai</v>
      </c>
      <c r="M2616" s="49" t="str">
        <f>IFERROR(_xlfn.XLOOKUP(Table1[[#This Row],[Investors Name]],Reference_Tables!$E$5:$E$3048,Reference_Tables!$F$5:$F$3048,"N/A",0),"N/A")</f>
        <v>VC</v>
      </c>
      <c r="N2616" s="1">
        <f>YEAR(Table1[[#This Row],[Date]])</f>
        <v>2015</v>
      </c>
    </row>
    <row r="2617" spans="1:14" x14ac:dyDescent="0.3">
      <c r="A2617" s="8">
        <v>2616</v>
      </c>
      <c r="B2617" s="9">
        <v>42199</v>
      </c>
      <c r="C2617" s="1" t="s">
        <v>6535</v>
      </c>
      <c r="D2617" s="1" t="s">
        <v>6536</v>
      </c>
      <c r="E2617" s="49" t="s">
        <v>16</v>
      </c>
      <c r="F2617" s="1" t="s">
        <v>927</v>
      </c>
      <c r="G2617" s="51" t="s">
        <v>6537</v>
      </c>
      <c r="H2617" s="1" t="s">
        <v>384</v>
      </c>
      <c r="I2617" s="56">
        <v>7500000</v>
      </c>
      <c r="J2617" s="8" t="s">
        <v>23</v>
      </c>
      <c r="K2617" s="8" t="s">
        <v>24</v>
      </c>
      <c r="L2617" s="1" t="str">
        <f>IFERROR(_xlfn.XLOOKUP(Table1[[#This Row],[Startup Name]],Reference_Tables!$A$5:$A$3048,Reference_Tables!$B$5:$B$3048,"N/A",0),"N/A")</f>
        <v>Gurugram</v>
      </c>
      <c r="M2617" s="49" t="str">
        <f>IFERROR(_xlfn.XLOOKUP(Table1[[#This Row],[Investors Name]],Reference_Tables!$E$5:$E$3048,Reference_Tables!$F$5:$F$3048,"N/A",0),"N/A")</f>
        <v>VC</v>
      </c>
      <c r="N2617" s="1">
        <f>YEAR(Table1[[#This Row],[Date]])</f>
        <v>2015</v>
      </c>
    </row>
    <row r="2618" spans="1:14" x14ac:dyDescent="0.3">
      <c r="A2618" s="8">
        <v>2617</v>
      </c>
      <c r="B2618" s="9">
        <v>42199</v>
      </c>
      <c r="C2618" s="1" t="s">
        <v>821</v>
      </c>
      <c r="D2618" s="1" t="s">
        <v>1727</v>
      </c>
      <c r="E2618" s="49" t="s">
        <v>16</v>
      </c>
      <c r="F2618" s="1" t="s">
        <v>927</v>
      </c>
      <c r="G2618" s="51" t="s">
        <v>293</v>
      </c>
      <c r="H2618" s="1" t="s">
        <v>126</v>
      </c>
      <c r="I2618" s="56">
        <v>790000</v>
      </c>
      <c r="J2618" s="8" t="s">
        <v>16</v>
      </c>
      <c r="K2618" s="8" t="s">
        <v>106</v>
      </c>
      <c r="L2618" s="1" t="str">
        <f>IFERROR(_xlfn.XLOOKUP(Table1[[#This Row],[Startup Name]],Reference_Tables!$A$5:$A$3048,Reference_Tables!$B$5:$B$3048,"N/A",0),"N/A")</f>
        <v>Indore</v>
      </c>
      <c r="M2618" s="49" t="str">
        <f>IFERROR(_xlfn.XLOOKUP(Table1[[#This Row],[Investors Name]],Reference_Tables!$E$5:$E$3048,Reference_Tables!$F$5:$F$3048,"N/A",0),"N/A")</f>
        <v>Angel</v>
      </c>
      <c r="N2618" s="1">
        <f>YEAR(Table1[[#This Row],[Date]])</f>
        <v>2015</v>
      </c>
    </row>
    <row r="2619" spans="1:14" x14ac:dyDescent="0.3">
      <c r="A2619" s="8">
        <v>2618</v>
      </c>
      <c r="B2619" s="9">
        <v>42199</v>
      </c>
      <c r="C2619" s="1" t="s">
        <v>6538</v>
      </c>
      <c r="D2619" s="1" t="s">
        <v>6539</v>
      </c>
      <c r="E2619" s="49" t="s">
        <v>16</v>
      </c>
      <c r="F2619" s="1" t="s">
        <v>39</v>
      </c>
      <c r="G2619" s="51" t="s">
        <v>6540</v>
      </c>
      <c r="H2619" s="1" t="s">
        <v>126</v>
      </c>
      <c r="I2619" s="56">
        <v>500000</v>
      </c>
      <c r="J2619" s="8" t="s">
        <v>16</v>
      </c>
      <c r="K2619" s="8" t="s">
        <v>106</v>
      </c>
      <c r="L2619" s="1" t="str">
        <f>IFERROR(_xlfn.XLOOKUP(Table1[[#This Row],[Startup Name]],Reference_Tables!$A$5:$A$3048,Reference_Tables!$B$5:$B$3048,"N/A",0),"N/A")</f>
        <v>Indore</v>
      </c>
      <c r="M2619" s="49" t="str">
        <f>IFERROR(_xlfn.XLOOKUP(Table1[[#This Row],[Investors Name]],Reference_Tables!$E$5:$E$3048,Reference_Tables!$F$5:$F$3048,"N/A",0),"N/A")</f>
        <v>Angel</v>
      </c>
      <c r="N2619" s="1">
        <f>YEAR(Table1[[#This Row],[Date]])</f>
        <v>2015</v>
      </c>
    </row>
    <row r="2620" spans="1:14" x14ac:dyDescent="0.3">
      <c r="A2620" s="8">
        <v>2619</v>
      </c>
      <c r="B2620" s="9">
        <v>42200</v>
      </c>
      <c r="C2620" s="1" t="s">
        <v>1684</v>
      </c>
      <c r="D2620" s="1" t="s">
        <v>6541</v>
      </c>
      <c r="E2620" s="49" t="s">
        <v>16</v>
      </c>
      <c r="F2620" s="1" t="s">
        <v>227</v>
      </c>
      <c r="G2620" s="51" t="s">
        <v>6542</v>
      </c>
      <c r="H2620" s="1" t="s">
        <v>384</v>
      </c>
      <c r="I2620" s="56">
        <v>100000000</v>
      </c>
      <c r="J2620" s="8" t="s">
        <v>29</v>
      </c>
      <c r="K2620" s="8" t="s">
        <v>17</v>
      </c>
      <c r="L2620" s="1" t="str">
        <f>IFERROR(_xlfn.XLOOKUP(Table1[[#This Row],[Startup Name]],Reference_Tables!$A$5:$A$3048,Reference_Tables!$B$5:$B$3048,"N/A",0),"N/A")</f>
        <v>Chennai</v>
      </c>
      <c r="M2620" s="49" t="str">
        <f>IFERROR(_xlfn.XLOOKUP(Table1[[#This Row],[Investors Name]],Reference_Tables!$E$5:$E$3048,Reference_Tables!$F$5:$F$3048,"N/A",0),"N/A")</f>
        <v>VC</v>
      </c>
      <c r="N2620" s="1">
        <f>YEAR(Table1[[#This Row],[Date]])</f>
        <v>2015</v>
      </c>
    </row>
    <row r="2621" spans="1:14" x14ac:dyDescent="0.3">
      <c r="A2621" s="8">
        <v>2620</v>
      </c>
      <c r="B2621" s="9">
        <v>42200</v>
      </c>
      <c r="C2621" s="1" t="s">
        <v>1899</v>
      </c>
      <c r="D2621" s="1" t="s">
        <v>6543</v>
      </c>
      <c r="E2621" s="49" t="s">
        <v>16</v>
      </c>
      <c r="F2621" s="1" t="s">
        <v>55</v>
      </c>
      <c r="G2621" s="51" t="s">
        <v>2281</v>
      </c>
      <c r="H2621" s="1" t="s">
        <v>384</v>
      </c>
      <c r="I2621" s="56">
        <v>2300000</v>
      </c>
      <c r="J2621" s="8" t="s">
        <v>29</v>
      </c>
      <c r="K2621" s="8" t="s">
        <v>24</v>
      </c>
      <c r="L2621" s="1" t="str">
        <f>IFERROR(_xlfn.XLOOKUP(Table1[[#This Row],[Startup Name]],Reference_Tables!$A$5:$A$3048,Reference_Tables!$B$5:$B$3048,"N/A",0),"N/A")</f>
        <v>Ranchi</v>
      </c>
      <c r="M2621" s="49" t="str">
        <f>IFERROR(_xlfn.XLOOKUP(Table1[[#This Row],[Investors Name]],Reference_Tables!$E$5:$E$3048,Reference_Tables!$F$5:$F$3048,"N/A",0),"N/A")</f>
        <v>VC</v>
      </c>
      <c r="N2621" s="1">
        <f>YEAR(Table1[[#This Row],[Date]])</f>
        <v>2015</v>
      </c>
    </row>
    <row r="2622" spans="1:14" x14ac:dyDescent="0.3">
      <c r="A2622" s="8">
        <v>2621</v>
      </c>
      <c r="B2622" s="9">
        <v>42200</v>
      </c>
      <c r="C2622" s="1" t="s">
        <v>6544</v>
      </c>
      <c r="D2622" s="1" t="s">
        <v>6545</v>
      </c>
      <c r="E2622" s="49" t="s">
        <v>16</v>
      </c>
      <c r="F2622" s="1" t="s">
        <v>139</v>
      </c>
      <c r="G2622" s="51" t="s">
        <v>7499</v>
      </c>
      <c r="H2622" s="1" t="s">
        <v>126</v>
      </c>
      <c r="I2622" s="56">
        <v>0</v>
      </c>
      <c r="J2622" s="8" t="s">
        <v>16</v>
      </c>
      <c r="K2622" s="8" t="s">
        <v>16</v>
      </c>
      <c r="L2622" s="1" t="str">
        <f>IFERROR(_xlfn.XLOOKUP(Table1[[#This Row],[Startup Name]],Reference_Tables!$A$5:$A$3048,Reference_Tables!$B$5:$B$3048,"N/A",0),"N/A")</f>
        <v>Nagpur</v>
      </c>
      <c r="M2622" s="49" t="s">
        <v>16</v>
      </c>
      <c r="N2622" s="1">
        <f>YEAR(Table1[[#This Row],[Date]])</f>
        <v>2015</v>
      </c>
    </row>
    <row r="2623" spans="1:14" x14ac:dyDescent="0.3">
      <c r="A2623" s="8">
        <v>2622</v>
      </c>
      <c r="B2623" s="9">
        <v>42200</v>
      </c>
      <c r="C2623" s="1" t="s">
        <v>5956</v>
      </c>
      <c r="D2623" s="1" t="s">
        <v>6546</v>
      </c>
      <c r="E2623" s="49" t="s">
        <v>16</v>
      </c>
      <c r="F2623" s="1" t="s">
        <v>927</v>
      </c>
      <c r="G2623" s="51" t="s">
        <v>6547</v>
      </c>
      <c r="H2623" s="1" t="s">
        <v>384</v>
      </c>
      <c r="I2623" s="56">
        <v>11000000</v>
      </c>
      <c r="J2623" s="8" t="s">
        <v>47</v>
      </c>
      <c r="K2623" s="8" t="s">
        <v>17</v>
      </c>
      <c r="L2623" s="1" t="str">
        <f>IFERROR(_xlfn.XLOOKUP(Table1[[#This Row],[Startup Name]],Reference_Tables!$A$5:$A$3048,Reference_Tables!$B$5:$B$3048,"N/A",0),"N/A")</f>
        <v>Hyderabad</v>
      </c>
      <c r="M2623" s="49" t="str">
        <f>IFERROR(_xlfn.XLOOKUP(Table1[[#This Row],[Investors Name]],Reference_Tables!$E$5:$E$3048,Reference_Tables!$F$5:$F$3048,"N/A",0),"N/A")</f>
        <v>VC</v>
      </c>
      <c r="N2623" s="1">
        <f>YEAR(Table1[[#This Row],[Date]])</f>
        <v>2015</v>
      </c>
    </row>
    <row r="2624" spans="1:14" x14ac:dyDescent="0.3">
      <c r="A2624" s="8">
        <v>2623</v>
      </c>
      <c r="B2624" s="9">
        <v>42201</v>
      </c>
      <c r="C2624" s="1" t="s">
        <v>6258</v>
      </c>
      <c r="D2624" s="1" t="s">
        <v>5309</v>
      </c>
      <c r="E2624" s="49" t="s">
        <v>16</v>
      </c>
      <c r="F2624" s="1" t="s">
        <v>39</v>
      </c>
      <c r="G2624" s="51" t="s">
        <v>6548</v>
      </c>
      <c r="H2624" s="1" t="s">
        <v>126</v>
      </c>
      <c r="I2624" s="56">
        <v>700000</v>
      </c>
      <c r="J2624" s="8" t="s">
        <v>16</v>
      </c>
      <c r="K2624" s="8" t="s">
        <v>106</v>
      </c>
      <c r="L2624" s="1" t="str">
        <f>IFERROR(_xlfn.XLOOKUP(Table1[[#This Row],[Startup Name]],Reference_Tables!$A$5:$A$3048,Reference_Tables!$B$5:$B$3048,"N/A",0),"N/A")</f>
        <v>Kochi</v>
      </c>
      <c r="M2624" s="49" t="s">
        <v>16</v>
      </c>
      <c r="N2624" s="1">
        <f>YEAR(Table1[[#This Row],[Date]])</f>
        <v>2015</v>
      </c>
    </row>
    <row r="2625" spans="1:14" x14ac:dyDescent="0.3">
      <c r="A2625" s="8">
        <v>2624</v>
      </c>
      <c r="B2625" s="9">
        <v>42202</v>
      </c>
      <c r="C2625" s="1" t="s">
        <v>6549</v>
      </c>
      <c r="D2625" s="1" t="s">
        <v>6550</v>
      </c>
      <c r="E2625" s="49" t="s">
        <v>16</v>
      </c>
      <c r="F2625" s="1" t="s">
        <v>39</v>
      </c>
      <c r="G2625" s="51" t="s">
        <v>4850</v>
      </c>
      <c r="H2625" s="1" t="s">
        <v>384</v>
      </c>
      <c r="I2625" s="56">
        <v>1600000</v>
      </c>
      <c r="J2625" s="8" t="s">
        <v>6551</v>
      </c>
      <c r="K2625" s="8" t="s">
        <v>24</v>
      </c>
      <c r="L2625" s="1" t="str">
        <f>IFERROR(_xlfn.XLOOKUP(Table1[[#This Row],[Startup Name]],Reference_Tables!$A$5:$A$3048,Reference_Tables!$B$5:$B$3048,"N/A",0),"N/A")</f>
        <v>Kolkata</v>
      </c>
      <c r="M2625" s="49" t="str">
        <f>IFERROR(_xlfn.XLOOKUP(Table1[[#This Row],[Investors Name]],Reference_Tables!$E$5:$E$3048,Reference_Tables!$F$5:$F$3048,"N/A",0),"N/A")</f>
        <v>VC</v>
      </c>
      <c r="N2625" s="1">
        <f>YEAR(Table1[[#This Row],[Date]])</f>
        <v>2015</v>
      </c>
    </row>
    <row r="2626" spans="1:14" x14ac:dyDescent="0.3">
      <c r="A2626" s="8">
        <v>2625</v>
      </c>
      <c r="B2626" s="9">
        <v>42202</v>
      </c>
      <c r="C2626" s="1" t="s">
        <v>6552</v>
      </c>
      <c r="D2626" s="1" t="s">
        <v>6553</v>
      </c>
      <c r="E2626" s="49" t="s">
        <v>16</v>
      </c>
      <c r="F2626" s="1" t="s">
        <v>39</v>
      </c>
      <c r="G2626" s="51" t="s">
        <v>6554</v>
      </c>
      <c r="H2626" s="1" t="s">
        <v>126</v>
      </c>
      <c r="I2626" s="56">
        <v>100000</v>
      </c>
      <c r="J2626" s="8" t="s">
        <v>16</v>
      </c>
      <c r="K2626" s="8" t="s">
        <v>106</v>
      </c>
      <c r="L2626" s="1" t="str">
        <f>IFERROR(_xlfn.XLOOKUP(Table1[[#This Row],[Startup Name]],Reference_Tables!$A$5:$A$3048,Reference_Tables!$B$5:$B$3048,"N/A",0),"N/A")</f>
        <v>Kochi</v>
      </c>
      <c r="M2626" s="49" t="str">
        <f>IFERROR(_xlfn.XLOOKUP(Table1[[#This Row],[Investors Name]],Reference_Tables!$E$5:$E$3048,Reference_Tables!$F$5:$F$3048,"N/A",0),"N/A")</f>
        <v>Angel</v>
      </c>
      <c r="N2626" s="1">
        <f>YEAR(Table1[[#This Row],[Date]])</f>
        <v>2015</v>
      </c>
    </row>
    <row r="2627" spans="1:14" x14ac:dyDescent="0.3">
      <c r="A2627" s="8">
        <v>2626</v>
      </c>
      <c r="B2627" s="9">
        <v>42205</v>
      </c>
      <c r="C2627" s="1" t="s">
        <v>6229</v>
      </c>
      <c r="D2627" s="1" t="s">
        <v>6230</v>
      </c>
      <c r="E2627" s="49" t="s">
        <v>16</v>
      </c>
      <c r="F2627" s="1" t="s">
        <v>139</v>
      </c>
      <c r="G2627" s="51" t="s">
        <v>6555</v>
      </c>
      <c r="H2627" s="1" t="s">
        <v>384</v>
      </c>
      <c r="I2627" s="56">
        <v>15000000</v>
      </c>
      <c r="J2627" s="8" t="s">
        <v>6556</v>
      </c>
      <c r="K2627" s="8" t="s">
        <v>17</v>
      </c>
      <c r="L2627" s="1" t="str">
        <f>IFERROR(_xlfn.XLOOKUP(Table1[[#This Row],[Startup Name]],Reference_Tables!$A$5:$A$3048,Reference_Tables!$B$5:$B$3048,"N/A",0),"N/A")</f>
        <v>Nashik</v>
      </c>
      <c r="M2627" s="49" t="str">
        <f>IFERROR(_xlfn.XLOOKUP(Table1[[#This Row],[Investors Name]],Reference_Tables!$E$5:$E$3048,Reference_Tables!$F$5:$F$3048,"N/A",0),"N/A")</f>
        <v>VC</v>
      </c>
      <c r="N2627" s="1">
        <f>YEAR(Table1[[#This Row],[Date]])</f>
        <v>2015</v>
      </c>
    </row>
    <row r="2628" spans="1:14" x14ac:dyDescent="0.3">
      <c r="A2628" s="8">
        <v>2627</v>
      </c>
      <c r="B2628" s="9">
        <v>42205</v>
      </c>
      <c r="C2628" s="1" t="s">
        <v>1950</v>
      </c>
      <c r="D2628" s="1" t="s">
        <v>6557</v>
      </c>
      <c r="E2628" s="49" t="s">
        <v>16</v>
      </c>
      <c r="F2628" s="1" t="s">
        <v>927</v>
      </c>
      <c r="G2628" s="51" t="s">
        <v>6558</v>
      </c>
      <c r="H2628" s="1" t="s">
        <v>384</v>
      </c>
      <c r="I2628" s="56">
        <v>4850000</v>
      </c>
      <c r="J2628" s="8" t="s">
        <v>47</v>
      </c>
      <c r="K2628" s="8" t="s">
        <v>24</v>
      </c>
      <c r="L2628" s="1" t="str">
        <f>IFERROR(_xlfn.XLOOKUP(Table1[[#This Row],[Startup Name]],Reference_Tables!$A$5:$A$3048,Reference_Tables!$B$5:$B$3048,"N/A",0),"N/A")</f>
        <v>Lucknow</v>
      </c>
      <c r="M2628" s="49" t="str">
        <f>IFERROR(_xlfn.XLOOKUP(Table1[[#This Row],[Investors Name]],Reference_Tables!$E$5:$E$3048,Reference_Tables!$F$5:$F$3048,"N/A",0),"N/A")</f>
        <v>VC</v>
      </c>
      <c r="N2628" s="1">
        <f>YEAR(Table1[[#This Row],[Date]])</f>
        <v>2015</v>
      </c>
    </row>
    <row r="2629" spans="1:14" x14ac:dyDescent="0.3">
      <c r="A2629" s="8">
        <v>2628</v>
      </c>
      <c r="B2629" s="9">
        <v>42206</v>
      </c>
      <c r="C2629" s="1" t="s">
        <v>6559</v>
      </c>
      <c r="D2629" s="1" t="s">
        <v>6560</v>
      </c>
      <c r="E2629" s="49" t="s">
        <v>16</v>
      </c>
      <c r="F2629" s="1" t="s">
        <v>927</v>
      </c>
      <c r="G2629" s="51" t="s">
        <v>6561</v>
      </c>
      <c r="H2629" s="1" t="s">
        <v>126</v>
      </c>
      <c r="I2629" s="56">
        <v>0</v>
      </c>
      <c r="J2629" s="8" t="s">
        <v>16</v>
      </c>
      <c r="K2629" s="8" t="s">
        <v>16</v>
      </c>
      <c r="L2629" s="1" t="str">
        <f>IFERROR(_xlfn.XLOOKUP(Table1[[#This Row],[Startup Name]],Reference_Tables!$A$5:$A$3048,Reference_Tables!$B$5:$B$3048,"N/A",0),"N/A")</f>
        <v>Ranchi</v>
      </c>
      <c r="M2629" s="49" t="str">
        <f>IFERROR(_xlfn.XLOOKUP(Table1[[#This Row],[Investors Name]],Reference_Tables!$E$5:$E$3048,Reference_Tables!$F$5:$F$3048,"N/A",0),"N/A")</f>
        <v>Corporate</v>
      </c>
      <c r="N2629" s="1">
        <f>YEAR(Table1[[#This Row],[Date]])</f>
        <v>2015</v>
      </c>
    </row>
    <row r="2630" spans="1:14" x14ac:dyDescent="0.3">
      <c r="A2630" s="8">
        <v>2629</v>
      </c>
      <c r="B2630" s="9">
        <v>42206</v>
      </c>
      <c r="C2630" s="1" t="s">
        <v>6562</v>
      </c>
      <c r="D2630" s="1" t="s">
        <v>6563</v>
      </c>
      <c r="E2630" s="49" t="s">
        <v>16</v>
      </c>
      <c r="F2630" s="1" t="s">
        <v>139</v>
      </c>
      <c r="G2630" s="51" t="s">
        <v>6564</v>
      </c>
      <c r="H2630" s="1" t="s">
        <v>384</v>
      </c>
      <c r="I2630" s="56">
        <v>1000000</v>
      </c>
      <c r="J2630" s="8" t="s">
        <v>47</v>
      </c>
      <c r="K2630" s="8" t="s">
        <v>24</v>
      </c>
      <c r="L2630" s="1" t="str">
        <f>IFERROR(_xlfn.XLOOKUP(Table1[[#This Row],[Startup Name]],Reference_Tables!$A$5:$A$3048,Reference_Tables!$B$5:$B$3048,"N/A",0),"N/A")</f>
        <v>Hyderabad</v>
      </c>
      <c r="M2630" s="49" t="str">
        <f>IFERROR(_xlfn.XLOOKUP(Table1[[#This Row],[Investors Name]],Reference_Tables!$E$5:$E$3048,Reference_Tables!$F$5:$F$3048,"N/A",0),"N/A")</f>
        <v>VC</v>
      </c>
      <c r="N2630" s="1">
        <f>YEAR(Table1[[#This Row],[Date]])</f>
        <v>2015</v>
      </c>
    </row>
    <row r="2631" spans="1:14" x14ac:dyDescent="0.3">
      <c r="A2631" s="8">
        <v>2630</v>
      </c>
      <c r="B2631" s="9">
        <v>42207</v>
      </c>
      <c r="C2631" s="1" t="s">
        <v>736</v>
      </c>
      <c r="D2631" s="1" t="s">
        <v>6485</v>
      </c>
      <c r="E2631" s="49" t="s">
        <v>16</v>
      </c>
      <c r="F2631" s="1" t="s">
        <v>927</v>
      </c>
      <c r="G2631" s="51" t="s">
        <v>184</v>
      </c>
      <c r="H2631" s="1" t="s">
        <v>384</v>
      </c>
      <c r="I2631" s="56">
        <v>2000000</v>
      </c>
      <c r="J2631" s="8" t="s">
        <v>47</v>
      </c>
      <c r="K2631" s="8" t="s">
        <v>24</v>
      </c>
      <c r="L2631" s="1" t="str">
        <f>IFERROR(_xlfn.XLOOKUP(Table1[[#This Row],[Startup Name]],Reference_Tables!$A$5:$A$3048,Reference_Tables!$B$5:$B$3048,"N/A",0),"N/A")</f>
        <v>Gurugram</v>
      </c>
      <c r="M2631" s="49" t="str">
        <f>IFERROR(_xlfn.XLOOKUP(Table1[[#This Row],[Investors Name]],Reference_Tables!$E$5:$E$3048,Reference_Tables!$F$5:$F$3048,"N/A",0),"N/A")</f>
        <v>VC</v>
      </c>
      <c r="N2631" s="1">
        <f>YEAR(Table1[[#This Row],[Date]])</f>
        <v>2015</v>
      </c>
    </row>
    <row r="2632" spans="1:14" x14ac:dyDescent="0.3">
      <c r="A2632" s="8">
        <v>2631</v>
      </c>
      <c r="B2632" s="9">
        <v>42207</v>
      </c>
      <c r="C2632" s="1" t="s">
        <v>6565</v>
      </c>
      <c r="D2632" s="1" t="s">
        <v>6566</v>
      </c>
      <c r="E2632" s="49" t="s">
        <v>16</v>
      </c>
      <c r="F2632" s="1" t="s">
        <v>39</v>
      </c>
      <c r="G2632" s="51" t="s">
        <v>6567</v>
      </c>
      <c r="H2632" s="1" t="s">
        <v>384</v>
      </c>
      <c r="I2632" s="56">
        <v>30000000</v>
      </c>
      <c r="J2632" s="8" t="s">
        <v>5721</v>
      </c>
      <c r="K2632" s="8" t="s">
        <v>17</v>
      </c>
      <c r="L2632" s="1" t="str">
        <f>IFERROR(_xlfn.XLOOKUP(Table1[[#This Row],[Startup Name]],Reference_Tables!$A$5:$A$3048,Reference_Tables!$B$5:$B$3048,"N/A",0),"N/A")</f>
        <v>Chandigarh</v>
      </c>
      <c r="M2632" s="49" t="str">
        <f>IFERROR(_xlfn.XLOOKUP(Table1[[#This Row],[Investors Name]],Reference_Tables!$E$5:$E$3048,Reference_Tables!$F$5:$F$3048,"N/A",0),"N/A")</f>
        <v>VC</v>
      </c>
      <c r="N2632" s="1">
        <f>YEAR(Table1[[#This Row],[Date]])</f>
        <v>2015</v>
      </c>
    </row>
    <row r="2633" spans="1:14" x14ac:dyDescent="0.3">
      <c r="A2633" s="8">
        <v>2632</v>
      </c>
      <c r="B2633" s="9">
        <v>42208</v>
      </c>
      <c r="C2633" s="1" t="s">
        <v>4568</v>
      </c>
      <c r="D2633" s="1" t="s">
        <v>6568</v>
      </c>
      <c r="E2633" s="49" t="s">
        <v>16</v>
      </c>
      <c r="F2633" s="1" t="s">
        <v>927</v>
      </c>
      <c r="G2633" s="51" t="s">
        <v>6569</v>
      </c>
      <c r="H2633" s="1" t="s">
        <v>384</v>
      </c>
      <c r="I2633" s="56">
        <v>12750000</v>
      </c>
      <c r="J2633" s="8" t="s">
        <v>47</v>
      </c>
      <c r="K2633" s="8" t="s">
        <v>17</v>
      </c>
      <c r="L2633" s="1" t="str">
        <f>IFERROR(_xlfn.XLOOKUP(Table1[[#This Row],[Startup Name]],Reference_Tables!$A$5:$A$3048,Reference_Tables!$B$5:$B$3048,"N/A",0),"N/A")</f>
        <v>Mysuru</v>
      </c>
      <c r="M2633" s="49" t="str">
        <f>IFERROR(_xlfn.XLOOKUP(Table1[[#This Row],[Investors Name]],Reference_Tables!$E$5:$E$3048,Reference_Tables!$F$5:$F$3048,"N/A",0),"N/A")</f>
        <v>Angel</v>
      </c>
      <c r="N2633" s="1">
        <f>YEAR(Table1[[#This Row],[Date]])</f>
        <v>2015</v>
      </c>
    </row>
    <row r="2634" spans="1:14" x14ac:dyDescent="0.3">
      <c r="A2634" s="8">
        <v>2633</v>
      </c>
      <c r="B2634" s="9">
        <v>42208</v>
      </c>
      <c r="C2634" s="1" t="s">
        <v>1293</v>
      </c>
      <c r="D2634" s="1" t="s">
        <v>6570</v>
      </c>
      <c r="E2634" s="49" t="s">
        <v>16</v>
      </c>
      <c r="F2634" s="1" t="s">
        <v>16</v>
      </c>
      <c r="G2634" s="51" t="s">
        <v>6571</v>
      </c>
      <c r="H2634" s="1" t="s">
        <v>384</v>
      </c>
      <c r="I2634" s="56">
        <v>25000000</v>
      </c>
      <c r="J2634" s="8" t="s">
        <v>29</v>
      </c>
      <c r="K2634" s="8" t="s">
        <v>17</v>
      </c>
      <c r="L2634" s="1" t="str">
        <f>IFERROR(_xlfn.XLOOKUP(Table1[[#This Row],[Startup Name]],Reference_Tables!$A$5:$A$3048,Reference_Tables!$B$5:$B$3048,"N/A",0),"N/A")</f>
        <v>Bhopal</v>
      </c>
      <c r="M2634" s="49" t="str">
        <f>IFERROR(_xlfn.XLOOKUP(Table1[[#This Row],[Investors Name]],Reference_Tables!$E$5:$E$3048,Reference_Tables!$F$5:$F$3048,"N/A",0),"N/A")</f>
        <v>VC</v>
      </c>
      <c r="N2634" s="1">
        <f>YEAR(Table1[[#This Row],[Date]])</f>
        <v>2015</v>
      </c>
    </row>
    <row r="2635" spans="1:14" x14ac:dyDescent="0.3">
      <c r="A2635" s="8">
        <v>2634</v>
      </c>
      <c r="B2635" s="9">
        <v>42208</v>
      </c>
      <c r="C2635" s="1" t="s">
        <v>6572</v>
      </c>
      <c r="D2635" s="1" t="s">
        <v>4008</v>
      </c>
      <c r="E2635" s="49" t="s">
        <v>16</v>
      </c>
      <c r="F2635" s="1" t="s">
        <v>631</v>
      </c>
      <c r="G2635" s="51" t="s">
        <v>6573</v>
      </c>
      <c r="H2635" s="1" t="s">
        <v>126</v>
      </c>
      <c r="I2635" s="56">
        <v>320000</v>
      </c>
      <c r="J2635" s="8" t="s">
        <v>16</v>
      </c>
      <c r="K2635" s="8" t="s">
        <v>106</v>
      </c>
      <c r="L2635" s="1" t="str">
        <f>IFERROR(_xlfn.XLOOKUP(Table1[[#This Row],[Startup Name]],Reference_Tables!$A$5:$A$3048,Reference_Tables!$B$5:$B$3048,"N/A",0),"N/A")</f>
        <v>Bengaluru</v>
      </c>
      <c r="M2635" s="49" t="str">
        <f>IFERROR(_xlfn.XLOOKUP(Table1[[#This Row],[Investors Name]],Reference_Tables!$E$5:$E$3048,Reference_Tables!$F$5:$F$3048,"N/A",0),"N/A")</f>
        <v>Angel</v>
      </c>
      <c r="N2635" s="1">
        <f>YEAR(Table1[[#This Row],[Date]])</f>
        <v>2015</v>
      </c>
    </row>
    <row r="2636" spans="1:14" x14ac:dyDescent="0.3">
      <c r="A2636" s="8">
        <v>2635</v>
      </c>
      <c r="B2636" s="9">
        <v>42208</v>
      </c>
      <c r="C2636" s="1" t="s">
        <v>6574</v>
      </c>
      <c r="D2636" s="1" t="s">
        <v>6575</v>
      </c>
      <c r="E2636" s="49" t="s">
        <v>16</v>
      </c>
      <c r="F2636" s="1" t="s">
        <v>39</v>
      </c>
      <c r="G2636" s="51" t="s">
        <v>1405</v>
      </c>
      <c r="H2636" s="1" t="s">
        <v>126</v>
      </c>
      <c r="I2636" s="56">
        <v>0</v>
      </c>
      <c r="J2636" s="8" t="s">
        <v>16</v>
      </c>
      <c r="K2636" s="8" t="s">
        <v>16</v>
      </c>
      <c r="L2636" s="1" t="str">
        <f>IFERROR(_xlfn.XLOOKUP(Table1[[#This Row],[Startup Name]],Reference_Tables!$A$5:$A$3048,Reference_Tables!$B$5:$B$3048,"N/A",0),"N/A")</f>
        <v>Pune</v>
      </c>
      <c r="M2636" s="49" t="str">
        <f>IFERROR(_xlfn.XLOOKUP(Table1[[#This Row],[Investors Name]],Reference_Tables!$E$5:$E$3048,Reference_Tables!$F$5:$F$3048,"N/A",0),"N/A")</f>
        <v>VC</v>
      </c>
      <c r="N2636" s="1">
        <f>YEAR(Table1[[#This Row],[Date]])</f>
        <v>2015</v>
      </c>
    </row>
    <row r="2637" spans="1:14" x14ac:dyDescent="0.3">
      <c r="A2637" s="8">
        <v>2636</v>
      </c>
      <c r="B2637" s="9">
        <v>42208</v>
      </c>
      <c r="C2637" s="1" t="s">
        <v>1010</v>
      </c>
      <c r="D2637" s="1" t="s">
        <v>6576</v>
      </c>
      <c r="E2637" s="49" t="s">
        <v>16</v>
      </c>
      <c r="F2637" s="1" t="s">
        <v>927</v>
      </c>
      <c r="G2637" s="51" t="s">
        <v>1015</v>
      </c>
      <c r="H2637" s="1" t="s">
        <v>384</v>
      </c>
      <c r="I2637" s="56">
        <v>20000000</v>
      </c>
      <c r="J2637" s="8" t="s">
        <v>29</v>
      </c>
      <c r="K2637" s="8" t="s">
        <v>17</v>
      </c>
      <c r="L2637" s="1" t="str">
        <f>IFERROR(_xlfn.XLOOKUP(Table1[[#This Row],[Startup Name]],Reference_Tables!$A$5:$A$3048,Reference_Tables!$B$5:$B$3048,"N/A",0),"N/A")</f>
        <v>Chennai</v>
      </c>
      <c r="M2637" s="49" t="str">
        <f>IFERROR(_xlfn.XLOOKUP(Table1[[#This Row],[Investors Name]],Reference_Tables!$E$5:$E$3048,Reference_Tables!$F$5:$F$3048,"N/A",0),"N/A")</f>
        <v>VC</v>
      </c>
      <c r="N2637" s="1">
        <f>YEAR(Table1[[#This Row],[Date]])</f>
        <v>2015</v>
      </c>
    </row>
    <row r="2638" spans="1:14" x14ac:dyDescent="0.3">
      <c r="A2638" s="8">
        <v>2637</v>
      </c>
      <c r="B2638" s="9">
        <v>42208</v>
      </c>
      <c r="C2638" s="1" t="s">
        <v>6577</v>
      </c>
      <c r="D2638" s="1" t="s">
        <v>6578</v>
      </c>
      <c r="E2638" s="49" t="s">
        <v>16</v>
      </c>
      <c r="F2638" s="1" t="s">
        <v>927</v>
      </c>
      <c r="G2638" s="51" t="s">
        <v>606</v>
      </c>
      <c r="H2638" s="1" t="s">
        <v>384</v>
      </c>
      <c r="I2638" s="56">
        <v>15000000</v>
      </c>
      <c r="J2638" s="8" t="s">
        <v>5519</v>
      </c>
      <c r="K2638" s="8" t="s">
        <v>17</v>
      </c>
      <c r="L2638" s="1" t="str">
        <f>IFERROR(_xlfn.XLOOKUP(Table1[[#This Row],[Startup Name]],Reference_Tables!$A$5:$A$3048,Reference_Tables!$B$5:$B$3048,"N/A",0),"N/A")</f>
        <v>Ranchi</v>
      </c>
      <c r="M2638" s="49" t="str">
        <f>IFERROR(_xlfn.XLOOKUP(Table1[[#This Row],[Investors Name]],Reference_Tables!$E$5:$E$3048,Reference_Tables!$F$5:$F$3048,"N/A",0),"N/A")</f>
        <v>Angel</v>
      </c>
      <c r="N2638" s="1">
        <f>YEAR(Table1[[#This Row],[Date]])</f>
        <v>2015</v>
      </c>
    </row>
    <row r="2639" spans="1:14" x14ac:dyDescent="0.3">
      <c r="A2639" s="8">
        <v>2638</v>
      </c>
      <c r="B2639" s="9">
        <v>42208</v>
      </c>
      <c r="C2639" s="1" t="s">
        <v>910</v>
      </c>
      <c r="D2639" s="1" t="s">
        <v>6579</v>
      </c>
      <c r="E2639" s="49" t="s">
        <v>16</v>
      </c>
      <c r="F2639" s="1" t="s">
        <v>39</v>
      </c>
      <c r="G2639" s="51" t="s">
        <v>184</v>
      </c>
      <c r="H2639" s="1" t="s">
        <v>384</v>
      </c>
      <c r="I2639" s="56">
        <v>1000000</v>
      </c>
      <c r="J2639" s="8" t="s">
        <v>47</v>
      </c>
      <c r="K2639" s="8" t="s">
        <v>24</v>
      </c>
      <c r="L2639" s="1" t="str">
        <f>IFERROR(_xlfn.XLOOKUP(Table1[[#This Row],[Startup Name]],Reference_Tables!$A$5:$A$3048,Reference_Tables!$B$5:$B$3048,"N/A",0),"N/A")</f>
        <v>Kanpur</v>
      </c>
      <c r="M2639" s="49" t="str">
        <f>IFERROR(_xlfn.XLOOKUP(Table1[[#This Row],[Investors Name]],Reference_Tables!$E$5:$E$3048,Reference_Tables!$F$5:$F$3048,"N/A",0),"N/A")</f>
        <v>VC</v>
      </c>
      <c r="N2639" s="1">
        <f>YEAR(Table1[[#This Row],[Date]])</f>
        <v>2015</v>
      </c>
    </row>
    <row r="2640" spans="1:14" x14ac:dyDescent="0.3">
      <c r="A2640" s="8">
        <v>2639</v>
      </c>
      <c r="B2640" s="9">
        <v>42208</v>
      </c>
      <c r="C2640" s="1" t="s">
        <v>3795</v>
      </c>
      <c r="D2640" s="1" t="s">
        <v>6580</v>
      </c>
      <c r="E2640" s="49" t="s">
        <v>16</v>
      </c>
      <c r="F2640" s="1" t="s">
        <v>39</v>
      </c>
      <c r="G2640" s="51" t="s">
        <v>6581</v>
      </c>
      <c r="H2640" s="1" t="s">
        <v>384</v>
      </c>
      <c r="I2640" s="56">
        <v>60000000</v>
      </c>
      <c r="J2640" s="8" t="s">
        <v>5721</v>
      </c>
      <c r="K2640" s="8" t="s">
        <v>17</v>
      </c>
      <c r="L2640" s="1" t="str">
        <f>IFERROR(_xlfn.XLOOKUP(Table1[[#This Row],[Startup Name]],Reference_Tables!$A$5:$A$3048,Reference_Tables!$B$5:$B$3048,"N/A",0),"N/A")</f>
        <v>Hyderabad</v>
      </c>
      <c r="M2640" s="49" t="str">
        <f>IFERROR(_xlfn.XLOOKUP(Table1[[#This Row],[Investors Name]],Reference_Tables!$E$5:$E$3048,Reference_Tables!$F$5:$F$3048,"N/A",0),"N/A")</f>
        <v>VC</v>
      </c>
      <c r="N2640" s="1">
        <f>YEAR(Table1[[#This Row],[Date]])</f>
        <v>2015</v>
      </c>
    </row>
    <row r="2641" spans="1:14" x14ac:dyDescent="0.3">
      <c r="A2641" s="8">
        <v>2640</v>
      </c>
      <c r="B2641" s="9">
        <v>42208</v>
      </c>
      <c r="C2641" s="1" t="s">
        <v>5448</v>
      </c>
      <c r="D2641" s="1" t="s">
        <v>6582</v>
      </c>
      <c r="E2641" s="49" t="s">
        <v>16</v>
      </c>
      <c r="F2641" s="1" t="s">
        <v>139</v>
      </c>
      <c r="G2641" s="51" t="s">
        <v>6583</v>
      </c>
      <c r="H2641" s="1" t="s">
        <v>126</v>
      </c>
      <c r="I2641" s="56">
        <v>0</v>
      </c>
      <c r="J2641" s="8" t="s">
        <v>16</v>
      </c>
      <c r="K2641" s="8" t="s">
        <v>16</v>
      </c>
      <c r="L2641" s="1" t="str">
        <f>IFERROR(_xlfn.XLOOKUP(Table1[[#This Row],[Startup Name]],Reference_Tables!$A$5:$A$3048,Reference_Tables!$B$5:$B$3048,"N/A",0),"N/A")</f>
        <v>Jaipur</v>
      </c>
      <c r="M2641" s="49" t="str">
        <f>IFERROR(_xlfn.XLOOKUP(Table1[[#This Row],[Investors Name]],Reference_Tables!$E$5:$E$3048,Reference_Tables!$F$5:$F$3048,"N/A",0),"N/A")</f>
        <v>VC</v>
      </c>
      <c r="N2641" s="1">
        <f>YEAR(Table1[[#This Row],[Date]])</f>
        <v>2015</v>
      </c>
    </row>
    <row r="2642" spans="1:14" x14ac:dyDescent="0.3">
      <c r="A2642" s="8">
        <v>2641</v>
      </c>
      <c r="B2642" s="9">
        <v>42209</v>
      </c>
      <c r="C2642" s="1" t="s">
        <v>6584</v>
      </c>
      <c r="D2642" s="1" t="s">
        <v>6585</v>
      </c>
      <c r="E2642" s="49" t="s">
        <v>16</v>
      </c>
      <c r="F2642" s="1" t="s">
        <v>227</v>
      </c>
      <c r="G2642" s="51" t="s">
        <v>5037</v>
      </c>
      <c r="H2642" s="1" t="s">
        <v>384</v>
      </c>
      <c r="I2642" s="56">
        <v>1000000</v>
      </c>
      <c r="J2642" s="8" t="s">
        <v>6586</v>
      </c>
      <c r="K2642" s="8" t="s">
        <v>24</v>
      </c>
      <c r="L2642" s="1" t="str">
        <f>IFERROR(_xlfn.XLOOKUP(Table1[[#This Row],[Startup Name]],Reference_Tables!$A$5:$A$3048,Reference_Tables!$B$5:$B$3048,"N/A",0),"N/A")</f>
        <v>Visakhapatnam</v>
      </c>
      <c r="M2642" s="49" t="str">
        <f>IFERROR(_xlfn.XLOOKUP(Table1[[#This Row],[Investors Name]],Reference_Tables!$E$5:$E$3048,Reference_Tables!$F$5:$F$3048,"N/A",0),"N/A")</f>
        <v>Angel</v>
      </c>
      <c r="N2642" s="1">
        <f>YEAR(Table1[[#This Row],[Date]])</f>
        <v>2015</v>
      </c>
    </row>
    <row r="2643" spans="1:14" x14ac:dyDescent="0.3">
      <c r="A2643" s="8">
        <v>2642</v>
      </c>
      <c r="B2643" s="9">
        <v>42210</v>
      </c>
      <c r="C2643" s="1" t="s">
        <v>6587</v>
      </c>
      <c r="D2643" s="1" t="s">
        <v>6588</v>
      </c>
      <c r="E2643" s="49" t="s">
        <v>16</v>
      </c>
      <c r="F2643" s="1" t="s">
        <v>139</v>
      </c>
      <c r="G2643" s="51" t="s">
        <v>1960</v>
      </c>
      <c r="H2643" s="1" t="s">
        <v>126</v>
      </c>
      <c r="I2643" s="56">
        <v>0</v>
      </c>
      <c r="J2643" s="8" t="s">
        <v>16</v>
      </c>
      <c r="K2643" s="8" t="s">
        <v>16</v>
      </c>
      <c r="L2643" s="1" t="str">
        <f>IFERROR(_xlfn.XLOOKUP(Table1[[#This Row],[Startup Name]],Reference_Tables!$A$5:$A$3048,Reference_Tables!$B$5:$B$3048,"N/A",0),"N/A")</f>
        <v>Chandigarh</v>
      </c>
      <c r="M2643" s="49" t="str">
        <f>IFERROR(_xlfn.XLOOKUP(Table1[[#This Row],[Investors Name]],Reference_Tables!$E$5:$E$3048,Reference_Tables!$F$5:$F$3048,"N/A",0),"N/A")</f>
        <v>VC</v>
      </c>
      <c r="N2643" s="1">
        <f>YEAR(Table1[[#This Row],[Date]])</f>
        <v>2015</v>
      </c>
    </row>
    <row r="2644" spans="1:14" x14ac:dyDescent="0.3">
      <c r="A2644" s="8">
        <v>2643</v>
      </c>
      <c r="B2644" s="9">
        <v>42210</v>
      </c>
      <c r="C2644" s="1" t="s">
        <v>6061</v>
      </c>
      <c r="D2644" s="1" t="s">
        <v>6589</v>
      </c>
      <c r="E2644" s="49" t="s">
        <v>16</v>
      </c>
      <c r="F2644" s="1" t="s">
        <v>39</v>
      </c>
      <c r="G2644" s="51" t="s">
        <v>6590</v>
      </c>
      <c r="H2644" s="1" t="s">
        <v>384</v>
      </c>
      <c r="I2644" s="56">
        <v>15000000</v>
      </c>
      <c r="J2644" s="8" t="s">
        <v>47</v>
      </c>
      <c r="K2644" s="8" t="s">
        <v>17</v>
      </c>
      <c r="L2644" s="1" t="str">
        <f>IFERROR(_xlfn.XLOOKUP(Table1[[#This Row],[Startup Name]],Reference_Tables!$A$5:$A$3048,Reference_Tables!$B$5:$B$3048,"N/A",0),"N/A")</f>
        <v>Nashik</v>
      </c>
      <c r="M2644" s="49" t="str">
        <f>IFERROR(_xlfn.XLOOKUP(Table1[[#This Row],[Investors Name]],Reference_Tables!$E$5:$E$3048,Reference_Tables!$F$5:$F$3048,"N/A",0),"N/A")</f>
        <v>VC</v>
      </c>
      <c r="N2644" s="1">
        <f>YEAR(Table1[[#This Row],[Date]])</f>
        <v>2015</v>
      </c>
    </row>
    <row r="2645" spans="1:14" x14ac:dyDescent="0.3">
      <c r="A2645" s="8">
        <v>2644</v>
      </c>
      <c r="B2645" s="9">
        <v>42212</v>
      </c>
      <c r="C2645" s="1" t="s">
        <v>6591</v>
      </c>
      <c r="D2645" s="1" t="s">
        <v>6592</v>
      </c>
      <c r="E2645" s="49" t="s">
        <v>16</v>
      </c>
      <c r="F2645" s="1" t="s">
        <v>183</v>
      </c>
      <c r="G2645" s="51" t="s">
        <v>1264</v>
      </c>
      <c r="H2645" s="1" t="s">
        <v>384</v>
      </c>
      <c r="I2645" s="56">
        <v>6000000</v>
      </c>
      <c r="J2645" s="8" t="s">
        <v>47</v>
      </c>
      <c r="K2645" s="8" t="s">
        <v>24</v>
      </c>
      <c r="L2645" s="1" t="str">
        <f>IFERROR(_xlfn.XLOOKUP(Table1[[#This Row],[Startup Name]],Reference_Tables!$A$5:$A$3048,Reference_Tables!$B$5:$B$3048,"N/A",0),"N/A")</f>
        <v>Visakhapatnam</v>
      </c>
      <c r="M2645" s="49" t="str">
        <f>IFERROR(_xlfn.XLOOKUP(Table1[[#This Row],[Investors Name]],Reference_Tables!$E$5:$E$3048,Reference_Tables!$F$5:$F$3048,"N/A",0),"N/A")</f>
        <v>VC</v>
      </c>
      <c r="N2645" s="1">
        <f>YEAR(Table1[[#This Row],[Date]])</f>
        <v>2015</v>
      </c>
    </row>
    <row r="2646" spans="1:14" x14ac:dyDescent="0.3">
      <c r="A2646" s="8">
        <v>2645</v>
      </c>
      <c r="B2646" s="9">
        <v>42212</v>
      </c>
      <c r="C2646" s="1" t="s">
        <v>6593</v>
      </c>
      <c r="D2646" s="1" t="s">
        <v>6594</v>
      </c>
      <c r="E2646" s="49" t="s">
        <v>16</v>
      </c>
      <c r="F2646" s="1" t="s">
        <v>927</v>
      </c>
      <c r="G2646" s="51" t="s">
        <v>2514</v>
      </c>
      <c r="H2646" s="1" t="s">
        <v>126</v>
      </c>
      <c r="I2646" s="56">
        <v>0</v>
      </c>
      <c r="J2646" s="8" t="s">
        <v>16</v>
      </c>
      <c r="K2646" s="8" t="s">
        <v>16</v>
      </c>
      <c r="L2646" s="1" t="str">
        <f>IFERROR(_xlfn.XLOOKUP(Table1[[#This Row],[Startup Name]],Reference_Tables!$A$5:$A$3048,Reference_Tables!$B$5:$B$3048,"N/A",0),"N/A")</f>
        <v>Lucknow</v>
      </c>
      <c r="M2646" s="49" t="str">
        <f>IFERROR(_xlfn.XLOOKUP(Table1[[#This Row],[Investors Name]],Reference_Tables!$E$5:$E$3048,Reference_Tables!$F$5:$F$3048,"N/A",0),"N/A")</f>
        <v>VC</v>
      </c>
      <c r="N2646" s="1">
        <f>YEAR(Table1[[#This Row],[Date]])</f>
        <v>2015</v>
      </c>
    </row>
    <row r="2647" spans="1:14" x14ac:dyDescent="0.3">
      <c r="A2647" s="8">
        <v>2646</v>
      </c>
      <c r="B2647" s="9">
        <v>42212</v>
      </c>
      <c r="C2647" s="1" t="s">
        <v>4346</v>
      </c>
      <c r="D2647" s="1" t="s">
        <v>6595</v>
      </c>
      <c r="E2647" s="49" t="s">
        <v>16</v>
      </c>
      <c r="F2647" s="1" t="s">
        <v>927</v>
      </c>
      <c r="G2647" s="51" t="s">
        <v>6416</v>
      </c>
      <c r="H2647" s="1" t="s">
        <v>126</v>
      </c>
      <c r="I2647" s="56">
        <v>0</v>
      </c>
      <c r="J2647" s="8" t="s">
        <v>16</v>
      </c>
      <c r="K2647" s="8" t="s">
        <v>16</v>
      </c>
      <c r="L2647" s="1" t="str">
        <f>IFERROR(_xlfn.XLOOKUP(Table1[[#This Row],[Startup Name]],Reference_Tables!$A$5:$A$3048,Reference_Tables!$B$5:$B$3048,"N/A",0),"N/A")</f>
        <v>Bhubaneswar</v>
      </c>
      <c r="M2647" s="49" t="str">
        <f>IFERROR(_xlfn.XLOOKUP(Table1[[#This Row],[Investors Name]],Reference_Tables!$E$5:$E$3048,Reference_Tables!$F$5:$F$3048,"N/A",0),"N/A")</f>
        <v>VC</v>
      </c>
      <c r="N2647" s="1">
        <f>YEAR(Table1[[#This Row],[Date]])</f>
        <v>2015</v>
      </c>
    </row>
    <row r="2648" spans="1:14" x14ac:dyDescent="0.3">
      <c r="A2648" s="8">
        <v>2647</v>
      </c>
      <c r="B2648" s="9">
        <v>42212</v>
      </c>
      <c r="C2648" s="1" t="s">
        <v>6596</v>
      </c>
      <c r="D2648" s="1" t="s">
        <v>6560</v>
      </c>
      <c r="E2648" s="49" t="s">
        <v>16</v>
      </c>
      <c r="F2648" s="1" t="s">
        <v>927</v>
      </c>
      <c r="G2648" s="51" t="s">
        <v>6597</v>
      </c>
      <c r="H2648" s="1" t="s">
        <v>126</v>
      </c>
      <c r="I2648" s="56">
        <v>0</v>
      </c>
      <c r="J2648" s="8" t="s">
        <v>16</v>
      </c>
      <c r="K2648" s="8" t="s">
        <v>16</v>
      </c>
      <c r="L2648" s="1" t="str">
        <f>IFERROR(_xlfn.XLOOKUP(Table1[[#This Row],[Startup Name]],Reference_Tables!$A$5:$A$3048,Reference_Tables!$B$5:$B$3048,"N/A",0),"N/A")</f>
        <v>Thiruvananthapuram</v>
      </c>
      <c r="M2648" s="49" t="s">
        <v>16</v>
      </c>
      <c r="N2648" s="1">
        <f>YEAR(Table1[[#This Row],[Date]])</f>
        <v>2015</v>
      </c>
    </row>
    <row r="2649" spans="1:14" x14ac:dyDescent="0.3">
      <c r="A2649" s="8">
        <v>2648</v>
      </c>
      <c r="B2649" s="9">
        <v>42213</v>
      </c>
      <c r="C2649" s="1" t="s">
        <v>1025</v>
      </c>
      <c r="D2649" s="1" t="s">
        <v>6598</v>
      </c>
      <c r="E2649" s="49" t="s">
        <v>16</v>
      </c>
      <c r="F2649" s="1" t="s">
        <v>39</v>
      </c>
      <c r="G2649" s="51" t="s">
        <v>6599</v>
      </c>
      <c r="H2649" s="1" t="s">
        <v>384</v>
      </c>
      <c r="I2649" s="56">
        <v>100000000</v>
      </c>
      <c r="J2649" s="8" t="s">
        <v>60</v>
      </c>
      <c r="K2649" s="8" t="s">
        <v>17</v>
      </c>
      <c r="L2649" s="1" t="str">
        <f>IFERROR(_xlfn.XLOOKUP(Table1[[#This Row],[Startup Name]],Reference_Tables!$A$5:$A$3048,Reference_Tables!$B$5:$B$3048,"N/A",0),"N/A")</f>
        <v>Pune</v>
      </c>
      <c r="M2649" s="49" t="str">
        <f>IFERROR(_xlfn.XLOOKUP(Table1[[#This Row],[Investors Name]],Reference_Tables!$E$5:$E$3048,Reference_Tables!$F$5:$F$3048,"N/A",0),"N/A")</f>
        <v>VC</v>
      </c>
      <c r="N2649" s="1">
        <f>YEAR(Table1[[#This Row],[Date]])</f>
        <v>2015</v>
      </c>
    </row>
    <row r="2650" spans="1:14" x14ac:dyDescent="0.3">
      <c r="A2650" s="8">
        <v>2649</v>
      </c>
      <c r="B2650" s="9">
        <v>42213</v>
      </c>
      <c r="C2650" s="1" t="s">
        <v>6600</v>
      </c>
      <c r="D2650" s="1" t="s">
        <v>437</v>
      </c>
      <c r="E2650" s="49" t="s">
        <v>16</v>
      </c>
      <c r="F2650" s="1" t="s">
        <v>927</v>
      </c>
      <c r="G2650" s="51" t="s">
        <v>6601</v>
      </c>
      <c r="H2650" s="1" t="s">
        <v>384</v>
      </c>
      <c r="I2650" s="56">
        <v>700000000</v>
      </c>
      <c r="J2650" s="8" t="s">
        <v>6602</v>
      </c>
      <c r="K2650" s="8" t="s">
        <v>17</v>
      </c>
      <c r="L2650" s="1" t="str">
        <f>IFERROR(_xlfn.XLOOKUP(Table1[[#This Row],[Startup Name]],Reference_Tables!$A$5:$A$3048,Reference_Tables!$B$5:$B$3048,"N/A",0),"N/A")</f>
        <v>Lucknow</v>
      </c>
      <c r="M2650" s="49" t="str">
        <f>IFERROR(_xlfn.XLOOKUP(Table1[[#This Row],[Investors Name]],Reference_Tables!$E$5:$E$3048,Reference_Tables!$F$5:$F$3048,"N/A",0),"N/A")</f>
        <v>VC</v>
      </c>
      <c r="N2650" s="1">
        <f>YEAR(Table1[[#This Row],[Date]])</f>
        <v>2015</v>
      </c>
    </row>
    <row r="2651" spans="1:14" x14ac:dyDescent="0.3">
      <c r="A2651" s="8">
        <v>2650</v>
      </c>
      <c r="B2651" s="9">
        <v>42213</v>
      </c>
      <c r="C2651" s="1" t="s">
        <v>5904</v>
      </c>
      <c r="D2651" s="1" t="s">
        <v>6603</v>
      </c>
      <c r="E2651" s="49" t="s">
        <v>16</v>
      </c>
      <c r="F2651" s="1" t="s">
        <v>927</v>
      </c>
      <c r="G2651" s="51" t="s">
        <v>6604</v>
      </c>
      <c r="H2651" s="1" t="s">
        <v>126</v>
      </c>
      <c r="I2651" s="56">
        <v>1300000</v>
      </c>
      <c r="J2651" s="8" t="s">
        <v>16</v>
      </c>
      <c r="K2651" s="8" t="s">
        <v>24</v>
      </c>
      <c r="L2651" s="1" t="str">
        <f>IFERROR(_xlfn.XLOOKUP(Table1[[#This Row],[Startup Name]],Reference_Tables!$A$5:$A$3048,Reference_Tables!$B$5:$B$3048,"N/A",0),"N/A")</f>
        <v>Kolkata</v>
      </c>
      <c r="M2651" s="49" t="str">
        <f>IFERROR(_xlfn.XLOOKUP(Table1[[#This Row],[Investors Name]],Reference_Tables!$E$5:$E$3048,Reference_Tables!$F$5:$F$3048,"N/A",0),"N/A")</f>
        <v>VC</v>
      </c>
      <c r="N2651" s="1">
        <f>YEAR(Table1[[#This Row],[Date]])</f>
        <v>2015</v>
      </c>
    </row>
    <row r="2652" spans="1:14" x14ac:dyDescent="0.3">
      <c r="A2652" s="8">
        <v>2651</v>
      </c>
      <c r="B2652" s="9">
        <v>42213</v>
      </c>
      <c r="C2652" s="1" t="s">
        <v>771</v>
      </c>
      <c r="D2652" s="1" t="s">
        <v>2131</v>
      </c>
      <c r="E2652" s="49" t="s">
        <v>16</v>
      </c>
      <c r="F2652" s="1" t="s">
        <v>39</v>
      </c>
      <c r="G2652" s="51" t="s">
        <v>6605</v>
      </c>
      <c r="H2652" s="1" t="s">
        <v>126</v>
      </c>
      <c r="I2652" s="56">
        <v>1000000</v>
      </c>
      <c r="J2652" s="8" t="s">
        <v>16</v>
      </c>
      <c r="K2652" s="8" t="s">
        <v>24</v>
      </c>
      <c r="L2652" s="1" t="str">
        <f>IFERROR(_xlfn.XLOOKUP(Table1[[#This Row],[Startup Name]],Reference_Tables!$A$5:$A$3048,Reference_Tables!$B$5:$B$3048,"N/A",0),"N/A")</f>
        <v>Kolkata</v>
      </c>
      <c r="M2652" s="49" t="s">
        <v>16</v>
      </c>
      <c r="N2652" s="1">
        <f>YEAR(Table1[[#This Row],[Date]])</f>
        <v>2015</v>
      </c>
    </row>
    <row r="2653" spans="1:14" x14ac:dyDescent="0.3">
      <c r="A2653" s="8">
        <v>2652</v>
      </c>
      <c r="B2653" s="9">
        <v>42214</v>
      </c>
      <c r="C2653" s="1" t="s">
        <v>6606</v>
      </c>
      <c r="D2653" s="1" t="s">
        <v>6233</v>
      </c>
      <c r="E2653" s="49" t="s">
        <v>16</v>
      </c>
      <c r="F2653" s="1" t="s">
        <v>39</v>
      </c>
      <c r="G2653" s="51" t="s">
        <v>6607</v>
      </c>
      <c r="H2653" s="1" t="s">
        <v>384</v>
      </c>
      <c r="I2653" s="56">
        <v>2000000</v>
      </c>
      <c r="J2653" s="8" t="s">
        <v>47</v>
      </c>
      <c r="K2653" s="8" t="s">
        <v>24</v>
      </c>
      <c r="L2653" s="1" t="str">
        <f>IFERROR(_xlfn.XLOOKUP(Table1[[#This Row],[Startup Name]],Reference_Tables!$A$5:$A$3048,Reference_Tables!$B$5:$B$3048,"N/A",0),"N/A")</f>
        <v>Nagpur</v>
      </c>
      <c r="M2653" s="49" t="str">
        <f>IFERROR(_xlfn.XLOOKUP(Table1[[#This Row],[Investors Name]],Reference_Tables!$E$5:$E$3048,Reference_Tables!$F$5:$F$3048,"N/A",0),"N/A")</f>
        <v>VC</v>
      </c>
      <c r="N2653" s="1">
        <f>YEAR(Table1[[#This Row],[Date]])</f>
        <v>2015</v>
      </c>
    </row>
    <row r="2654" spans="1:14" x14ac:dyDescent="0.3">
      <c r="A2654" s="8">
        <v>2653</v>
      </c>
      <c r="B2654" s="9">
        <v>42214</v>
      </c>
      <c r="C2654" s="1" t="s">
        <v>6608</v>
      </c>
      <c r="D2654" s="1" t="s">
        <v>6609</v>
      </c>
      <c r="E2654" s="49" t="s">
        <v>16</v>
      </c>
      <c r="F2654" s="1" t="s">
        <v>139</v>
      </c>
      <c r="G2654" s="51" t="s">
        <v>6610</v>
      </c>
      <c r="H2654" s="1" t="s">
        <v>126</v>
      </c>
      <c r="I2654" s="56">
        <v>2400000</v>
      </c>
      <c r="J2654" s="8" t="s">
        <v>16</v>
      </c>
      <c r="K2654" s="8" t="s">
        <v>24</v>
      </c>
      <c r="L2654" s="1" t="str">
        <f>IFERROR(_xlfn.XLOOKUP(Table1[[#This Row],[Startup Name]],Reference_Tables!$A$5:$A$3048,Reference_Tables!$B$5:$B$3048,"N/A",0),"N/A")</f>
        <v>Chennai</v>
      </c>
      <c r="M2654" s="49" t="s">
        <v>16</v>
      </c>
      <c r="N2654" s="1">
        <f>YEAR(Table1[[#This Row],[Date]])</f>
        <v>2015</v>
      </c>
    </row>
    <row r="2655" spans="1:14" x14ac:dyDescent="0.3">
      <c r="A2655" s="8">
        <v>2654</v>
      </c>
      <c r="B2655" s="9">
        <v>42214</v>
      </c>
      <c r="C2655" s="1" t="s">
        <v>6611</v>
      </c>
      <c r="D2655" s="1" t="s">
        <v>6612</v>
      </c>
      <c r="E2655" s="49" t="s">
        <v>16</v>
      </c>
      <c r="F2655" s="1" t="s">
        <v>927</v>
      </c>
      <c r="G2655" s="51" t="s">
        <v>6613</v>
      </c>
      <c r="H2655" s="1" t="s">
        <v>384</v>
      </c>
      <c r="I2655" s="56">
        <v>50000000</v>
      </c>
      <c r="J2655" s="8" t="s">
        <v>47</v>
      </c>
      <c r="K2655" s="8" t="s">
        <v>17</v>
      </c>
      <c r="L2655" s="1" t="str">
        <f>IFERROR(_xlfn.XLOOKUP(Table1[[#This Row],[Startup Name]],Reference_Tables!$A$5:$A$3048,Reference_Tables!$B$5:$B$3048,"N/A",0),"N/A")</f>
        <v>Thiruvananthapuram</v>
      </c>
      <c r="M2655" s="49" t="str">
        <f>IFERROR(_xlfn.XLOOKUP(Table1[[#This Row],[Investors Name]],Reference_Tables!$E$5:$E$3048,Reference_Tables!$F$5:$F$3048,"N/A",0),"N/A")</f>
        <v>VC</v>
      </c>
      <c r="N2655" s="1">
        <f>YEAR(Table1[[#This Row],[Date]])</f>
        <v>2015</v>
      </c>
    </row>
    <row r="2656" spans="1:14" x14ac:dyDescent="0.3">
      <c r="A2656" s="8">
        <v>2655</v>
      </c>
      <c r="B2656" s="9">
        <v>42214</v>
      </c>
      <c r="C2656" s="1" t="s">
        <v>6614</v>
      </c>
      <c r="D2656" s="1" t="s">
        <v>6615</v>
      </c>
      <c r="E2656" s="49" t="s">
        <v>16</v>
      </c>
      <c r="F2656" s="1" t="s">
        <v>227</v>
      </c>
      <c r="G2656" s="51" t="s">
        <v>6616</v>
      </c>
      <c r="H2656" s="1" t="s">
        <v>384</v>
      </c>
      <c r="I2656" s="56">
        <v>1200000</v>
      </c>
      <c r="J2656" s="8" t="s">
        <v>47</v>
      </c>
      <c r="K2656" s="8" t="s">
        <v>24</v>
      </c>
      <c r="L2656" s="1" t="str">
        <f>IFERROR(_xlfn.XLOOKUP(Table1[[#This Row],[Startup Name]],Reference_Tables!$A$5:$A$3048,Reference_Tables!$B$5:$B$3048,"N/A",0),"N/A")</f>
        <v>Kanpur</v>
      </c>
      <c r="M2656" s="49" t="str">
        <f>IFERROR(_xlfn.XLOOKUP(Table1[[#This Row],[Investors Name]],Reference_Tables!$E$5:$E$3048,Reference_Tables!$F$5:$F$3048,"N/A",0),"N/A")</f>
        <v>Angel</v>
      </c>
      <c r="N2656" s="1">
        <f>YEAR(Table1[[#This Row],[Date]])</f>
        <v>2015</v>
      </c>
    </row>
    <row r="2657" spans="1:14" x14ac:dyDescent="0.3">
      <c r="A2657" s="8">
        <v>2656</v>
      </c>
      <c r="B2657" s="9">
        <v>42215</v>
      </c>
      <c r="C2657" s="1" t="s">
        <v>6617</v>
      </c>
      <c r="D2657" s="1" t="s">
        <v>6618</v>
      </c>
      <c r="E2657" s="49" t="s">
        <v>16</v>
      </c>
      <c r="F2657" s="1" t="s">
        <v>39</v>
      </c>
      <c r="G2657" s="51" t="s">
        <v>1229</v>
      </c>
      <c r="H2657" s="1" t="s">
        <v>384</v>
      </c>
      <c r="I2657" s="56">
        <v>600000</v>
      </c>
      <c r="J2657" s="8" t="s">
        <v>35</v>
      </c>
      <c r="K2657" s="8" t="s">
        <v>106</v>
      </c>
      <c r="L2657" s="1" t="str">
        <f>IFERROR(_xlfn.XLOOKUP(Table1[[#This Row],[Startup Name]],Reference_Tables!$A$5:$A$3048,Reference_Tables!$B$5:$B$3048,"N/A",0),"N/A")</f>
        <v>Jaipur</v>
      </c>
      <c r="M2657" s="49" t="str">
        <f>IFERROR(_xlfn.XLOOKUP(Table1[[#This Row],[Investors Name]],Reference_Tables!$E$5:$E$3048,Reference_Tables!$F$5:$F$3048,"N/A",0),"N/A")</f>
        <v>VC</v>
      </c>
      <c r="N2657" s="1">
        <f>YEAR(Table1[[#This Row],[Date]])</f>
        <v>2015</v>
      </c>
    </row>
    <row r="2658" spans="1:14" x14ac:dyDescent="0.3">
      <c r="A2658" s="8">
        <v>2657</v>
      </c>
      <c r="B2658" s="9">
        <v>42215</v>
      </c>
      <c r="C2658" s="1" t="s">
        <v>6619</v>
      </c>
      <c r="D2658" s="1" t="s">
        <v>6620</v>
      </c>
      <c r="E2658" s="49" t="s">
        <v>16</v>
      </c>
      <c r="F2658" s="1" t="s">
        <v>39</v>
      </c>
      <c r="G2658" s="51" t="s">
        <v>6621</v>
      </c>
      <c r="H2658" s="1" t="s">
        <v>384</v>
      </c>
      <c r="I2658" s="56">
        <v>2400000</v>
      </c>
      <c r="J2658" s="8" t="s">
        <v>47</v>
      </c>
      <c r="K2658" s="8" t="s">
        <v>24</v>
      </c>
      <c r="L2658" s="1" t="str">
        <f>IFERROR(_xlfn.XLOOKUP(Table1[[#This Row],[Startup Name]],Reference_Tables!$A$5:$A$3048,Reference_Tables!$B$5:$B$3048,"N/A",0),"N/A")</f>
        <v>Ranchi</v>
      </c>
      <c r="M2658" s="49" t="str">
        <f>IFERROR(_xlfn.XLOOKUP(Table1[[#This Row],[Investors Name]],Reference_Tables!$E$5:$E$3048,Reference_Tables!$F$5:$F$3048,"N/A",0),"N/A")</f>
        <v>VC</v>
      </c>
      <c r="N2658" s="1">
        <f>YEAR(Table1[[#This Row],[Date]])</f>
        <v>2015</v>
      </c>
    </row>
    <row r="2659" spans="1:14" x14ac:dyDescent="0.3">
      <c r="A2659" s="8">
        <v>2658</v>
      </c>
      <c r="B2659" s="9">
        <v>42215</v>
      </c>
      <c r="C2659" s="1" t="s">
        <v>6622</v>
      </c>
      <c r="D2659" s="1" t="s">
        <v>6623</v>
      </c>
      <c r="E2659" s="49" t="s">
        <v>16</v>
      </c>
      <c r="F2659" s="1" t="s">
        <v>139</v>
      </c>
      <c r="G2659" s="51" t="s">
        <v>6624</v>
      </c>
      <c r="H2659" s="1" t="s">
        <v>384</v>
      </c>
      <c r="I2659" s="56">
        <v>16000000</v>
      </c>
      <c r="J2659" s="8" t="s">
        <v>47</v>
      </c>
      <c r="K2659" s="8" t="s">
        <v>17</v>
      </c>
      <c r="L2659" s="1" t="str">
        <f>IFERROR(_xlfn.XLOOKUP(Table1[[#This Row],[Startup Name]],Reference_Tables!$A$5:$A$3048,Reference_Tables!$B$5:$B$3048,"N/A",0),"N/A")</f>
        <v>Mysuru</v>
      </c>
      <c r="M2659" s="49" t="str">
        <f>IFERROR(_xlfn.XLOOKUP(Table1[[#This Row],[Investors Name]],Reference_Tables!$E$5:$E$3048,Reference_Tables!$F$5:$F$3048,"N/A",0),"N/A")</f>
        <v>VC</v>
      </c>
      <c r="N2659" s="1">
        <f>YEAR(Table1[[#This Row],[Date]])</f>
        <v>2015</v>
      </c>
    </row>
    <row r="2660" spans="1:14" x14ac:dyDescent="0.3">
      <c r="A2660" s="8">
        <v>2659</v>
      </c>
      <c r="B2660" s="9">
        <v>42215</v>
      </c>
      <c r="C2660" s="1" t="s">
        <v>4129</v>
      </c>
      <c r="D2660" s="1" t="s">
        <v>6625</v>
      </c>
      <c r="E2660" s="49" t="s">
        <v>16</v>
      </c>
      <c r="F2660" s="1" t="s">
        <v>927</v>
      </c>
      <c r="G2660" s="51" t="s">
        <v>6626</v>
      </c>
      <c r="H2660" s="1" t="s">
        <v>126</v>
      </c>
      <c r="I2660" s="56">
        <v>168000</v>
      </c>
      <c r="J2660" s="8" t="s">
        <v>16</v>
      </c>
      <c r="K2660" s="8" t="s">
        <v>106</v>
      </c>
      <c r="L2660" s="1" t="str">
        <f>IFERROR(_xlfn.XLOOKUP(Table1[[#This Row],[Startup Name]],Reference_Tables!$A$5:$A$3048,Reference_Tables!$B$5:$B$3048,"N/A",0),"N/A")</f>
        <v>Nashik</v>
      </c>
      <c r="M2660" s="49" t="str">
        <f>IFERROR(_xlfn.XLOOKUP(Table1[[#This Row],[Investors Name]],Reference_Tables!$E$5:$E$3048,Reference_Tables!$F$5:$F$3048,"N/A",0),"N/A")</f>
        <v>Angel</v>
      </c>
      <c r="N2660" s="1">
        <f>YEAR(Table1[[#This Row],[Date]])</f>
        <v>2015</v>
      </c>
    </row>
    <row r="2661" spans="1:14" x14ac:dyDescent="0.3">
      <c r="A2661" s="8">
        <v>2660</v>
      </c>
      <c r="B2661" s="9">
        <v>42215</v>
      </c>
      <c r="C2661" s="1" t="s">
        <v>6627</v>
      </c>
      <c r="D2661" s="1" t="s">
        <v>6628</v>
      </c>
      <c r="E2661" s="49" t="s">
        <v>16</v>
      </c>
      <c r="F2661" s="1" t="s">
        <v>39</v>
      </c>
      <c r="G2661" s="51" t="s">
        <v>6629</v>
      </c>
      <c r="H2661" s="1" t="s">
        <v>126</v>
      </c>
      <c r="I2661" s="56">
        <v>168000</v>
      </c>
      <c r="J2661" s="8" t="s">
        <v>16</v>
      </c>
      <c r="K2661" s="8" t="s">
        <v>106</v>
      </c>
      <c r="L2661" s="1" t="str">
        <f>IFERROR(_xlfn.XLOOKUP(Table1[[#This Row],[Startup Name]],Reference_Tables!$A$5:$A$3048,Reference_Tables!$B$5:$B$3048,"N/A",0),"N/A")</f>
        <v>Kolkata</v>
      </c>
      <c r="M2661" s="49" t="s">
        <v>16</v>
      </c>
      <c r="N2661" s="1">
        <f>YEAR(Table1[[#This Row],[Date]])</f>
        <v>2015</v>
      </c>
    </row>
    <row r="2662" spans="1:14" x14ac:dyDescent="0.3">
      <c r="A2662" s="8">
        <v>2661</v>
      </c>
      <c r="B2662" s="9">
        <v>42215</v>
      </c>
      <c r="C2662" s="1" t="s">
        <v>2721</v>
      </c>
      <c r="D2662" s="1" t="s">
        <v>6630</v>
      </c>
      <c r="E2662" s="49" t="s">
        <v>16</v>
      </c>
      <c r="F2662" s="1" t="s">
        <v>45</v>
      </c>
      <c r="G2662" s="51" t="s">
        <v>6631</v>
      </c>
      <c r="H2662" s="1" t="s">
        <v>384</v>
      </c>
      <c r="I2662" s="56">
        <v>0</v>
      </c>
      <c r="J2662" s="8" t="s">
        <v>35</v>
      </c>
      <c r="K2662" s="8" t="s">
        <v>16</v>
      </c>
      <c r="L2662" s="1" t="str">
        <f>IFERROR(_xlfn.XLOOKUP(Table1[[#This Row],[Startup Name]],Reference_Tables!$A$5:$A$3048,Reference_Tables!$B$5:$B$3048,"N/A",0),"N/A")</f>
        <v>Kochi</v>
      </c>
      <c r="M2662" s="49" t="str">
        <f>IFERROR(_xlfn.XLOOKUP(Table1[[#This Row],[Investors Name]],Reference_Tables!$E$5:$E$3048,Reference_Tables!$F$5:$F$3048,"N/A",0),"N/A")</f>
        <v>Angel</v>
      </c>
      <c r="N2662" s="1">
        <f>YEAR(Table1[[#This Row],[Date]])</f>
        <v>2015</v>
      </c>
    </row>
    <row r="2663" spans="1:14" x14ac:dyDescent="0.3">
      <c r="A2663" s="8">
        <v>2662</v>
      </c>
      <c r="B2663" s="9">
        <v>42215</v>
      </c>
      <c r="C2663" s="1" t="s">
        <v>6632</v>
      </c>
      <c r="D2663" s="1" t="s">
        <v>6633</v>
      </c>
      <c r="E2663" s="49" t="s">
        <v>16</v>
      </c>
      <c r="F2663" s="1" t="s">
        <v>927</v>
      </c>
      <c r="G2663" s="51" t="s">
        <v>6634</v>
      </c>
      <c r="H2663" s="1" t="s">
        <v>126</v>
      </c>
      <c r="I2663" s="56">
        <v>0</v>
      </c>
      <c r="J2663" s="8" t="s">
        <v>16</v>
      </c>
      <c r="K2663" s="8" t="s">
        <v>16</v>
      </c>
      <c r="L2663" s="1" t="str">
        <f>IFERROR(_xlfn.XLOOKUP(Table1[[#This Row],[Startup Name]],Reference_Tables!$A$5:$A$3048,Reference_Tables!$B$5:$B$3048,"N/A",0),"N/A")</f>
        <v>Mysuru</v>
      </c>
      <c r="M2663" s="49" t="str">
        <f>IFERROR(_xlfn.XLOOKUP(Table1[[#This Row],[Investors Name]],Reference_Tables!$E$5:$E$3048,Reference_Tables!$F$5:$F$3048,"N/A",0),"N/A")</f>
        <v>VC</v>
      </c>
      <c r="N2663" s="1">
        <f>YEAR(Table1[[#This Row],[Date]])</f>
        <v>2015</v>
      </c>
    </row>
    <row r="2664" spans="1:14" x14ac:dyDescent="0.3">
      <c r="A2664" s="8">
        <v>2663</v>
      </c>
      <c r="B2664" s="9">
        <v>42216</v>
      </c>
      <c r="C2664" s="1" t="s">
        <v>6635</v>
      </c>
      <c r="D2664" s="1" t="s">
        <v>6636</v>
      </c>
      <c r="E2664" s="49" t="s">
        <v>16</v>
      </c>
      <c r="F2664" s="1" t="s">
        <v>227</v>
      </c>
      <c r="G2664" s="51" t="s">
        <v>6637</v>
      </c>
      <c r="H2664" s="1" t="s">
        <v>384</v>
      </c>
      <c r="I2664" s="56">
        <v>500000</v>
      </c>
      <c r="J2664" s="8" t="s">
        <v>5516</v>
      </c>
      <c r="K2664" s="8" t="s">
        <v>106</v>
      </c>
      <c r="L2664" s="1" t="str">
        <f>IFERROR(_xlfn.XLOOKUP(Table1[[#This Row],[Startup Name]],Reference_Tables!$A$5:$A$3048,Reference_Tables!$B$5:$B$3048,"N/A",0),"N/A")</f>
        <v>Ahmedabad</v>
      </c>
      <c r="M2664" s="49" t="s">
        <v>16</v>
      </c>
      <c r="N2664" s="1">
        <f>YEAR(Table1[[#This Row],[Date]])</f>
        <v>2015</v>
      </c>
    </row>
    <row r="2665" spans="1:14" x14ac:dyDescent="0.3">
      <c r="A2665" s="8">
        <v>2664</v>
      </c>
      <c r="B2665" s="9">
        <v>42216</v>
      </c>
      <c r="C2665" s="1" t="s">
        <v>6638</v>
      </c>
      <c r="D2665" s="1" t="s">
        <v>6639</v>
      </c>
      <c r="E2665" s="49" t="s">
        <v>16</v>
      </c>
      <c r="F2665" s="1" t="s">
        <v>927</v>
      </c>
      <c r="G2665" s="51" t="s">
        <v>6640</v>
      </c>
      <c r="H2665" s="1" t="s">
        <v>384</v>
      </c>
      <c r="I2665" s="56">
        <v>0</v>
      </c>
      <c r="J2665" s="8" t="s">
        <v>47</v>
      </c>
      <c r="K2665" s="8" t="s">
        <v>16</v>
      </c>
      <c r="L2665" s="1" t="str">
        <f>IFERROR(_xlfn.XLOOKUP(Table1[[#This Row],[Startup Name]],Reference_Tables!$A$5:$A$3048,Reference_Tables!$B$5:$B$3048,"N/A",0),"N/A")</f>
        <v>Indore</v>
      </c>
      <c r="M2665" s="49" t="str">
        <f>IFERROR(_xlfn.XLOOKUP(Table1[[#This Row],[Investors Name]],Reference_Tables!$E$5:$E$3048,Reference_Tables!$F$5:$F$3048,"N/A",0),"N/A")</f>
        <v>VC</v>
      </c>
      <c r="N2665" s="1">
        <f>YEAR(Table1[[#This Row],[Date]])</f>
        <v>2015</v>
      </c>
    </row>
    <row r="2666" spans="1:14" x14ac:dyDescent="0.3">
      <c r="A2666" s="8">
        <v>2665</v>
      </c>
      <c r="B2666" s="9">
        <v>42216</v>
      </c>
      <c r="C2666" s="1" t="s">
        <v>6641</v>
      </c>
      <c r="D2666" s="1" t="s">
        <v>6642</v>
      </c>
      <c r="E2666" s="49" t="s">
        <v>16</v>
      </c>
      <c r="F2666" s="1" t="s">
        <v>55</v>
      </c>
      <c r="G2666" s="51" t="s">
        <v>6643</v>
      </c>
      <c r="H2666" s="1" t="s">
        <v>384</v>
      </c>
      <c r="I2666" s="56">
        <v>2000000</v>
      </c>
      <c r="J2666" s="8" t="s">
        <v>47</v>
      </c>
      <c r="K2666" s="8" t="s">
        <v>24</v>
      </c>
      <c r="L2666" s="1" t="str">
        <f>IFERROR(_xlfn.XLOOKUP(Table1[[#This Row],[Startup Name]],Reference_Tables!$A$5:$A$3048,Reference_Tables!$B$5:$B$3048,"N/A",0),"N/A")</f>
        <v>Bhubaneswar</v>
      </c>
      <c r="M2666" s="49" t="str">
        <f>IFERROR(_xlfn.XLOOKUP(Table1[[#This Row],[Investors Name]],Reference_Tables!$E$5:$E$3048,Reference_Tables!$F$5:$F$3048,"N/A",0),"N/A")</f>
        <v>VC</v>
      </c>
      <c r="N2666" s="1">
        <f>YEAR(Table1[[#This Row],[Date]])</f>
        <v>2015</v>
      </c>
    </row>
    <row r="2667" spans="1:14" x14ac:dyDescent="0.3">
      <c r="A2667" s="8">
        <v>2666</v>
      </c>
      <c r="B2667" s="9">
        <v>42216</v>
      </c>
      <c r="C2667" s="1" t="s">
        <v>6644</v>
      </c>
      <c r="D2667" s="1" t="s">
        <v>454</v>
      </c>
      <c r="E2667" s="49" t="s">
        <v>16</v>
      </c>
      <c r="F2667" s="1" t="s">
        <v>227</v>
      </c>
      <c r="G2667" s="51" t="s">
        <v>606</v>
      </c>
      <c r="H2667" s="1" t="s">
        <v>384</v>
      </c>
      <c r="I2667" s="56">
        <v>5000000</v>
      </c>
      <c r="J2667" s="8" t="s">
        <v>5519</v>
      </c>
      <c r="K2667" s="8" t="s">
        <v>24</v>
      </c>
      <c r="L2667" s="1" t="str">
        <f>IFERROR(_xlfn.XLOOKUP(Table1[[#This Row],[Startup Name]],Reference_Tables!$A$5:$A$3048,Reference_Tables!$B$5:$B$3048,"N/A",0),"N/A")</f>
        <v>Visakhapatnam</v>
      </c>
      <c r="M2667" s="49" t="str">
        <f>IFERROR(_xlfn.XLOOKUP(Table1[[#This Row],[Investors Name]],Reference_Tables!$E$5:$E$3048,Reference_Tables!$F$5:$F$3048,"N/A",0),"N/A")</f>
        <v>Angel</v>
      </c>
      <c r="N2667" s="1">
        <f>YEAR(Table1[[#This Row],[Date]])</f>
        <v>2015</v>
      </c>
    </row>
    <row r="2668" spans="1:14" x14ac:dyDescent="0.3">
      <c r="A2668" s="8">
        <v>2667</v>
      </c>
      <c r="B2668" s="9">
        <v>42156</v>
      </c>
      <c r="C2668" s="1" t="s">
        <v>4560</v>
      </c>
      <c r="D2668" s="1" t="s">
        <v>6645</v>
      </c>
      <c r="E2668" s="49" t="s">
        <v>16</v>
      </c>
      <c r="F2668" s="1" t="s">
        <v>139</v>
      </c>
      <c r="G2668" s="51" t="s">
        <v>6646</v>
      </c>
      <c r="H2668" s="1" t="s">
        <v>126</v>
      </c>
      <c r="I2668" s="56">
        <v>0</v>
      </c>
      <c r="J2668" s="8" t="s">
        <v>16</v>
      </c>
      <c r="K2668" s="8" t="s">
        <v>16</v>
      </c>
      <c r="L2668" s="1" t="str">
        <f>IFERROR(_xlfn.XLOOKUP(Table1[[#This Row],[Startup Name]],Reference_Tables!$A$5:$A$3048,Reference_Tables!$B$5:$B$3048,"N/A",0),"N/A")</f>
        <v>Pune</v>
      </c>
      <c r="M2668" s="49" t="str">
        <f>IFERROR(_xlfn.XLOOKUP(Table1[[#This Row],[Investors Name]],Reference_Tables!$E$5:$E$3048,Reference_Tables!$F$5:$F$3048,"N/A",0),"N/A")</f>
        <v>Angel</v>
      </c>
      <c r="N2668" s="1">
        <f>YEAR(Table1[[#This Row],[Date]])</f>
        <v>2015</v>
      </c>
    </row>
    <row r="2669" spans="1:14" x14ac:dyDescent="0.3">
      <c r="A2669" s="8">
        <v>2668</v>
      </c>
      <c r="B2669" s="9">
        <v>42156</v>
      </c>
      <c r="C2669" s="1" t="s">
        <v>6647</v>
      </c>
      <c r="D2669" s="1" t="s">
        <v>6648</v>
      </c>
      <c r="E2669" s="49" t="s">
        <v>16</v>
      </c>
      <c r="F2669" s="1" t="s">
        <v>139</v>
      </c>
      <c r="G2669" s="51" t="s">
        <v>6649</v>
      </c>
      <c r="H2669" s="1" t="s">
        <v>384</v>
      </c>
      <c r="I2669" s="56">
        <v>6000000</v>
      </c>
      <c r="J2669" s="8" t="s">
        <v>29</v>
      </c>
      <c r="K2669" s="8" t="s">
        <v>24</v>
      </c>
      <c r="L2669" s="1" t="str">
        <f>IFERROR(_xlfn.XLOOKUP(Table1[[#This Row],[Startup Name]],Reference_Tables!$A$5:$A$3048,Reference_Tables!$B$5:$B$3048,"N/A",0),"N/A")</f>
        <v>Visakhapatnam</v>
      </c>
      <c r="M2669" s="49" t="str">
        <f>IFERROR(_xlfn.XLOOKUP(Table1[[#This Row],[Investors Name]],Reference_Tables!$E$5:$E$3048,Reference_Tables!$F$5:$F$3048,"N/A",0),"N/A")</f>
        <v>VC</v>
      </c>
      <c r="N2669" s="1">
        <f>YEAR(Table1[[#This Row],[Date]])</f>
        <v>2015</v>
      </c>
    </row>
    <row r="2670" spans="1:14" x14ac:dyDescent="0.3">
      <c r="A2670" s="8">
        <v>2669</v>
      </c>
      <c r="B2670" s="9">
        <v>42156</v>
      </c>
      <c r="C2670" s="1" t="s">
        <v>2744</v>
      </c>
      <c r="D2670" s="1" t="s">
        <v>6450</v>
      </c>
      <c r="E2670" s="49" t="s">
        <v>16</v>
      </c>
      <c r="F2670" s="1" t="s">
        <v>39</v>
      </c>
      <c r="G2670" s="51" t="s">
        <v>6650</v>
      </c>
      <c r="H2670" s="1" t="s">
        <v>126</v>
      </c>
      <c r="I2670" s="56">
        <v>500000</v>
      </c>
      <c r="J2670" s="8" t="s">
        <v>16</v>
      </c>
      <c r="K2670" s="8" t="s">
        <v>106</v>
      </c>
      <c r="L2670" s="1" t="str">
        <f>IFERROR(_xlfn.XLOOKUP(Table1[[#This Row],[Startup Name]],Reference_Tables!$A$5:$A$3048,Reference_Tables!$B$5:$B$3048,"N/A",0),"N/A")</f>
        <v>Guwahati</v>
      </c>
      <c r="M2670" s="49" t="str">
        <f>IFERROR(_xlfn.XLOOKUP(Table1[[#This Row],[Investors Name]],Reference_Tables!$E$5:$E$3048,Reference_Tables!$F$5:$F$3048,"N/A",0),"N/A")</f>
        <v>VC</v>
      </c>
      <c r="N2670" s="1">
        <f>YEAR(Table1[[#This Row],[Date]])</f>
        <v>2015</v>
      </c>
    </row>
    <row r="2671" spans="1:14" x14ac:dyDescent="0.3">
      <c r="A2671" s="8">
        <v>2670</v>
      </c>
      <c r="B2671" s="9">
        <v>42156</v>
      </c>
      <c r="C2671" s="1" t="s">
        <v>6651</v>
      </c>
      <c r="D2671" s="1" t="s">
        <v>1629</v>
      </c>
      <c r="E2671" s="49" t="s">
        <v>16</v>
      </c>
      <c r="F2671" s="1" t="s">
        <v>139</v>
      </c>
      <c r="G2671" s="51" t="s">
        <v>1006</v>
      </c>
      <c r="H2671" s="1" t="s">
        <v>384</v>
      </c>
      <c r="I2671" s="56">
        <v>4000000</v>
      </c>
      <c r="J2671" s="8" t="s">
        <v>23</v>
      </c>
      <c r="K2671" s="8" t="s">
        <v>24</v>
      </c>
      <c r="L2671" s="1" t="str">
        <f>IFERROR(_xlfn.XLOOKUP(Table1[[#This Row],[Startup Name]],Reference_Tables!$A$5:$A$3048,Reference_Tables!$B$5:$B$3048,"N/A",0),"N/A")</f>
        <v>Visakhapatnam</v>
      </c>
      <c r="M2671" s="49" t="str">
        <f>IFERROR(_xlfn.XLOOKUP(Table1[[#This Row],[Investors Name]],Reference_Tables!$E$5:$E$3048,Reference_Tables!$F$5:$F$3048,"N/A",0),"N/A")</f>
        <v>Angel</v>
      </c>
      <c r="N2671" s="1">
        <f>YEAR(Table1[[#This Row],[Date]])</f>
        <v>2015</v>
      </c>
    </row>
    <row r="2672" spans="1:14" x14ac:dyDescent="0.3">
      <c r="A2672" s="8">
        <v>2671</v>
      </c>
      <c r="B2672" s="9">
        <v>42156</v>
      </c>
      <c r="C2672" s="1" t="s">
        <v>6652</v>
      </c>
      <c r="D2672" s="1" t="s">
        <v>6653</v>
      </c>
      <c r="E2672" s="49" t="s">
        <v>16</v>
      </c>
      <c r="F2672" s="1" t="s">
        <v>139</v>
      </c>
      <c r="G2672" s="51" t="s">
        <v>6654</v>
      </c>
      <c r="H2672" s="1" t="s">
        <v>126</v>
      </c>
      <c r="I2672" s="56">
        <v>350000</v>
      </c>
      <c r="J2672" s="8" t="s">
        <v>16</v>
      </c>
      <c r="K2672" s="8" t="s">
        <v>106</v>
      </c>
      <c r="L2672" s="1" t="str">
        <f>IFERROR(_xlfn.XLOOKUP(Table1[[#This Row],[Startup Name]],Reference_Tables!$A$5:$A$3048,Reference_Tables!$B$5:$B$3048,"N/A",0),"N/A")</f>
        <v>Mumbai</v>
      </c>
      <c r="M2672" s="49" t="str">
        <f>IFERROR(_xlfn.XLOOKUP(Table1[[#This Row],[Investors Name]],Reference_Tables!$E$5:$E$3048,Reference_Tables!$F$5:$F$3048,"N/A",0),"N/A")</f>
        <v>Corporate</v>
      </c>
      <c r="N2672" s="1">
        <f>YEAR(Table1[[#This Row],[Date]])</f>
        <v>2015</v>
      </c>
    </row>
    <row r="2673" spans="1:14" x14ac:dyDescent="0.3">
      <c r="A2673" s="8">
        <v>2672</v>
      </c>
      <c r="B2673" s="9">
        <v>42156</v>
      </c>
      <c r="C2673" s="1" t="s">
        <v>6061</v>
      </c>
      <c r="D2673" s="1" t="s">
        <v>6655</v>
      </c>
      <c r="E2673" s="49" t="s">
        <v>16</v>
      </c>
      <c r="F2673" s="1" t="s">
        <v>39</v>
      </c>
      <c r="G2673" s="51" t="s">
        <v>6656</v>
      </c>
      <c r="H2673" s="1" t="s">
        <v>126</v>
      </c>
      <c r="I2673" s="56">
        <v>0</v>
      </c>
      <c r="J2673" s="8" t="s">
        <v>16</v>
      </c>
      <c r="K2673" s="8" t="s">
        <v>16</v>
      </c>
      <c r="L2673" s="1" t="str">
        <f>IFERROR(_xlfn.XLOOKUP(Table1[[#This Row],[Startup Name]],Reference_Tables!$A$5:$A$3048,Reference_Tables!$B$5:$B$3048,"N/A",0),"N/A")</f>
        <v>Nashik</v>
      </c>
      <c r="M2673" s="49" t="str">
        <f>IFERROR(_xlfn.XLOOKUP(Table1[[#This Row],[Investors Name]],Reference_Tables!$E$5:$E$3048,Reference_Tables!$F$5:$F$3048,"N/A",0),"N/A")</f>
        <v>Angel</v>
      </c>
      <c r="N2673" s="1">
        <f>YEAR(Table1[[#This Row],[Date]])</f>
        <v>2015</v>
      </c>
    </row>
    <row r="2674" spans="1:14" x14ac:dyDescent="0.3">
      <c r="A2674" s="8">
        <v>2673</v>
      </c>
      <c r="B2674" s="9">
        <v>42156</v>
      </c>
      <c r="C2674" s="1" t="s">
        <v>6657</v>
      </c>
      <c r="D2674" s="1" t="s">
        <v>6658</v>
      </c>
      <c r="E2674" s="49" t="s">
        <v>16</v>
      </c>
      <c r="F2674" s="1" t="s">
        <v>39</v>
      </c>
      <c r="G2674" s="51" t="s">
        <v>6659</v>
      </c>
      <c r="H2674" s="1" t="s">
        <v>384</v>
      </c>
      <c r="I2674" s="56">
        <v>1000000</v>
      </c>
      <c r="J2674" s="8" t="s">
        <v>35</v>
      </c>
      <c r="K2674" s="8" t="s">
        <v>24</v>
      </c>
      <c r="L2674" s="1" t="str">
        <f>IFERROR(_xlfn.XLOOKUP(Table1[[#This Row],[Startup Name]],Reference_Tables!$A$5:$A$3048,Reference_Tables!$B$5:$B$3048,"N/A",0),"N/A")</f>
        <v>Patna</v>
      </c>
      <c r="M2674" s="49" t="str">
        <f>IFERROR(_xlfn.XLOOKUP(Table1[[#This Row],[Investors Name]],Reference_Tables!$E$5:$E$3048,Reference_Tables!$F$5:$F$3048,"N/A",0),"N/A")</f>
        <v>VC</v>
      </c>
      <c r="N2674" s="1">
        <f>YEAR(Table1[[#This Row],[Date]])</f>
        <v>2015</v>
      </c>
    </row>
    <row r="2675" spans="1:14" x14ac:dyDescent="0.3">
      <c r="A2675" s="8">
        <v>2674</v>
      </c>
      <c r="B2675" s="9">
        <v>42156</v>
      </c>
      <c r="C2675" s="1" t="s">
        <v>6660</v>
      </c>
      <c r="D2675" s="1" t="s">
        <v>6661</v>
      </c>
      <c r="E2675" s="49" t="s">
        <v>16</v>
      </c>
      <c r="F2675" s="1" t="s">
        <v>45</v>
      </c>
      <c r="G2675" s="51" t="s">
        <v>4185</v>
      </c>
      <c r="H2675" s="1" t="s">
        <v>384</v>
      </c>
      <c r="I2675" s="56">
        <v>550000</v>
      </c>
      <c r="J2675" s="8" t="s">
        <v>16</v>
      </c>
      <c r="K2675" s="8" t="s">
        <v>106</v>
      </c>
      <c r="L2675" s="1" t="str">
        <f>IFERROR(_xlfn.XLOOKUP(Table1[[#This Row],[Startup Name]],Reference_Tables!$A$5:$A$3048,Reference_Tables!$B$5:$B$3048,"N/A",0),"N/A")</f>
        <v>Bengaluru</v>
      </c>
      <c r="M2675" s="49" t="str">
        <f>IFERROR(_xlfn.XLOOKUP(Table1[[#This Row],[Investors Name]],Reference_Tables!$E$5:$E$3048,Reference_Tables!$F$5:$F$3048,"N/A",0),"N/A")</f>
        <v>VC</v>
      </c>
      <c r="N2675" s="1">
        <f>YEAR(Table1[[#This Row],[Date]])</f>
        <v>2015</v>
      </c>
    </row>
    <row r="2676" spans="1:14" x14ac:dyDescent="0.3">
      <c r="A2676" s="8">
        <v>2675</v>
      </c>
      <c r="B2676" s="9">
        <v>42156</v>
      </c>
      <c r="C2676" s="1" t="s">
        <v>6662</v>
      </c>
      <c r="D2676" s="1" t="s">
        <v>6663</v>
      </c>
      <c r="E2676" s="49" t="s">
        <v>16</v>
      </c>
      <c r="F2676" s="1" t="s">
        <v>183</v>
      </c>
      <c r="G2676" s="51" t="s">
        <v>6664</v>
      </c>
      <c r="H2676" s="1" t="s">
        <v>126</v>
      </c>
      <c r="I2676" s="56">
        <v>500000</v>
      </c>
      <c r="J2676" s="8" t="s">
        <v>16</v>
      </c>
      <c r="K2676" s="8" t="s">
        <v>106</v>
      </c>
      <c r="L2676" s="1" t="str">
        <f>IFERROR(_xlfn.XLOOKUP(Table1[[#This Row],[Startup Name]],Reference_Tables!$A$5:$A$3048,Reference_Tables!$B$5:$B$3048,"N/A",0),"N/A")</f>
        <v>Chandigarh</v>
      </c>
      <c r="M2676" s="49" t="str">
        <f>IFERROR(_xlfn.XLOOKUP(Table1[[#This Row],[Investors Name]],Reference_Tables!$E$5:$E$3048,Reference_Tables!$F$5:$F$3048,"N/A",0),"N/A")</f>
        <v>Angel</v>
      </c>
      <c r="N2676" s="1">
        <f>YEAR(Table1[[#This Row],[Date]])</f>
        <v>2015</v>
      </c>
    </row>
    <row r="2677" spans="1:14" x14ac:dyDescent="0.3">
      <c r="A2677" s="8">
        <v>2676</v>
      </c>
      <c r="B2677" s="9">
        <v>42157</v>
      </c>
      <c r="C2677" s="1" t="s">
        <v>6665</v>
      </c>
      <c r="D2677" s="1" t="s">
        <v>6666</v>
      </c>
      <c r="E2677" s="49" t="s">
        <v>16</v>
      </c>
      <c r="F2677" s="1" t="s">
        <v>5689</v>
      </c>
      <c r="G2677" s="51" t="s">
        <v>6667</v>
      </c>
      <c r="H2677" s="1" t="s">
        <v>384</v>
      </c>
      <c r="I2677" s="56">
        <v>35000000</v>
      </c>
      <c r="J2677" s="8" t="s">
        <v>47</v>
      </c>
      <c r="K2677" s="8" t="s">
        <v>17</v>
      </c>
      <c r="L2677" s="1" t="str">
        <f>IFERROR(_xlfn.XLOOKUP(Table1[[#This Row],[Startup Name]],Reference_Tables!$A$5:$A$3048,Reference_Tables!$B$5:$B$3048,"N/A",0),"N/A")</f>
        <v>Lucknow</v>
      </c>
      <c r="M2677" s="49" t="str">
        <f>IFERROR(_xlfn.XLOOKUP(Table1[[#This Row],[Investors Name]],Reference_Tables!$E$5:$E$3048,Reference_Tables!$F$5:$F$3048,"N/A",0),"N/A")</f>
        <v>VC</v>
      </c>
      <c r="N2677" s="1">
        <f>YEAR(Table1[[#This Row],[Date]])</f>
        <v>2015</v>
      </c>
    </row>
    <row r="2678" spans="1:14" x14ac:dyDescent="0.3">
      <c r="A2678" s="8">
        <v>2677</v>
      </c>
      <c r="B2678" s="9">
        <v>42157</v>
      </c>
      <c r="C2678" s="1" t="s">
        <v>6668</v>
      </c>
      <c r="D2678" s="1" t="s">
        <v>6669</v>
      </c>
      <c r="E2678" s="49" t="s">
        <v>16</v>
      </c>
      <c r="F2678" s="1" t="s">
        <v>55</v>
      </c>
      <c r="G2678" s="51" t="s">
        <v>6670</v>
      </c>
      <c r="H2678" s="1" t="s">
        <v>126</v>
      </c>
      <c r="I2678" s="56">
        <v>350000</v>
      </c>
      <c r="J2678" s="8" t="s">
        <v>16</v>
      </c>
      <c r="K2678" s="8" t="s">
        <v>106</v>
      </c>
      <c r="L2678" s="1" t="str">
        <f>IFERROR(_xlfn.XLOOKUP(Table1[[#This Row],[Startup Name]],Reference_Tables!$A$5:$A$3048,Reference_Tables!$B$5:$B$3048,"N/A",0),"N/A")</f>
        <v>Chennai</v>
      </c>
      <c r="M2678" s="49" t="s">
        <v>16</v>
      </c>
      <c r="N2678" s="1">
        <f>YEAR(Table1[[#This Row],[Date]])</f>
        <v>2015</v>
      </c>
    </row>
    <row r="2679" spans="1:14" x14ac:dyDescent="0.3">
      <c r="A2679" s="8">
        <v>2678</v>
      </c>
      <c r="B2679" s="9">
        <v>42157</v>
      </c>
      <c r="C2679" s="1" t="s">
        <v>1043</v>
      </c>
      <c r="D2679" s="1" t="s">
        <v>6671</v>
      </c>
      <c r="E2679" s="49" t="s">
        <v>16</v>
      </c>
      <c r="F2679" s="1" t="s">
        <v>1045</v>
      </c>
      <c r="G2679" s="51" t="s">
        <v>6672</v>
      </c>
      <c r="H2679" s="1" t="s">
        <v>384</v>
      </c>
      <c r="I2679" s="56">
        <v>0</v>
      </c>
      <c r="J2679" s="8" t="s">
        <v>47</v>
      </c>
      <c r="K2679" s="8" t="s">
        <v>16</v>
      </c>
      <c r="L2679" s="1" t="str">
        <f>IFERROR(_xlfn.XLOOKUP(Table1[[#This Row],[Startup Name]],Reference_Tables!$A$5:$A$3048,Reference_Tables!$B$5:$B$3048,"N/A",0),"N/A")</f>
        <v>Noida</v>
      </c>
      <c r="M2679" s="49" t="str">
        <f>IFERROR(_xlfn.XLOOKUP(Table1[[#This Row],[Investors Name]],Reference_Tables!$E$5:$E$3048,Reference_Tables!$F$5:$F$3048,"N/A",0),"N/A")</f>
        <v>VC</v>
      </c>
      <c r="N2679" s="1">
        <f>YEAR(Table1[[#This Row],[Date]])</f>
        <v>2015</v>
      </c>
    </row>
    <row r="2680" spans="1:14" x14ac:dyDescent="0.3">
      <c r="A2680" s="8">
        <v>2679</v>
      </c>
      <c r="B2680" s="9">
        <v>42158</v>
      </c>
      <c r="C2680" s="1" t="s">
        <v>6673</v>
      </c>
      <c r="D2680" s="1" t="s">
        <v>6674</v>
      </c>
      <c r="E2680" s="49" t="s">
        <v>16</v>
      </c>
      <c r="F2680" s="1" t="s">
        <v>39</v>
      </c>
      <c r="G2680" s="51" t="s">
        <v>6675</v>
      </c>
      <c r="H2680" s="1" t="s">
        <v>126</v>
      </c>
      <c r="I2680" s="56">
        <v>0</v>
      </c>
      <c r="J2680" s="8" t="s">
        <v>16</v>
      </c>
      <c r="K2680" s="8" t="s">
        <v>16</v>
      </c>
      <c r="L2680" s="1" t="str">
        <f>IFERROR(_xlfn.XLOOKUP(Table1[[#This Row],[Startup Name]],Reference_Tables!$A$5:$A$3048,Reference_Tables!$B$5:$B$3048,"N/A",0),"N/A")</f>
        <v>Bhubaneswar</v>
      </c>
      <c r="M2680" s="49" t="s">
        <v>16</v>
      </c>
      <c r="N2680" s="1">
        <f>YEAR(Table1[[#This Row],[Date]])</f>
        <v>2015</v>
      </c>
    </row>
    <row r="2681" spans="1:14" x14ac:dyDescent="0.3">
      <c r="A2681" s="8">
        <v>2680</v>
      </c>
      <c r="B2681" s="9">
        <v>42158</v>
      </c>
      <c r="C2681" s="1" t="s">
        <v>6676</v>
      </c>
      <c r="D2681" s="1" t="s">
        <v>6677</v>
      </c>
      <c r="E2681" s="49" t="s">
        <v>16</v>
      </c>
      <c r="F2681" s="1" t="s">
        <v>39</v>
      </c>
      <c r="G2681" s="51" t="s">
        <v>6678</v>
      </c>
      <c r="H2681" s="1" t="s">
        <v>384</v>
      </c>
      <c r="I2681" s="56">
        <v>3000000</v>
      </c>
      <c r="J2681" s="8" t="s">
        <v>47</v>
      </c>
      <c r="K2681" s="8" t="s">
        <v>24</v>
      </c>
      <c r="L2681" s="1" t="str">
        <f>IFERROR(_xlfn.XLOOKUP(Table1[[#This Row],[Startup Name]],Reference_Tables!$A$5:$A$3048,Reference_Tables!$B$5:$B$3048,"N/A",0),"N/A")</f>
        <v>Kolkata</v>
      </c>
      <c r="M2681" s="49" t="str">
        <f>IFERROR(_xlfn.XLOOKUP(Table1[[#This Row],[Investors Name]],Reference_Tables!$E$5:$E$3048,Reference_Tables!$F$5:$F$3048,"N/A",0),"N/A")</f>
        <v>Angel</v>
      </c>
      <c r="N2681" s="1">
        <f>YEAR(Table1[[#This Row],[Date]])</f>
        <v>2015</v>
      </c>
    </row>
    <row r="2682" spans="1:14" x14ac:dyDescent="0.3">
      <c r="A2682" s="8">
        <v>2681</v>
      </c>
      <c r="B2682" s="9">
        <v>42158</v>
      </c>
      <c r="C2682" s="1" t="s">
        <v>4043</v>
      </c>
      <c r="D2682" s="1" t="s">
        <v>6679</v>
      </c>
      <c r="E2682" s="49" t="s">
        <v>16</v>
      </c>
      <c r="F2682" s="1" t="s">
        <v>139</v>
      </c>
      <c r="G2682" s="51" t="s">
        <v>6053</v>
      </c>
      <c r="H2682" s="1" t="s">
        <v>126</v>
      </c>
      <c r="I2682" s="56">
        <v>100000</v>
      </c>
      <c r="J2682" s="8" t="s">
        <v>16</v>
      </c>
      <c r="K2682" s="8" t="s">
        <v>106</v>
      </c>
      <c r="L2682" s="1" t="str">
        <f>IFERROR(_xlfn.XLOOKUP(Table1[[#This Row],[Startup Name]],Reference_Tables!$A$5:$A$3048,Reference_Tables!$B$5:$B$3048,"N/A",0),"N/A")</f>
        <v>Bengaluru</v>
      </c>
      <c r="M2682" s="49" t="str">
        <f>IFERROR(_xlfn.XLOOKUP(Table1[[#This Row],[Investors Name]],Reference_Tables!$E$5:$E$3048,Reference_Tables!$F$5:$F$3048,"N/A",0),"N/A")</f>
        <v>VC</v>
      </c>
      <c r="N2682" s="1">
        <f>YEAR(Table1[[#This Row],[Date]])</f>
        <v>2015</v>
      </c>
    </row>
    <row r="2683" spans="1:14" x14ac:dyDescent="0.3">
      <c r="A2683" s="8">
        <v>2682</v>
      </c>
      <c r="B2683" s="9">
        <v>42158</v>
      </c>
      <c r="C2683" s="1" t="s">
        <v>6680</v>
      </c>
      <c r="D2683" s="1" t="s">
        <v>6681</v>
      </c>
      <c r="E2683" s="49" t="s">
        <v>16</v>
      </c>
      <c r="F2683" s="1" t="s">
        <v>5689</v>
      </c>
      <c r="G2683" s="51" t="s">
        <v>344</v>
      </c>
      <c r="H2683" s="1" t="s">
        <v>384</v>
      </c>
      <c r="I2683" s="56">
        <v>15000000</v>
      </c>
      <c r="J2683" s="8" t="s">
        <v>29</v>
      </c>
      <c r="K2683" s="8" t="s">
        <v>17</v>
      </c>
      <c r="L2683" s="1" t="str">
        <f>IFERROR(_xlfn.XLOOKUP(Table1[[#This Row],[Startup Name]],Reference_Tables!$A$5:$A$3048,Reference_Tables!$B$5:$B$3048,"N/A",0),"N/A")</f>
        <v>Indore</v>
      </c>
      <c r="M2683" s="49" t="str">
        <f>IFERROR(_xlfn.XLOOKUP(Table1[[#This Row],[Investors Name]],Reference_Tables!$E$5:$E$3048,Reference_Tables!$F$5:$F$3048,"N/A",0),"N/A")</f>
        <v>VC</v>
      </c>
      <c r="N2683" s="1">
        <f>YEAR(Table1[[#This Row],[Date]])</f>
        <v>2015</v>
      </c>
    </row>
    <row r="2684" spans="1:14" x14ac:dyDescent="0.3">
      <c r="A2684" s="8">
        <v>2683</v>
      </c>
      <c r="B2684" s="9">
        <v>42158</v>
      </c>
      <c r="C2684" s="1" t="s">
        <v>6682</v>
      </c>
      <c r="D2684" s="1" t="s">
        <v>6683</v>
      </c>
      <c r="E2684" s="49" t="s">
        <v>16</v>
      </c>
      <c r="F2684" s="1" t="s">
        <v>139</v>
      </c>
      <c r="G2684" s="51" t="s">
        <v>7500</v>
      </c>
      <c r="H2684" s="1" t="s">
        <v>126</v>
      </c>
      <c r="I2684" s="56">
        <v>150000</v>
      </c>
      <c r="J2684" s="8" t="s">
        <v>16</v>
      </c>
      <c r="K2684" s="8" t="s">
        <v>106</v>
      </c>
      <c r="L2684" s="1" t="str">
        <f>IFERROR(_xlfn.XLOOKUP(Table1[[#This Row],[Startup Name]],Reference_Tables!$A$5:$A$3048,Reference_Tables!$B$5:$B$3048,"N/A",0),"N/A")</f>
        <v>Ranchi</v>
      </c>
      <c r="M2684" s="49" t="str">
        <f>IFERROR(_xlfn.XLOOKUP(Table1[[#This Row],[Investors Name]],Reference_Tables!$E$5:$E$3048,Reference_Tables!$F$5:$F$3048,"N/A",0),"N/A")</f>
        <v>VC</v>
      </c>
      <c r="N2684" s="1">
        <f>YEAR(Table1[[#This Row],[Date]])</f>
        <v>2015</v>
      </c>
    </row>
    <row r="2685" spans="1:14" x14ac:dyDescent="0.3">
      <c r="A2685" s="8">
        <v>2684</v>
      </c>
      <c r="B2685" s="9">
        <v>42158</v>
      </c>
      <c r="C2685" s="1" t="s">
        <v>6286</v>
      </c>
      <c r="D2685" s="1" t="s">
        <v>6684</v>
      </c>
      <c r="E2685" s="49" t="s">
        <v>16</v>
      </c>
      <c r="F2685" s="1" t="s">
        <v>139</v>
      </c>
      <c r="G2685" s="51" t="s">
        <v>7501</v>
      </c>
      <c r="H2685" s="1" t="s">
        <v>126</v>
      </c>
      <c r="I2685" s="56">
        <v>0</v>
      </c>
      <c r="J2685" s="8" t="s">
        <v>16</v>
      </c>
      <c r="K2685" s="8" t="s">
        <v>16</v>
      </c>
      <c r="L2685" s="1" t="str">
        <f>IFERROR(_xlfn.XLOOKUP(Table1[[#This Row],[Startup Name]],Reference_Tables!$A$5:$A$3048,Reference_Tables!$B$5:$B$3048,"N/A",0),"N/A")</f>
        <v>Nashik</v>
      </c>
      <c r="M2685" s="49" t="s">
        <v>16</v>
      </c>
      <c r="N2685" s="1">
        <f>YEAR(Table1[[#This Row],[Date]])</f>
        <v>2015</v>
      </c>
    </row>
    <row r="2686" spans="1:14" x14ac:dyDescent="0.3">
      <c r="A2686" s="8">
        <v>2685</v>
      </c>
      <c r="B2686" s="9">
        <v>42158</v>
      </c>
      <c r="C2686" s="1" t="s">
        <v>6685</v>
      </c>
      <c r="D2686" s="1" t="s">
        <v>6686</v>
      </c>
      <c r="E2686" s="49" t="s">
        <v>16</v>
      </c>
      <c r="F2686" s="1" t="s">
        <v>55</v>
      </c>
      <c r="G2686" s="51" t="s">
        <v>6687</v>
      </c>
      <c r="H2686" s="1" t="s">
        <v>126</v>
      </c>
      <c r="I2686" s="56">
        <v>250000</v>
      </c>
      <c r="J2686" s="8" t="s">
        <v>16</v>
      </c>
      <c r="K2686" s="8" t="s">
        <v>106</v>
      </c>
      <c r="L2686" s="1" t="str">
        <f>IFERROR(_xlfn.XLOOKUP(Table1[[#This Row],[Startup Name]],Reference_Tables!$A$5:$A$3048,Reference_Tables!$B$5:$B$3048,"N/A",0),"N/A")</f>
        <v>Kolkata</v>
      </c>
      <c r="M2686" s="49" t="s">
        <v>16</v>
      </c>
      <c r="N2686" s="1">
        <f>YEAR(Table1[[#This Row],[Date]])</f>
        <v>2015</v>
      </c>
    </row>
    <row r="2687" spans="1:14" x14ac:dyDescent="0.3">
      <c r="A2687" s="8">
        <v>2686</v>
      </c>
      <c r="B2687" s="9">
        <v>42158</v>
      </c>
      <c r="C2687" s="1" t="s">
        <v>5351</v>
      </c>
      <c r="D2687" s="1" t="s">
        <v>6688</v>
      </c>
      <c r="E2687" s="49" t="s">
        <v>16</v>
      </c>
      <c r="F2687" s="1" t="s">
        <v>227</v>
      </c>
      <c r="G2687" s="51" t="s">
        <v>1081</v>
      </c>
      <c r="H2687" s="1" t="s">
        <v>126</v>
      </c>
      <c r="I2687" s="56">
        <v>0</v>
      </c>
      <c r="J2687" s="8" t="s">
        <v>16</v>
      </c>
      <c r="K2687" s="8" t="s">
        <v>16</v>
      </c>
      <c r="L2687" s="1" t="str">
        <f>IFERROR(_xlfn.XLOOKUP(Table1[[#This Row],[Startup Name]],Reference_Tables!$A$5:$A$3048,Reference_Tables!$B$5:$B$3048,"N/A",0),"N/A")</f>
        <v>Dehradun</v>
      </c>
      <c r="M2687" s="49" t="str">
        <f>IFERROR(_xlfn.XLOOKUP(Table1[[#This Row],[Investors Name]],Reference_Tables!$E$5:$E$3048,Reference_Tables!$F$5:$F$3048,"N/A",0),"N/A")</f>
        <v>Corporate</v>
      </c>
      <c r="N2687" s="1">
        <f>YEAR(Table1[[#This Row],[Date]])</f>
        <v>2015</v>
      </c>
    </row>
    <row r="2688" spans="1:14" x14ac:dyDescent="0.3">
      <c r="A2688" s="8">
        <v>2687</v>
      </c>
      <c r="B2688" s="9">
        <v>42159</v>
      </c>
      <c r="C2688" s="1" t="s">
        <v>1697</v>
      </c>
      <c r="D2688" s="1" t="s">
        <v>6689</v>
      </c>
      <c r="E2688" s="49" t="s">
        <v>16</v>
      </c>
      <c r="F2688" s="1" t="s">
        <v>139</v>
      </c>
      <c r="G2688" s="51" t="s">
        <v>1699</v>
      </c>
      <c r="H2688" s="1" t="s">
        <v>384</v>
      </c>
      <c r="I2688" s="56">
        <v>137000000</v>
      </c>
      <c r="J2688" s="8" t="s">
        <v>23</v>
      </c>
      <c r="K2688" s="8" t="s">
        <v>17</v>
      </c>
      <c r="L2688" s="1" t="str">
        <f>IFERROR(_xlfn.XLOOKUP(Table1[[#This Row],[Startup Name]],Reference_Tables!$A$5:$A$3048,Reference_Tables!$B$5:$B$3048,"N/A",0),"N/A")</f>
        <v>Jaipur</v>
      </c>
      <c r="M2688" s="49" t="str">
        <f>IFERROR(_xlfn.XLOOKUP(Table1[[#This Row],[Investors Name]],Reference_Tables!$E$5:$E$3048,Reference_Tables!$F$5:$F$3048,"N/A",0),"N/A")</f>
        <v>Angel</v>
      </c>
      <c r="N2688" s="1">
        <f>YEAR(Table1[[#This Row],[Date]])</f>
        <v>2015</v>
      </c>
    </row>
    <row r="2689" spans="1:14" x14ac:dyDescent="0.3">
      <c r="A2689" s="8">
        <v>2688</v>
      </c>
      <c r="B2689" s="9">
        <v>42159</v>
      </c>
      <c r="C2689" s="1" t="s">
        <v>2242</v>
      </c>
      <c r="D2689" s="1" t="s">
        <v>2243</v>
      </c>
      <c r="E2689" s="49" t="s">
        <v>16</v>
      </c>
      <c r="F2689" s="1" t="s">
        <v>89</v>
      </c>
      <c r="G2689" s="51" t="s">
        <v>1336</v>
      </c>
      <c r="H2689" s="1" t="s">
        <v>384</v>
      </c>
      <c r="I2689" s="56">
        <v>1000000</v>
      </c>
      <c r="J2689" s="8" t="s">
        <v>35</v>
      </c>
      <c r="K2689" s="8" t="s">
        <v>24</v>
      </c>
      <c r="L2689" s="1" t="str">
        <f>IFERROR(_xlfn.XLOOKUP(Table1[[#This Row],[Startup Name]],Reference_Tables!$A$5:$A$3048,Reference_Tables!$B$5:$B$3048,"N/A",0),"N/A")</f>
        <v>New Delhi</v>
      </c>
      <c r="M2689" s="49" t="str">
        <f>IFERROR(_xlfn.XLOOKUP(Table1[[#This Row],[Investors Name]],Reference_Tables!$E$5:$E$3048,Reference_Tables!$F$5:$F$3048,"N/A",0),"N/A")</f>
        <v>VC</v>
      </c>
      <c r="N2689" s="1">
        <f>YEAR(Table1[[#This Row],[Date]])</f>
        <v>2015</v>
      </c>
    </row>
    <row r="2690" spans="1:14" x14ac:dyDescent="0.3">
      <c r="A2690" s="8">
        <v>2689</v>
      </c>
      <c r="B2690" s="9">
        <v>42159</v>
      </c>
      <c r="C2690" s="1" t="s">
        <v>6690</v>
      </c>
      <c r="D2690" s="1" t="s">
        <v>3295</v>
      </c>
      <c r="E2690" s="49" t="s">
        <v>16</v>
      </c>
      <c r="F2690" s="1" t="s">
        <v>39</v>
      </c>
      <c r="G2690" s="51" t="s">
        <v>6691</v>
      </c>
      <c r="H2690" s="1" t="s">
        <v>384</v>
      </c>
      <c r="I2690" s="56">
        <v>20000000</v>
      </c>
      <c r="J2690" s="8" t="s">
        <v>23</v>
      </c>
      <c r="K2690" s="8" t="s">
        <v>17</v>
      </c>
      <c r="L2690" s="1" t="str">
        <f>IFERROR(_xlfn.XLOOKUP(Table1[[#This Row],[Startup Name]],Reference_Tables!$A$5:$A$3048,Reference_Tables!$B$5:$B$3048,"N/A",0),"N/A")</f>
        <v>Kochi</v>
      </c>
      <c r="M2690" s="49" t="str">
        <f>IFERROR(_xlfn.XLOOKUP(Table1[[#This Row],[Investors Name]],Reference_Tables!$E$5:$E$3048,Reference_Tables!$F$5:$F$3048,"N/A",0),"N/A")</f>
        <v>VC</v>
      </c>
      <c r="N2690" s="1">
        <f>YEAR(Table1[[#This Row],[Date]])</f>
        <v>2015</v>
      </c>
    </row>
    <row r="2691" spans="1:14" x14ac:dyDescent="0.3">
      <c r="A2691" s="8">
        <v>2690</v>
      </c>
      <c r="B2691" s="9">
        <v>42159</v>
      </c>
      <c r="C2691" s="1" t="s">
        <v>617</v>
      </c>
      <c r="D2691" s="1" t="s">
        <v>6692</v>
      </c>
      <c r="E2691" s="49" t="s">
        <v>16</v>
      </c>
      <c r="F2691" s="1" t="s">
        <v>927</v>
      </c>
      <c r="G2691" s="51" t="s">
        <v>6693</v>
      </c>
      <c r="H2691" s="1" t="s">
        <v>384</v>
      </c>
      <c r="I2691" s="56">
        <v>50000000</v>
      </c>
      <c r="J2691" s="8" t="s">
        <v>5721</v>
      </c>
      <c r="K2691" s="8" t="s">
        <v>17</v>
      </c>
      <c r="L2691" s="1" t="str">
        <f>IFERROR(_xlfn.XLOOKUP(Table1[[#This Row],[Startup Name]],Reference_Tables!$A$5:$A$3048,Reference_Tables!$B$5:$B$3048,"N/A",0),"N/A")</f>
        <v>Kanpur</v>
      </c>
      <c r="M2691" s="49" t="str">
        <f>IFERROR(_xlfn.XLOOKUP(Table1[[#This Row],[Investors Name]],Reference_Tables!$E$5:$E$3048,Reference_Tables!$F$5:$F$3048,"N/A",0),"N/A")</f>
        <v>Angel</v>
      </c>
      <c r="N2691" s="1">
        <f>YEAR(Table1[[#This Row],[Date]])</f>
        <v>2015</v>
      </c>
    </row>
    <row r="2692" spans="1:14" x14ac:dyDescent="0.3">
      <c r="A2692" s="8">
        <v>2691</v>
      </c>
      <c r="B2692" s="9">
        <v>42160</v>
      </c>
      <c r="C2692" s="1" t="s">
        <v>6694</v>
      </c>
      <c r="D2692" s="1" t="s">
        <v>6695</v>
      </c>
      <c r="E2692" s="49" t="s">
        <v>16</v>
      </c>
      <c r="F2692" s="1" t="s">
        <v>39</v>
      </c>
      <c r="G2692" s="51" t="s">
        <v>16</v>
      </c>
      <c r="H2692" s="1" t="s">
        <v>126</v>
      </c>
      <c r="I2692" s="56">
        <v>500000</v>
      </c>
      <c r="J2692" s="8" t="s">
        <v>16</v>
      </c>
      <c r="K2692" s="8" t="s">
        <v>106</v>
      </c>
      <c r="L2692" s="1" t="str">
        <f>IFERROR(_xlfn.XLOOKUP(Table1[[#This Row],[Startup Name]],Reference_Tables!$A$5:$A$3048,Reference_Tables!$B$5:$B$3048,"N/A",0),"N/A")</f>
        <v>Guwahati</v>
      </c>
      <c r="M2692" s="49" t="s">
        <v>16</v>
      </c>
      <c r="N2692" s="1">
        <f>YEAR(Table1[[#This Row],[Date]])</f>
        <v>2015</v>
      </c>
    </row>
    <row r="2693" spans="1:14" x14ac:dyDescent="0.3">
      <c r="A2693" s="8">
        <v>2692</v>
      </c>
      <c r="B2693" s="9">
        <v>42160</v>
      </c>
      <c r="C2693" s="1" t="s">
        <v>2371</v>
      </c>
      <c r="D2693" s="1" t="s">
        <v>561</v>
      </c>
      <c r="E2693" s="49" t="s">
        <v>16</v>
      </c>
      <c r="F2693" s="1" t="s">
        <v>927</v>
      </c>
      <c r="G2693" s="51" t="s">
        <v>6696</v>
      </c>
      <c r="H2693" s="1" t="s">
        <v>384</v>
      </c>
      <c r="I2693" s="56">
        <v>10000000</v>
      </c>
      <c r="J2693" s="8" t="s">
        <v>47</v>
      </c>
      <c r="K2693" s="8" t="s">
        <v>24</v>
      </c>
      <c r="L2693" s="1" t="str">
        <f>IFERROR(_xlfn.XLOOKUP(Table1[[#This Row],[Startup Name]],Reference_Tables!$A$5:$A$3048,Reference_Tables!$B$5:$B$3048,"N/A",0),"N/A")</f>
        <v>Lucknow</v>
      </c>
      <c r="M2693" s="49" t="str">
        <f>IFERROR(_xlfn.XLOOKUP(Table1[[#This Row],[Investors Name]],Reference_Tables!$E$5:$E$3048,Reference_Tables!$F$5:$F$3048,"N/A",0),"N/A")</f>
        <v>VC</v>
      </c>
      <c r="N2693" s="1">
        <f>YEAR(Table1[[#This Row],[Date]])</f>
        <v>2015</v>
      </c>
    </row>
    <row r="2694" spans="1:14" x14ac:dyDescent="0.3">
      <c r="A2694" s="8">
        <v>2693</v>
      </c>
      <c r="B2694" s="9">
        <v>42160</v>
      </c>
      <c r="C2694" s="1" t="s">
        <v>4581</v>
      </c>
      <c r="D2694" s="1" t="s">
        <v>6697</v>
      </c>
      <c r="E2694" s="49" t="s">
        <v>16</v>
      </c>
      <c r="F2694" s="1" t="s">
        <v>806</v>
      </c>
      <c r="G2694" s="51" t="s">
        <v>6698</v>
      </c>
      <c r="H2694" s="1" t="s">
        <v>384</v>
      </c>
      <c r="I2694" s="56">
        <v>5000000</v>
      </c>
      <c r="J2694" s="8" t="s">
        <v>47</v>
      </c>
      <c r="K2694" s="8" t="s">
        <v>24</v>
      </c>
      <c r="L2694" s="1" t="str">
        <f>IFERROR(_xlfn.XLOOKUP(Table1[[#This Row],[Startup Name]],Reference_Tables!$A$5:$A$3048,Reference_Tables!$B$5:$B$3048,"N/A",0),"N/A")</f>
        <v>Coimbatore</v>
      </c>
      <c r="M2694" s="49" t="str">
        <f>IFERROR(_xlfn.XLOOKUP(Table1[[#This Row],[Investors Name]],Reference_Tables!$E$5:$E$3048,Reference_Tables!$F$5:$F$3048,"N/A",0),"N/A")</f>
        <v>Angel</v>
      </c>
      <c r="N2694" s="1">
        <f>YEAR(Table1[[#This Row],[Date]])</f>
        <v>2015</v>
      </c>
    </row>
    <row r="2695" spans="1:14" x14ac:dyDescent="0.3">
      <c r="A2695" s="8">
        <v>2694</v>
      </c>
      <c r="B2695" s="9">
        <v>42163</v>
      </c>
      <c r="C2695" s="1" t="s">
        <v>6699</v>
      </c>
      <c r="D2695" s="1" t="s">
        <v>6700</v>
      </c>
      <c r="E2695" s="49" t="s">
        <v>16</v>
      </c>
      <c r="F2695" s="1" t="s">
        <v>139</v>
      </c>
      <c r="G2695" s="51" t="s">
        <v>6701</v>
      </c>
      <c r="H2695" s="1" t="s">
        <v>126</v>
      </c>
      <c r="I2695" s="56">
        <v>0</v>
      </c>
      <c r="J2695" s="8" t="s">
        <v>16</v>
      </c>
      <c r="K2695" s="8" t="s">
        <v>16</v>
      </c>
      <c r="L2695" s="1" t="str">
        <f>IFERROR(_xlfn.XLOOKUP(Table1[[#This Row],[Startup Name]],Reference_Tables!$A$5:$A$3048,Reference_Tables!$B$5:$B$3048,"N/A",0),"N/A")</f>
        <v>Gurugram</v>
      </c>
      <c r="M2695" s="49" t="s">
        <v>16</v>
      </c>
      <c r="N2695" s="1">
        <f>YEAR(Table1[[#This Row],[Date]])</f>
        <v>2015</v>
      </c>
    </row>
    <row r="2696" spans="1:14" x14ac:dyDescent="0.3">
      <c r="A2696" s="8">
        <v>2695</v>
      </c>
      <c r="B2696" s="9">
        <v>42163</v>
      </c>
      <c r="C2696" s="1" t="s">
        <v>6702</v>
      </c>
      <c r="D2696" s="1" t="s">
        <v>6703</v>
      </c>
      <c r="E2696" s="49" t="s">
        <v>16</v>
      </c>
      <c r="F2696" s="1" t="s">
        <v>39</v>
      </c>
      <c r="G2696" s="51" t="s">
        <v>6704</v>
      </c>
      <c r="H2696" s="1" t="s">
        <v>384</v>
      </c>
      <c r="I2696" s="56">
        <v>40000000</v>
      </c>
      <c r="J2696" s="8" t="s">
        <v>29</v>
      </c>
      <c r="K2696" s="8" t="s">
        <v>17</v>
      </c>
      <c r="L2696" s="1" t="str">
        <f>IFERROR(_xlfn.XLOOKUP(Table1[[#This Row],[Startup Name]],Reference_Tables!$A$5:$A$3048,Reference_Tables!$B$5:$B$3048,"N/A",0),"N/A")</f>
        <v>Noida</v>
      </c>
      <c r="M2696" s="49" t="str">
        <f>IFERROR(_xlfn.XLOOKUP(Table1[[#This Row],[Investors Name]],Reference_Tables!$E$5:$E$3048,Reference_Tables!$F$5:$F$3048,"N/A",0),"N/A")</f>
        <v>VC</v>
      </c>
      <c r="N2696" s="1">
        <f>YEAR(Table1[[#This Row],[Date]])</f>
        <v>2015</v>
      </c>
    </row>
    <row r="2697" spans="1:14" x14ac:dyDescent="0.3">
      <c r="A2697" s="8">
        <v>2696</v>
      </c>
      <c r="B2697" s="9">
        <v>42164</v>
      </c>
      <c r="C2697" s="1" t="s">
        <v>2399</v>
      </c>
      <c r="D2697" s="1" t="s">
        <v>6705</v>
      </c>
      <c r="E2697" s="49" t="s">
        <v>16</v>
      </c>
      <c r="F2697" s="1" t="s">
        <v>139</v>
      </c>
      <c r="G2697" s="51" t="s">
        <v>2940</v>
      </c>
      <c r="H2697" s="1" t="s">
        <v>384</v>
      </c>
      <c r="I2697" s="56">
        <v>5000000</v>
      </c>
      <c r="J2697" s="8" t="s">
        <v>47</v>
      </c>
      <c r="K2697" s="8" t="s">
        <v>24</v>
      </c>
      <c r="L2697" s="1" t="str">
        <f>IFERROR(_xlfn.XLOOKUP(Table1[[#This Row],[Startup Name]],Reference_Tables!$A$5:$A$3048,Reference_Tables!$B$5:$B$3048,"N/A",0),"N/A")</f>
        <v>Hyderabad</v>
      </c>
      <c r="M2697" s="49" t="str">
        <f>IFERROR(_xlfn.XLOOKUP(Table1[[#This Row],[Investors Name]],Reference_Tables!$E$5:$E$3048,Reference_Tables!$F$5:$F$3048,"N/A",0),"N/A")</f>
        <v>VC</v>
      </c>
      <c r="N2697" s="1">
        <f>YEAR(Table1[[#This Row],[Date]])</f>
        <v>2015</v>
      </c>
    </row>
    <row r="2698" spans="1:14" x14ac:dyDescent="0.3">
      <c r="A2698" s="8">
        <v>2697</v>
      </c>
      <c r="B2698" s="9">
        <v>42164</v>
      </c>
      <c r="C2698" s="1" t="s">
        <v>1106</v>
      </c>
      <c r="D2698" s="1" t="s">
        <v>6706</v>
      </c>
      <c r="E2698" s="49" t="s">
        <v>16</v>
      </c>
      <c r="F2698" s="1" t="s">
        <v>927</v>
      </c>
      <c r="G2698" s="51" t="s">
        <v>6707</v>
      </c>
      <c r="H2698" s="1" t="s">
        <v>384</v>
      </c>
      <c r="I2698" s="56">
        <v>16500000</v>
      </c>
      <c r="J2698" s="8" t="s">
        <v>29</v>
      </c>
      <c r="K2698" s="8" t="s">
        <v>17</v>
      </c>
      <c r="L2698" s="1" t="str">
        <f>IFERROR(_xlfn.XLOOKUP(Table1[[#This Row],[Startup Name]],Reference_Tables!$A$5:$A$3048,Reference_Tables!$B$5:$B$3048,"N/A",0),"N/A")</f>
        <v>Kanpur</v>
      </c>
      <c r="M2698" s="49" t="str">
        <f>IFERROR(_xlfn.XLOOKUP(Table1[[#This Row],[Investors Name]],Reference_Tables!$E$5:$E$3048,Reference_Tables!$F$5:$F$3048,"N/A",0),"N/A")</f>
        <v>VC</v>
      </c>
      <c r="N2698" s="1">
        <f>YEAR(Table1[[#This Row],[Date]])</f>
        <v>2015</v>
      </c>
    </row>
    <row r="2699" spans="1:14" x14ac:dyDescent="0.3">
      <c r="A2699" s="8">
        <v>2698</v>
      </c>
      <c r="B2699" s="9">
        <v>42164</v>
      </c>
      <c r="C2699" s="1" t="s">
        <v>6708</v>
      </c>
      <c r="D2699" s="1" t="s">
        <v>6709</v>
      </c>
      <c r="E2699" s="49" t="s">
        <v>16</v>
      </c>
      <c r="F2699" s="1" t="s">
        <v>227</v>
      </c>
      <c r="G2699" s="51" t="s">
        <v>5932</v>
      </c>
      <c r="H2699" s="1" t="s">
        <v>126</v>
      </c>
      <c r="I2699" s="56">
        <v>234000</v>
      </c>
      <c r="J2699" s="8" t="s">
        <v>16</v>
      </c>
      <c r="K2699" s="8" t="s">
        <v>106</v>
      </c>
      <c r="L2699" s="1" t="str">
        <f>IFERROR(_xlfn.XLOOKUP(Table1[[#This Row],[Startup Name]],Reference_Tables!$A$5:$A$3048,Reference_Tables!$B$5:$B$3048,"N/A",0),"N/A")</f>
        <v>Surat</v>
      </c>
      <c r="M2699" s="49" t="str">
        <f>IFERROR(_xlfn.XLOOKUP(Table1[[#This Row],[Investors Name]],Reference_Tables!$E$5:$E$3048,Reference_Tables!$F$5:$F$3048,"N/A",0),"N/A")</f>
        <v>Corporate</v>
      </c>
      <c r="N2699" s="1">
        <f>YEAR(Table1[[#This Row],[Date]])</f>
        <v>2015</v>
      </c>
    </row>
    <row r="2700" spans="1:14" x14ac:dyDescent="0.3">
      <c r="A2700" s="8">
        <v>2699</v>
      </c>
      <c r="B2700" s="9">
        <v>42164</v>
      </c>
      <c r="C2700" s="1" t="s">
        <v>6710</v>
      </c>
      <c r="D2700" s="1" t="s">
        <v>6711</v>
      </c>
      <c r="E2700" s="49" t="s">
        <v>16</v>
      </c>
      <c r="F2700" s="1" t="s">
        <v>139</v>
      </c>
      <c r="G2700" s="51" t="s">
        <v>6621</v>
      </c>
      <c r="H2700" s="1" t="s">
        <v>384</v>
      </c>
      <c r="I2700" s="56">
        <v>0</v>
      </c>
      <c r="J2700" s="8" t="s">
        <v>47</v>
      </c>
      <c r="K2700" s="8" t="s">
        <v>16</v>
      </c>
      <c r="L2700" s="1" t="str">
        <f>IFERROR(_xlfn.XLOOKUP(Table1[[#This Row],[Startup Name]],Reference_Tables!$A$5:$A$3048,Reference_Tables!$B$5:$B$3048,"N/A",0),"N/A")</f>
        <v>Lucknow</v>
      </c>
      <c r="M2700" s="49" t="str">
        <f>IFERROR(_xlfn.XLOOKUP(Table1[[#This Row],[Investors Name]],Reference_Tables!$E$5:$E$3048,Reference_Tables!$F$5:$F$3048,"N/A",0),"N/A")</f>
        <v>VC</v>
      </c>
      <c r="N2700" s="1">
        <f>YEAR(Table1[[#This Row],[Date]])</f>
        <v>2015</v>
      </c>
    </row>
    <row r="2701" spans="1:14" x14ac:dyDescent="0.3">
      <c r="A2701" s="8">
        <v>2700</v>
      </c>
      <c r="B2701" s="9">
        <v>42164</v>
      </c>
      <c r="C2701" s="1" t="s">
        <v>6712</v>
      </c>
      <c r="D2701" s="1" t="s">
        <v>6713</v>
      </c>
      <c r="E2701" s="49" t="s">
        <v>16</v>
      </c>
      <c r="F2701" s="1" t="s">
        <v>927</v>
      </c>
      <c r="G2701" s="51" t="s">
        <v>6714</v>
      </c>
      <c r="H2701" s="1" t="s">
        <v>126</v>
      </c>
      <c r="I2701" s="56">
        <v>140000</v>
      </c>
      <c r="J2701" s="8" t="s">
        <v>16</v>
      </c>
      <c r="K2701" s="8" t="s">
        <v>106</v>
      </c>
      <c r="L2701" s="1" t="str">
        <f>IFERROR(_xlfn.XLOOKUP(Table1[[#This Row],[Startup Name]],Reference_Tables!$A$5:$A$3048,Reference_Tables!$B$5:$B$3048,"N/A",0),"N/A")</f>
        <v>Ranchi</v>
      </c>
      <c r="M2701" s="49" t="str">
        <f>IFERROR(_xlfn.XLOOKUP(Table1[[#This Row],[Investors Name]],Reference_Tables!$E$5:$E$3048,Reference_Tables!$F$5:$F$3048,"N/A",0),"N/A")</f>
        <v>Angel</v>
      </c>
      <c r="N2701" s="1">
        <f>YEAR(Table1[[#This Row],[Date]])</f>
        <v>2015</v>
      </c>
    </row>
    <row r="2702" spans="1:14" x14ac:dyDescent="0.3">
      <c r="A2702" s="8">
        <v>2701</v>
      </c>
      <c r="B2702" s="9">
        <v>42165</v>
      </c>
      <c r="C2702" s="1" t="s">
        <v>453</v>
      </c>
      <c r="D2702" s="1" t="s">
        <v>6715</v>
      </c>
      <c r="E2702" s="49" t="s">
        <v>16</v>
      </c>
      <c r="F2702" s="1" t="s">
        <v>39</v>
      </c>
      <c r="G2702" s="51" t="s">
        <v>6716</v>
      </c>
      <c r="H2702" s="1" t="s">
        <v>126</v>
      </c>
      <c r="I2702" s="56">
        <v>0</v>
      </c>
      <c r="J2702" s="8" t="s">
        <v>16</v>
      </c>
      <c r="K2702" s="8" t="s">
        <v>16</v>
      </c>
      <c r="L2702" s="1" t="str">
        <f>IFERROR(_xlfn.XLOOKUP(Table1[[#This Row],[Startup Name]],Reference_Tables!$A$5:$A$3048,Reference_Tables!$B$5:$B$3048,"N/A",0),"N/A")</f>
        <v>Ranchi</v>
      </c>
      <c r="M2702" s="49" t="s">
        <v>16</v>
      </c>
      <c r="N2702" s="1">
        <f>YEAR(Table1[[#This Row],[Date]])</f>
        <v>2015</v>
      </c>
    </row>
    <row r="2703" spans="1:14" x14ac:dyDescent="0.3">
      <c r="A2703" s="8">
        <v>2702</v>
      </c>
      <c r="B2703" s="9">
        <v>42165</v>
      </c>
      <c r="C2703" s="1" t="s">
        <v>2704</v>
      </c>
      <c r="D2703" s="1" t="s">
        <v>6717</v>
      </c>
      <c r="E2703" s="49" t="s">
        <v>16</v>
      </c>
      <c r="F2703" s="1" t="s">
        <v>927</v>
      </c>
      <c r="G2703" s="51" t="s">
        <v>6718</v>
      </c>
      <c r="H2703" s="1" t="s">
        <v>384</v>
      </c>
      <c r="I2703" s="56">
        <v>5000000</v>
      </c>
      <c r="J2703" s="8" t="s">
        <v>47</v>
      </c>
      <c r="K2703" s="8" t="s">
        <v>24</v>
      </c>
      <c r="L2703" s="1" t="str">
        <f>IFERROR(_xlfn.XLOOKUP(Table1[[#This Row],[Startup Name]],Reference_Tables!$A$5:$A$3048,Reference_Tables!$B$5:$B$3048,"N/A",0),"N/A")</f>
        <v>Patna</v>
      </c>
      <c r="M2703" s="49" t="str">
        <f>IFERROR(_xlfn.XLOOKUP(Table1[[#This Row],[Investors Name]],Reference_Tables!$E$5:$E$3048,Reference_Tables!$F$5:$F$3048,"N/A",0),"N/A")</f>
        <v>VC</v>
      </c>
      <c r="N2703" s="1">
        <f>YEAR(Table1[[#This Row],[Date]])</f>
        <v>2015</v>
      </c>
    </row>
    <row r="2704" spans="1:14" x14ac:dyDescent="0.3">
      <c r="A2704" s="8">
        <v>2703</v>
      </c>
      <c r="B2704" s="9">
        <v>42166</v>
      </c>
      <c r="C2704" s="1" t="s">
        <v>6719</v>
      </c>
      <c r="D2704" s="1" t="s">
        <v>6720</v>
      </c>
      <c r="E2704" s="49" t="s">
        <v>16</v>
      </c>
      <c r="F2704" s="1" t="s">
        <v>39</v>
      </c>
      <c r="G2704" s="51" t="s">
        <v>6721</v>
      </c>
      <c r="H2704" s="1" t="s">
        <v>126</v>
      </c>
      <c r="I2704" s="56">
        <v>350000</v>
      </c>
      <c r="J2704" s="8" t="s">
        <v>16</v>
      </c>
      <c r="K2704" s="8" t="s">
        <v>106</v>
      </c>
      <c r="L2704" s="1" t="str">
        <f>IFERROR(_xlfn.XLOOKUP(Table1[[#This Row],[Startup Name]],Reference_Tables!$A$5:$A$3048,Reference_Tables!$B$5:$B$3048,"N/A",0),"N/A")</f>
        <v>Kochi</v>
      </c>
      <c r="M2704" s="49" t="s">
        <v>16</v>
      </c>
      <c r="N2704" s="1">
        <f>YEAR(Table1[[#This Row],[Date]])</f>
        <v>2015</v>
      </c>
    </row>
    <row r="2705" spans="1:14" x14ac:dyDescent="0.3">
      <c r="A2705" s="8">
        <v>2704</v>
      </c>
      <c r="B2705" s="9">
        <v>42166</v>
      </c>
      <c r="C2705" s="1" t="s">
        <v>3752</v>
      </c>
      <c r="D2705" s="1" t="s">
        <v>1913</v>
      </c>
      <c r="E2705" s="49" t="s">
        <v>16</v>
      </c>
      <c r="F2705" s="1" t="s">
        <v>227</v>
      </c>
      <c r="G2705" s="51" t="s">
        <v>6722</v>
      </c>
      <c r="H2705" s="1" t="s">
        <v>126</v>
      </c>
      <c r="I2705" s="56">
        <v>250000</v>
      </c>
      <c r="J2705" s="8" t="s">
        <v>35</v>
      </c>
      <c r="K2705" s="8" t="s">
        <v>106</v>
      </c>
      <c r="L2705" s="1" t="str">
        <f>IFERROR(_xlfn.XLOOKUP(Table1[[#This Row],[Startup Name]],Reference_Tables!$A$5:$A$3048,Reference_Tables!$B$5:$B$3048,"N/A",0),"N/A")</f>
        <v>Indore</v>
      </c>
      <c r="M2705" s="49" t="str">
        <f>IFERROR(_xlfn.XLOOKUP(Table1[[#This Row],[Investors Name]],Reference_Tables!$E$5:$E$3048,Reference_Tables!$F$5:$F$3048,"N/A",0),"N/A")</f>
        <v>VC</v>
      </c>
      <c r="N2705" s="1">
        <f>YEAR(Table1[[#This Row],[Date]])</f>
        <v>2015</v>
      </c>
    </row>
    <row r="2706" spans="1:14" x14ac:dyDescent="0.3">
      <c r="A2706" s="8">
        <v>2705</v>
      </c>
      <c r="B2706" s="9">
        <v>42167</v>
      </c>
      <c r="C2706" s="1" t="s">
        <v>6723</v>
      </c>
      <c r="D2706" s="1" t="s">
        <v>6724</v>
      </c>
      <c r="E2706" s="49" t="s">
        <v>16</v>
      </c>
      <c r="F2706" s="1" t="s">
        <v>631</v>
      </c>
      <c r="G2706" s="51" t="s">
        <v>1015</v>
      </c>
      <c r="H2706" s="1" t="s">
        <v>384</v>
      </c>
      <c r="I2706" s="56">
        <v>16000000</v>
      </c>
      <c r="J2706" s="8" t="s">
        <v>47</v>
      </c>
      <c r="K2706" s="8" t="s">
        <v>17</v>
      </c>
      <c r="L2706" s="1" t="str">
        <f>IFERROR(_xlfn.XLOOKUP(Table1[[#This Row],[Startup Name]],Reference_Tables!$A$5:$A$3048,Reference_Tables!$B$5:$B$3048,"N/A",0),"N/A")</f>
        <v>Mysuru</v>
      </c>
      <c r="M2706" s="49" t="str">
        <f>IFERROR(_xlfn.XLOOKUP(Table1[[#This Row],[Investors Name]],Reference_Tables!$E$5:$E$3048,Reference_Tables!$F$5:$F$3048,"N/A",0),"N/A")</f>
        <v>VC</v>
      </c>
      <c r="N2706" s="1">
        <f>YEAR(Table1[[#This Row],[Date]])</f>
        <v>2015</v>
      </c>
    </row>
    <row r="2707" spans="1:14" x14ac:dyDescent="0.3">
      <c r="A2707" s="8">
        <v>2706</v>
      </c>
      <c r="B2707" s="9">
        <v>42170</v>
      </c>
      <c r="C2707" s="1" t="s">
        <v>798</v>
      </c>
      <c r="D2707" s="1" t="s">
        <v>6725</v>
      </c>
      <c r="E2707" s="49" t="s">
        <v>16</v>
      </c>
      <c r="F2707" s="1" t="s">
        <v>927</v>
      </c>
      <c r="G2707" s="51" t="s">
        <v>1015</v>
      </c>
      <c r="H2707" s="1" t="s">
        <v>384</v>
      </c>
      <c r="I2707" s="56">
        <v>50000000</v>
      </c>
      <c r="J2707" s="8" t="s">
        <v>29</v>
      </c>
      <c r="K2707" s="8" t="s">
        <v>17</v>
      </c>
      <c r="L2707" s="1" t="str">
        <f>IFERROR(_xlfn.XLOOKUP(Table1[[#This Row],[Startup Name]],Reference_Tables!$A$5:$A$3048,Reference_Tables!$B$5:$B$3048,"N/A",0),"N/A")</f>
        <v>Nashik</v>
      </c>
      <c r="M2707" s="49" t="str">
        <f>IFERROR(_xlfn.XLOOKUP(Table1[[#This Row],[Investors Name]],Reference_Tables!$E$5:$E$3048,Reference_Tables!$F$5:$F$3048,"N/A",0),"N/A")</f>
        <v>VC</v>
      </c>
      <c r="N2707" s="1">
        <f>YEAR(Table1[[#This Row],[Date]])</f>
        <v>2015</v>
      </c>
    </row>
    <row r="2708" spans="1:14" x14ac:dyDescent="0.3">
      <c r="A2708" s="8">
        <v>2707</v>
      </c>
      <c r="B2708" s="9">
        <v>42170</v>
      </c>
      <c r="C2708" s="1" t="s">
        <v>6726</v>
      </c>
      <c r="D2708" s="1" t="s">
        <v>6727</v>
      </c>
      <c r="E2708" s="49" t="s">
        <v>16</v>
      </c>
      <c r="F2708" s="1" t="s">
        <v>927</v>
      </c>
      <c r="G2708" s="51" t="s">
        <v>1186</v>
      </c>
      <c r="H2708" s="1" t="s">
        <v>384</v>
      </c>
      <c r="I2708" s="56">
        <v>0</v>
      </c>
      <c r="J2708" s="8" t="s">
        <v>47</v>
      </c>
      <c r="K2708" s="8" t="s">
        <v>16</v>
      </c>
      <c r="L2708" s="1" t="str">
        <f>IFERROR(_xlfn.XLOOKUP(Table1[[#This Row],[Startup Name]],Reference_Tables!$A$5:$A$3048,Reference_Tables!$B$5:$B$3048,"N/A",0),"N/A")</f>
        <v>Bhopal</v>
      </c>
      <c r="M2708" s="49" t="str">
        <f>IFERROR(_xlfn.XLOOKUP(Table1[[#This Row],[Investors Name]],Reference_Tables!$E$5:$E$3048,Reference_Tables!$F$5:$F$3048,"N/A",0),"N/A")</f>
        <v>VC</v>
      </c>
      <c r="N2708" s="1">
        <f>YEAR(Table1[[#This Row],[Date]])</f>
        <v>2015</v>
      </c>
    </row>
    <row r="2709" spans="1:14" x14ac:dyDescent="0.3">
      <c r="A2709" s="8">
        <v>2708</v>
      </c>
      <c r="B2709" s="9">
        <v>42170</v>
      </c>
      <c r="C2709" s="1" t="s">
        <v>6728</v>
      </c>
      <c r="D2709" s="1" t="s">
        <v>6729</v>
      </c>
      <c r="E2709" s="49" t="s">
        <v>16</v>
      </c>
      <c r="F2709" s="1" t="s">
        <v>927</v>
      </c>
      <c r="G2709" s="51" t="s">
        <v>6730</v>
      </c>
      <c r="H2709" s="1" t="s">
        <v>126</v>
      </c>
      <c r="I2709" s="56">
        <v>500000</v>
      </c>
      <c r="J2709" s="8" t="s">
        <v>16</v>
      </c>
      <c r="K2709" s="8" t="s">
        <v>106</v>
      </c>
      <c r="L2709" s="1" t="str">
        <f>IFERROR(_xlfn.XLOOKUP(Table1[[#This Row],[Startup Name]],Reference_Tables!$A$5:$A$3048,Reference_Tables!$B$5:$B$3048,"N/A",0),"N/A")</f>
        <v>Nagpur</v>
      </c>
      <c r="M2709" s="49" t="str">
        <f>IFERROR(_xlfn.XLOOKUP(Table1[[#This Row],[Investors Name]],Reference_Tables!$E$5:$E$3048,Reference_Tables!$F$5:$F$3048,"N/A",0),"N/A")</f>
        <v>Corporate</v>
      </c>
      <c r="N2709" s="1">
        <f>YEAR(Table1[[#This Row],[Date]])</f>
        <v>2015</v>
      </c>
    </row>
    <row r="2710" spans="1:14" x14ac:dyDescent="0.3">
      <c r="A2710" s="8">
        <v>2709</v>
      </c>
      <c r="B2710" s="9">
        <v>42171</v>
      </c>
      <c r="C2710" s="1" t="s">
        <v>6731</v>
      </c>
      <c r="D2710" s="1" t="s">
        <v>6732</v>
      </c>
      <c r="E2710" s="49" t="s">
        <v>16</v>
      </c>
      <c r="F2710" s="1" t="s">
        <v>39</v>
      </c>
      <c r="G2710" s="51" t="s">
        <v>5932</v>
      </c>
      <c r="H2710" s="1" t="s">
        <v>126</v>
      </c>
      <c r="I2710" s="56">
        <v>0</v>
      </c>
      <c r="J2710" s="8" t="s">
        <v>16</v>
      </c>
      <c r="K2710" s="8" t="s">
        <v>16</v>
      </c>
      <c r="L2710" s="1" t="str">
        <f>IFERROR(_xlfn.XLOOKUP(Table1[[#This Row],[Startup Name]],Reference_Tables!$A$5:$A$3048,Reference_Tables!$B$5:$B$3048,"N/A",0),"N/A")</f>
        <v>Mysuru</v>
      </c>
      <c r="M2710" s="49" t="str">
        <f>IFERROR(_xlfn.XLOOKUP(Table1[[#This Row],[Investors Name]],Reference_Tables!$E$5:$E$3048,Reference_Tables!$F$5:$F$3048,"N/A",0),"N/A")</f>
        <v>Corporate</v>
      </c>
      <c r="N2710" s="1">
        <f>YEAR(Table1[[#This Row],[Date]])</f>
        <v>2015</v>
      </c>
    </row>
    <row r="2711" spans="1:14" x14ac:dyDescent="0.3">
      <c r="A2711" s="8">
        <v>2710</v>
      </c>
      <c r="B2711" s="9">
        <v>42171</v>
      </c>
      <c r="C2711" s="1" t="s">
        <v>6733</v>
      </c>
      <c r="D2711" s="1" t="s">
        <v>6734</v>
      </c>
      <c r="E2711" s="49" t="s">
        <v>16</v>
      </c>
      <c r="F2711" s="1" t="s">
        <v>139</v>
      </c>
      <c r="G2711" s="51" t="s">
        <v>6735</v>
      </c>
      <c r="H2711" s="1" t="s">
        <v>384</v>
      </c>
      <c r="I2711" s="56">
        <v>0</v>
      </c>
      <c r="J2711" s="8" t="s">
        <v>47</v>
      </c>
      <c r="K2711" s="8" t="s">
        <v>16</v>
      </c>
      <c r="L2711" s="1" t="str">
        <f>IFERROR(_xlfn.XLOOKUP(Table1[[#This Row],[Startup Name]],Reference_Tables!$A$5:$A$3048,Reference_Tables!$B$5:$B$3048,"N/A",0),"N/A")</f>
        <v>Indore</v>
      </c>
      <c r="M2711" s="49" t="str">
        <f>IFERROR(_xlfn.XLOOKUP(Table1[[#This Row],[Investors Name]],Reference_Tables!$E$5:$E$3048,Reference_Tables!$F$5:$F$3048,"N/A",0),"N/A")</f>
        <v>VC</v>
      </c>
      <c r="N2711" s="1">
        <f>YEAR(Table1[[#This Row],[Date]])</f>
        <v>2015</v>
      </c>
    </row>
    <row r="2712" spans="1:14" x14ac:dyDescent="0.3">
      <c r="A2712" s="8">
        <v>2711</v>
      </c>
      <c r="B2712" s="9">
        <v>42171</v>
      </c>
      <c r="C2712" s="1" t="s">
        <v>6736</v>
      </c>
      <c r="D2712" s="1" t="s">
        <v>6737</v>
      </c>
      <c r="E2712" s="49" t="s">
        <v>16</v>
      </c>
      <c r="F2712" s="1" t="s">
        <v>39</v>
      </c>
      <c r="G2712" s="51" t="s">
        <v>6738</v>
      </c>
      <c r="H2712" s="1" t="s">
        <v>126</v>
      </c>
      <c r="I2712" s="56">
        <v>500000</v>
      </c>
      <c r="J2712" s="8" t="s">
        <v>16</v>
      </c>
      <c r="K2712" s="8" t="s">
        <v>106</v>
      </c>
      <c r="L2712" s="1" t="str">
        <f>IFERROR(_xlfn.XLOOKUP(Table1[[#This Row],[Startup Name]],Reference_Tables!$A$5:$A$3048,Reference_Tables!$B$5:$B$3048,"N/A",0),"N/A")</f>
        <v>Mumbai</v>
      </c>
      <c r="M2712" s="49" t="s">
        <v>16</v>
      </c>
      <c r="N2712" s="1">
        <f>YEAR(Table1[[#This Row],[Date]])</f>
        <v>2015</v>
      </c>
    </row>
    <row r="2713" spans="1:14" x14ac:dyDescent="0.3">
      <c r="A2713" s="8">
        <v>2712</v>
      </c>
      <c r="B2713" s="9">
        <v>42172</v>
      </c>
      <c r="C2713" s="1" t="s">
        <v>3444</v>
      </c>
      <c r="D2713" s="1" t="s">
        <v>6739</v>
      </c>
      <c r="E2713" s="49" t="s">
        <v>16</v>
      </c>
      <c r="F2713" s="1" t="s">
        <v>39</v>
      </c>
      <c r="G2713" s="51" t="s">
        <v>6740</v>
      </c>
      <c r="H2713" s="1" t="s">
        <v>126</v>
      </c>
      <c r="I2713" s="56">
        <v>0</v>
      </c>
      <c r="J2713" s="8" t="s">
        <v>16</v>
      </c>
      <c r="K2713" s="8" t="s">
        <v>16</v>
      </c>
      <c r="L2713" s="1" t="str">
        <f>IFERROR(_xlfn.XLOOKUP(Table1[[#This Row],[Startup Name]],Reference_Tables!$A$5:$A$3048,Reference_Tables!$B$5:$B$3048,"N/A",0),"N/A")</f>
        <v>Noida</v>
      </c>
      <c r="M2713" s="49" t="str">
        <f>IFERROR(_xlfn.XLOOKUP(Table1[[#This Row],[Investors Name]],Reference_Tables!$E$5:$E$3048,Reference_Tables!$F$5:$F$3048,"N/A",0),"N/A")</f>
        <v>VC</v>
      </c>
      <c r="N2713" s="1">
        <f>YEAR(Table1[[#This Row],[Date]])</f>
        <v>2015</v>
      </c>
    </row>
    <row r="2714" spans="1:14" x14ac:dyDescent="0.3">
      <c r="A2714" s="8">
        <v>2713</v>
      </c>
      <c r="B2714" s="9">
        <v>42172</v>
      </c>
      <c r="C2714" s="1" t="s">
        <v>6741</v>
      </c>
      <c r="D2714" s="1" t="s">
        <v>1878</v>
      </c>
      <c r="E2714" s="49" t="s">
        <v>16</v>
      </c>
      <c r="F2714" s="1" t="s">
        <v>927</v>
      </c>
      <c r="G2714" s="51" t="s">
        <v>6742</v>
      </c>
      <c r="H2714" s="1" t="s">
        <v>126</v>
      </c>
      <c r="I2714" s="56">
        <v>0</v>
      </c>
      <c r="J2714" s="8" t="s">
        <v>6743</v>
      </c>
      <c r="K2714" s="8" t="s">
        <v>16</v>
      </c>
      <c r="L2714" s="1" t="str">
        <f>IFERROR(_xlfn.XLOOKUP(Table1[[#This Row],[Startup Name]],Reference_Tables!$A$5:$A$3048,Reference_Tables!$B$5:$B$3048,"N/A",0),"N/A")</f>
        <v>Pune</v>
      </c>
      <c r="M2714" s="49" t="str">
        <f>IFERROR(_xlfn.XLOOKUP(Table1[[#This Row],[Investors Name]],Reference_Tables!$E$5:$E$3048,Reference_Tables!$F$5:$F$3048,"N/A",0),"N/A")</f>
        <v>VC</v>
      </c>
      <c r="N2714" s="1">
        <f>YEAR(Table1[[#This Row],[Date]])</f>
        <v>2015</v>
      </c>
    </row>
    <row r="2715" spans="1:14" x14ac:dyDescent="0.3">
      <c r="A2715" s="8">
        <v>2714</v>
      </c>
      <c r="B2715" s="9">
        <v>42172</v>
      </c>
      <c r="C2715" s="1" t="s">
        <v>6744</v>
      </c>
      <c r="D2715" s="1" t="s">
        <v>6745</v>
      </c>
      <c r="E2715" s="49" t="s">
        <v>16</v>
      </c>
      <c r="F2715" s="1" t="s">
        <v>39</v>
      </c>
      <c r="G2715" s="51" t="s">
        <v>6746</v>
      </c>
      <c r="H2715" s="1" t="s">
        <v>384</v>
      </c>
      <c r="I2715" s="56">
        <v>8200000</v>
      </c>
      <c r="J2715" s="8" t="s">
        <v>23</v>
      </c>
      <c r="K2715" s="8" t="s">
        <v>24</v>
      </c>
      <c r="L2715" s="1" t="str">
        <f>IFERROR(_xlfn.XLOOKUP(Table1[[#This Row],[Startup Name]],Reference_Tables!$A$5:$A$3048,Reference_Tables!$B$5:$B$3048,"N/A",0),"N/A")</f>
        <v>Vadodara</v>
      </c>
      <c r="M2715" s="49" t="str">
        <f>IFERROR(_xlfn.XLOOKUP(Table1[[#This Row],[Investors Name]],Reference_Tables!$E$5:$E$3048,Reference_Tables!$F$5:$F$3048,"N/A",0),"N/A")</f>
        <v>VC</v>
      </c>
      <c r="N2715" s="1">
        <f>YEAR(Table1[[#This Row],[Date]])</f>
        <v>2015</v>
      </c>
    </row>
    <row r="2716" spans="1:14" x14ac:dyDescent="0.3">
      <c r="A2716" s="8">
        <v>2715</v>
      </c>
      <c r="B2716" s="9">
        <v>42173</v>
      </c>
      <c r="C2716" s="1" t="s">
        <v>6747</v>
      </c>
      <c r="D2716" s="1" t="s">
        <v>6748</v>
      </c>
      <c r="E2716" s="49" t="s">
        <v>16</v>
      </c>
      <c r="F2716" s="1" t="s">
        <v>139</v>
      </c>
      <c r="G2716" s="51" t="s">
        <v>2114</v>
      </c>
      <c r="H2716" s="1" t="s">
        <v>126</v>
      </c>
      <c r="I2716" s="56">
        <v>0</v>
      </c>
      <c r="J2716" s="8" t="s">
        <v>16</v>
      </c>
      <c r="K2716" s="8" t="s">
        <v>16</v>
      </c>
      <c r="L2716" s="1" t="str">
        <f>IFERROR(_xlfn.XLOOKUP(Table1[[#This Row],[Startup Name]],Reference_Tables!$A$5:$A$3048,Reference_Tables!$B$5:$B$3048,"N/A",0),"N/A")</f>
        <v>Gurugram</v>
      </c>
      <c r="M2716" s="49" t="str">
        <f>IFERROR(_xlfn.XLOOKUP(Table1[[#This Row],[Investors Name]],Reference_Tables!$E$5:$E$3048,Reference_Tables!$F$5:$F$3048,"N/A",0),"N/A")</f>
        <v>VC</v>
      </c>
      <c r="N2716" s="1">
        <f>YEAR(Table1[[#This Row],[Date]])</f>
        <v>2015</v>
      </c>
    </row>
    <row r="2717" spans="1:14" x14ac:dyDescent="0.3">
      <c r="A2717" s="8">
        <v>2716</v>
      </c>
      <c r="B2717" s="9">
        <v>42173</v>
      </c>
      <c r="C2717" s="1" t="s">
        <v>1320</v>
      </c>
      <c r="D2717" s="1" t="s">
        <v>6749</v>
      </c>
      <c r="E2717" s="49" t="s">
        <v>16</v>
      </c>
      <c r="F2717" s="1" t="s">
        <v>927</v>
      </c>
      <c r="G2717" s="51" t="s">
        <v>6750</v>
      </c>
      <c r="H2717" s="1" t="s">
        <v>384</v>
      </c>
      <c r="I2717" s="56">
        <v>3000000</v>
      </c>
      <c r="J2717" s="8" t="s">
        <v>47</v>
      </c>
      <c r="K2717" s="8" t="s">
        <v>24</v>
      </c>
      <c r="L2717" s="1" t="str">
        <f>IFERROR(_xlfn.XLOOKUP(Table1[[#This Row],[Startup Name]],Reference_Tables!$A$5:$A$3048,Reference_Tables!$B$5:$B$3048,"N/A",0),"N/A")</f>
        <v>Mysuru</v>
      </c>
      <c r="M2717" s="49" t="str">
        <f>IFERROR(_xlfn.XLOOKUP(Table1[[#This Row],[Investors Name]],Reference_Tables!$E$5:$E$3048,Reference_Tables!$F$5:$F$3048,"N/A",0),"N/A")</f>
        <v>Corporate</v>
      </c>
      <c r="N2717" s="1">
        <f>YEAR(Table1[[#This Row],[Date]])</f>
        <v>2015</v>
      </c>
    </row>
    <row r="2718" spans="1:14" x14ac:dyDescent="0.3">
      <c r="A2718" s="8">
        <v>2717</v>
      </c>
      <c r="B2718" s="9">
        <v>42173</v>
      </c>
      <c r="C2718" s="1" t="s">
        <v>6751</v>
      </c>
      <c r="D2718" s="1" t="s">
        <v>6752</v>
      </c>
      <c r="E2718" s="49" t="s">
        <v>16</v>
      </c>
      <c r="F2718" s="1" t="s">
        <v>39</v>
      </c>
      <c r="G2718" s="51" t="s">
        <v>6753</v>
      </c>
      <c r="H2718" s="1" t="s">
        <v>384</v>
      </c>
      <c r="I2718" s="56">
        <v>5000000</v>
      </c>
      <c r="J2718" s="8" t="s">
        <v>47</v>
      </c>
      <c r="K2718" s="8" t="s">
        <v>24</v>
      </c>
      <c r="L2718" s="1" t="str">
        <f>IFERROR(_xlfn.XLOOKUP(Table1[[#This Row],[Startup Name]],Reference_Tables!$A$5:$A$3048,Reference_Tables!$B$5:$B$3048,"N/A",0),"N/A")</f>
        <v>Coimbatore</v>
      </c>
      <c r="M2718" s="49" t="str">
        <f>IFERROR(_xlfn.XLOOKUP(Table1[[#This Row],[Investors Name]],Reference_Tables!$E$5:$E$3048,Reference_Tables!$F$5:$F$3048,"N/A",0),"N/A")</f>
        <v>Angel</v>
      </c>
      <c r="N2718" s="1">
        <f>YEAR(Table1[[#This Row],[Date]])</f>
        <v>2015</v>
      </c>
    </row>
    <row r="2719" spans="1:14" x14ac:dyDescent="0.3">
      <c r="A2719" s="8">
        <v>2718</v>
      </c>
      <c r="B2719" s="9">
        <v>42173</v>
      </c>
      <c r="C2719" s="1" t="s">
        <v>500</v>
      </c>
      <c r="D2719" s="1" t="s">
        <v>4355</v>
      </c>
      <c r="E2719" s="49" t="s">
        <v>16</v>
      </c>
      <c r="F2719" s="1" t="s">
        <v>927</v>
      </c>
      <c r="G2719" s="51" t="s">
        <v>6754</v>
      </c>
      <c r="H2719" s="1" t="s">
        <v>384</v>
      </c>
      <c r="I2719" s="56">
        <v>0</v>
      </c>
      <c r="J2719" s="8" t="s">
        <v>47</v>
      </c>
      <c r="K2719" s="8" t="s">
        <v>16</v>
      </c>
      <c r="L2719" s="1" t="str">
        <f>IFERROR(_xlfn.XLOOKUP(Table1[[#This Row],[Startup Name]],Reference_Tables!$A$5:$A$3048,Reference_Tables!$B$5:$B$3048,"N/A",0),"N/A")</f>
        <v>Lucknow</v>
      </c>
      <c r="M2719" s="49" t="s">
        <v>16</v>
      </c>
      <c r="N2719" s="1">
        <f>YEAR(Table1[[#This Row],[Date]])</f>
        <v>2015</v>
      </c>
    </row>
    <row r="2720" spans="1:14" x14ac:dyDescent="0.3">
      <c r="A2720" s="8">
        <v>2719</v>
      </c>
      <c r="B2720" s="9">
        <v>42173</v>
      </c>
      <c r="C2720" s="1" t="s">
        <v>6755</v>
      </c>
      <c r="D2720" s="1" t="s">
        <v>6756</v>
      </c>
      <c r="E2720" s="49" t="s">
        <v>16</v>
      </c>
      <c r="F2720" s="1" t="s">
        <v>927</v>
      </c>
      <c r="G2720" s="51" t="s">
        <v>6757</v>
      </c>
      <c r="H2720" s="1" t="s">
        <v>126</v>
      </c>
      <c r="I2720" s="56">
        <v>0</v>
      </c>
      <c r="J2720" s="8" t="s">
        <v>16</v>
      </c>
      <c r="K2720" s="8" t="s">
        <v>16</v>
      </c>
      <c r="L2720" s="1" t="str">
        <f>IFERROR(_xlfn.XLOOKUP(Table1[[#This Row],[Startup Name]],Reference_Tables!$A$5:$A$3048,Reference_Tables!$B$5:$B$3048,"N/A",0),"N/A")</f>
        <v>Nagpur</v>
      </c>
      <c r="M2720" s="49" t="str">
        <f>IFERROR(_xlfn.XLOOKUP(Table1[[#This Row],[Investors Name]],Reference_Tables!$E$5:$E$3048,Reference_Tables!$F$5:$F$3048,"N/A",0),"N/A")</f>
        <v>Corporate</v>
      </c>
      <c r="N2720" s="1">
        <f>YEAR(Table1[[#This Row],[Date]])</f>
        <v>2015</v>
      </c>
    </row>
    <row r="2721" spans="1:14" x14ac:dyDescent="0.3">
      <c r="A2721" s="8">
        <v>2720</v>
      </c>
      <c r="B2721" s="9">
        <v>42174</v>
      </c>
      <c r="C2721" s="1" t="s">
        <v>5465</v>
      </c>
      <c r="D2721" s="1" t="s">
        <v>451</v>
      </c>
      <c r="E2721" s="49" t="s">
        <v>16</v>
      </c>
      <c r="F2721" s="1" t="s">
        <v>927</v>
      </c>
      <c r="G2721" s="51" t="s">
        <v>319</v>
      </c>
      <c r="H2721" s="1" t="s">
        <v>384</v>
      </c>
      <c r="I2721" s="56">
        <v>4000000</v>
      </c>
      <c r="J2721" s="8" t="s">
        <v>47</v>
      </c>
      <c r="K2721" s="8" t="s">
        <v>24</v>
      </c>
      <c r="L2721" s="1" t="str">
        <f>IFERROR(_xlfn.XLOOKUP(Table1[[#This Row],[Startup Name]],Reference_Tables!$A$5:$A$3048,Reference_Tables!$B$5:$B$3048,"N/A",0),"N/A")</f>
        <v>Lucknow</v>
      </c>
      <c r="M2721" s="49" t="str">
        <f>IFERROR(_xlfn.XLOOKUP(Table1[[#This Row],[Investors Name]],Reference_Tables!$E$5:$E$3048,Reference_Tables!$F$5:$F$3048,"N/A",0),"N/A")</f>
        <v>VC</v>
      </c>
      <c r="N2721" s="1">
        <f>YEAR(Table1[[#This Row],[Date]])</f>
        <v>2015</v>
      </c>
    </row>
    <row r="2722" spans="1:14" x14ac:dyDescent="0.3">
      <c r="A2722" s="8">
        <v>2721</v>
      </c>
      <c r="B2722" s="9">
        <v>42174</v>
      </c>
      <c r="C2722" s="1" t="s">
        <v>6758</v>
      </c>
      <c r="D2722" s="1" t="s">
        <v>6759</v>
      </c>
      <c r="E2722" s="49" t="s">
        <v>16</v>
      </c>
      <c r="F2722" s="1" t="s">
        <v>45</v>
      </c>
      <c r="G2722" s="51" t="s">
        <v>6760</v>
      </c>
      <c r="H2722" s="1" t="s">
        <v>384</v>
      </c>
      <c r="I2722" s="56">
        <v>11000000</v>
      </c>
      <c r="J2722" s="8" t="s">
        <v>23</v>
      </c>
      <c r="K2722" s="8" t="s">
        <v>17</v>
      </c>
      <c r="L2722" s="1" t="str">
        <f>IFERROR(_xlfn.XLOOKUP(Table1[[#This Row],[Startup Name]],Reference_Tables!$A$5:$A$3048,Reference_Tables!$B$5:$B$3048,"N/A",0),"N/A")</f>
        <v>Visakhapatnam</v>
      </c>
      <c r="M2722" s="49" t="str">
        <f>IFERROR(_xlfn.XLOOKUP(Table1[[#This Row],[Investors Name]],Reference_Tables!$E$5:$E$3048,Reference_Tables!$F$5:$F$3048,"N/A",0),"N/A")</f>
        <v>VC</v>
      </c>
      <c r="N2722" s="1">
        <f>YEAR(Table1[[#This Row],[Date]])</f>
        <v>2015</v>
      </c>
    </row>
    <row r="2723" spans="1:14" x14ac:dyDescent="0.3">
      <c r="A2723" s="8">
        <v>2722</v>
      </c>
      <c r="B2723" s="9">
        <v>42175</v>
      </c>
      <c r="C2723" s="1" t="s">
        <v>6761</v>
      </c>
      <c r="D2723" s="1" t="s">
        <v>6762</v>
      </c>
      <c r="E2723" s="49" t="s">
        <v>16</v>
      </c>
      <c r="F2723" s="1" t="s">
        <v>927</v>
      </c>
      <c r="G2723" s="51" t="s">
        <v>6763</v>
      </c>
      <c r="H2723" s="1" t="s">
        <v>126</v>
      </c>
      <c r="I2723" s="56">
        <v>120000</v>
      </c>
      <c r="J2723" s="8" t="s">
        <v>16</v>
      </c>
      <c r="K2723" s="8" t="s">
        <v>106</v>
      </c>
      <c r="L2723" s="1" t="str">
        <f>IFERROR(_xlfn.XLOOKUP(Table1[[#This Row],[Startup Name]],Reference_Tables!$A$5:$A$3048,Reference_Tables!$B$5:$B$3048,"N/A",0),"N/A")</f>
        <v>Nashik</v>
      </c>
      <c r="M2723" s="49" t="str">
        <f>IFERROR(_xlfn.XLOOKUP(Table1[[#This Row],[Investors Name]],Reference_Tables!$E$5:$E$3048,Reference_Tables!$F$5:$F$3048,"N/A",0),"N/A")</f>
        <v>Corporate</v>
      </c>
      <c r="N2723" s="1">
        <f>YEAR(Table1[[#This Row],[Date]])</f>
        <v>2015</v>
      </c>
    </row>
    <row r="2724" spans="1:14" x14ac:dyDescent="0.3">
      <c r="A2724" s="8">
        <v>2723</v>
      </c>
      <c r="B2724" s="9">
        <v>42175</v>
      </c>
      <c r="C2724" s="1" t="s">
        <v>5014</v>
      </c>
      <c r="D2724" s="1" t="s">
        <v>6764</v>
      </c>
      <c r="E2724" s="49" t="s">
        <v>16</v>
      </c>
      <c r="F2724" s="1" t="s">
        <v>927</v>
      </c>
      <c r="G2724" s="51" t="s">
        <v>6765</v>
      </c>
      <c r="H2724" s="1" t="s">
        <v>384</v>
      </c>
      <c r="I2724" s="56">
        <v>10000000</v>
      </c>
      <c r="J2724" s="8" t="s">
        <v>47</v>
      </c>
      <c r="K2724" s="8" t="s">
        <v>24</v>
      </c>
      <c r="L2724" s="1" t="str">
        <f>IFERROR(_xlfn.XLOOKUP(Table1[[#This Row],[Startup Name]],Reference_Tables!$A$5:$A$3048,Reference_Tables!$B$5:$B$3048,"N/A",0),"N/A")</f>
        <v>Lucknow</v>
      </c>
      <c r="M2724" s="49" t="s">
        <v>16</v>
      </c>
      <c r="N2724" s="1">
        <f>YEAR(Table1[[#This Row],[Date]])</f>
        <v>2015</v>
      </c>
    </row>
    <row r="2725" spans="1:14" x14ac:dyDescent="0.3">
      <c r="A2725" s="8">
        <v>2724</v>
      </c>
      <c r="B2725" s="9">
        <v>42176</v>
      </c>
      <c r="C2725" s="1" t="s">
        <v>1130</v>
      </c>
      <c r="D2725" s="1" t="s">
        <v>1766</v>
      </c>
      <c r="E2725" s="49" t="s">
        <v>16</v>
      </c>
      <c r="F2725" s="1" t="s">
        <v>39</v>
      </c>
      <c r="G2725" s="51" t="s">
        <v>3949</v>
      </c>
      <c r="H2725" s="1" t="s">
        <v>384</v>
      </c>
      <c r="I2725" s="56">
        <v>3100000</v>
      </c>
      <c r="J2725" s="8" t="s">
        <v>47</v>
      </c>
      <c r="K2725" s="8" t="s">
        <v>24</v>
      </c>
      <c r="L2725" s="1" t="str">
        <f>IFERROR(_xlfn.XLOOKUP(Table1[[#This Row],[Startup Name]],Reference_Tables!$A$5:$A$3048,Reference_Tables!$B$5:$B$3048,"N/A",0),"N/A")</f>
        <v>Mumbai</v>
      </c>
      <c r="M2725" s="49" t="str">
        <f>IFERROR(_xlfn.XLOOKUP(Table1[[#This Row],[Investors Name]],Reference_Tables!$E$5:$E$3048,Reference_Tables!$F$5:$F$3048,"N/A",0),"N/A")</f>
        <v>VC</v>
      </c>
      <c r="N2725" s="1">
        <f>YEAR(Table1[[#This Row],[Date]])</f>
        <v>2015</v>
      </c>
    </row>
    <row r="2726" spans="1:14" x14ac:dyDescent="0.3">
      <c r="A2726" s="8">
        <v>2725</v>
      </c>
      <c r="B2726" s="9">
        <v>42177</v>
      </c>
      <c r="C2726" s="1" t="s">
        <v>6766</v>
      </c>
      <c r="D2726" s="1" t="s">
        <v>6767</v>
      </c>
      <c r="E2726" s="49" t="s">
        <v>16</v>
      </c>
      <c r="F2726" s="1" t="s">
        <v>927</v>
      </c>
      <c r="G2726" s="51" t="s">
        <v>6768</v>
      </c>
      <c r="H2726" s="1" t="s">
        <v>384</v>
      </c>
      <c r="I2726" s="56">
        <v>5000000</v>
      </c>
      <c r="J2726" s="8" t="s">
        <v>47</v>
      </c>
      <c r="K2726" s="8" t="s">
        <v>24</v>
      </c>
      <c r="L2726" s="1" t="str">
        <f>IFERROR(_xlfn.XLOOKUP(Table1[[#This Row],[Startup Name]],Reference_Tables!$A$5:$A$3048,Reference_Tables!$B$5:$B$3048,"N/A",0),"N/A")</f>
        <v>Chennai</v>
      </c>
      <c r="M2726" s="49" t="str">
        <f>IFERROR(_xlfn.XLOOKUP(Table1[[#This Row],[Investors Name]],Reference_Tables!$E$5:$E$3048,Reference_Tables!$F$5:$F$3048,"N/A",0),"N/A")</f>
        <v>VC</v>
      </c>
      <c r="N2726" s="1">
        <f>YEAR(Table1[[#This Row],[Date]])</f>
        <v>2015</v>
      </c>
    </row>
    <row r="2727" spans="1:14" x14ac:dyDescent="0.3">
      <c r="A2727" s="8">
        <v>2726</v>
      </c>
      <c r="B2727" s="9">
        <v>42177</v>
      </c>
      <c r="C2727" s="1" t="s">
        <v>2619</v>
      </c>
      <c r="D2727" s="1" t="s">
        <v>6769</v>
      </c>
      <c r="E2727" s="49" t="s">
        <v>16</v>
      </c>
      <c r="F2727" s="1" t="s">
        <v>227</v>
      </c>
      <c r="G2727" s="51" t="s">
        <v>5820</v>
      </c>
      <c r="H2727" s="1" t="s">
        <v>384</v>
      </c>
      <c r="I2727" s="56">
        <v>0</v>
      </c>
      <c r="J2727" s="8" t="s">
        <v>5519</v>
      </c>
      <c r="K2727" s="8" t="s">
        <v>16</v>
      </c>
      <c r="L2727" s="1" t="str">
        <f>IFERROR(_xlfn.XLOOKUP(Table1[[#This Row],[Startup Name]],Reference_Tables!$A$5:$A$3048,Reference_Tables!$B$5:$B$3048,"N/A",0),"N/A")</f>
        <v>Pune</v>
      </c>
      <c r="M2727" s="49" t="str">
        <f>IFERROR(_xlfn.XLOOKUP(Table1[[#This Row],[Investors Name]],Reference_Tables!$E$5:$E$3048,Reference_Tables!$F$5:$F$3048,"N/A",0),"N/A")</f>
        <v>Angel</v>
      </c>
      <c r="N2727" s="1">
        <f>YEAR(Table1[[#This Row],[Date]])</f>
        <v>2015</v>
      </c>
    </row>
    <row r="2728" spans="1:14" x14ac:dyDescent="0.3">
      <c r="A2728" s="8">
        <v>2727</v>
      </c>
      <c r="B2728" s="9">
        <v>42177</v>
      </c>
      <c r="C2728" s="1" t="s">
        <v>6770</v>
      </c>
      <c r="D2728" s="1" t="s">
        <v>6771</v>
      </c>
      <c r="E2728" s="49" t="s">
        <v>16</v>
      </c>
      <c r="F2728" s="1" t="s">
        <v>45</v>
      </c>
      <c r="G2728" s="51" t="s">
        <v>6772</v>
      </c>
      <c r="H2728" s="1" t="s">
        <v>126</v>
      </c>
      <c r="I2728" s="56">
        <v>0</v>
      </c>
      <c r="J2728" s="8" t="s">
        <v>16</v>
      </c>
      <c r="K2728" s="8" t="s">
        <v>16</v>
      </c>
      <c r="L2728" s="1" t="str">
        <f>IFERROR(_xlfn.XLOOKUP(Table1[[#This Row],[Startup Name]],Reference_Tables!$A$5:$A$3048,Reference_Tables!$B$5:$B$3048,"N/A",0),"N/A")</f>
        <v>Bhubaneswar</v>
      </c>
      <c r="M2728" s="49" t="str">
        <f>IFERROR(_xlfn.XLOOKUP(Table1[[#This Row],[Investors Name]],Reference_Tables!$E$5:$E$3048,Reference_Tables!$F$5:$F$3048,"N/A",0),"N/A")</f>
        <v>Angel</v>
      </c>
      <c r="N2728" s="1">
        <f>YEAR(Table1[[#This Row],[Date]])</f>
        <v>2015</v>
      </c>
    </row>
    <row r="2729" spans="1:14" x14ac:dyDescent="0.3">
      <c r="A2729" s="8">
        <v>2728</v>
      </c>
      <c r="B2729" s="9">
        <v>42177</v>
      </c>
      <c r="C2729" s="1" t="s">
        <v>6773</v>
      </c>
      <c r="D2729" s="1" t="s">
        <v>6774</v>
      </c>
      <c r="E2729" s="49" t="s">
        <v>16</v>
      </c>
      <c r="F2729" s="1" t="s">
        <v>927</v>
      </c>
      <c r="G2729" s="51" t="s">
        <v>6775</v>
      </c>
      <c r="H2729" s="1" t="s">
        <v>126</v>
      </c>
      <c r="I2729" s="56">
        <v>500000</v>
      </c>
      <c r="J2729" s="8" t="s">
        <v>16</v>
      </c>
      <c r="K2729" s="8" t="s">
        <v>106</v>
      </c>
      <c r="L2729" s="1" t="str">
        <f>IFERROR(_xlfn.XLOOKUP(Table1[[#This Row],[Startup Name]],Reference_Tables!$A$5:$A$3048,Reference_Tables!$B$5:$B$3048,"N/A",0),"N/A")</f>
        <v>Coimbatore</v>
      </c>
      <c r="M2729" s="49" t="str">
        <f>IFERROR(_xlfn.XLOOKUP(Table1[[#This Row],[Investors Name]],Reference_Tables!$E$5:$E$3048,Reference_Tables!$F$5:$F$3048,"N/A",0),"N/A")</f>
        <v>Angel</v>
      </c>
      <c r="N2729" s="1">
        <f>YEAR(Table1[[#This Row],[Date]])</f>
        <v>2015</v>
      </c>
    </row>
    <row r="2730" spans="1:14" x14ac:dyDescent="0.3">
      <c r="A2730" s="8">
        <v>2729</v>
      </c>
      <c r="B2730" s="9">
        <v>42177</v>
      </c>
      <c r="C2730" s="1" t="s">
        <v>6776</v>
      </c>
      <c r="D2730" s="1" t="s">
        <v>6777</v>
      </c>
      <c r="E2730" s="49" t="s">
        <v>16</v>
      </c>
      <c r="F2730" s="1" t="s">
        <v>11421</v>
      </c>
      <c r="G2730" s="51" t="s">
        <v>6779</v>
      </c>
      <c r="H2730" s="1" t="s">
        <v>126</v>
      </c>
      <c r="I2730" s="56">
        <v>0</v>
      </c>
      <c r="J2730" s="8" t="s">
        <v>16</v>
      </c>
      <c r="K2730" s="8" t="s">
        <v>16</v>
      </c>
      <c r="L2730" s="1" t="str">
        <f>IFERROR(_xlfn.XLOOKUP(Table1[[#This Row],[Startup Name]],Reference_Tables!$A$5:$A$3048,Reference_Tables!$B$5:$B$3048,"N/A",0),"N/A")</f>
        <v>Bhopal</v>
      </c>
      <c r="M2730" s="49" t="str">
        <f>IFERROR(_xlfn.XLOOKUP(Table1[[#This Row],[Investors Name]],Reference_Tables!$E$5:$E$3048,Reference_Tables!$F$5:$F$3048,"N/A",0),"N/A")</f>
        <v>Angel</v>
      </c>
      <c r="N2730" s="1">
        <f>YEAR(Table1[[#This Row],[Date]])</f>
        <v>2015</v>
      </c>
    </row>
    <row r="2731" spans="1:14" x14ac:dyDescent="0.3">
      <c r="A2731" s="8">
        <v>2730</v>
      </c>
      <c r="B2731" s="9">
        <v>42178</v>
      </c>
      <c r="C2731" s="1" t="s">
        <v>6780</v>
      </c>
      <c r="D2731" s="1" t="s">
        <v>6781</v>
      </c>
      <c r="E2731" s="49" t="s">
        <v>16</v>
      </c>
      <c r="F2731" s="1" t="s">
        <v>139</v>
      </c>
      <c r="G2731" s="51" t="s">
        <v>1015</v>
      </c>
      <c r="H2731" s="1" t="s">
        <v>384</v>
      </c>
      <c r="I2731" s="56">
        <v>1600000</v>
      </c>
      <c r="J2731" s="8" t="s">
        <v>47</v>
      </c>
      <c r="K2731" s="8" t="s">
        <v>24</v>
      </c>
      <c r="L2731" s="1" t="str">
        <f>IFERROR(_xlfn.XLOOKUP(Table1[[#This Row],[Startup Name]],Reference_Tables!$A$5:$A$3048,Reference_Tables!$B$5:$B$3048,"N/A",0),"N/A")</f>
        <v>Bhopal</v>
      </c>
      <c r="M2731" s="49" t="str">
        <f>IFERROR(_xlfn.XLOOKUP(Table1[[#This Row],[Investors Name]],Reference_Tables!$E$5:$E$3048,Reference_Tables!$F$5:$F$3048,"N/A",0),"N/A")</f>
        <v>VC</v>
      </c>
      <c r="N2731" s="1">
        <f>YEAR(Table1[[#This Row],[Date]])</f>
        <v>2015</v>
      </c>
    </row>
    <row r="2732" spans="1:14" x14ac:dyDescent="0.3">
      <c r="A2732" s="8">
        <v>2731</v>
      </c>
      <c r="B2732" s="9">
        <v>42178</v>
      </c>
      <c r="C2732" s="1" t="s">
        <v>903</v>
      </c>
      <c r="D2732" s="1" t="s">
        <v>6782</v>
      </c>
      <c r="E2732" s="49" t="s">
        <v>16</v>
      </c>
      <c r="F2732" s="1" t="s">
        <v>927</v>
      </c>
      <c r="G2732" s="51" t="s">
        <v>6783</v>
      </c>
      <c r="H2732" s="1" t="s">
        <v>384</v>
      </c>
      <c r="I2732" s="56">
        <v>6000000</v>
      </c>
      <c r="J2732" s="8" t="s">
        <v>47</v>
      </c>
      <c r="K2732" s="8" t="s">
        <v>24</v>
      </c>
      <c r="L2732" s="1" t="str">
        <f>IFERROR(_xlfn.XLOOKUP(Table1[[#This Row],[Startup Name]],Reference_Tables!$A$5:$A$3048,Reference_Tables!$B$5:$B$3048,"N/A",0),"N/A")</f>
        <v>Mumbai</v>
      </c>
      <c r="M2732" s="49" t="str">
        <f>IFERROR(_xlfn.XLOOKUP(Table1[[#This Row],[Investors Name]],Reference_Tables!$E$5:$E$3048,Reference_Tables!$F$5:$F$3048,"N/A",0),"N/A")</f>
        <v>VC</v>
      </c>
      <c r="N2732" s="1">
        <f>YEAR(Table1[[#This Row],[Date]])</f>
        <v>2015</v>
      </c>
    </row>
    <row r="2733" spans="1:14" x14ac:dyDescent="0.3">
      <c r="A2733" s="8">
        <v>2732</v>
      </c>
      <c r="B2733" s="9">
        <v>42178</v>
      </c>
      <c r="C2733" s="1" t="s">
        <v>6784</v>
      </c>
      <c r="D2733" s="1" t="s">
        <v>6756</v>
      </c>
      <c r="E2733" s="49" t="s">
        <v>16</v>
      </c>
      <c r="F2733" s="1" t="s">
        <v>139</v>
      </c>
      <c r="G2733" s="51" t="s">
        <v>6785</v>
      </c>
      <c r="H2733" s="1" t="s">
        <v>384</v>
      </c>
      <c r="I2733" s="56">
        <v>1000000</v>
      </c>
      <c r="J2733" s="8" t="s">
        <v>47</v>
      </c>
      <c r="K2733" s="8" t="s">
        <v>24</v>
      </c>
      <c r="L2733" s="1" t="str">
        <f>IFERROR(_xlfn.XLOOKUP(Table1[[#This Row],[Startup Name]],Reference_Tables!$A$5:$A$3048,Reference_Tables!$B$5:$B$3048,"N/A",0),"N/A")</f>
        <v>Chennai</v>
      </c>
      <c r="M2733" s="49" t="str">
        <f>IFERROR(_xlfn.XLOOKUP(Table1[[#This Row],[Investors Name]],Reference_Tables!$E$5:$E$3048,Reference_Tables!$F$5:$F$3048,"N/A",0),"N/A")</f>
        <v>VC</v>
      </c>
      <c r="N2733" s="1">
        <f>YEAR(Table1[[#This Row],[Date]])</f>
        <v>2015</v>
      </c>
    </row>
    <row r="2734" spans="1:14" x14ac:dyDescent="0.3">
      <c r="A2734" s="8">
        <v>2733</v>
      </c>
      <c r="B2734" s="9">
        <v>42178</v>
      </c>
      <c r="C2734" s="1" t="s">
        <v>6786</v>
      </c>
      <c r="D2734" s="1" t="s">
        <v>6669</v>
      </c>
      <c r="E2734" s="49" t="s">
        <v>16</v>
      </c>
      <c r="F2734" s="1" t="s">
        <v>183</v>
      </c>
      <c r="G2734" s="51" t="s">
        <v>2114</v>
      </c>
      <c r="H2734" s="1" t="s">
        <v>126</v>
      </c>
      <c r="I2734" s="56">
        <v>0</v>
      </c>
      <c r="J2734" s="8" t="s">
        <v>16</v>
      </c>
      <c r="K2734" s="8" t="s">
        <v>16</v>
      </c>
      <c r="L2734" s="1" t="str">
        <f>IFERROR(_xlfn.XLOOKUP(Table1[[#This Row],[Startup Name]],Reference_Tables!$A$5:$A$3048,Reference_Tables!$B$5:$B$3048,"N/A",0),"N/A")</f>
        <v>Ahmedabad</v>
      </c>
      <c r="M2734" s="49" t="str">
        <f>IFERROR(_xlfn.XLOOKUP(Table1[[#This Row],[Investors Name]],Reference_Tables!$E$5:$E$3048,Reference_Tables!$F$5:$F$3048,"N/A",0),"N/A")</f>
        <v>VC</v>
      </c>
      <c r="N2734" s="1">
        <f>YEAR(Table1[[#This Row],[Date]])</f>
        <v>2015</v>
      </c>
    </row>
    <row r="2735" spans="1:14" x14ac:dyDescent="0.3">
      <c r="A2735" s="8">
        <v>2734</v>
      </c>
      <c r="B2735" s="9">
        <v>42179</v>
      </c>
      <c r="C2735" s="1" t="s">
        <v>6787</v>
      </c>
      <c r="D2735" s="1" t="s">
        <v>6788</v>
      </c>
      <c r="E2735" s="49" t="s">
        <v>16</v>
      </c>
      <c r="F2735" s="1" t="s">
        <v>927</v>
      </c>
      <c r="G2735" s="51" t="s">
        <v>1186</v>
      </c>
      <c r="H2735" s="1" t="s">
        <v>126</v>
      </c>
      <c r="I2735" s="56">
        <v>0</v>
      </c>
      <c r="J2735" s="8" t="s">
        <v>16</v>
      </c>
      <c r="K2735" s="8" t="s">
        <v>16</v>
      </c>
      <c r="L2735" s="1" t="str">
        <f>IFERROR(_xlfn.XLOOKUP(Table1[[#This Row],[Startup Name]],Reference_Tables!$A$5:$A$3048,Reference_Tables!$B$5:$B$3048,"N/A",0),"N/A")</f>
        <v>Nashik</v>
      </c>
      <c r="M2735" s="49" t="str">
        <f>IFERROR(_xlfn.XLOOKUP(Table1[[#This Row],[Investors Name]],Reference_Tables!$E$5:$E$3048,Reference_Tables!$F$5:$F$3048,"N/A",0),"N/A")</f>
        <v>VC</v>
      </c>
      <c r="N2735" s="1">
        <f>YEAR(Table1[[#This Row],[Date]])</f>
        <v>2015</v>
      </c>
    </row>
    <row r="2736" spans="1:14" x14ac:dyDescent="0.3">
      <c r="A2736" s="8">
        <v>2735</v>
      </c>
      <c r="B2736" s="9">
        <v>42179</v>
      </c>
      <c r="C2736" s="1" t="s">
        <v>4221</v>
      </c>
      <c r="D2736" s="1" t="s">
        <v>6645</v>
      </c>
      <c r="E2736" s="49" t="s">
        <v>16</v>
      </c>
      <c r="F2736" s="1" t="s">
        <v>45</v>
      </c>
      <c r="G2736" s="51" t="s">
        <v>5024</v>
      </c>
      <c r="H2736" s="1" t="s">
        <v>126</v>
      </c>
      <c r="I2736" s="56">
        <v>0</v>
      </c>
      <c r="J2736" s="8" t="s">
        <v>16</v>
      </c>
      <c r="K2736" s="8" t="s">
        <v>16</v>
      </c>
      <c r="L2736" s="1" t="str">
        <f>IFERROR(_xlfn.XLOOKUP(Table1[[#This Row],[Startup Name]],Reference_Tables!$A$5:$A$3048,Reference_Tables!$B$5:$B$3048,"N/A",0),"N/A")</f>
        <v>Vadodara</v>
      </c>
      <c r="M2736" s="49" t="str">
        <f>IFERROR(_xlfn.XLOOKUP(Table1[[#This Row],[Investors Name]],Reference_Tables!$E$5:$E$3048,Reference_Tables!$F$5:$F$3048,"N/A",0),"N/A")</f>
        <v>Angel</v>
      </c>
      <c r="N2736" s="1">
        <f>YEAR(Table1[[#This Row],[Date]])</f>
        <v>2015</v>
      </c>
    </row>
    <row r="2737" spans="1:14" x14ac:dyDescent="0.3">
      <c r="A2737" s="8">
        <v>2736</v>
      </c>
      <c r="B2737" s="9">
        <v>42179</v>
      </c>
      <c r="C2737" s="1" t="s">
        <v>6789</v>
      </c>
      <c r="D2737" s="1" t="s">
        <v>843</v>
      </c>
      <c r="E2737" s="49" t="s">
        <v>16</v>
      </c>
      <c r="F2737" s="1" t="s">
        <v>89</v>
      </c>
      <c r="G2737" s="51" t="s">
        <v>6097</v>
      </c>
      <c r="H2737" s="1" t="s">
        <v>126</v>
      </c>
      <c r="I2737" s="56">
        <v>0</v>
      </c>
      <c r="J2737" s="8" t="s">
        <v>16</v>
      </c>
      <c r="K2737" s="8" t="s">
        <v>16</v>
      </c>
      <c r="L2737" s="1" t="str">
        <f>IFERROR(_xlfn.XLOOKUP(Table1[[#This Row],[Startup Name]],Reference_Tables!$A$5:$A$3048,Reference_Tables!$B$5:$B$3048,"N/A",0),"N/A")</f>
        <v>Gurugram</v>
      </c>
      <c r="M2737" s="49" t="str">
        <f>IFERROR(_xlfn.XLOOKUP(Table1[[#This Row],[Investors Name]],Reference_Tables!$E$5:$E$3048,Reference_Tables!$F$5:$F$3048,"N/A",0),"N/A")</f>
        <v>VC</v>
      </c>
      <c r="N2737" s="1">
        <f>YEAR(Table1[[#This Row],[Date]])</f>
        <v>2015</v>
      </c>
    </row>
    <row r="2738" spans="1:14" x14ac:dyDescent="0.3">
      <c r="A2738" s="8">
        <v>2737</v>
      </c>
      <c r="B2738" s="9">
        <v>42179</v>
      </c>
      <c r="C2738" s="1" t="s">
        <v>6790</v>
      </c>
      <c r="D2738" s="1" t="s">
        <v>6791</v>
      </c>
      <c r="E2738" s="49" t="s">
        <v>16</v>
      </c>
      <c r="F2738" s="1" t="s">
        <v>16</v>
      </c>
      <c r="G2738" s="51" t="s">
        <v>6792</v>
      </c>
      <c r="H2738" s="1" t="s">
        <v>384</v>
      </c>
      <c r="I2738" s="56">
        <v>15000000</v>
      </c>
      <c r="J2738" s="8" t="s">
        <v>23</v>
      </c>
      <c r="K2738" s="8" t="s">
        <v>17</v>
      </c>
      <c r="L2738" s="1" t="str">
        <f>IFERROR(_xlfn.XLOOKUP(Table1[[#This Row],[Startup Name]],Reference_Tables!$A$5:$A$3048,Reference_Tables!$B$5:$B$3048,"N/A",0),"N/A")</f>
        <v>Mumbai</v>
      </c>
      <c r="M2738" s="49" t="str">
        <f>IFERROR(_xlfn.XLOOKUP(Table1[[#This Row],[Investors Name]],Reference_Tables!$E$5:$E$3048,Reference_Tables!$F$5:$F$3048,"N/A",0),"N/A")</f>
        <v>VC</v>
      </c>
      <c r="N2738" s="1">
        <f>YEAR(Table1[[#This Row],[Date]])</f>
        <v>2015</v>
      </c>
    </row>
    <row r="2739" spans="1:14" x14ac:dyDescent="0.3">
      <c r="A2739" s="8">
        <v>2738</v>
      </c>
      <c r="B2739" s="9">
        <v>42179</v>
      </c>
      <c r="C2739" s="1" t="s">
        <v>6793</v>
      </c>
      <c r="D2739" s="1" t="s">
        <v>544</v>
      </c>
      <c r="E2739" s="49" t="s">
        <v>16</v>
      </c>
      <c r="F2739" s="1" t="s">
        <v>39</v>
      </c>
      <c r="G2739" s="51" t="s">
        <v>6794</v>
      </c>
      <c r="H2739" s="1" t="s">
        <v>384</v>
      </c>
      <c r="I2739" s="56">
        <v>5500000</v>
      </c>
      <c r="J2739" s="8" t="s">
        <v>47</v>
      </c>
      <c r="K2739" s="8" t="s">
        <v>24</v>
      </c>
      <c r="L2739" s="1" t="str">
        <f>IFERROR(_xlfn.XLOOKUP(Table1[[#This Row],[Startup Name]],Reference_Tables!$A$5:$A$3048,Reference_Tables!$B$5:$B$3048,"N/A",0),"N/A")</f>
        <v>Surat</v>
      </c>
      <c r="M2739" s="49" t="str">
        <f>IFERROR(_xlfn.XLOOKUP(Table1[[#This Row],[Investors Name]],Reference_Tables!$E$5:$E$3048,Reference_Tables!$F$5:$F$3048,"N/A",0),"N/A")</f>
        <v>VC</v>
      </c>
      <c r="N2739" s="1">
        <f>YEAR(Table1[[#This Row],[Date]])</f>
        <v>2015</v>
      </c>
    </row>
    <row r="2740" spans="1:14" x14ac:dyDescent="0.3">
      <c r="A2740" s="8">
        <v>2739</v>
      </c>
      <c r="B2740" s="9">
        <v>42179</v>
      </c>
      <c r="C2740" s="1" t="s">
        <v>6795</v>
      </c>
      <c r="D2740" s="1" t="s">
        <v>6796</v>
      </c>
      <c r="E2740" s="49" t="s">
        <v>16</v>
      </c>
      <c r="F2740" s="1" t="s">
        <v>927</v>
      </c>
      <c r="G2740" s="51" t="s">
        <v>6797</v>
      </c>
      <c r="H2740" s="1" t="s">
        <v>126</v>
      </c>
      <c r="I2740" s="56">
        <v>500000</v>
      </c>
      <c r="J2740" s="8" t="s">
        <v>16</v>
      </c>
      <c r="K2740" s="8" t="s">
        <v>106</v>
      </c>
      <c r="L2740" s="1" t="str">
        <f>IFERROR(_xlfn.XLOOKUP(Table1[[#This Row],[Startup Name]],Reference_Tables!$A$5:$A$3048,Reference_Tables!$B$5:$B$3048,"N/A",0),"N/A")</f>
        <v>Thiruvananthapuram</v>
      </c>
      <c r="M2740" s="49" t="str">
        <f>IFERROR(_xlfn.XLOOKUP(Table1[[#This Row],[Investors Name]],Reference_Tables!$E$5:$E$3048,Reference_Tables!$F$5:$F$3048,"N/A",0),"N/A")</f>
        <v>VC</v>
      </c>
      <c r="N2740" s="1">
        <f>YEAR(Table1[[#This Row],[Date]])</f>
        <v>2015</v>
      </c>
    </row>
    <row r="2741" spans="1:14" x14ac:dyDescent="0.3">
      <c r="A2741" s="8">
        <v>2740</v>
      </c>
      <c r="B2741" s="9">
        <v>42180</v>
      </c>
      <c r="C2741" s="1" t="s">
        <v>7502</v>
      </c>
      <c r="D2741" s="1" t="s">
        <v>7503</v>
      </c>
      <c r="E2741" s="49" t="s">
        <v>16</v>
      </c>
      <c r="F2741" s="1" t="s">
        <v>139</v>
      </c>
      <c r="G2741" s="51" t="s">
        <v>7504</v>
      </c>
      <c r="H2741" s="1" t="s">
        <v>384</v>
      </c>
      <c r="I2741" s="56">
        <v>8600000</v>
      </c>
      <c r="J2741" s="8" t="s">
        <v>23</v>
      </c>
      <c r="K2741" s="8" t="s">
        <v>24</v>
      </c>
      <c r="L2741" s="1" t="str">
        <f>IFERROR(_xlfn.XLOOKUP(Table1[[#This Row],[Startup Name]],Reference_Tables!$A$5:$A$3048,Reference_Tables!$B$5:$B$3048,"N/A",0),"N/A")</f>
        <v>Lucknow</v>
      </c>
      <c r="M2741" s="49" t="str">
        <f>IFERROR(_xlfn.XLOOKUP(Table1[[#This Row],[Investors Name]],Reference_Tables!$E$5:$E$3048,Reference_Tables!$F$5:$F$3048,"N/A",0),"N/A")</f>
        <v>VC</v>
      </c>
      <c r="N2741" s="1">
        <f>YEAR(Table1[[#This Row],[Date]])</f>
        <v>2015</v>
      </c>
    </row>
    <row r="2742" spans="1:14" x14ac:dyDescent="0.3">
      <c r="A2742" s="8">
        <v>2741</v>
      </c>
      <c r="B2742" s="9">
        <v>42180</v>
      </c>
      <c r="C2742" s="1" t="s">
        <v>6798</v>
      </c>
      <c r="D2742" s="1" t="s">
        <v>6799</v>
      </c>
      <c r="E2742" s="49" t="s">
        <v>16</v>
      </c>
      <c r="F2742" s="1" t="s">
        <v>927</v>
      </c>
      <c r="G2742" s="51" t="s">
        <v>6800</v>
      </c>
      <c r="H2742" s="1" t="s">
        <v>384</v>
      </c>
      <c r="I2742" s="56">
        <v>6000000</v>
      </c>
      <c r="J2742" s="8" t="s">
        <v>47</v>
      </c>
      <c r="K2742" s="8" t="s">
        <v>24</v>
      </c>
      <c r="L2742" s="1" t="str">
        <f>IFERROR(_xlfn.XLOOKUP(Table1[[#This Row],[Startup Name]],Reference_Tables!$A$5:$A$3048,Reference_Tables!$B$5:$B$3048,"N/A",0),"N/A")</f>
        <v>Kochi</v>
      </c>
      <c r="M2742" s="49" t="str">
        <f>IFERROR(_xlfn.XLOOKUP(Table1[[#This Row],[Investors Name]],Reference_Tables!$E$5:$E$3048,Reference_Tables!$F$5:$F$3048,"N/A",0),"N/A")</f>
        <v>VC</v>
      </c>
      <c r="N2742" s="1">
        <f>YEAR(Table1[[#This Row],[Date]])</f>
        <v>2015</v>
      </c>
    </row>
    <row r="2743" spans="1:14" x14ac:dyDescent="0.3">
      <c r="A2743" s="8">
        <v>2742</v>
      </c>
      <c r="B2743" s="9">
        <v>42181</v>
      </c>
      <c r="C2743" s="1" t="s">
        <v>2518</v>
      </c>
      <c r="D2743" s="1" t="s">
        <v>6801</v>
      </c>
      <c r="E2743" s="49" t="s">
        <v>16</v>
      </c>
      <c r="F2743" s="1" t="s">
        <v>45</v>
      </c>
      <c r="G2743" s="51" t="s">
        <v>6802</v>
      </c>
      <c r="H2743" s="1" t="s">
        <v>384</v>
      </c>
      <c r="I2743" s="56">
        <v>2500000</v>
      </c>
      <c r="J2743" s="8" t="s">
        <v>47</v>
      </c>
      <c r="K2743" s="8" t="s">
        <v>24</v>
      </c>
      <c r="L2743" s="1" t="str">
        <f>IFERROR(_xlfn.XLOOKUP(Table1[[#This Row],[Startup Name]],Reference_Tables!$A$5:$A$3048,Reference_Tables!$B$5:$B$3048,"N/A",0),"N/A")</f>
        <v>Guwahati</v>
      </c>
      <c r="M2743" s="49" t="str">
        <f>IFERROR(_xlfn.XLOOKUP(Table1[[#This Row],[Investors Name]],Reference_Tables!$E$5:$E$3048,Reference_Tables!$F$5:$F$3048,"N/A",0),"N/A")</f>
        <v>VC</v>
      </c>
      <c r="N2743" s="1">
        <f>YEAR(Table1[[#This Row],[Date]])</f>
        <v>2015</v>
      </c>
    </row>
    <row r="2744" spans="1:14" x14ac:dyDescent="0.3">
      <c r="A2744" s="8">
        <v>2743</v>
      </c>
      <c r="B2744" s="9">
        <v>42181</v>
      </c>
      <c r="C2744" s="1" t="s">
        <v>6803</v>
      </c>
      <c r="D2744" s="1" t="s">
        <v>6233</v>
      </c>
      <c r="E2744" s="49" t="s">
        <v>16</v>
      </c>
      <c r="F2744" s="1" t="s">
        <v>39</v>
      </c>
      <c r="G2744" s="51" t="s">
        <v>1268</v>
      </c>
      <c r="H2744" s="1" t="s">
        <v>126</v>
      </c>
      <c r="I2744" s="56">
        <v>250000</v>
      </c>
      <c r="J2744" s="8" t="s">
        <v>16</v>
      </c>
      <c r="K2744" s="8" t="s">
        <v>106</v>
      </c>
      <c r="L2744" s="1" t="str">
        <f>IFERROR(_xlfn.XLOOKUP(Table1[[#This Row],[Startup Name]],Reference_Tables!$A$5:$A$3048,Reference_Tables!$B$5:$B$3048,"N/A",0),"N/A")</f>
        <v>Coimbatore</v>
      </c>
      <c r="M2744" s="49" t="str">
        <f>IFERROR(_xlfn.XLOOKUP(Table1[[#This Row],[Investors Name]],Reference_Tables!$E$5:$E$3048,Reference_Tables!$F$5:$F$3048,"N/A",0),"N/A")</f>
        <v>Angel</v>
      </c>
      <c r="N2744" s="1">
        <f>YEAR(Table1[[#This Row],[Date]])</f>
        <v>2015</v>
      </c>
    </row>
    <row r="2745" spans="1:14" x14ac:dyDescent="0.3">
      <c r="A2745" s="8">
        <v>2744</v>
      </c>
      <c r="B2745" s="9">
        <v>42184</v>
      </c>
      <c r="C2745" s="1" t="s">
        <v>2181</v>
      </c>
      <c r="D2745" s="1" t="s">
        <v>6804</v>
      </c>
      <c r="E2745" s="49" t="s">
        <v>16</v>
      </c>
      <c r="F2745" s="1" t="s">
        <v>139</v>
      </c>
      <c r="G2745" s="51" t="s">
        <v>6805</v>
      </c>
      <c r="H2745" s="1" t="s">
        <v>384</v>
      </c>
      <c r="I2745" s="56">
        <v>10000000</v>
      </c>
      <c r="J2745" s="8" t="s">
        <v>47</v>
      </c>
      <c r="K2745" s="8" t="s">
        <v>24</v>
      </c>
      <c r="L2745" s="1" t="str">
        <f>IFERROR(_xlfn.XLOOKUP(Table1[[#This Row],[Startup Name]],Reference_Tables!$A$5:$A$3048,Reference_Tables!$B$5:$B$3048,"N/A",0),"N/A")</f>
        <v>Bhubaneswar</v>
      </c>
      <c r="M2745" s="49" t="str">
        <f>IFERROR(_xlfn.XLOOKUP(Table1[[#This Row],[Investors Name]],Reference_Tables!$E$5:$E$3048,Reference_Tables!$F$5:$F$3048,"N/A",0),"N/A")</f>
        <v>VC</v>
      </c>
      <c r="N2745" s="1">
        <f>YEAR(Table1[[#This Row],[Date]])</f>
        <v>2015</v>
      </c>
    </row>
    <row r="2746" spans="1:14" x14ac:dyDescent="0.3">
      <c r="A2746" s="8">
        <v>2745</v>
      </c>
      <c r="B2746" s="9">
        <v>42184</v>
      </c>
      <c r="C2746" s="1" t="s">
        <v>5743</v>
      </c>
      <c r="D2746" s="1" t="s">
        <v>6806</v>
      </c>
      <c r="E2746" s="49" t="s">
        <v>16</v>
      </c>
      <c r="F2746" s="1" t="s">
        <v>927</v>
      </c>
      <c r="G2746" s="51" t="s">
        <v>6807</v>
      </c>
      <c r="H2746" s="1" t="s">
        <v>126</v>
      </c>
      <c r="I2746" s="56">
        <v>0</v>
      </c>
      <c r="J2746" s="8" t="s">
        <v>16</v>
      </c>
      <c r="K2746" s="8" t="s">
        <v>16</v>
      </c>
      <c r="L2746" s="1" t="str">
        <f>IFERROR(_xlfn.XLOOKUP(Table1[[#This Row],[Startup Name]],Reference_Tables!$A$5:$A$3048,Reference_Tables!$B$5:$B$3048,"N/A",0),"N/A")</f>
        <v>Pune</v>
      </c>
      <c r="M2746" s="49" t="str">
        <f>IFERROR(_xlfn.XLOOKUP(Table1[[#This Row],[Investors Name]],Reference_Tables!$E$5:$E$3048,Reference_Tables!$F$5:$F$3048,"N/A",0),"N/A")</f>
        <v>Corporate</v>
      </c>
      <c r="N2746" s="1">
        <f>YEAR(Table1[[#This Row],[Date]])</f>
        <v>2015</v>
      </c>
    </row>
    <row r="2747" spans="1:14" x14ac:dyDescent="0.3">
      <c r="A2747" s="8">
        <v>2746</v>
      </c>
      <c r="B2747" s="9">
        <v>42184</v>
      </c>
      <c r="C2747" s="1" t="s">
        <v>6808</v>
      </c>
      <c r="D2747" s="1" t="s">
        <v>6809</v>
      </c>
      <c r="E2747" s="49" t="s">
        <v>16</v>
      </c>
      <c r="F2747" s="1" t="s">
        <v>927</v>
      </c>
      <c r="G2747" s="51" t="s">
        <v>6810</v>
      </c>
      <c r="H2747" s="1" t="s">
        <v>126</v>
      </c>
      <c r="I2747" s="56">
        <v>1000000</v>
      </c>
      <c r="J2747" s="8" t="s">
        <v>16</v>
      </c>
      <c r="K2747" s="8" t="s">
        <v>24</v>
      </c>
      <c r="L2747" s="1" t="str">
        <f>IFERROR(_xlfn.XLOOKUP(Table1[[#This Row],[Startup Name]],Reference_Tables!$A$5:$A$3048,Reference_Tables!$B$5:$B$3048,"N/A",0),"N/A")</f>
        <v>Bhopal</v>
      </c>
      <c r="M2747" s="49" t="str">
        <f>IFERROR(_xlfn.XLOOKUP(Table1[[#This Row],[Investors Name]],Reference_Tables!$E$5:$E$3048,Reference_Tables!$F$5:$F$3048,"N/A",0),"N/A")</f>
        <v>Angel</v>
      </c>
      <c r="N2747" s="1">
        <f>YEAR(Table1[[#This Row],[Date]])</f>
        <v>2015</v>
      </c>
    </row>
    <row r="2748" spans="1:14" x14ac:dyDescent="0.3">
      <c r="A2748" s="8">
        <v>2747</v>
      </c>
      <c r="B2748" s="9">
        <v>42184</v>
      </c>
      <c r="C2748" s="1" t="s">
        <v>6606</v>
      </c>
      <c r="D2748" s="1" t="s">
        <v>6233</v>
      </c>
      <c r="E2748" s="49" t="s">
        <v>16</v>
      </c>
      <c r="F2748" s="1" t="s">
        <v>39</v>
      </c>
      <c r="G2748" s="51" t="s">
        <v>6811</v>
      </c>
      <c r="H2748" s="1" t="s">
        <v>126</v>
      </c>
      <c r="I2748" s="56">
        <v>400000</v>
      </c>
      <c r="J2748" s="8" t="s">
        <v>16</v>
      </c>
      <c r="K2748" s="8" t="s">
        <v>106</v>
      </c>
      <c r="L2748" s="1" t="str">
        <f>IFERROR(_xlfn.XLOOKUP(Table1[[#This Row],[Startup Name]],Reference_Tables!$A$5:$A$3048,Reference_Tables!$B$5:$B$3048,"N/A",0),"N/A")</f>
        <v>Nagpur</v>
      </c>
      <c r="M2748" s="49" t="s">
        <v>16</v>
      </c>
      <c r="N2748" s="1">
        <f>YEAR(Table1[[#This Row],[Date]])</f>
        <v>2015</v>
      </c>
    </row>
    <row r="2749" spans="1:14" x14ac:dyDescent="0.3">
      <c r="A2749" s="8">
        <v>2748</v>
      </c>
      <c r="B2749" s="9">
        <v>42185</v>
      </c>
      <c r="C2749" s="1" t="s">
        <v>3761</v>
      </c>
      <c r="D2749" s="1" t="s">
        <v>6812</v>
      </c>
      <c r="E2749" s="49" t="s">
        <v>16</v>
      </c>
      <c r="F2749" s="1" t="s">
        <v>927</v>
      </c>
      <c r="G2749" s="51" t="s">
        <v>6813</v>
      </c>
      <c r="H2749" s="1" t="s">
        <v>126</v>
      </c>
      <c r="I2749" s="56">
        <v>0</v>
      </c>
      <c r="J2749" s="8" t="s">
        <v>16</v>
      </c>
      <c r="K2749" s="8" t="s">
        <v>16</v>
      </c>
      <c r="L2749" s="1" t="str">
        <f>IFERROR(_xlfn.XLOOKUP(Table1[[#This Row],[Startup Name]],Reference_Tables!$A$5:$A$3048,Reference_Tables!$B$5:$B$3048,"N/A",0),"N/A")</f>
        <v>Thiruvananthapuram</v>
      </c>
      <c r="M2749" s="49" t="s">
        <v>16</v>
      </c>
      <c r="N2749" s="1">
        <f>YEAR(Table1[[#This Row],[Date]])</f>
        <v>2015</v>
      </c>
    </row>
    <row r="2750" spans="1:14" x14ac:dyDescent="0.3">
      <c r="A2750" s="8">
        <v>2749</v>
      </c>
      <c r="B2750" s="9">
        <v>42185</v>
      </c>
      <c r="C2750" s="1" t="s">
        <v>982</v>
      </c>
      <c r="D2750" s="1" t="s">
        <v>6814</v>
      </c>
      <c r="E2750" s="49" t="s">
        <v>16</v>
      </c>
      <c r="F2750" s="1" t="s">
        <v>927</v>
      </c>
      <c r="G2750" s="51" t="s">
        <v>6815</v>
      </c>
      <c r="H2750" s="1" t="s">
        <v>384</v>
      </c>
      <c r="I2750" s="56">
        <v>0</v>
      </c>
      <c r="J2750" s="8" t="s">
        <v>35</v>
      </c>
      <c r="K2750" s="8" t="s">
        <v>16</v>
      </c>
      <c r="L2750" s="1" t="str">
        <f>IFERROR(_xlfn.XLOOKUP(Table1[[#This Row],[Startup Name]],Reference_Tables!$A$5:$A$3048,Reference_Tables!$B$5:$B$3048,"N/A",0),"N/A")</f>
        <v>Kochi</v>
      </c>
      <c r="M2750" s="49" t="str">
        <f>IFERROR(_xlfn.XLOOKUP(Table1[[#This Row],[Investors Name]],Reference_Tables!$E$5:$E$3048,Reference_Tables!$F$5:$F$3048,"N/A",0),"N/A")</f>
        <v>VC</v>
      </c>
      <c r="N2750" s="1">
        <f>YEAR(Table1[[#This Row],[Date]])</f>
        <v>2015</v>
      </c>
    </row>
    <row r="2751" spans="1:14" x14ac:dyDescent="0.3">
      <c r="A2751" s="8">
        <v>2750</v>
      </c>
      <c r="B2751" s="9">
        <v>42185</v>
      </c>
      <c r="C2751" s="1" t="s">
        <v>6816</v>
      </c>
      <c r="D2751" s="1" t="s">
        <v>6179</v>
      </c>
      <c r="E2751" s="49" t="s">
        <v>16</v>
      </c>
      <c r="F2751" s="1" t="s">
        <v>227</v>
      </c>
      <c r="G2751" s="51" t="s">
        <v>6408</v>
      </c>
      <c r="H2751" s="1" t="s">
        <v>126</v>
      </c>
      <c r="I2751" s="56">
        <v>0</v>
      </c>
      <c r="J2751" s="8" t="s">
        <v>16</v>
      </c>
      <c r="K2751" s="8" t="s">
        <v>16</v>
      </c>
      <c r="L2751" s="1" t="str">
        <f>IFERROR(_xlfn.XLOOKUP(Table1[[#This Row],[Startup Name]],Reference_Tables!$A$5:$A$3048,Reference_Tables!$B$5:$B$3048,"N/A",0),"N/A")</f>
        <v>Vadodara</v>
      </c>
      <c r="M2751" s="49" t="str">
        <f>IFERROR(_xlfn.XLOOKUP(Table1[[#This Row],[Investors Name]],Reference_Tables!$E$5:$E$3048,Reference_Tables!$F$5:$F$3048,"N/A",0),"N/A")</f>
        <v>Corporate</v>
      </c>
      <c r="N2751" s="1">
        <f>YEAR(Table1[[#This Row],[Date]])</f>
        <v>2015</v>
      </c>
    </row>
    <row r="2752" spans="1:14" x14ac:dyDescent="0.3">
      <c r="A2752" s="8">
        <v>2751</v>
      </c>
      <c r="B2752" s="9">
        <v>42185</v>
      </c>
      <c r="C2752" s="1" t="s">
        <v>6817</v>
      </c>
      <c r="D2752" s="1" t="s">
        <v>6818</v>
      </c>
      <c r="E2752" s="49" t="s">
        <v>16</v>
      </c>
      <c r="F2752" s="1" t="s">
        <v>927</v>
      </c>
      <c r="G2752" s="51" t="s">
        <v>6819</v>
      </c>
      <c r="H2752" s="1" t="s">
        <v>384</v>
      </c>
      <c r="I2752" s="56">
        <v>2500000</v>
      </c>
      <c r="J2752" s="8" t="s">
        <v>5393</v>
      </c>
      <c r="K2752" s="8" t="s">
        <v>24</v>
      </c>
      <c r="L2752" s="1" t="str">
        <f>IFERROR(_xlfn.XLOOKUP(Table1[[#This Row],[Startup Name]],Reference_Tables!$A$5:$A$3048,Reference_Tables!$B$5:$B$3048,"N/A",0),"N/A")</f>
        <v>Visakhapatnam</v>
      </c>
      <c r="M2752" s="49" t="str">
        <f>IFERROR(_xlfn.XLOOKUP(Table1[[#This Row],[Investors Name]],Reference_Tables!$E$5:$E$3048,Reference_Tables!$F$5:$F$3048,"N/A",0),"N/A")</f>
        <v>Angel</v>
      </c>
      <c r="N2752" s="1">
        <f>YEAR(Table1[[#This Row],[Date]])</f>
        <v>2015</v>
      </c>
    </row>
    <row r="2753" spans="1:14" x14ac:dyDescent="0.3">
      <c r="A2753" s="8">
        <v>2752</v>
      </c>
      <c r="B2753" s="9">
        <v>42185</v>
      </c>
      <c r="C2753" s="1" t="s">
        <v>6820</v>
      </c>
      <c r="D2753" s="1" t="s">
        <v>6821</v>
      </c>
      <c r="E2753" s="49" t="s">
        <v>16</v>
      </c>
      <c r="F2753" s="1" t="s">
        <v>39</v>
      </c>
      <c r="G2753" s="51" t="s">
        <v>6822</v>
      </c>
      <c r="H2753" s="1" t="s">
        <v>384</v>
      </c>
      <c r="I2753" s="56">
        <v>1500000</v>
      </c>
      <c r="J2753" s="8" t="s">
        <v>47</v>
      </c>
      <c r="K2753" s="8" t="s">
        <v>24</v>
      </c>
      <c r="L2753" s="1" t="str">
        <f>IFERROR(_xlfn.XLOOKUP(Table1[[#This Row],[Startup Name]],Reference_Tables!$A$5:$A$3048,Reference_Tables!$B$5:$B$3048,"N/A",0),"N/A")</f>
        <v>Kolkata</v>
      </c>
      <c r="M2753" s="49" t="str">
        <f>IFERROR(_xlfn.XLOOKUP(Table1[[#This Row],[Investors Name]],Reference_Tables!$E$5:$E$3048,Reference_Tables!$F$5:$F$3048,"N/A",0),"N/A")</f>
        <v>Angel</v>
      </c>
      <c r="N2753" s="1">
        <f>YEAR(Table1[[#This Row],[Date]])</f>
        <v>2015</v>
      </c>
    </row>
    <row r="2754" spans="1:14" x14ac:dyDescent="0.3">
      <c r="A2754" s="8">
        <v>2753</v>
      </c>
      <c r="B2754" s="9">
        <v>42125</v>
      </c>
      <c r="C2754" s="1" t="s">
        <v>6823</v>
      </c>
      <c r="D2754" s="1" t="s">
        <v>662</v>
      </c>
      <c r="E2754" s="49" t="s">
        <v>16</v>
      </c>
      <c r="F2754" s="1" t="s">
        <v>227</v>
      </c>
      <c r="G2754" s="51" t="s">
        <v>6824</v>
      </c>
      <c r="H2754" s="1" t="s">
        <v>384</v>
      </c>
      <c r="I2754" s="56">
        <v>100000000</v>
      </c>
      <c r="J2754" s="8" t="s">
        <v>60</v>
      </c>
      <c r="K2754" s="8" t="s">
        <v>17</v>
      </c>
      <c r="L2754" s="1" t="str">
        <f>IFERROR(_xlfn.XLOOKUP(Table1[[#This Row],[Startup Name]],Reference_Tables!$A$5:$A$3048,Reference_Tables!$B$5:$B$3048,"N/A",0),"N/A")</f>
        <v>Bhubaneswar</v>
      </c>
      <c r="M2754" s="49" t="str">
        <f>IFERROR(_xlfn.XLOOKUP(Table1[[#This Row],[Investors Name]],Reference_Tables!$E$5:$E$3048,Reference_Tables!$F$5:$F$3048,"N/A",0),"N/A")</f>
        <v>Angel</v>
      </c>
      <c r="N2754" s="1">
        <f>YEAR(Table1[[#This Row],[Date]])</f>
        <v>2015</v>
      </c>
    </row>
    <row r="2755" spans="1:14" x14ac:dyDescent="0.3">
      <c r="A2755" s="8">
        <v>2754</v>
      </c>
      <c r="B2755" s="9">
        <v>42125</v>
      </c>
      <c r="C2755" s="1" t="s">
        <v>6825</v>
      </c>
      <c r="D2755" s="1" t="s">
        <v>6826</v>
      </c>
      <c r="E2755" s="49" t="s">
        <v>16</v>
      </c>
      <c r="F2755" s="1" t="s">
        <v>45</v>
      </c>
      <c r="G2755" s="51" t="s">
        <v>7505</v>
      </c>
      <c r="H2755" s="1" t="s">
        <v>126</v>
      </c>
      <c r="I2755" s="56">
        <v>100000</v>
      </c>
      <c r="J2755" s="8" t="s">
        <v>16</v>
      </c>
      <c r="K2755" s="8" t="s">
        <v>106</v>
      </c>
      <c r="L2755" s="1" t="str">
        <f>IFERROR(_xlfn.XLOOKUP(Table1[[#This Row],[Startup Name]],Reference_Tables!$A$5:$A$3048,Reference_Tables!$B$5:$B$3048,"N/A",0),"N/A")</f>
        <v>Chennai</v>
      </c>
      <c r="M2755" s="49" t="s">
        <v>16</v>
      </c>
      <c r="N2755" s="1">
        <f>YEAR(Table1[[#This Row],[Date]])</f>
        <v>2015</v>
      </c>
    </row>
    <row r="2756" spans="1:14" x14ac:dyDescent="0.3">
      <c r="A2756" s="8">
        <v>2755</v>
      </c>
      <c r="B2756" s="9">
        <v>42128</v>
      </c>
      <c r="C2756" s="1" t="s">
        <v>5292</v>
      </c>
      <c r="D2756" s="1" t="s">
        <v>6827</v>
      </c>
      <c r="E2756" s="49" t="s">
        <v>16</v>
      </c>
      <c r="F2756" s="1" t="s">
        <v>927</v>
      </c>
      <c r="G2756" s="51" t="s">
        <v>6828</v>
      </c>
      <c r="H2756" s="1" t="s">
        <v>126</v>
      </c>
      <c r="I2756" s="56">
        <v>550000</v>
      </c>
      <c r="J2756" s="8" t="s">
        <v>16</v>
      </c>
      <c r="K2756" s="8" t="s">
        <v>106</v>
      </c>
      <c r="L2756" s="1" t="str">
        <f>IFERROR(_xlfn.XLOOKUP(Table1[[#This Row],[Startup Name]],Reference_Tables!$A$5:$A$3048,Reference_Tables!$B$5:$B$3048,"N/A",0),"N/A")</f>
        <v>Kanpur</v>
      </c>
      <c r="M2756" s="49" t="s">
        <v>16</v>
      </c>
      <c r="N2756" s="1">
        <f>YEAR(Table1[[#This Row],[Date]])</f>
        <v>2015</v>
      </c>
    </row>
    <row r="2757" spans="1:14" x14ac:dyDescent="0.3">
      <c r="A2757" s="8">
        <v>2756</v>
      </c>
      <c r="B2757" s="9">
        <v>42128</v>
      </c>
      <c r="C2757" s="1" t="s">
        <v>3329</v>
      </c>
      <c r="D2757" s="1" t="s">
        <v>6829</v>
      </c>
      <c r="E2757" s="49" t="s">
        <v>16</v>
      </c>
      <c r="F2757" s="1" t="s">
        <v>227</v>
      </c>
      <c r="G2757" s="51" t="s">
        <v>3331</v>
      </c>
      <c r="H2757" s="1" t="s">
        <v>126</v>
      </c>
      <c r="I2757" s="56">
        <v>200000</v>
      </c>
      <c r="J2757" s="8" t="s">
        <v>16</v>
      </c>
      <c r="K2757" s="8" t="s">
        <v>106</v>
      </c>
      <c r="L2757" s="1" t="str">
        <f>IFERROR(_xlfn.XLOOKUP(Table1[[#This Row],[Startup Name]],Reference_Tables!$A$5:$A$3048,Reference_Tables!$B$5:$B$3048,"N/A",0),"N/A")</f>
        <v>Chennai</v>
      </c>
      <c r="M2757" s="49" t="s">
        <v>16</v>
      </c>
      <c r="N2757" s="1">
        <f>YEAR(Table1[[#This Row],[Date]])</f>
        <v>2015</v>
      </c>
    </row>
    <row r="2758" spans="1:14" x14ac:dyDescent="0.3">
      <c r="A2758" s="8">
        <v>2757</v>
      </c>
      <c r="B2758" s="9">
        <v>42128</v>
      </c>
      <c r="C2758" s="1" t="s">
        <v>6830</v>
      </c>
      <c r="D2758" s="1" t="s">
        <v>662</v>
      </c>
      <c r="E2758" s="49" t="s">
        <v>16</v>
      </c>
      <c r="F2758" s="1" t="s">
        <v>927</v>
      </c>
      <c r="G2758" s="51" t="s">
        <v>176</v>
      </c>
      <c r="H2758" s="1" t="s">
        <v>126</v>
      </c>
      <c r="I2758" s="56">
        <v>1000000</v>
      </c>
      <c r="J2758" s="8" t="s">
        <v>16</v>
      </c>
      <c r="K2758" s="8" t="s">
        <v>24</v>
      </c>
      <c r="L2758" s="1" t="str">
        <f>IFERROR(_xlfn.XLOOKUP(Table1[[#This Row],[Startup Name]],Reference_Tables!$A$5:$A$3048,Reference_Tables!$B$5:$B$3048,"N/A",0),"N/A")</f>
        <v>Guwahati</v>
      </c>
      <c r="M2758" s="49" t="str">
        <f>IFERROR(_xlfn.XLOOKUP(Table1[[#This Row],[Investors Name]],Reference_Tables!$E$5:$E$3048,Reference_Tables!$F$5:$F$3048,"N/A",0),"N/A")</f>
        <v>VC</v>
      </c>
      <c r="N2758" s="1">
        <f>YEAR(Table1[[#This Row],[Date]])</f>
        <v>2015</v>
      </c>
    </row>
    <row r="2759" spans="1:14" x14ac:dyDescent="0.3">
      <c r="A2759" s="8">
        <v>2758</v>
      </c>
      <c r="B2759" s="9">
        <v>42129</v>
      </c>
      <c r="C2759" s="1" t="s">
        <v>6831</v>
      </c>
      <c r="D2759" s="1" t="s">
        <v>6832</v>
      </c>
      <c r="E2759" s="49" t="s">
        <v>16</v>
      </c>
      <c r="F2759" s="1" t="s">
        <v>183</v>
      </c>
      <c r="G2759" s="51" t="s">
        <v>6038</v>
      </c>
      <c r="H2759" s="1" t="s">
        <v>126</v>
      </c>
      <c r="I2759" s="56">
        <v>650000</v>
      </c>
      <c r="J2759" s="8" t="s">
        <v>16</v>
      </c>
      <c r="K2759" s="8" t="s">
        <v>106</v>
      </c>
      <c r="L2759" s="1" t="str">
        <f>IFERROR(_xlfn.XLOOKUP(Table1[[#This Row],[Startup Name]],Reference_Tables!$A$5:$A$3048,Reference_Tables!$B$5:$B$3048,"N/A",0),"N/A")</f>
        <v>Bhubaneswar</v>
      </c>
      <c r="M2759" s="49" t="str">
        <f>IFERROR(_xlfn.XLOOKUP(Table1[[#This Row],[Investors Name]],Reference_Tables!$E$5:$E$3048,Reference_Tables!$F$5:$F$3048,"N/A",0),"N/A")</f>
        <v>VC</v>
      </c>
      <c r="N2759" s="1">
        <f>YEAR(Table1[[#This Row],[Date]])</f>
        <v>2015</v>
      </c>
    </row>
    <row r="2760" spans="1:14" x14ac:dyDescent="0.3">
      <c r="A2760" s="8">
        <v>2759</v>
      </c>
      <c r="B2760" s="9">
        <v>42129</v>
      </c>
      <c r="C2760" s="1" t="s">
        <v>6833</v>
      </c>
      <c r="D2760" s="1" t="s">
        <v>6834</v>
      </c>
      <c r="E2760" s="49" t="s">
        <v>16</v>
      </c>
      <c r="F2760" s="1" t="s">
        <v>183</v>
      </c>
      <c r="G2760" s="51" t="s">
        <v>6038</v>
      </c>
      <c r="H2760" s="1" t="s">
        <v>126</v>
      </c>
      <c r="I2760" s="56">
        <v>250000</v>
      </c>
      <c r="J2760" s="8" t="s">
        <v>16</v>
      </c>
      <c r="K2760" s="8" t="s">
        <v>106</v>
      </c>
      <c r="L2760" s="1" t="str">
        <f>IFERROR(_xlfn.XLOOKUP(Table1[[#This Row],[Startup Name]],Reference_Tables!$A$5:$A$3048,Reference_Tables!$B$5:$B$3048,"N/A",0),"N/A")</f>
        <v>Visakhapatnam</v>
      </c>
      <c r="M2760" s="49" t="str">
        <f>IFERROR(_xlfn.XLOOKUP(Table1[[#This Row],[Investors Name]],Reference_Tables!$E$5:$E$3048,Reference_Tables!$F$5:$F$3048,"N/A",0),"N/A")</f>
        <v>VC</v>
      </c>
      <c r="N2760" s="1">
        <f>YEAR(Table1[[#This Row],[Date]])</f>
        <v>2015</v>
      </c>
    </row>
    <row r="2761" spans="1:14" x14ac:dyDescent="0.3">
      <c r="A2761" s="8">
        <v>2760</v>
      </c>
      <c r="B2761" s="9">
        <v>42129</v>
      </c>
      <c r="C2761" s="1" t="s">
        <v>2837</v>
      </c>
      <c r="D2761" s="1" t="s">
        <v>6835</v>
      </c>
      <c r="E2761" s="49" t="s">
        <v>16</v>
      </c>
      <c r="F2761" s="1" t="s">
        <v>227</v>
      </c>
      <c r="G2761" s="51" t="s">
        <v>1268</v>
      </c>
      <c r="H2761" s="1" t="s">
        <v>384</v>
      </c>
      <c r="I2761" s="56">
        <v>6000000</v>
      </c>
      <c r="J2761" s="8" t="s">
        <v>5516</v>
      </c>
      <c r="K2761" s="8" t="s">
        <v>24</v>
      </c>
      <c r="L2761" s="1" t="str">
        <f>IFERROR(_xlfn.XLOOKUP(Table1[[#This Row],[Startup Name]],Reference_Tables!$A$5:$A$3048,Reference_Tables!$B$5:$B$3048,"N/A",0),"N/A")</f>
        <v>Dehradun</v>
      </c>
      <c r="M2761" s="49" t="str">
        <f>IFERROR(_xlfn.XLOOKUP(Table1[[#This Row],[Investors Name]],Reference_Tables!$E$5:$E$3048,Reference_Tables!$F$5:$F$3048,"N/A",0),"N/A")</f>
        <v>Angel</v>
      </c>
      <c r="N2761" s="1">
        <f>YEAR(Table1[[#This Row],[Date]])</f>
        <v>2015</v>
      </c>
    </row>
    <row r="2762" spans="1:14" x14ac:dyDescent="0.3">
      <c r="A2762" s="8">
        <v>2761</v>
      </c>
      <c r="B2762" s="9">
        <v>42129</v>
      </c>
      <c r="C2762" s="1" t="s">
        <v>6836</v>
      </c>
      <c r="D2762" s="1" t="s">
        <v>6837</v>
      </c>
      <c r="E2762" s="49" t="s">
        <v>16</v>
      </c>
      <c r="F2762" s="1" t="s">
        <v>927</v>
      </c>
      <c r="G2762" s="51" t="s">
        <v>6838</v>
      </c>
      <c r="H2762" s="1" t="s">
        <v>384</v>
      </c>
      <c r="I2762" s="56">
        <v>15000000</v>
      </c>
      <c r="J2762" s="8" t="s">
        <v>23</v>
      </c>
      <c r="K2762" s="8" t="s">
        <v>17</v>
      </c>
      <c r="L2762" s="1" t="str">
        <f>IFERROR(_xlfn.XLOOKUP(Table1[[#This Row],[Startup Name]],Reference_Tables!$A$5:$A$3048,Reference_Tables!$B$5:$B$3048,"N/A",0),"N/A")</f>
        <v>Thiruvananthapuram</v>
      </c>
      <c r="M2762" s="49" t="str">
        <f>IFERROR(_xlfn.XLOOKUP(Table1[[#This Row],[Investors Name]],Reference_Tables!$E$5:$E$3048,Reference_Tables!$F$5:$F$3048,"N/A",0),"N/A")</f>
        <v>VC</v>
      </c>
      <c r="N2762" s="1">
        <f>YEAR(Table1[[#This Row],[Date]])</f>
        <v>2015</v>
      </c>
    </row>
    <row r="2763" spans="1:14" x14ac:dyDescent="0.3">
      <c r="A2763" s="8">
        <v>2762</v>
      </c>
      <c r="B2763" s="9">
        <v>42129</v>
      </c>
      <c r="C2763" s="1" t="s">
        <v>6839</v>
      </c>
      <c r="D2763" s="1" t="s">
        <v>1411</v>
      </c>
      <c r="E2763" s="49" t="s">
        <v>16</v>
      </c>
      <c r="F2763" s="1" t="s">
        <v>39</v>
      </c>
      <c r="G2763" s="51" t="s">
        <v>6840</v>
      </c>
      <c r="H2763" s="1" t="s">
        <v>126</v>
      </c>
      <c r="I2763" s="56">
        <v>0</v>
      </c>
      <c r="J2763" s="8" t="s">
        <v>16</v>
      </c>
      <c r="K2763" s="8" t="s">
        <v>16</v>
      </c>
      <c r="L2763" s="1" t="str">
        <f>IFERROR(_xlfn.XLOOKUP(Table1[[#This Row],[Startup Name]],Reference_Tables!$A$5:$A$3048,Reference_Tables!$B$5:$B$3048,"N/A",0),"N/A")</f>
        <v>Mumbai</v>
      </c>
      <c r="M2763" s="49" t="str">
        <f>IFERROR(_xlfn.XLOOKUP(Table1[[#This Row],[Investors Name]],Reference_Tables!$E$5:$E$3048,Reference_Tables!$F$5:$F$3048,"N/A",0),"N/A")</f>
        <v>Angel</v>
      </c>
      <c r="N2763" s="1">
        <f>YEAR(Table1[[#This Row],[Date]])</f>
        <v>2015</v>
      </c>
    </row>
    <row r="2764" spans="1:14" x14ac:dyDescent="0.3">
      <c r="A2764" s="8">
        <v>2763</v>
      </c>
      <c r="B2764" s="9">
        <v>42130</v>
      </c>
      <c r="C2764" s="1" t="s">
        <v>2296</v>
      </c>
      <c r="D2764" s="1" t="s">
        <v>6841</v>
      </c>
      <c r="E2764" s="49" t="s">
        <v>16</v>
      </c>
      <c r="F2764" s="1" t="s">
        <v>227</v>
      </c>
      <c r="G2764" s="51" t="s">
        <v>6842</v>
      </c>
      <c r="H2764" s="1" t="s">
        <v>384</v>
      </c>
      <c r="I2764" s="56">
        <v>85000000</v>
      </c>
      <c r="J2764" s="8" t="s">
        <v>60</v>
      </c>
      <c r="K2764" s="8" t="s">
        <v>17</v>
      </c>
      <c r="L2764" s="1" t="str">
        <f>IFERROR(_xlfn.XLOOKUP(Table1[[#This Row],[Startup Name]],Reference_Tables!$A$5:$A$3048,Reference_Tables!$B$5:$B$3048,"N/A",0),"N/A")</f>
        <v>Surat</v>
      </c>
      <c r="M2764" s="49" t="str">
        <f>IFERROR(_xlfn.XLOOKUP(Table1[[#This Row],[Investors Name]],Reference_Tables!$E$5:$E$3048,Reference_Tables!$F$5:$F$3048,"N/A",0),"N/A")</f>
        <v>VC</v>
      </c>
      <c r="N2764" s="1">
        <f>YEAR(Table1[[#This Row],[Date]])</f>
        <v>2015</v>
      </c>
    </row>
    <row r="2765" spans="1:14" x14ac:dyDescent="0.3">
      <c r="A2765" s="8">
        <v>2764</v>
      </c>
      <c r="B2765" s="9">
        <v>42130</v>
      </c>
      <c r="C2765" s="1" t="s">
        <v>1106</v>
      </c>
      <c r="D2765" s="1" t="s">
        <v>662</v>
      </c>
      <c r="E2765" s="49" t="s">
        <v>16</v>
      </c>
      <c r="F2765" s="1" t="s">
        <v>927</v>
      </c>
      <c r="G2765" s="51" t="s">
        <v>2062</v>
      </c>
      <c r="H2765" s="1" t="s">
        <v>384</v>
      </c>
      <c r="I2765" s="56">
        <v>15000000</v>
      </c>
      <c r="J2765" s="8" t="s">
        <v>29</v>
      </c>
      <c r="K2765" s="8" t="s">
        <v>17</v>
      </c>
      <c r="L2765" s="1" t="str">
        <f>IFERROR(_xlfn.XLOOKUP(Table1[[#This Row],[Startup Name]],Reference_Tables!$A$5:$A$3048,Reference_Tables!$B$5:$B$3048,"N/A",0),"N/A")</f>
        <v>Kanpur</v>
      </c>
      <c r="M2765" s="49" t="str">
        <f>IFERROR(_xlfn.XLOOKUP(Table1[[#This Row],[Investors Name]],Reference_Tables!$E$5:$E$3048,Reference_Tables!$F$5:$F$3048,"N/A",0),"N/A")</f>
        <v>VC</v>
      </c>
      <c r="N2765" s="1">
        <f>YEAR(Table1[[#This Row],[Date]])</f>
        <v>2015</v>
      </c>
    </row>
    <row r="2766" spans="1:14" x14ac:dyDescent="0.3">
      <c r="A2766" s="8">
        <v>2765</v>
      </c>
      <c r="B2766" s="9">
        <v>42131</v>
      </c>
      <c r="C2766" s="1" t="s">
        <v>229</v>
      </c>
      <c r="D2766" s="1" t="s">
        <v>3327</v>
      </c>
      <c r="E2766" s="49" t="s">
        <v>16</v>
      </c>
      <c r="F2766" s="1" t="s">
        <v>45</v>
      </c>
      <c r="G2766" s="51" t="s">
        <v>7506</v>
      </c>
      <c r="H2766" s="1" t="s">
        <v>384</v>
      </c>
      <c r="I2766" s="56">
        <v>0</v>
      </c>
      <c r="J2766" s="8" t="s">
        <v>47</v>
      </c>
      <c r="K2766" s="8" t="s">
        <v>16</v>
      </c>
      <c r="L2766" s="1" t="str">
        <f>IFERROR(_xlfn.XLOOKUP(Table1[[#This Row],[Startup Name]],Reference_Tables!$A$5:$A$3048,Reference_Tables!$B$5:$B$3048,"N/A",0),"N/A")</f>
        <v>Bhubaneswar</v>
      </c>
      <c r="M2766" s="49" t="str">
        <f>IFERROR(_xlfn.XLOOKUP(Table1[[#This Row],[Investors Name]],Reference_Tables!$E$5:$E$3048,Reference_Tables!$F$5:$F$3048,"N/A",0),"N/A")</f>
        <v>VC</v>
      </c>
      <c r="N2766" s="1">
        <f>YEAR(Table1[[#This Row],[Date]])</f>
        <v>2015</v>
      </c>
    </row>
    <row r="2767" spans="1:14" x14ac:dyDescent="0.3">
      <c r="A2767" s="8">
        <v>2766</v>
      </c>
      <c r="B2767" s="9">
        <v>42131</v>
      </c>
      <c r="C2767" s="1" t="s">
        <v>2306</v>
      </c>
      <c r="D2767" s="1" t="s">
        <v>662</v>
      </c>
      <c r="E2767" s="49" t="s">
        <v>16</v>
      </c>
      <c r="F2767" s="1" t="s">
        <v>39</v>
      </c>
      <c r="G2767" s="51" t="s">
        <v>4248</v>
      </c>
      <c r="H2767" s="1" t="s">
        <v>384</v>
      </c>
      <c r="I2767" s="56">
        <v>3500000</v>
      </c>
      <c r="J2767" s="8" t="s">
        <v>47</v>
      </c>
      <c r="K2767" s="8" t="s">
        <v>24</v>
      </c>
      <c r="L2767" s="1" t="str">
        <f>IFERROR(_xlfn.XLOOKUP(Table1[[#This Row],[Startup Name]],Reference_Tables!$A$5:$A$3048,Reference_Tables!$B$5:$B$3048,"N/A",0),"N/A")</f>
        <v>Kochi</v>
      </c>
      <c r="M2767" s="49" t="str">
        <f>IFERROR(_xlfn.XLOOKUP(Table1[[#This Row],[Investors Name]],Reference_Tables!$E$5:$E$3048,Reference_Tables!$F$5:$F$3048,"N/A",0),"N/A")</f>
        <v>VC</v>
      </c>
      <c r="N2767" s="1">
        <f>YEAR(Table1[[#This Row],[Date]])</f>
        <v>2015</v>
      </c>
    </row>
    <row r="2768" spans="1:14" x14ac:dyDescent="0.3">
      <c r="A2768" s="8">
        <v>2767</v>
      </c>
      <c r="B2768" s="9">
        <v>42131</v>
      </c>
      <c r="C2768" s="1" t="s">
        <v>399</v>
      </c>
      <c r="D2768" s="1" t="s">
        <v>843</v>
      </c>
      <c r="E2768" s="49" t="s">
        <v>16</v>
      </c>
      <c r="F2768" s="1" t="s">
        <v>39</v>
      </c>
      <c r="G2768" s="51" t="s">
        <v>6843</v>
      </c>
      <c r="H2768" s="1" t="s">
        <v>384</v>
      </c>
      <c r="I2768" s="56">
        <v>10000000</v>
      </c>
      <c r="J2768" s="8" t="s">
        <v>29</v>
      </c>
      <c r="K2768" s="8" t="s">
        <v>24</v>
      </c>
      <c r="L2768" s="1" t="str">
        <f>IFERROR(_xlfn.XLOOKUP(Table1[[#This Row],[Startup Name]],Reference_Tables!$A$5:$A$3048,Reference_Tables!$B$5:$B$3048,"N/A",0),"N/A")</f>
        <v>Ranchi</v>
      </c>
      <c r="M2768" s="49" t="str">
        <f>IFERROR(_xlfn.XLOOKUP(Table1[[#This Row],[Investors Name]],Reference_Tables!$E$5:$E$3048,Reference_Tables!$F$5:$F$3048,"N/A",0),"N/A")</f>
        <v>VC</v>
      </c>
      <c r="N2768" s="1">
        <f>YEAR(Table1[[#This Row],[Date]])</f>
        <v>2015</v>
      </c>
    </row>
    <row r="2769" spans="1:14" x14ac:dyDescent="0.3">
      <c r="A2769" s="8">
        <v>2768</v>
      </c>
      <c r="B2769" s="9">
        <v>42131</v>
      </c>
      <c r="C2769" s="1" t="s">
        <v>925</v>
      </c>
      <c r="D2769" s="1" t="s">
        <v>843</v>
      </c>
      <c r="E2769" s="49" t="s">
        <v>16</v>
      </c>
      <c r="F2769" s="1" t="s">
        <v>927</v>
      </c>
      <c r="G2769" s="51" t="s">
        <v>6844</v>
      </c>
      <c r="H2769" s="1" t="s">
        <v>384</v>
      </c>
      <c r="I2769" s="56">
        <v>5000000</v>
      </c>
      <c r="J2769" s="8" t="s">
        <v>47</v>
      </c>
      <c r="K2769" s="8" t="s">
        <v>24</v>
      </c>
      <c r="L2769" s="1" t="str">
        <f>IFERROR(_xlfn.XLOOKUP(Table1[[#This Row],[Startup Name]],Reference_Tables!$A$5:$A$3048,Reference_Tables!$B$5:$B$3048,"N/A",0),"N/A")</f>
        <v>Bhubaneswar</v>
      </c>
      <c r="M2769" s="49" t="str">
        <f>IFERROR(_xlfn.XLOOKUP(Table1[[#This Row],[Investors Name]],Reference_Tables!$E$5:$E$3048,Reference_Tables!$F$5:$F$3048,"N/A",0),"N/A")</f>
        <v>VC</v>
      </c>
      <c r="N2769" s="1">
        <f>YEAR(Table1[[#This Row],[Date]])</f>
        <v>2015</v>
      </c>
    </row>
    <row r="2770" spans="1:14" x14ac:dyDescent="0.3">
      <c r="A2770" s="8">
        <v>2769</v>
      </c>
      <c r="B2770" s="9">
        <v>42132</v>
      </c>
      <c r="C2770" s="1" t="s">
        <v>6845</v>
      </c>
      <c r="D2770" s="1" t="s">
        <v>6846</v>
      </c>
      <c r="E2770" s="49" t="s">
        <v>16</v>
      </c>
      <c r="F2770" s="1" t="s">
        <v>927</v>
      </c>
      <c r="G2770" s="51" t="s">
        <v>7507</v>
      </c>
      <c r="H2770" s="1" t="s">
        <v>126</v>
      </c>
      <c r="I2770" s="56">
        <v>1000000</v>
      </c>
      <c r="J2770" s="8" t="s">
        <v>16</v>
      </c>
      <c r="K2770" s="8" t="s">
        <v>24</v>
      </c>
      <c r="L2770" s="1" t="str">
        <f>IFERROR(_xlfn.XLOOKUP(Table1[[#This Row],[Startup Name]],Reference_Tables!$A$5:$A$3048,Reference_Tables!$B$5:$B$3048,"N/A",0),"N/A")</f>
        <v>Coimbatore</v>
      </c>
      <c r="M2770" s="49" t="str">
        <f>IFERROR(_xlfn.XLOOKUP(Table1[[#This Row],[Investors Name]],Reference_Tables!$E$5:$E$3048,Reference_Tables!$F$5:$F$3048,"N/A",0),"N/A")</f>
        <v>Angel</v>
      </c>
      <c r="N2770" s="1">
        <f>YEAR(Table1[[#This Row],[Date]])</f>
        <v>2015</v>
      </c>
    </row>
    <row r="2771" spans="1:14" x14ac:dyDescent="0.3">
      <c r="A2771" s="8">
        <v>2770</v>
      </c>
      <c r="B2771" s="9">
        <v>42132</v>
      </c>
      <c r="C2771" s="1" t="s">
        <v>6847</v>
      </c>
      <c r="D2771" s="1" t="s">
        <v>843</v>
      </c>
      <c r="E2771" s="49" t="s">
        <v>16</v>
      </c>
      <c r="F2771" s="1" t="s">
        <v>139</v>
      </c>
      <c r="G2771" s="51" t="s">
        <v>5858</v>
      </c>
      <c r="H2771" s="1" t="s">
        <v>126</v>
      </c>
      <c r="I2771" s="56">
        <v>0</v>
      </c>
      <c r="J2771" s="8" t="s">
        <v>16</v>
      </c>
      <c r="K2771" s="8" t="s">
        <v>16</v>
      </c>
      <c r="L2771" s="1" t="str">
        <f>IFERROR(_xlfn.XLOOKUP(Table1[[#This Row],[Startup Name]],Reference_Tables!$A$5:$A$3048,Reference_Tables!$B$5:$B$3048,"N/A",0),"N/A")</f>
        <v>Pune</v>
      </c>
      <c r="M2771" s="49" t="str">
        <f>IFERROR(_xlfn.XLOOKUP(Table1[[#This Row],[Investors Name]],Reference_Tables!$E$5:$E$3048,Reference_Tables!$F$5:$F$3048,"N/A",0),"N/A")</f>
        <v>VC</v>
      </c>
      <c r="N2771" s="1">
        <f>YEAR(Table1[[#This Row],[Date]])</f>
        <v>2015</v>
      </c>
    </row>
    <row r="2772" spans="1:14" x14ac:dyDescent="0.3">
      <c r="A2772" s="8">
        <v>2771</v>
      </c>
      <c r="B2772" s="9">
        <v>42132</v>
      </c>
      <c r="C2772" s="1" t="s">
        <v>6848</v>
      </c>
      <c r="D2772" s="1" t="s">
        <v>6849</v>
      </c>
      <c r="E2772" s="49" t="s">
        <v>16</v>
      </c>
      <c r="F2772" s="1" t="s">
        <v>55</v>
      </c>
      <c r="G2772" s="51" t="s">
        <v>6850</v>
      </c>
      <c r="H2772" s="1" t="s">
        <v>384</v>
      </c>
      <c r="I2772" s="56">
        <v>2000000</v>
      </c>
      <c r="J2772" s="8" t="s">
        <v>6851</v>
      </c>
      <c r="K2772" s="8" t="s">
        <v>24</v>
      </c>
      <c r="L2772" s="1" t="str">
        <f>IFERROR(_xlfn.XLOOKUP(Table1[[#This Row],[Startup Name]],Reference_Tables!$A$5:$A$3048,Reference_Tables!$B$5:$B$3048,"N/A",0),"N/A")</f>
        <v>Kochi</v>
      </c>
      <c r="M2772" s="49" t="str">
        <f>IFERROR(_xlfn.XLOOKUP(Table1[[#This Row],[Investors Name]],Reference_Tables!$E$5:$E$3048,Reference_Tables!$F$5:$F$3048,"N/A",0),"N/A")</f>
        <v>VC</v>
      </c>
      <c r="N2772" s="1">
        <f>YEAR(Table1[[#This Row],[Date]])</f>
        <v>2015</v>
      </c>
    </row>
    <row r="2773" spans="1:14" x14ac:dyDescent="0.3">
      <c r="A2773" s="8">
        <v>2772</v>
      </c>
      <c r="B2773" s="9">
        <v>42132</v>
      </c>
      <c r="C2773" s="1" t="s">
        <v>6852</v>
      </c>
      <c r="D2773" s="1" t="s">
        <v>6853</v>
      </c>
      <c r="E2773" s="49" t="s">
        <v>16</v>
      </c>
      <c r="F2773" s="1" t="s">
        <v>139</v>
      </c>
      <c r="G2773" s="51" t="s">
        <v>6854</v>
      </c>
      <c r="H2773" s="1" t="s">
        <v>126</v>
      </c>
      <c r="I2773" s="56">
        <v>150000</v>
      </c>
      <c r="J2773" s="8" t="s">
        <v>16</v>
      </c>
      <c r="K2773" s="8" t="s">
        <v>106</v>
      </c>
      <c r="L2773" s="1" t="str">
        <f>IFERROR(_xlfn.XLOOKUP(Table1[[#This Row],[Startup Name]],Reference_Tables!$A$5:$A$3048,Reference_Tables!$B$5:$B$3048,"N/A",0),"N/A")</f>
        <v>Dehradun</v>
      </c>
      <c r="M2773" s="49" t="str">
        <f>IFERROR(_xlfn.XLOOKUP(Table1[[#This Row],[Investors Name]],Reference_Tables!$E$5:$E$3048,Reference_Tables!$F$5:$F$3048,"N/A",0),"N/A")</f>
        <v>Angel</v>
      </c>
      <c r="N2773" s="1">
        <f>YEAR(Table1[[#This Row],[Date]])</f>
        <v>2015</v>
      </c>
    </row>
    <row r="2774" spans="1:14" x14ac:dyDescent="0.3">
      <c r="A2774" s="8">
        <v>2773</v>
      </c>
      <c r="B2774" s="9">
        <v>42132</v>
      </c>
      <c r="C2774" s="1" t="s">
        <v>500</v>
      </c>
      <c r="D2774" s="1" t="s">
        <v>4355</v>
      </c>
      <c r="E2774" s="49" t="s">
        <v>16</v>
      </c>
      <c r="F2774" s="1" t="s">
        <v>927</v>
      </c>
      <c r="G2774" s="51" t="s">
        <v>5820</v>
      </c>
      <c r="H2774" s="1" t="s">
        <v>384</v>
      </c>
      <c r="I2774" s="56">
        <v>0</v>
      </c>
      <c r="J2774" s="8" t="s">
        <v>5519</v>
      </c>
      <c r="K2774" s="8" t="s">
        <v>16</v>
      </c>
      <c r="L2774" s="1" t="str">
        <f>IFERROR(_xlfn.XLOOKUP(Table1[[#This Row],[Startup Name]],Reference_Tables!$A$5:$A$3048,Reference_Tables!$B$5:$B$3048,"N/A",0),"N/A")</f>
        <v>Lucknow</v>
      </c>
      <c r="M2774" s="49" t="str">
        <f>IFERROR(_xlfn.XLOOKUP(Table1[[#This Row],[Investors Name]],Reference_Tables!$E$5:$E$3048,Reference_Tables!$F$5:$F$3048,"N/A",0),"N/A")</f>
        <v>Angel</v>
      </c>
      <c r="N2774" s="1">
        <f>YEAR(Table1[[#This Row],[Date]])</f>
        <v>2015</v>
      </c>
    </row>
    <row r="2775" spans="1:14" x14ac:dyDescent="0.3">
      <c r="A2775" s="8">
        <v>2774</v>
      </c>
      <c r="B2775" s="9">
        <v>42136</v>
      </c>
      <c r="C2775" s="1" t="s">
        <v>6855</v>
      </c>
      <c r="D2775" s="1" t="s">
        <v>6856</v>
      </c>
      <c r="E2775" s="49" t="s">
        <v>16</v>
      </c>
      <c r="F2775" s="1" t="s">
        <v>927</v>
      </c>
      <c r="G2775" s="51" t="s">
        <v>6857</v>
      </c>
      <c r="H2775" s="1" t="s">
        <v>384</v>
      </c>
      <c r="I2775" s="56">
        <v>2000000</v>
      </c>
      <c r="J2775" s="8" t="s">
        <v>35</v>
      </c>
      <c r="K2775" s="8" t="s">
        <v>24</v>
      </c>
      <c r="L2775" s="1" t="str">
        <f>IFERROR(_xlfn.XLOOKUP(Table1[[#This Row],[Startup Name]],Reference_Tables!$A$5:$A$3048,Reference_Tables!$B$5:$B$3048,"N/A",0),"N/A")</f>
        <v>Ahmedabad</v>
      </c>
      <c r="M2775" s="49" t="str">
        <f>IFERROR(_xlfn.XLOOKUP(Table1[[#This Row],[Investors Name]],Reference_Tables!$E$5:$E$3048,Reference_Tables!$F$5:$F$3048,"N/A",0),"N/A")</f>
        <v>VC</v>
      </c>
      <c r="N2775" s="1">
        <f>YEAR(Table1[[#This Row],[Date]])</f>
        <v>2015</v>
      </c>
    </row>
    <row r="2776" spans="1:14" x14ac:dyDescent="0.3">
      <c r="A2776" s="8">
        <v>2775</v>
      </c>
      <c r="B2776" s="9">
        <v>42136</v>
      </c>
      <c r="C2776" s="1" t="s">
        <v>2721</v>
      </c>
      <c r="D2776" s="1" t="s">
        <v>6858</v>
      </c>
      <c r="E2776" s="49" t="s">
        <v>16</v>
      </c>
      <c r="F2776" s="1" t="s">
        <v>45</v>
      </c>
      <c r="G2776" s="51" t="s">
        <v>6859</v>
      </c>
      <c r="H2776" s="1" t="s">
        <v>384</v>
      </c>
      <c r="I2776" s="56">
        <v>2000000</v>
      </c>
      <c r="J2776" s="8" t="s">
        <v>35</v>
      </c>
      <c r="K2776" s="8" t="s">
        <v>24</v>
      </c>
      <c r="L2776" s="1" t="str">
        <f>IFERROR(_xlfn.XLOOKUP(Table1[[#This Row],[Startup Name]],Reference_Tables!$A$5:$A$3048,Reference_Tables!$B$5:$B$3048,"N/A",0),"N/A")</f>
        <v>Kochi</v>
      </c>
      <c r="M2776" s="49" t="s">
        <v>16</v>
      </c>
      <c r="N2776" s="1">
        <f>YEAR(Table1[[#This Row],[Date]])</f>
        <v>2015</v>
      </c>
    </row>
    <row r="2777" spans="1:14" x14ac:dyDescent="0.3">
      <c r="A2777" s="8">
        <v>2776</v>
      </c>
      <c r="B2777" s="9">
        <v>42136</v>
      </c>
      <c r="C2777" s="1" t="s">
        <v>1516</v>
      </c>
      <c r="D2777" s="1" t="s">
        <v>5517</v>
      </c>
      <c r="E2777" s="49" t="s">
        <v>16</v>
      </c>
      <c r="F2777" s="1" t="s">
        <v>1284</v>
      </c>
      <c r="G2777" s="51" t="s">
        <v>6860</v>
      </c>
      <c r="H2777" s="1" t="s">
        <v>126</v>
      </c>
      <c r="I2777" s="56">
        <v>0</v>
      </c>
      <c r="J2777" s="8" t="s">
        <v>16</v>
      </c>
      <c r="K2777" s="8" t="s">
        <v>16</v>
      </c>
      <c r="L2777" s="1" t="str">
        <f>IFERROR(_xlfn.XLOOKUP(Table1[[#This Row],[Startup Name]],Reference_Tables!$A$5:$A$3048,Reference_Tables!$B$5:$B$3048,"N/A",0),"N/A")</f>
        <v>Bengaluru</v>
      </c>
      <c r="M2777" s="49" t="str">
        <f>IFERROR(_xlfn.XLOOKUP(Table1[[#This Row],[Investors Name]],Reference_Tables!$E$5:$E$3048,Reference_Tables!$F$5:$F$3048,"N/A",0),"N/A")</f>
        <v>Angel</v>
      </c>
      <c r="N2777" s="1">
        <f>YEAR(Table1[[#This Row],[Date]])</f>
        <v>2015</v>
      </c>
    </row>
    <row r="2778" spans="1:14" x14ac:dyDescent="0.3">
      <c r="A2778" s="8">
        <v>2777</v>
      </c>
      <c r="B2778" s="9">
        <v>42136</v>
      </c>
      <c r="C2778" s="1" t="s">
        <v>6861</v>
      </c>
      <c r="D2778" s="1" t="s">
        <v>843</v>
      </c>
      <c r="E2778" s="49" t="s">
        <v>16</v>
      </c>
      <c r="F2778" s="1" t="s">
        <v>39</v>
      </c>
      <c r="G2778" s="51" t="s">
        <v>6862</v>
      </c>
      <c r="H2778" s="1" t="s">
        <v>126</v>
      </c>
      <c r="I2778" s="56">
        <v>2000000</v>
      </c>
      <c r="J2778" s="8" t="s">
        <v>16</v>
      </c>
      <c r="K2778" s="8" t="s">
        <v>24</v>
      </c>
      <c r="L2778" s="1" t="str">
        <f>IFERROR(_xlfn.XLOOKUP(Table1[[#This Row],[Startup Name]],Reference_Tables!$A$5:$A$3048,Reference_Tables!$B$5:$B$3048,"N/A",0),"N/A")</f>
        <v>Ranchi</v>
      </c>
      <c r="M2778" s="49" t="str">
        <f>IFERROR(_xlfn.XLOOKUP(Table1[[#This Row],[Investors Name]],Reference_Tables!$E$5:$E$3048,Reference_Tables!$F$5:$F$3048,"N/A",0),"N/A")</f>
        <v>Angel</v>
      </c>
      <c r="N2778" s="1">
        <f>YEAR(Table1[[#This Row],[Date]])</f>
        <v>2015</v>
      </c>
    </row>
    <row r="2779" spans="1:14" x14ac:dyDescent="0.3">
      <c r="A2779" s="8">
        <v>2778</v>
      </c>
      <c r="B2779" s="9">
        <v>42136</v>
      </c>
      <c r="C2779" s="1" t="s">
        <v>6863</v>
      </c>
      <c r="D2779" s="1" t="s">
        <v>6864</v>
      </c>
      <c r="E2779" s="49" t="s">
        <v>16</v>
      </c>
      <c r="F2779" s="1" t="s">
        <v>39</v>
      </c>
      <c r="G2779" s="51" t="s">
        <v>1268</v>
      </c>
      <c r="H2779" s="1" t="s">
        <v>126</v>
      </c>
      <c r="I2779" s="56">
        <v>0</v>
      </c>
      <c r="J2779" s="8" t="s">
        <v>16</v>
      </c>
      <c r="K2779" s="8" t="s">
        <v>16</v>
      </c>
      <c r="L2779" s="1" t="str">
        <f>IFERROR(_xlfn.XLOOKUP(Table1[[#This Row],[Startup Name]],Reference_Tables!$A$5:$A$3048,Reference_Tables!$B$5:$B$3048,"N/A",0),"N/A")</f>
        <v>Kolkata</v>
      </c>
      <c r="M2779" s="49" t="str">
        <f>IFERROR(_xlfn.XLOOKUP(Table1[[#This Row],[Investors Name]],Reference_Tables!$E$5:$E$3048,Reference_Tables!$F$5:$F$3048,"N/A",0),"N/A")</f>
        <v>Angel</v>
      </c>
      <c r="N2779" s="1">
        <f>YEAR(Table1[[#This Row],[Date]])</f>
        <v>2015</v>
      </c>
    </row>
    <row r="2780" spans="1:14" x14ac:dyDescent="0.3">
      <c r="A2780" s="8">
        <v>2779</v>
      </c>
      <c r="B2780" s="9">
        <v>42137</v>
      </c>
      <c r="C2780" s="1" t="s">
        <v>3753</v>
      </c>
      <c r="D2780" s="1" t="s">
        <v>6865</v>
      </c>
      <c r="E2780" s="49" t="s">
        <v>16</v>
      </c>
      <c r="F2780" s="1" t="s">
        <v>89</v>
      </c>
      <c r="G2780" s="51" t="s">
        <v>7508</v>
      </c>
      <c r="H2780" s="1" t="s">
        <v>126</v>
      </c>
      <c r="I2780" s="56">
        <v>0</v>
      </c>
      <c r="J2780" s="8" t="s">
        <v>16</v>
      </c>
      <c r="K2780" s="8" t="s">
        <v>16</v>
      </c>
      <c r="L2780" s="1" t="str">
        <f>IFERROR(_xlfn.XLOOKUP(Table1[[#This Row],[Startup Name]],Reference_Tables!$A$5:$A$3048,Reference_Tables!$B$5:$B$3048,"N/A",0),"N/A")</f>
        <v>Dehradun</v>
      </c>
      <c r="M2780" s="49" t="s">
        <v>16</v>
      </c>
      <c r="N2780" s="1">
        <f>YEAR(Table1[[#This Row],[Date]])</f>
        <v>2015</v>
      </c>
    </row>
    <row r="2781" spans="1:14" x14ac:dyDescent="0.3">
      <c r="A2781" s="8">
        <v>2780</v>
      </c>
      <c r="B2781" s="9">
        <v>42137</v>
      </c>
      <c r="C2781" s="1" t="s">
        <v>6866</v>
      </c>
      <c r="D2781" s="1" t="s">
        <v>6867</v>
      </c>
      <c r="E2781" s="49" t="s">
        <v>16</v>
      </c>
      <c r="F2781" s="1" t="s">
        <v>39</v>
      </c>
      <c r="G2781" s="51" t="s">
        <v>4993</v>
      </c>
      <c r="H2781" s="1" t="s">
        <v>126</v>
      </c>
      <c r="I2781" s="56">
        <v>0</v>
      </c>
      <c r="J2781" s="8" t="s">
        <v>16</v>
      </c>
      <c r="K2781" s="8" t="s">
        <v>16</v>
      </c>
      <c r="L2781" s="1" t="str">
        <f>IFERROR(_xlfn.XLOOKUP(Table1[[#This Row],[Startup Name]],Reference_Tables!$A$5:$A$3048,Reference_Tables!$B$5:$B$3048,"N/A",0),"N/A")</f>
        <v>Mumbai</v>
      </c>
      <c r="M2781" s="49" t="str">
        <f>IFERROR(_xlfn.XLOOKUP(Table1[[#This Row],[Investors Name]],Reference_Tables!$E$5:$E$3048,Reference_Tables!$F$5:$F$3048,"N/A",0),"N/A")</f>
        <v>Angel</v>
      </c>
      <c r="N2781" s="1">
        <f>YEAR(Table1[[#This Row],[Date]])</f>
        <v>2015</v>
      </c>
    </row>
    <row r="2782" spans="1:14" x14ac:dyDescent="0.3">
      <c r="A2782" s="8">
        <v>2781</v>
      </c>
      <c r="B2782" s="9">
        <v>42138</v>
      </c>
      <c r="C2782" s="1" t="s">
        <v>6868</v>
      </c>
      <c r="D2782" s="1" t="s">
        <v>6869</v>
      </c>
      <c r="E2782" s="49" t="s">
        <v>16</v>
      </c>
      <c r="F2782" s="1" t="s">
        <v>227</v>
      </c>
      <c r="G2782" s="51" t="s">
        <v>6870</v>
      </c>
      <c r="H2782" s="1" t="s">
        <v>384</v>
      </c>
      <c r="I2782" s="56">
        <v>5000000</v>
      </c>
      <c r="J2782" s="8" t="s">
        <v>29</v>
      </c>
      <c r="K2782" s="8" t="s">
        <v>24</v>
      </c>
      <c r="L2782" s="1" t="str">
        <f>IFERROR(_xlfn.XLOOKUP(Table1[[#This Row],[Startup Name]],Reference_Tables!$A$5:$A$3048,Reference_Tables!$B$5:$B$3048,"N/A",0),"N/A")</f>
        <v>Nashik</v>
      </c>
      <c r="M2782" s="49" t="str">
        <f>IFERROR(_xlfn.XLOOKUP(Table1[[#This Row],[Investors Name]],Reference_Tables!$E$5:$E$3048,Reference_Tables!$F$5:$F$3048,"N/A",0),"N/A")</f>
        <v>Corporate</v>
      </c>
      <c r="N2782" s="1">
        <f>YEAR(Table1[[#This Row],[Date]])</f>
        <v>2015</v>
      </c>
    </row>
    <row r="2783" spans="1:14" x14ac:dyDescent="0.3">
      <c r="A2783" s="8">
        <v>2782</v>
      </c>
      <c r="B2783" s="9">
        <v>42138</v>
      </c>
      <c r="C2783" s="1" t="s">
        <v>6871</v>
      </c>
      <c r="D2783" s="1" t="s">
        <v>6872</v>
      </c>
      <c r="E2783" s="49" t="s">
        <v>16</v>
      </c>
      <c r="F2783" s="1" t="s">
        <v>39</v>
      </c>
      <c r="G2783" s="51" t="s">
        <v>1268</v>
      </c>
      <c r="H2783" s="1" t="s">
        <v>126</v>
      </c>
      <c r="I2783" s="56">
        <v>250000</v>
      </c>
      <c r="J2783" s="8" t="s">
        <v>16</v>
      </c>
      <c r="K2783" s="8" t="s">
        <v>106</v>
      </c>
      <c r="L2783" s="1" t="str">
        <f>IFERROR(_xlfn.XLOOKUP(Table1[[#This Row],[Startup Name]],Reference_Tables!$A$5:$A$3048,Reference_Tables!$B$5:$B$3048,"N/A",0),"N/A")</f>
        <v>Kochi</v>
      </c>
      <c r="M2783" s="49" t="str">
        <f>IFERROR(_xlfn.XLOOKUP(Table1[[#This Row],[Investors Name]],Reference_Tables!$E$5:$E$3048,Reference_Tables!$F$5:$F$3048,"N/A",0),"N/A")</f>
        <v>Angel</v>
      </c>
      <c r="N2783" s="1">
        <f>YEAR(Table1[[#This Row],[Date]])</f>
        <v>2015</v>
      </c>
    </row>
    <row r="2784" spans="1:14" x14ac:dyDescent="0.3">
      <c r="A2784" s="8">
        <v>2783</v>
      </c>
      <c r="B2784" s="9">
        <v>42139</v>
      </c>
      <c r="C2784" s="1" t="s">
        <v>6873</v>
      </c>
      <c r="D2784" s="1" t="s">
        <v>6874</v>
      </c>
      <c r="E2784" s="49" t="s">
        <v>16</v>
      </c>
      <c r="F2784" s="1" t="s">
        <v>927</v>
      </c>
      <c r="G2784" s="51" t="s">
        <v>6875</v>
      </c>
      <c r="H2784" s="1" t="s">
        <v>126</v>
      </c>
      <c r="I2784" s="56">
        <v>270000</v>
      </c>
      <c r="J2784" s="8" t="s">
        <v>16</v>
      </c>
      <c r="K2784" s="8" t="s">
        <v>106</v>
      </c>
      <c r="L2784" s="1" t="str">
        <f>IFERROR(_xlfn.XLOOKUP(Table1[[#This Row],[Startup Name]],Reference_Tables!$A$5:$A$3048,Reference_Tables!$B$5:$B$3048,"N/A",0),"N/A")</f>
        <v>Mumbai</v>
      </c>
      <c r="M2784" s="49" t="s">
        <v>16</v>
      </c>
      <c r="N2784" s="1">
        <f>YEAR(Table1[[#This Row],[Date]])</f>
        <v>2015</v>
      </c>
    </row>
    <row r="2785" spans="1:14" x14ac:dyDescent="0.3">
      <c r="A2785" s="8">
        <v>2784</v>
      </c>
      <c r="B2785" s="9">
        <v>42142</v>
      </c>
      <c r="C2785" s="1" t="s">
        <v>6876</v>
      </c>
      <c r="D2785" s="1" t="s">
        <v>6877</v>
      </c>
      <c r="E2785" s="49" t="s">
        <v>16</v>
      </c>
      <c r="F2785" s="1" t="s">
        <v>927</v>
      </c>
      <c r="G2785" s="51" t="s">
        <v>6878</v>
      </c>
      <c r="H2785" s="1" t="s">
        <v>126</v>
      </c>
      <c r="I2785" s="56">
        <v>0</v>
      </c>
      <c r="J2785" s="8" t="s">
        <v>6879</v>
      </c>
      <c r="K2785" s="8" t="s">
        <v>16</v>
      </c>
      <c r="L2785" s="1" t="str">
        <f>IFERROR(_xlfn.XLOOKUP(Table1[[#This Row],[Startup Name]],Reference_Tables!$A$5:$A$3048,Reference_Tables!$B$5:$B$3048,"N/A",0),"N/A")</f>
        <v>Lucknow</v>
      </c>
      <c r="M2785" s="49" t="str">
        <f>IFERROR(_xlfn.XLOOKUP(Table1[[#This Row],[Investors Name]],Reference_Tables!$E$5:$E$3048,Reference_Tables!$F$5:$F$3048,"N/A",0),"N/A")</f>
        <v>Angel</v>
      </c>
      <c r="N2785" s="1">
        <f>YEAR(Table1[[#This Row],[Date]])</f>
        <v>2015</v>
      </c>
    </row>
    <row r="2786" spans="1:14" x14ac:dyDescent="0.3">
      <c r="A2786" s="8">
        <v>2785</v>
      </c>
      <c r="B2786" s="9">
        <v>42142</v>
      </c>
      <c r="C2786" s="1" t="s">
        <v>1132</v>
      </c>
      <c r="D2786" s="1" t="s">
        <v>6880</v>
      </c>
      <c r="E2786" s="49" t="s">
        <v>16</v>
      </c>
      <c r="F2786" s="1" t="s">
        <v>631</v>
      </c>
      <c r="G2786" s="51" t="s">
        <v>6881</v>
      </c>
      <c r="H2786" s="1" t="s">
        <v>126</v>
      </c>
      <c r="I2786" s="56">
        <v>0</v>
      </c>
      <c r="J2786" s="8" t="s">
        <v>16</v>
      </c>
      <c r="K2786" s="8" t="s">
        <v>16</v>
      </c>
      <c r="L2786" s="1" t="str">
        <f>IFERROR(_xlfn.XLOOKUP(Table1[[#This Row],[Startup Name]],Reference_Tables!$A$5:$A$3048,Reference_Tables!$B$5:$B$3048,"N/A",0),"N/A")</f>
        <v>Bengaluru</v>
      </c>
      <c r="M2786" s="49" t="str">
        <f>IFERROR(_xlfn.XLOOKUP(Table1[[#This Row],[Investors Name]],Reference_Tables!$E$5:$E$3048,Reference_Tables!$F$5:$F$3048,"N/A",0),"N/A")</f>
        <v>Angel</v>
      </c>
      <c r="N2786" s="1">
        <f>YEAR(Table1[[#This Row],[Date]])</f>
        <v>2015</v>
      </c>
    </row>
    <row r="2787" spans="1:14" x14ac:dyDescent="0.3">
      <c r="A2787" s="8">
        <v>2786</v>
      </c>
      <c r="B2787" s="9">
        <v>42143</v>
      </c>
      <c r="C2787" s="1" t="s">
        <v>1592</v>
      </c>
      <c r="D2787" s="1" t="s">
        <v>6882</v>
      </c>
      <c r="E2787" s="49" t="s">
        <v>16</v>
      </c>
      <c r="F2787" s="1" t="s">
        <v>139</v>
      </c>
      <c r="G2787" s="51" t="s">
        <v>14</v>
      </c>
      <c r="H2787" s="1" t="s">
        <v>384</v>
      </c>
      <c r="I2787" s="56">
        <v>1000000</v>
      </c>
      <c r="J2787" s="8" t="s">
        <v>47</v>
      </c>
      <c r="K2787" s="8" t="s">
        <v>24</v>
      </c>
      <c r="L2787" s="1" t="str">
        <f>IFERROR(_xlfn.XLOOKUP(Table1[[#This Row],[Startup Name]],Reference_Tables!$A$5:$A$3048,Reference_Tables!$B$5:$B$3048,"N/A",0),"N/A")</f>
        <v>Jaipur</v>
      </c>
      <c r="M2787" s="49" t="str">
        <f>IFERROR(_xlfn.XLOOKUP(Table1[[#This Row],[Investors Name]],Reference_Tables!$E$5:$E$3048,Reference_Tables!$F$5:$F$3048,"N/A",0),"N/A")</f>
        <v>Angel</v>
      </c>
      <c r="N2787" s="1">
        <f>YEAR(Table1[[#This Row],[Date]])</f>
        <v>2015</v>
      </c>
    </row>
    <row r="2788" spans="1:14" x14ac:dyDescent="0.3">
      <c r="A2788" s="8">
        <v>2787</v>
      </c>
      <c r="B2788" s="9">
        <v>42143</v>
      </c>
      <c r="C2788" s="1" t="s">
        <v>6883</v>
      </c>
      <c r="D2788" s="1" t="s">
        <v>6884</v>
      </c>
      <c r="E2788" s="49" t="s">
        <v>16</v>
      </c>
      <c r="F2788" s="1" t="s">
        <v>139</v>
      </c>
      <c r="G2788" s="51" t="s">
        <v>1015</v>
      </c>
      <c r="H2788" s="1" t="s">
        <v>384</v>
      </c>
      <c r="I2788" s="56">
        <v>16000000</v>
      </c>
      <c r="J2788" s="8" t="s">
        <v>29</v>
      </c>
      <c r="K2788" s="8" t="s">
        <v>17</v>
      </c>
      <c r="L2788" s="1" t="str">
        <f>IFERROR(_xlfn.XLOOKUP(Table1[[#This Row],[Startup Name]],Reference_Tables!$A$5:$A$3048,Reference_Tables!$B$5:$B$3048,"N/A",0),"N/A")</f>
        <v>Kochi</v>
      </c>
      <c r="M2788" s="49" t="str">
        <f>IFERROR(_xlfn.XLOOKUP(Table1[[#This Row],[Investors Name]],Reference_Tables!$E$5:$E$3048,Reference_Tables!$F$5:$F$3048,"N/A",0),"N/A")</f>
        <v>VC</v>
      </c>
      <c r="N2788" s="1">
        <f>YEAR(Table1[[#This Row],[Date]])</f>
        <v>2015</v>
      </c>
    </row>
    <row r="2789" spans="1:14" x14ac:dyDescent="0.3">
      <c r="A2789" s="8">
        <v>2788</v>
      </c>
      <c r="B2789" s="9">
        <v>42143</v>
      </c>
      <c r="C2789" s="1" t="s">
        <v>6885</v>
      </c>
      <c r="D2789" s="1" t="s">
        <v>6886</v>
      </c>
      <c r="E2789" s="49" t="s">
        <v>16</v>
      </c>
      <c r="F2789" s="1" t="s">
        <v>927</v>
      </c>
      <c r="G2789" s="51" t="s">
        <v>6887</v>
      </c>
      <c r="H2789" s="1" t="s">
        <v>126</v>
      </c>
      <c r="I2789" s="56">
        <v>470000</v>
      </c>
      <c r="J2789" s="8" t="s">
        <v>16</v>
      </c>
      <c r="K2789" s="8" t="s">
        <v>106</v>
      </c>
      <c r="L2789" s="1" t="str">
        <f>IFERROR(_xlfn.XLOOKUP(Table1[[#This Row],[Startup Name]],Reference_Tables!$A$5:$A$3048,Reference_Tables!$B$5:$B$3048,"N/A",0),"N/A")</f>
        <v>Chandigarh</v>
      </c>
      <c r="M2789" s="49" t="str">
        <f>IFERROR(_xlfn.XLOOKUP(Table1[[#This Row],[Investors Name]],Reference_Tables!$E$5:$E$3048,Reference_Tables!$F$5:$F$3048,"N/A",0),"N/A")</f>
        <v>Angel</v>
      </c>
      <c r="N2789" s="1">
        <f>YEAR(Table1[[#This Row],[Date]])</f>
        <v>2015</v>
      </c>
    </row>
    <row r="2790" spans="1:14" x14ac:dyDescent="0.3">
      <c r="A2790" s="8">
        <v>2789</v>
      </c>
      <c r="B2790" s="9">
        <v>42143</v>
      </c>
      <c r="C2790" s="1" t="s">
        <v>6888</v>
      </c>
      <c r="D2790" s="1" t="s">
        <v>6889</v>
      </c>
      <c r="E2790" s="49" t="s">
        <v>16</v>
      </c>
      <c r="F2790" s="1" t="s">
        <v>89</v>
      </c>
      <c r="G2790" s="51" t="s">
        <v>6890</v>
      </c>
      <c r="H2790" s="1" t="s">
        <v>126</v>
      </c>
      <c r="I2790" s="56">
        <v>1000000</v>
      </c>
      <c r="J2790" s="8" t="s">
        <v>16</v>
      </c>
      <c r="K2790" s="8" t="s">
        <v>24</v>
      </c>
      <c r="L2790" s="1" t="str">
        <f>IFERROR(_xlfn.XLOOKUP(Table1[[#This Row],[Startup Name]],Reference_Tables!$A$5:$A$3048,Reference_Tables!$B$5:$B$3048,"N/A",0),"N/A")</f>
        <v>Visakhapatnam</v>
      </c>
      <c r="M2790" s="49" t="str">
        <f>IFERROR(_xlfn.XLOOKUP(Table1[[#This Row],[Investors Name]],Reference_Tables!$E$5:$E$3048,Reference_Tables!$F$5:$F$3048,"N/A",0),"N/A")</f>
        <v>VC</v>
      </c>
      <c r="N2790" s="1">
        <f>YEAR(Table1[[#This Row],[Date]])</f>
        <v>2015</v>
      </c>
    </row>
    <row r="2791" spans="1:14" x14ac:dyDescent="0.3">
      <c r="A2791" s="8">
        <v>2790</v>
      </c>
      <c r="B2791" s="9">
        <v>42143</v>
      </c>
      <c r="C2791" s="1" t="s">
        <v>6891</v>
      </c>
      <c r="D2791" s="1" t="s">
        <v>6892</v>
      </c>
      <c r="E2791" s="49" t="s">
        <v>16</v>
      </c>
      <c r="F2791" s="1" t="s">
        <v>16</v>
      </c>
      <c r="G2791" s="51" t="s">
        <v>6893</v>
      </c>
      <c r="H2791" s="1" t="s">
        <v>384</v>
      </c>
      <c r="I2791" s="56">
        <v>0</v>
      </c>
      <c r="J2791" s="8" t="s">
        <v>16</v>
      </c>
      <c r="K2791" s="8" t="s">
        <v>16</v>
      </c>
      <c r="L2791" s="1" t="str">
        <f>IFERROR(_xlfn.XLOOKUP(Table1[[#This Row],[Startup Name]],Reference_Tables!$A$5:$A$3048,Reference_Tables!$B$5:$B$3048,"N/A",0),"N/A")</f>
        <v>Indore</v>
      </c>
      <c r="M2791" s="49" t="str">
        <f>IFERROR(_xlfn.XLOOKUP(Table1[[#This Row],[Investors Name]],Reference_Tables!$E$5:$E$3048,Reference_Tables!$F$5:$F$3048,"N/A",0),"N/A")</f>
        <v>VC</v>
      </c>
      <c r="N2791" s="1">
        <f>YEAR(Table1[[#This Row],[Date]])</f>
        <v>2015</v>
      </c>
    </row>
    <row r="2792" spans="1:14" x14ac:dyDescent="0.3">
      <c r="A2792" s="8">
        <v>2791</v>
      </c>
      <c r="B2792" s="9">
        <v>42143</v>
      </c>
      <c r="C2792" s="1" t="s">
        <v>6894</v>
      </c>
      <c r="D2792" s="1" t="s">
        <v>6895</v>
      </c>
      <c r="E2792" s="49" t="s">
        <v>16</v>
      </c>
      <c r="F2792" s="1" t="s">
        <v>227</v>
      </c>
      <c r="G2792" s="51" t="s">
        <v>6530</v>
      </c>
      <c r="H2792" s="1" t="s">
        <v>384</v>
      </c>
      <c r="I2792" s="56">
        <v>5500000</v>
      </c>
      <c r="J2792" s="8" t="s">
        <v>47</v>
      </c>
      <c r="K2792" s="8" t="s">
        <v>24</v>
      </c>
      <c r="L2792" s="1" t="str">
        <f>IFERROR(_xlfn.XLOOKUP(Table1[[#This Row],[Startup Name]],Reference_Tables!$A$5:$A$3048,Reference_Tables!$B$5:$B$3048,"N/A",0),"N/A")</f>
        <v>Ahmedabad</v>
      </c>
      <c r="M2792" s="49" t="str">
        <f>IFERROR(_xlfn.XLOOKUP(Table1[[#This Row],[Investors Name]],Reference_Tables!$E$5:$E$3048,Reference_Tables!$F$5:$F$3048,"N/A",0),"N/A")</f>
        <v>VC</v>
      </c>
      <c r="N2792" s="1">
        <f>YEAR(Table1[[#This Row],[Date]])</f>
        <v>2015</v>
      </c>
    </row>
    <row r="2793" spans="1:14" x14ac:dyDescent="0.3">
      <c r="A2793" s="8">
        <v>2792</v>
      </c>
      <c r="B2793" s="9">
        <v>42143</v>
      </c>
      <c r="C2793" s="1" t="s">
        <v>6896</v>
      </c>
      <c r="D2793" s="1" t="s">
        <v>6897</v>
      </c>
      <c r="E2793" s="49" t="s">
        <v>16</v>
      </c>
      <c r="F2793" s="1" t="s">
        <v>227</v>
      </c>
      <c r="G2793" s="51" t="s">
        <v>176</v>
      </c>
      <c r="H2793" s="1" t="s">
        <v>384</v>
      </c>
      <c r="I2793" s="56">
        <v>10000000</v>
      </c>
      <c r="J2793" s="8" t="s">
        <v>47</v>
      </c>
      <c r="K2793" s="8" t="s">
        <v>24</v>
      </c>
      <c r="L2793" s="1" t="str">
        <f>IFERROR(_xlfn.XLOOKUP(Table1[[#This Row],[Startup Name]],Reference_Tables!$A$5:$A$3048,Reference_Tables!$B$5:$B$3048,"N/A",0),"N/A")</f>
        <v>Nashik</v>
      </c>
      <c r="M2793" s="49" t="str">
        <f>IFERROR(_xlfn.XLOOKUP(Table1[[#This Row],[Investors Name]],Reference_Tables!$E$5:$E$3048,Reference_Tables!$F$5:$F$3048,"N/A",0),"N/A")</f>
        <v>VC</v>
      </c>
      <c r="N2793" s="1">
        <f>YEAR(Table1[[#This Row],[Date]])</f>
        <v>2015</v>
      </c>
    </row>
    <row r="2794" spans="1:14" x14ac:dyDescent="0.3">
      <c r="A2794" s="8">
        <v>2793</v>
      </c>
      <c r="B2794" s="9">
        <v>42144</v>
      </c>
      <c r="C2794" s="1" t="s">
        <v>5868</v>
      </c>
      <c r="D2794" s="1" t="s">
        <v>6898</v>
      </c>
      <c r="E2794" s="49" t="s">
        <v>16</v>
      </c>
      <c r="F2794" s="1" t="s">
        <v>927</v>
      </c>
      <c r="G2794" s="51" t="s">
        <v>6899</v>
      </c>
      <c r="H2794" s="1" t="s">
        <v>384</v>
      </c>
      <c r="I2794" s="56">
        <v>3000000</v>
      </c>
      <c r="J2794" s="8" t="s">
        <v>47</v>
      </c>
      <c r="K2794" s="8" t="s">
        <v>24</v>
      </c>
      <c r="L2794" s="1" t="str">
        <f>IFERROR(_xlfn.XLOOKUP(Table1[[#This Row],[Startup Name]],Reference_Tables!$A$5:$A$3048,Reference_Tables!$B$5:$B$3048,"N/A",0),"N/A")</f>
        <v>Chandigarh</v>
      </c>
      <c r="M2794" s="49" t="str">
        <f>IFERROR(_xlfn.XLOOKUP(Table1[[#This Row],[Investors Name]],Reference_Tables!$E$5:$E$3048,Reference_Tables!$F$5:$F$3048,"N/A",0),"N/A")</f>
        <v>Angel</v>
      </c>
      <c r="N2794" s="1">
        <f>YEAR(Table1[[#This Row],[Date]])</f>
        <v>2015</v>
      </c>
    </row>
    <row r="2795" spans="1:14" x14ac:dyDescent="0.3">
      <c r="A2795" s="8">
        <v>2794</v>
      </c>
      <c r="B2795" s="9">
        <v>42145</v>
      </c>
      <c r="C2795" s="1" t="s">
        <v>6900</v>
      </c>
      <c r="D2795" s="1" t="s">
        <v>6901</v>
      </c>
      <c r="E2795" s="49" t="s">
        <v>16</v>
      </c>
      <c r="F2795" s="1" t="s">
        <v>139</v>
      </c>
      <c r="G2795" s="51" t="s">
        <v>6902</v>
      </c>
      <c r="H2795" s="1" t="s">
        <v>384</v>
      </c>
      <c r="I2795" s="56">
        <v>0</v>
      </c>
      <c r="J2795" s="8" t="s">
        <v>16</v>
      </c>
      <c r="K2795" s="8" t="s">
        <v>16</v>
      </c>
      <c r="L2795" s="1" t="str">
        <f>IFERROR(_xlfn.XLOOKUP(Table1[[#This Row],[Startup Name]],Reference_Tables!$A$5:$A$3048,Reference_Tables!$B$5:$B$3048,"N/A",0),"N/A")</f>
        <v>Coimbatore</v>
      </c>
      <c r="M2795" s="49" t="str">
        <f>IFERROR(_xlfn.XLOOKUP(Table1[[#This Row],[Investors Name]],Reference_Tables!$E$5:$E$3048,Reference_Tables!$F$5:$F$3048,"N/A",0),"N/A")</f>
        <v>Angel</v>
      </c>
      <c r="N2795" s="1">
        <f>YEAR(Table1[[#This Row],[Date]])</f>
        <v>2015</v>
      </c>
    </row>
    <row r="2796" spans="1:14" x14ac:dyDescent="0.3">
      <c r="A2796" s="8">
        <v>2795</v>
      </c>
      <c r="B2796" s="9">
        <v>42146</v>
      </c>
      <c r="C2796" s="1" t="s">
        <v>6903</v>
      </c>
      <c r="D2796" s="1" t="s">
        <v>1411</v>
      </c>
      <c r="E2796" s="49" t="s">
        <v>16</v>
      </c>
      <c r="F2796" s="1" t="s">
        <v>927</v>
      </c>
      <c r="G2796" s="51" t="s">
        <v>6904</v>
      </c>
      <c r="H2796" s="1" t="s">
        <v>126</v>
      </c>
      <c r="I2796" s="56">
        <v>625000</v>
      </c>
      <c r="J2796" s="8" t="s">
        <v>16</v>
      </c>
      <c r="K2796" s="8" t="s">
        <v>106</v>
      </c>
      <c r="L2796" s="1" t="str">
        <f>IFERROR(_xlfn.XLOOKUP(Table1[[#This Row],[Startup Name]],Reference_Tables!$A$5:$A$3048,Reference_Tables!$B$5:$B$3048,"N/A",0),"N/A")</f>
        <v>Kochi</v>
      </c>
      <c r="M2796" s="49" t="str">
        <f>IFERROR(_xlfn.XLOOKUP(Table1[[#This Row],[Investors Name]],Reference_Tables!$E$5:$E$3048,Reference_Tables!$F$5:$F$3048,"N/A",0),"N/A")</f>
        <v>VC</v>
      </c>
      <c r="N2796" s="1">
        <f>YEAR(Table1[[#This Row],[Date]])</f>
        <v>2015</v>
      </c>
    </row>
    <row r="2797" spans="1:14" x14ac:dyDescent="0.3">
      <c r="A2797" s="8">
        <v>2796</v>
      </c>
      <c r="B2797" s="9">
        <v>42146</v>
      </c>
      <c r="C2797" s="1" t="s">
        <v>57</v>
      </c>
      <c r="D2797" s="1" t="s">
        <v>6905</v>
      </c>
      <c r="E2797" s="49" t="s">
        <v>16</v>
      </c>
      <c r="F2797" s="1" t="s">
        <v>438</v>
      </c>
      <c r="G2797" s="51" t="s">
        <v>6906</v>
      </c>
      <c r="H2797" s="1" t="s">
        <v>384</v>
      </c>
      <c r="I2797" s="56">
        <v>0</v>
      </c>
      <c r="J2797" s="8" t="s">
        <v>6907</v>
      </c>
      <c r="K2797" s="8" t="s">
        <v>16</v>
      </c>
      <c r="L2797" s="1" t="str">
        <f>IFERROR(_xlfn.XLOOKUP(Table1[[#This Row],[Startup Name]],Reference_Tables!$A$5:$A$3048,Reference_Tables!$B$5:$B$3048,"N/A",0),"N/A")</f>
        <v>Ranchi</v>
      </c>
      <c r="M2797" s="49" t="str">
        <f>IFERROR(_xlfn.XLOOKUP(Table1[[#This Row],[Investors Name]],Reference_Tables!$E$5:$E$3048,Reference_Tables!$F$5:$F$3048,"N/A",0),"N/A")</f>
        <v>Corporate</v>
      </c>
      <c r="N2797" s="1">
        <f>YEAR(Table1[[#This Row],[Date]])</f>
        <v>2015</v>
      </c>
    </row>
    <row r="2798" spans="1:14" x14ac:dyDescent="0.3">
      <c r="A2798" s="8">
        <v>2797</v>
      </c>
      <c r="B2798" s="9">
        <v>42146</v>
      </c>
      <c r="C2798" s="1" t="s">
        <v>6908</v>
      </c>
      <c r="D2798" s="1" t="s">
        <v>6909</v>
      </c>
      <c r="E2798" s="49" t="s">
        <v>16</v>
      </c>
      <c r="F2798" s="1" t="s">
        <v>927</v>
      </c>
      <c r="G2798" s="51" t="s">
        <v>6910</v>
      </c>
      <c r="H2798" s="1" t="s">
        <v>126</v>
      </c>
      <c r="I2798" s="56">
        <v>500000</v>
      </c>
      <c r="J2798" s="8" t="s">
        <v>16</v>
      </c>
      <c r="K2798" s="8" t="s">
        <v>106</v>
      </c>
      <c r="L2798" s="1" t="str">
        <f>IFERROR(_xlfn.XLOOKUP(Table1[[#This Row],[Startup Name]],Reference_Tables!$A$5:$A$3048,Reference_Tables!$B$5:$B$3048,"N/A",0),"N/A")</f>
        <v>Kochi</v>
      </c>
      <c r="M2798" s="49" t="str">
        <f>IFERROR(_xlfn.XLOOKUP(Table1[[#This Row],[Investors Name]],Reference_Tables!$E$5:$E$3048,Reference_Tables!$F$5:$F$3048,"N/A",0),"N/A")</f>
        <v>Angel</v>
      </c>
      <c r="N2798" s="1">
        <f>YEAR(Table1[[#This Row],[Date]])</f>
        <v>2015</v>
      </c>
    </row>
    <row r="2799" spans="1:14" x14ac:dyDescent="0.3">
      <c r="A2799" s="8">
        <v>2798</v>
      </c>
      <c r="B2799" s="9">
        <v>42149</v>
      </c>
      <c r="C2799" s="1" t="s">
        <v>1214</v>
      </c>
      <c r="D2799" s="1" t="s">
        <v>2275</v>
      </c>
      <c r="E2799" s="49" t="s">
        <v>16</v>
      </c>
      <c r="F2799" s="1" t="s">
        <v>927</v>
      </c>
      <c r="G2799" s="51" t="s">
        <v>3421</v>
      </c>
      <c r="H2799" s="1" t="s">
        <v>126</v>
      </c>
      <c r="I2799" s="56">
        <v>0</v>
      </c>
      <c r="J2799" s="8" t="s">
        <v>16</v>
      </c>
      <c r="K2799" s="8" t="s">
        <v>16</v>
      </c>
      <c r="L2799" s="1" t="str">
        <f>IFERROR(_xlfn.XLOOKUP(Table1[[#This Row],[Startup Name]],Reference_Tables!$A$5:$A$3048,Reference_Tables!$B$5:$B$3048,"N/A",0),"N/A")</f>
        <v>Kochi</v>
      </c>
      <c r="M2799" s="49" t="str">
        <f>IFERROR(_xlfn.XLOOKUP(Table1[[#This Row],[Investors Name]],Reference_Tables!$E$5:$E$3048,Reference_Tables!$F$5:$F$3048,"N/A",0),"N/A")</f>
        <v>Angel</v>
      </c>
      <c r="N2799" s="1">
        <f>YEAR(Table1[[#This Row],[Date]])</f>
        <v>2015</v>
      </c>
    </row>
    <row r="2800" spans="1:14" x14ac:dyDescent="0.3">
      <c r="A2800" s="8">
        <v>2799</v>
      </c>
      <c r="B2800" s="9">
        <v>42149</v>
      </c>
      <c r="C2800" s="1" t="s">
        <v>6911</v>
      </c>
      <c r="D2800" s="1" t="s">
        <v>6912</v>
      </c>
      <c r="E2800" s="49" t="s">
        <v>16</v>
      </c>
      <c r="F2800" s="1" t="s">
        <v>927</v>
      </c>
      <c r="G2800" s="51" t="s">
        <v>6913</v>
      </c>
      <c r="H2800" s="1" t="s">
        <v>126</v>
      </c>
      <c r="I2800" s="56">
        <v>500000</v>
      </c>
      <c r="J2800" s="8" t="s">
        <v>16</v>
      </c>
      <c r="K2800" s="8" t="s">
        <v>106</v>
      </c>
      <c r="L2800" s="1" t="str">
        <f>IFERROR(_xlfn.XLOOKUP(Table1[[#This Row],[Startup Name]],Reference_Tables!$A$5:$A$3048,Reference_Tables!$B$5:$B$3048,"N/A",0),"N/A")</f>
        <v>Bengaluru</v>
      </c>
      <c r="M2800" s="49" t="str">
        <f>IFERROR(_xlfn.XLOOKUP(Table1[[#This Row],[Investors Name]],Reference_Tables!$E$5:$E$3048,Reference_Tables!$F$5:$F$3048,"N/A",0),"N/A")</f>
        <v>VC</v>
      </c>
      <c r="N2800" s="1">
        <f>YEAR(Table1[[#This Row],[Date]])</f>
        <v>2015</v>
      </c>
    </row>
    <row r="2801" spans="1:14" x14ac:dyDescent="0.3">
      <c r="A2801" s="8">
        <v>2800</v>
      </c>
      <c r="B2801" s="9">
        <v>42149</v>
      </c>
      <c r="C2801" s="1" t="s">
        <v>6914</v>
      </c>
      <c r="D2801" s="1" t="s">
        <v>6915</v>
      </c>
      <c r="E2801" s="49" t="s">
        <v>16</v>
      </c>
      <c r="F2801" s="1" t="s">
        <v>139</v>
      </c>
      <c r="G2801" s="51" t="s">
        <v>6916</v>
      </c>
      <c r="H2801" s="1" t="s">
        <v>126</v>
      </c>
      <c r="I2801" s="56">
        <v>0</v>
      </c>
      <c r="J2801" s="8" t="s">
        <v>16</v>
      </c>
      <c r="K2801" s="8" t="s">
        <v>16</v>
      </c>
      <c r="L2801" s="1" t="str">
        <f>IFERROR(_xlfn.XLOOKUP(Table1[[#This Row],[Startup Name]],Reference_Tables!$A$5:$A$3048,Reference_Tables!$B$5:$B$3048,"N/A",0),"N/A")</f>
        <v>Ahmedabad</v>
      </c>
      <c r="M2801" s="49" t="str">
        <f>IFERROR(_xlfn.XLOOKUP(Table1[[#This Row],[Investors Name]],Reference_Tables!$E$5:$E$3048,Reference_Tables!$F$5:$F$3048,"N/A",0),"N/A")</f>
        <v>Angel</v>
      </c>
      <c r="N2801" s="1">
        <f>YEAR(Table1[[#This Row],[Date]])</f>
        <v>2015</v>
      </c>
    </row>
    <row r="2802" spans="1:14" x14ac:dyDescent="0.3">
      <c r="A2802" s="8">
        <v>2801</v>
      </c>
      <c r="B2802" s="9">
        <v>42150</v>
      </c>
      <c r="C2802" s="1" t="s">
        <v>6917</v>
      </c>
      <c r="D2802" s="1" t="s">
        <v>6918</v>
      </c>
      <c r="E2802" s="49" t="s">
        <v>16</v>
      </c>
      <c r="F2802" s="1" t="s">
        <v>927</v>
      </c>
      <c r="G2802" s="51" t="s">
        <v>6919</v>
      </c>
      <c r="H2802" s="1" t="s">
        <v>384</v>
      </c>
      <c r="I2802" s="56">
        <v>2000000</v>
      </c>
      <c r="J2802" s="8" t="s">
        <v>47</v>
      </c>
      <c r="K2802" s="8" t="s">
        <v>24</v>
      </c>
      <c r="L2802" s="1" t="str">
        <f>IFERROR(_xlfn.XLOOKUP(Table1[[#This Row],[Startup Name]],Reference_Tables!$A$5:$A$3048,Reference_Tables!$B$5:$B$3048,"N/A",0),"N/A")</f>
        <v>Guwahati</v>
      </c>
      <c r="M2802" s="49" t="str">
        <f>IFERROR(_xlfn.XLOOKUP(Table1[[#This Row],[Investors Name]],Reference_Tables!$E$5:$E$3048,Reference_Tables!$F$5:$F$3048,"N/A",0),"N/A")</f>
        <v>VC</v>
      </c>
      <c r="N2802" s="1">
        <f>YEAR(Table1[[#This Row],[Date]])</f>
        <v>2015</v>
      </c>
    </row>
    <row r="2803" spans="1:14" x14ac:dyDescent="0.3">
      <c r="A2803" s="8">
        <v>2802</v>
      </c>
      <c r="B2803" s="9">
        <v>42150</v>
      </c>
      <c r="C2803" s="1" t="s">
        <v>2104</v>
      </c>
      <c r="D2803" s="1" t="s">
        <v>6920</v>
      </c>
      <c r="E2803" s="49" t="s">
        <v>16</v>
      </c>
      <c r="F2803" s="1" t="s">
        <v>927</v>
      </c>
      <c r="G2803" s="51" t="s">
        <v>6921</v>
      </c>
      <c r="H2803" s="1" t="s">
        <v>126</v>
      </c>
      <c r="I2803" s="56">
        <v>200000</v>
      </c>
      <c r="J2803" s="8" t="s">
        <v>16</v>
      </c>
      <c r="K2803" s="8" t="s">
        <v>106</v>
      </c>
      <c r="L2803" s="1" t="str">
        <f>IFERROR(_xlfn.XLOOKUP(Table1[[#This Row],[Startup Name]],Reference_Tables!$A$5:$A$3048,Reference_Tables!$B$5:$B$3048,"N/A",0),"N/A")</f>
        <v>Kochi</v>
      </c>
      <c r="M2803" s="49" t="str">
        <f>IFERROR(_xlfn.XLOOKUP(Table1[[#This Row],[Investors Name]],Reference_Tables!$E$5:$E$3048,Reference_Tables!$F$5:$F$3048,"N/A",0),"N/A")</f>
        <v>Corporate</v>
      </c>
      <c r="N2803" s="1">
        <f>YEAR(Table1[[#This Row],[Date]])</f>
        <v>2015</v>
      </c>
    </row>
    <row r="2804" spans="1:14" x14ac:dyDescent="0.3">
      <c r="A2804" s="8">
        <v>2803</v>
      </c>
      <c r="B2804" s="9">
        <v>42150</v>
      </c>
      <c r="C2804" s="1" t="s">
        <v>6922</v>
      </c>
      <c r="D2804" s="1" t="s">
        <v>6923</v>
      </c>
      <c r="E2804" s="49" t="s">
        <v>16</v>
      </c>
      <c r="F2804" s="1" t="s">
        <v>183</v>
      </c>
      <c r="G2804" s="51" t="s">
        <v>6924</v>
      </c>
      <c r="H2804" s="1" t="s">
        <v>384</v>
      </c>
      <c r="I2804" s="56">
        <v>1000000</v>
      </c>
      <c r="J2804" s="8" t="s">
        <v>47</v>
      </c>
      <c r="K2804" s="8" t="s">
        <v>24</v>
      </c>
      <c r="L2804" s="1" t="str">
        <f>IFERROR(_xlfn.XLOOKUP(Table1[[#This Row],[Startup Name]],Reference_Tables!$A$5:$A$3048,Reference_Tables!$B$5:$B$3048,"N/A",0),"N/A")</f>
        <v>Vadodara</v>
      </c>
      <c r="M2804" s="49" t="str">
        <f>IFERROR(_xlfn.XLOOKUP(Table1[[#This Row],[Investors Name]],Reference_Tables!$E$5:$E$3048,Reference_Tables!$F$5:$F$3048,"N/A",0),"N/A")</f>
        <v>VC</v>
      </c>
      <c r="N2804" s="1">
        <f>YEAR(Table1[[#This Row],[Date]])</f>
        <v>2015</v>
      </c>
    </row>
    <row r="2805" spans="1:14" x14ac:dyDescent="0.3">
      <c r="A2805" s="8">
        <v>2804</v>
      </c>
      <c r="B2805" s="9">
        <v>42151</v>
      </c>
      <c r="C2805" s="1" t="s">
        <v>3409</v>
      </c>
      <c r="D2805" s="1" t="s">
        <v>6925</v>
      </c>
      <c r="E2805" s="49" t="s">
        <v>16</v>
      </c>
      <c r="F2805" s="1" t="s">
        <v>927</v>
      </c>
      <c r="G2805" s="51" t="s">
        <v>344</v>
      </c>
      <c r="H2805" s="1" t="s">
        <v>126</v>
      </c>
      <c r="I2805" s="56">
        <v>1000000</v>
      </c>
      <c r="J2805" s="8" t="s">
        <v>47</v>
      </c>
      <c r="K2805" s="8" t="s">
        <v>24</v>
      </c>
      <c r="L2805" s="1" t="str">
        <f>IFERROR(_xlfn.XLOOKUP(Table1[[#This Row],[Startup Name]],Reference_Tables!$A$5:$A$3048,Reference_Tables!$B$5:$B$3048,"N/A",0),"N/A")</f>
        <v>Bengaluru</v>
      </c>
      <c r="M2805" s="49" t="str">
        <f>IFERROR(_xlfn.XLOOKUP(Table1[[#This Row],[Investors Name]],Reference_Tables!$E$5:$E$3048,Reference_Tables!$F$5:$F$3048,"N/A",0),"N/A")</f>
        <v>VC</v>
      </c>
      <c r="N2805" s="1">
        <f>YEAR(Table1[[#This Row],[Date]])</f>
        <v>2015</v>
      </c>
    </row>
    <row r="2806" spans="1:14" x14ac:dyDescent="0.3">
      <c r="A2806" s="8">
        <v>2805</v>
      </c>
      <c r="B2806" s="9">
        <v>42151</v>
      </c>
      <c r="C2806" s="1" t="s">
        <v>6926</v>
      </c>
      <c r="D2806" s="1" t="s">
        <v>6927</v>
      </c>
      <c r="E2806" s="49" t="s">
        <v>16</v>
      </c>
      <c r="F2806" s="1" t="s">
        <v>139</v>
      </c>
      <c r="G2806" s="51" t="s">
        <v>6928</v>
      </c>
      <c r="H2806" s="1" t="s">
        <v>384</v>
      </c>
      <c r="I2806" s="56">
        <v>5000000</v>
      </c>
      <c r="J2806" s="8" t="s">
        <v>47</v>
      </c>
      <c r="K2806" s="8" t="s">
        <v>24</v>
      </c>
      <c r="L2806" s="1" t="str">
        <f>IFERROR(_xlfn.XLOOKUP(Table1[[#This Row],[Startup Name]],Reference_Tables!$A$5:$A$3048,Reference_Tables!$B$5:$B$3048,"N/A",0),"N/A")</f>
        <v>Kochi</v>
      </c>
      <c r="M2806" s="49" t="str">
        <f>IFERROR(_xlfn.XLOOKUP(Table1[[#This Row],[Investors Name]],Reference_Tables!$E$5:$E$3048,Reference_Tables!$F$5:$F$3048,"N/A",0),"N/A")</f>
        <v>VC</v>
      </c>
      <c r="N2806" s="1">
        <f>YEAR(Table1[[#This Row],[Date]])</f>
        <v>2015</v>
      </c>
    </row>
    <row r="2807" spans="1:14" x14ac:dyDescent="0.3">
      <c r="A2807" s="8">
        <v>2806</v>
      </c>
      <c r="B2807" s="9">
        <v>42151</v>
      </c>
      <c r="C2807" s="1" t="s">
        <v>6929</v>
      </c>
      <c r="D2807" s="1" t="s">
        <v>6930</v>
      </c>
      <c r="E2807" s="49" t="s">
        <v>16</v>
      </c>
      <c r="F2807" s="1" t="s">
        <v>1284</v>
      </c>
      <c r="G2807" s="51" t="s">
        <v>6931</v>
      </c>
      <c r="H2807" s="1" t="s">
        <v>126</v>
      </c>
      <c r="I2807" s="56">
        <v>180000</v>
      </c>
      <c r="J2807" s="8" t="s">
        <v>16</v>
      </c>
      <c r="K2807" s="8" t="s">
        <v>106</v>
      </c>
      <c r="L2807" s="1" t="str">
        <f>IFERROR(_xlfn.XLOOKUP(Table1[[#This Row],[Startup Name]],Reference_Tables!$A$5:$A$3048,Reference_Tables!$B$5:$B$3048,"N/A",0),"N/A")</f>
        <v>New Delhi</v>
      </c>
      <c r="M2807" s="49" t="str">
        <f>IFERROR(_xlfn.XLOOKUP(Table1[[#This Row],[Investors Name]],Reference_Tables!$E$5:$E$3048,Reference_Tables!$F$5:$F$3048,"N/A",0),"N/A")</f>
        <v>Angel</v>
      </c>
      <c r="N2807" s="1">
        <f>YEAR(Table1[[#This Row],[Date]])</f>
        <v>2015</v>
      </c>
    </row>
    <row r="2808" spans="1:14" x14ac:dyDescent="0.3">
      <c r="A2808" s="8">
        <v>2807</v>
      </c>
      <c r="B2808" s="9">
        <v>42152</v>
      </c>
      <c r="C2808" s="1" t="s">
        <v>6932</v>
      </c>
      <c r="D2808" s="1" t="s">
        <v>6933</v>
      </c>
      <c r="E2808" s="49" t="s">
        <v>16</v>
      </c>
      <c r="F2808" s="1" t="s">
        <v>927</v>
      </c>
      <c r="G2808" s="51" t="s">
        <v>6934</v>
      </c>
      <c r="H2808" s="1" t="s">
        <v>126</v>
      </c>
      <c r="I2808" s="56">
        <v>240000</v>
      </c>
      <c r="J2808" s="8" t="s">
        <v>16</v>
      </c>
      <c r="K2808" s="8" t="s">
        <v>106</v>
      </c>
      <c r="L2808" s="1" t="str">
        <f>IFERROR(_xlfn.XLOOKUP(Table1[[#This Row],[Startup Name]],Reference_Tables!$A$5:$A$3048,Reference_Tables!$B$5:$B$3048,"N/A",0),"N/A")</f>
        <v>Gurugram</v>
      </c>
      <c r="M2808" s="49" t="str">
        <f>IFERROR(_xlfn.XLOOKUP(Table1[[#This Row],[Investors Name]],Reference_Tables!$E$5:$E$3048,Reference_Tables!$F$5:$F$3048,"N/A",0),"N/A")</f>
        <v>VC</v>
      </c>
      <c r="N2808" s="1">
        <f>YEAR(Table1[[#This Row],[Date]])</f>
        <v>2015</v>
      </c>
    </row>
    <row r="2809" spans="1:14" x14ac:dyDescent="0.3">
      <c r="A2809" s="8">
        <v>2808</v>
      </c>
      <c r="B2809" s="9">
        <v>42152</v>
      </c>
      <c r="C2809" s="1" t="s">
        <v>3088</v>
      </c>
      <c r="D2809" s="1" t="s">
        <v>6935</v>
      </c>
      <c r="E2809" s="49" t="s">
        <v>16</v>
      </c>
      <c r="F2809" s="1" t="s">
        <v>927</v>
      </c>
      <c r="G2809" s="51" t="s">
        <v>1015</v>
      </c>
      <c r="H2809" s="1" t="s">
        <v>384</v>
      </c>
      <c r="I2809" s="56">
        <v>5000000</v>
      </c>
      <c r="J2809" s="8" t="s">
        <v>6936</v>
      </c>
      <c r="K2809" s="8" t="s">
        <v>24</v>
      </c>
      <c r="L2809" s="1" t="str">
        <f>IFERROR(_xlfn.XLOOKUP(Table1[[#This Row],[Startup Name]],Reference_Tables!$A$5:$A$3048,Reference_Tables!$B$5:$B$3048,"N/A",0),"N/A")</f>
        <v>Indore</v>
      </c>
      <c r="M2809" s="49" t="str">
        <f>IFERROR(_xlfn.XLOOKUP(Table1[[#This Row],[Investors Name]],Reference_Tables!$E$5:$E$3048,Reference_Tables!$F$5:$F$3048,"N/A",0),"N/A")</f>
        <v>VC</v>
      </c>
      <c r="N2809" s="1">
        <f>YEAR(Table1[[#This Row],[Date]])</f>
        <v>2015</v>
      </c>
    </row>
    <row r="2810" spans="1:14" x14ac:dyDescent="0.3">
      <c r="A2810" s="8">
        <v>2809</v>
      </c>
      <c r="B2810" s="9">
        <v>42152</v>
      </c>
      <c r="C2810" s="1" t="s">
        <v>6937</v>
      </c>
      <c r="D2810" s="1" t="s">
        <v>6938</v>
      </c>
      <c r="E2810" s="49" t="s">
        <v>16</v>
      </c>
      <c r="F2810" s="1" t="s">
        <v>183</v>
      </c>
      <c r="G2810" s="51" t="s">
        <v>3025</v>
      </c>
      <c r="H2810" s="1" t="s">
        <v>384</v>
      </c>
      <c r="I2810" s="56">
        <v>0</v>
      </c>
      <c r="J2810" s="8" t="s">
        <v>47</v>
      </c>
      <c r="K2810" s="8" t="s">
        <v>16</v>
      </c>
      <c r="L2810" s="1" t="str">
        <f>IFERROR(_xlfn.XLOOKUP(Table1[[#This Row],[Startup Name]],Reference_Tables!$A$5:$A$3048,Reference_Tables!$B$5:$B$3048,"N/A",0),"N/A")</f>
        <v>Coimbatore</v>
      </c>
      <c r="M2810" s="49" t="str">
        <f>IFERROR(_xlfn.XLOOKUP(Table1[[#This Row],[Investors Name]],Reference_Tables!$E$5:$E$3048,Reference_Tables!$F$5:$F$3048,"N/A",0),"N/A")</f>
        <v>VC</v>
      </c>
      <c r="N2810" s="1">
        <f>YEAR(Table1[[#This Row],[Date]])</f>
        <v>2015</v>
      </c>
    </row>
    <row r="2811" spans="1:14" x14ac:dyDescent="0.3">
      <c r="A2811" s="8">
        <v>2810</v>
      </c>
      <c r="B2811" s="9">
        <v>42154</v>
      </c>
      <c r="C2811" s="1" t="s">
        <v>369</v>
      </c>
      <c r="D2811" s="1" t="s">
        <v>6495</v>
      </c>
      <c r="E2811" s="49" t="s">
        <v>16</v>
      </c>
      <c r="F2811" s="1" t="s">
        <v>927</v>
      </c>
      <c r="G2811" s="51" t="s">
        <v>485</v>
      </c>
      <c r="H2811" s="1" t="s">
        <v>384</v>
      </c>
      <c r="I2811" s="56">
        <v>12000000</v>
      </c>
      <c r="J2811" s="8" t="s">
        <v>47</v>
      </c>
      <c r="K2811" s="8" t="s">
        <v>17</v>
      </c>
      <c r="L2811" s="1" t="str">
        <f>IFERROR(_xlfn.XLOOKUP(Table1[[#This Row],[Startup Name]],Reference_Tables!$A$5:$A$3048,Reference_Tables!$B$5:$B$3048,"N/A",0),"N/A")</f>
        <v>Nashik</v>
      </c>
      <c r="M2811" s="49" t="str">
        <f>IFERROR(_xlfn.XLOOKUP(Table1[[#This Row],[Investors Name]],Reference_Tables!$E$5:$E$3048,Reference_Tables!$F$5:$F$3048,"N/A",0),"N/A")</f>
        <v>Angel</v>
      </c>
      <c r="N2811" s="1">
        <f>YEAR(Table1[[#This Row],[Date]])</f>
        <v>2015</v>
      </c>
    </row>
    <row r="2812" spans="1:14" x14ac:dyDescent="0.3">
      <c r="A2812" s="8">
        <v>2811</v>
      </c>
      <c r="B2812" s="9">
        <v>42097</v>
      </c>
      <c r="C2812" s="1" t="s">
        <v>1106</v>
      </c>
      <c r="D2812" s="1" t="s">
        <v>662</v>
      </c>
      <c r="E2812" s="49" t="s">
        <v>16</v>
      </c>
      <c r="F2812" s="1" t="s">
        <v>927</v>
      </c>
      <c r="G2812" s="51" t="s">
        <v>6939</v>
      </c>
      <c r="H2812" s="1" t="s">
        <v>384</v>
      </c>
      <c r="I2812" s="56">
        <v>2000000</v>
      </c>
      <c r="J2812" s="8" t="s">
        <v>47</v>
      </c>
      <c r="K2812" s="8" t="s">
        <v>24</v>
      </c>
      <c r="L2812" s="1" t="str">
        <f>IFERROR(_xlfn.XLOOKUP(Table1[[#This Row],[Startup Name]],Reference_Tables!$A$5:$A$3048,Reference_Tables!$B$5:$B$3048,"N/A",0),"N/A")</f>
        <v>Kanpur</v>
      </c>
      <c r="M2812" s="49" t="str">
        <f>IFERROR(_xlfn.XLOOKUP(Table1[[#This Row],[Investors Name]],Reference_Tables!$E$5:$E$3048,Reference_Tables!$F$5:$F$3048,"N/A",0),"N/A")</f>
        <v>VC</v>
      </c>
      <c r="N2812" s="1">
        <f>YEAR(Table1[[#This Row],[Date]])</f>
        <v>2015</v>
      </c>
    </row>
    <row r="2813" spans="1:14" x14ac:dyDescent="0.3">
      <c r="A2813" s="8">
        <v>2812</v>
      </c>
      <c r="B2813" s="9">
        <v>42098</v>
      </c>
      <c r="C2813" s="1" t="s">
        <v>6940</v>
      </c>
      <c r="D2813" s="1" t="s">
        <v>6941</v>
      </c>
      <c r="E2813" s="49" t="s">
        <v>16</v>
      </c>
      <c r="F2813" s="1" t="s">
        <v>227</v>
      </c>
      <c r="G2813" s="51" t="s">
        <v>7509</v>
      </c>
      <c r="H2813" s="1" t="s">
        <v>126</v>
      </c>
      <c r="I2813" s="56">
        <v>200000</v>
      </c>
      <c r="J2813" s="8" t="s">
        <v>16</v>
      </c>
      <c r="K2813" s="8" t="s">
        <v>106</v>
      </c>
      <c r="L2813" s="1" t="str">
        <f>IFERROR(_xlfn.XLOOKUP(Table1[[#This Row],[Startup Name]],Reference_Tables!$A$5:$A$3048,Reference_Tables!$B$5:$B$3048,"N/A",0),"N/A")</f>
        <v>Coimbatore</v>
      </c>
      <c r="M2813" s="49" t="str">
        <f>IFERROR(_xlfn.XLOOKUP(Table1[[#This Row],[Investors Name]],Reference_Tables!$E$5:$E$3048,Reference_Tables!$F$5:$F$3048,"N/A",0),"N/A")</f>
        <v>VC</v>
      </c>
      <c r="N2813" s="1">
        <f>YEAR(Table1[[#This Row],[Date]])</f>
        <v>2015</v>
      </c>
    </row>
    <row r="2814" spans="1:14" x14ac:dyDescent="0.3">
      <c r="A2814" s="8">
        <v>2813</v>
      </c>
      <c r="B2814" s="9">
        <v>42098</v>
      </c>
      <c r="C2814" s="1" t="s">
        <v>6942</v>
      </c>
      <c r="D2814" s="1" t="s">
        <v>6943</v>
      </c>
      <c r="E2814" s="49" t="s">
        <v>16</v>
      </c>
      <c r="F2814" s="1" t="s">
        <v>6944</v>
      </c>
      <c r="G2814" s="51" t="s">
        <v>16</v>
      </c>
      <c r="H2814" s="1" t="s">
        <v>126</v>
      </c>
      <c r="I2814" s="56">
        <v>1000000</v>
      </c>
      <c r="J2814" s="8" t="s">
        <v>16</v>
      </c>
      <c r="K2814" s="8" t="s">
        <v>24</v>
      </c>
      <c r="L2814" s="1" t="str">
        <f>IFERROR(_xlfn.XLOOKUP(Table1[[#This Row],[Startup Name]],Reference_Tables!$A$5:$A$3048,Reference_Tables!$B$5:$B$3048,"N/A",0),"N/A")</f>
        <v>Noida</v>
      </c>
      <c r="M2814" s="49" t="s">
        <v>16</v>
      </c>
      <c r="N2814" s="1">
        <f>YEAR(Table1[[#This Row],[Date]])</f>
        <v>2015</v>
      </c>
    </row>
    <row r="2815" spans="1:14" x14ac:dyDescent="0.3">
      <c r="A2815" s="8">
        <v>2814</v>
      </c>
      <c r="B2815" s="9">
        <v>42100</v>
      </c>
      <c r="C2815" s="1" t="s">
        <v>6945</v>
      </c>
      <c r="D2815" s="1" t="s">
        <v>6946</v>
      </c>
      <c r="E2815" s="49" t="s">
        <v>16</v>
      </c>
      <c r="F2815" s="1" t="s">
        <v>139</v>
      </c>
      <c r="G2815" s="51" t="s">
        <v>7510</v>
      </c>
      <c r="H2815" s="1" t="s">
        <v>126</v>
      </c>
      <c r="I2815" s="56">
        <v>120000</v>
      </c>
      <c r="J2815" s="8" t="s">
        <v>16</v>
      </c>
      <c r="K2815" s="8" t="s">
        <v>106</v>
      </c>
      <c r="L2815" s="1" t="str">
        <f>IFERROR(_xlfn.XLOOKUP(Table1[[#This Row],[Startup Name]],Reference_Tables!$A$5:$A$3048,Reference_Tables!$B$5:$B$3048,"N/A",0),"N/A")</f>
        <v>Noida</v>
      </c>
      <c r="M2815" s="49" t="s">
        <v>16</v>
      </c>
      <c r="N2815" s="1">
        <f>YEAR(Table1[[#This Row],[Date]])</f>
        <v>2015</v>
      </c>
    </row>
    <row r="2816" spans="1:14" x14ac:dyDescent="0.3">
      <c r="A2816" s="8">
        <v>2815</v>
      </c>
      <c r="B2816" s="9">
        <v>42101</v>
      </c>
      <c r="C2816" s="1" t="s">
        <v>6947</v>
      </c>
      <c r="D2816" s="1" t="s">
        <v>6948</v>
      </c>
      <c r="E2816" s="49" t="s">
        <v>16</v>
      </c>
      <c r="F2816" s="1" t="s">
        <v>183</v>
      </c>
      <c r="G2816" s="51" t="s">
        <v>6949</v>
      </c>
      <c r="H2816" s="1" t="s">
        <v>126</v>
      </c>
      <c r="I2816" s="56">
        <v>165000</v>
      </c>
      <c r="J2816" s="8" t="s">
        <v>16</v>
      </c>
      <c r="K2816" s="8" t="s">
        <v>106</v>
      </c>
      <c r="L2816" s="1" t="str">
        <f>IFERROR(_xlfn.XLOOKUP(Table1[[#This Row],[Startup Name]],Reference_Tables!$A$5:$A$3048,Reference_Tables!$B$5:$B$3048,"N/A",0),"N/A")</f>
        <v>Chennai</v>
      </c>
      <c r="M2816" s="49" t="s">
        <v>16</v>
      </c>
      <c r="N2816" s="1">
        <f>YEAR(Table1[[#This Row],[Date]])</f>
        <v>2015</v>
      </c>
    </row>
    <row r="2817" spans="1:14" x14ac:dyDescent="0.3">
      <c r="A2817" s="8">
        <v>2816</v>
      </c>
      <c r="B2817" s="9">
        <v>42101</v>
      </c>
      <c r="C2817" s="1" t="s">
        <v>3795</v>
      </c>
      <c r="D2817" s="1" t="s">
        <v>6950</v>
      </c>
      <c r="E2817" s="49" t="s">
        <v>16</v>
      </c>
      <c r="F2817" s="1" t="s">
        <v>39</v>
      </c>
      <c r="G2817" s="51" t="s">
        <v>6951</v>
      </c>
      <c r="H2817" s="1" t="s">
        <v>384</v>
      </c>
      <c r="I2817" s="56">
        <v>150000000</v>
      </c>
      <c r="J2817" s="8" t="s">
        <v>6952</v>
      </c>
      <c r="K2817" s="8" t="s">
        <v>17</v>
      </c>
      <c r="L2817" s="1" t="str">
        <f>IFERROR(_xlfn.XLOOKUP(Table1[[#This Row],[Startup Name]],Reference_Tables!$A$5:$A$3048,Reference_Tables!$B$5:$B$3048,"N/A",0),"N/A")</f>
        <v>Hyderabad</v>
      </c>
      <c r="M2817" s="49" t="str">
        <f>IFERROR(_xlfn.XLOOKUP(Table1[[#This Row],[Investors Name]],Reference_Tables!$E$5:$E$3048,Reference_Tables!$F$5:$F$3048,"N/A",0),"N/A")</f>
        <v>VC</v>
      </c>
      <c r="N2817" s="1">
        <f>YEAR(Table1[[#This Row],[Date]])</f>
        <v>2015</v>
      </c>
    </row>
    <row r="2818" spans="1:14" x14ac:dyDescent="0.3">
      <c r="A2818" s="8">
        <v>2817</v>
      </c>
      <c r="B2818" s="9">
        <v>42101</v>
      </c>
      <c r="C2818" s="1" t="s">
        <v>6953</v>
      </c>
      <c r="D2818" s="1" t="s">
        <v>6954</v>
      </c>
      <c r="E2818" s="49" t="s">
        <v>16</v>
      </c>
      <c r="F2818" s="1" t="s">
        <v>139</v>
      </c>
      <c r="G2818" s="51" t="s">
        <v>6955</v>
      </c>
      <c r="H2818" s="1" t="s">
        <v>126</v>
      </c>
      <c r="I2818" s="56">
        <v>2200000</v>
      </c>
      <c r="J2818" s="8" t="s">
        <v>16</v>
      </c>
      <c r="K2818" s="8" t="s">
        <v>24</v>
      </c>
      <c r="L2818" s="1" t="str">
        <f>IFERROR(_xlfn.XLOOKUP(Table1[[#This Row],[Startup Name]],Reference_Tables!$A$5:$A$3048,Reference_Tables!$B$5:$B$3048,"N/A",0),"N/A")</f>
        <v>Surat</v>
      </c>
      <c r="M2818" s="49" t="str">
        <f>IFERROR(_xlfn.XLOOKUP(Table1[[#This Row],[Investors Name]],Reference_Tables!$E$5:$E$3048,Reference_Tables!$F$5:$F$3048,"N/A",0),"N/A")</f>
        <v>VC</v>
      </c>
      <c r="N2818" s="1">
        <f>YEAR(Table1[[#This Row],[Date]])</f>
        <v>2015</v>
      </c>
    </row>
    <row r="2819" spans="1:14" x14ac:dyDescent="0.3">
      <c r="A2819" s="8">
        <v>2818</v>
      </c>
      <c r="B2819" s="9">
        <v>42101</v>
      </c>
      <c r="C2819" s="1" t="s">
        <v>6142</v>
      </c>
      <c r="D2819" s="1" t="s">
        <v>544</v>
      </c>
      <c r="E2819" s="49" t="s">
        <v>16</v>
      </c>
      <c r="F2819" s="1" t="s">
        <v>39</v>
      </c>
      <c r="G2819" s="51" t="s">
        <v>6956</v>
      </c>
      <c r="H2819" s="1" t="s">
        <v>126</v>
      </c>
      <c r="I2819" s="56">
        <v>0</v>
      </c>
      <c r="J2819" s="8" t="s">
        <v>16</v>
      </c>
      <c r="K2819" s="8" t="s">
        <v>16</v>
      </c>
      <c r="L2819" s="1" t="str">
        <f>IFERROR(_xlfn.XLOOKUP(Table1[[#This Row],[Startup Name]],Reference_Tables!$A$5:$A$3048,Reference_Tables!$B$5:$B$3048,"N/A",0),"N/A")</f>
        <v>Indore</v>
      </c>
      <c r="M2819" s="49" t="str">
        <f>IFERROR(_xlfn.XLOOKUP(Table1[[#This Row],[Investors Name]],Reference_Tables!$E$5:$E$3048,Reference_Tables!$F$5:$F$3048,"N/A",0),"N/A")</f>
        <v>Angel</v>
      </c>
      <c r="N2819" s="1">
        <f>YEAR(Table1[[#This Row],[Date]])</f>
        <v>2015</v>
      </c>
    </row>
    <row r="2820" spans="1:14" x14ac:dyDescent="0.3">
      <c r="A2820" s="8">
        <v>2819</v>
      </c>
      <c r="B2820" s="9">
        <v>42102</v>
      </c>
      <c r="C2820" s="1" t="s">
        <v>6957</v>
      </c>
      <c r="D2820" s="1" t="s">
        <v>26</v>
      </c>
      <c r="E2820" s="49" t="s">
        <v>16</v>
      </c>
      <c r="F2820" s="1" t="s">
        <v>55</v>
      </c>
      <c r="G2820" s="51" t="s">
        <v>6958</v>
      </c>
      <c r="H2820" s="1" t="s">
        <v>384</v>
      </c>
      <c r="I2820" s="56">
        <v>10000000</v>
      </c>
      <c r="J2820" s="8" t="s">
        <v>6959</v>
      </c>
      <c r="K2820" s="8" t="s">
        <v>24</v>
      </c>
      <c r="L2820" s="1" t="str">
        <f>IFERROR(_xlfn.XLOOKUP(Table1[[#This Row],[Startup Name]],Reference_Tables!$A$5:$A$3048,Reference_Tables!$B$5:$B$3048,"N/A",0),"N/A")</f>
        <v>Chennai</v>
      </c>
      <c r="M2820" s="49" t="str">
        <f>IFERROR(_xlfn.XLOOKUP(Table1[[#This Row],[Investors Name]],Reference_Tables!$E$5:$E$3048,Reference_Tables!$F$5:$F$3048,"N/A",0),"N/A")</f>
        <v>VC</v>
      </c>
      <c r="N2820" s="1">
        <f>YEAR(Table1[[#This Row],[Date]])</f>
        <v>2015</v>
      </c>
    </row>
    <row r="2821" spans="1:14" x14ac:dyDescent="0.3">
      <c r="A2821" s="8">
        <v>2820</v>
      </c>
      <c r="B2821" s="9">
        <v>42102</v>
      </c>
      <c r="C2821" s="1" t="s">
        <v>3860</v>
      </c>
      <c r="D2821" s="1" t="s">
        <v>6960</v>
      </c>
      <c r="E2821" s="49" t="s">
        <v>16</v>
      </c>
      <c r="F2821" s="1" t="s">
        <v>227</v>
      </c>
      <c r="G2821" s="51" t="s">
        <v>6961</v>
      </c>
      <c r="H2821" s="1" t="s">
        <v>384</v>
      </c>
      <c r="I2821" s="56">
        <v>25000000</v>
      </c>
      <c r="J2821" s="8" t="s">
        <v>29</v>
      </c>
      <c r="K2821" s="8" t="s">
        <v>17</v>
      </c>
      <c r="L2821" s="1" t="str">
        <f>IFERROR(_xlfn.XLOOKUP(Table1[[#This Row],[Startup Name]],Reference_Tables!$A$5:$A$3048,Reference_Tables!$B$5:$B$3048,"N/A",0),"N/A")</f>
        <v>Dehradun</v>
      </c>
      <c r="M2821" s="49" t="str">
        <f>IFERROR(_xlfn.XLOOKUP(Table1[[#This Row],[Investors Name]],Reference_Tables!$E$5:$E$3048,Reference_Tables!$F$5:$F$3048,"N/A",0),"N/A")</f>
        <v>VC</v>
      </c>
      <c r="N2821" s="1">
        <f>YEAR(Table1[[#This Row],[Date]])</f>
        <v>2015</v>
      </c>
    </row>
    <row r="2822" spans="1:14" x14ac:dyDescent="0.3">
      <c r="A2822" s="8">
        <v>2821</v>
      </c>
      <c r="B2822" s="9">
        <v>42102</v>
      </c>
      <c r="C2822" s="1" t="s">
        <v>6962</v>
      </c>
      <c r="D2822" s="1" t="s">
        <v>6963</v>
      </c>
      <c r="E2822" s="49" t="s">
        <v>16</v>
      </c>
      <c r="F2822" s="1" t="s">
        <v>927</v>
      </c>
      <c r="G2822" s="51" t="s">
        <v>6964</v>
      </c>
      <c r="H2822" s="1" t="s">
        <v>384</v>
      </c>
      <c r="I2822" s="56">
        <v>400000000</v>
      </c>
      <c r="J2822" s="8" t="s">
        <v>6965</v>
      </c>
      <c r="K2822" s="8" t="s">
        <v>17</v>
      </c>
      <c r="L2822" s="1" t="str">
        <f>IFERROR(_xlfn.XLOOKUP(Table1[[#This Row],[Startup Name]],Reference_Tables!$A$5:$A$3048,Reference_Tables!$B$5:$B$3048,"N/A",0),"N/A")</f>
        <v>Kanpur</v>
      </c>
      <c r="M2822" s="49" t="str">
        <f>IFERROR(_xlfn.XLOOKUP(Table1[[#This Row],[Investors Name]],Reference_Tables!$E$5:$E$3048,Reference_Tables!$F$5:$F$3048,"N/A",0),"N/A")</f>
        <v>VC</v>
      </c>
      <c r="N2822" s="1">
        <f>YEAR(Table1[[#This Row],[Date]])</f>
        <v>2015</v>
      </c>
    </row>
    <row r="2823" spans="1:14" x14ac:dyDescent="0.3">
      <c r="A2823" s="8">
        <v>2822</v>
      </c>
      <c r="B2823" s="9">
        <v>42103</v>
      </c>
      <c r="C2823" s="1" t="s">
        <v>3626</v>
      </c>
      <c r="D2823" s="1" t="s">
        <v>6966</v>
      </c>
      <c r="E2823" s="49" t="s">
        <v>16</v>
      </c>
      <c r="F2823" s="1" t="s">
        <v>139</v>
      </c>
      <c r="G2823" s="51" t="s">
        <v>6967</v>
      </c>
      <c r="H2823" s="1" t="s">
        <v>126</v>
      </c>
      <c r="I2823" s="56">
        <v>200000</v>
      </c>
      <c r="J2823" s="8" t="s">
        <v>16</v>
      </c>
      <c r="K2823" s="8" t="s">
        <v>106</v>
      </c>
      <c r="L2823" s="1" t="str">
        <f>IFERROR(_xlfn.XLOOKUP(Table1[[#This Row],[Startup Name]],Reference_Tables!$A$5:$A$3048,Reference_Tables!$B$5:$B$3048,"N/A",0),"N/A")</f>
        <v>Lucknow</v>
      </c>
      <c r="M2823" s="49" t="s">
        <v>16</v>
      </c>
      <c r="N2823" s="1">
        <f>YEAR(Table1[[#This Row],[Date]])</f>
        <v>2015</v>
      </c>
    </row>
    <row r="2824" spans="1:14" x14ac:dyDescent="0.3">
      <c r="A2824" s="8">
        <v>2823</v>
      </c>
      <c r="B2824" s="9">
        <v>42103</v>
      </c>
      <c r="C2824" s="1" t="s">
        <v>4149</v>
      </c>
      <c r="D2824" s="1" t="s">
        <v>6968</v>
      </c>
      <c r="E2824" s="49" t="s">
        <v>16</v>
      </c>
      <c r="F2824" s="1" t="s">
        <v>139</v>
      </c>
      <c r="G2824" s="51" t="s">
        <v>6969</v>
      </c>
      <c r="H2824" s="1" t="s">
        <v>126</v>
      </c>
      <c r="I2824" s="56">
        <v>2000000</v>
      </c>
      <c r="J2824" s="8" t="s">
        <v>16</v>
      </c>
      <c r="K2824" s="8" t="s">
        <v>24</v>
      </c>
      <c r="L2824" s="1" t="str">
        <f>IFERROR(_xlfn.XLOOKUP(Table1[[#This Row],[Startup Name]],Reference_Tables!$A$5:$A$3048,Reference_Tables!$B$5:$B$3048,"N/A",0),"N/A")</f>
        <v>Kochi</v>
      </c>
      <c r="M2824" s="49" t="s">
        <v>16</v>
      </c>
      <c r="N2824" s="1">
        <f>YEAR(Table1[[#This Row],[Date]])</f>
        <v>2015</v>
      </c>
    </row>
    <row r="2825" spans="1:14" x14ac:dyDescent="0.3">
      <c r="A2825" s="8">
        <v>2824</v>
      </c>
      <c r="B2825" s="9">
        <v>42103</v>
      </c>
      <c r="C2825" s="1" t="s">
        <v>6970</v>
      </c>
      <c r="D2825" s="1" t="s">
        <v>6960</v>
      </c>
      <c r="E2825" s="49" t="s">
        <v>16</v>
      </c>
      <c r="F2825" s="1" t="s">
        <v>881</v>
      </c>
      <c r="G2825" s="51" t="s">
        <v>6971</v>
      </c>
      <c r="H2825" s="1" t="s">
        <v>126</v>
      </c>
      <c r="I2825" s="56">
        <v>165000</v>
      </c>
      <c r="J2825" s="8" t="s">
        <v>16</v>
      </c>
      <c r="K2825" s="8" t="s">
        <v>106</v>
      </c>
      <c r="L2825" s="1" t="str">
        <f>IFERROR(_xlfn.XLOOKUP(Table1[[#This Row],[Startup Name]],Reference_Tables!$A$5:$A$3048,Reference_Tables!$B$5:$B$3048,"N/A",0),"N/A")</f>
        <v>Noida</v>
      </c>
      <c r="M2825" s="49" t="str">
        <f>IFERROR(_xlfn.XLOOKUP(Table1[[#This Row],[Investors Name]],Reference_Tables!$E$5:$E$3048,Reference_Tables!$F$5:$F$3048,"N/A",0),"N/A")</f>
        <v>Angel</v>
      </c>
      <c r="N2825" s="1">
        <f>YEAR(Table1[[#This Row],[Date]])</f>
        <v>2015</v>
      </c>
    </row>
    <row r="2826" spans="1:14" x14ac:dyDescent="0.3">
      <c r="A2826" s="8">
        <v>2825</v>
      </c>
      <c r="B2826" s="9">
        <v>42103</v>
      </c>
      <c r="C2826" s="1" t="s">
        <v>1001</v>
      </c>
      <c r="D2826" s="1" t="s">
        <v>6972</v>
      </c>
      <c r="E2826" s="49" t="s">
        <v>16</v>
      </c>
      <c r="F2826" s="1" t="s">
        <v>927</v>
      </c>
      <c r="G2826" s="51" t="s">
        <v>6973</v>
      </c>
      <c r="H2826" s="1" t="s">
        <v>384</v>
      </c>
      <c r="I2826" s="56">
        <v>50000000</v>
      </c>
      <c r="J2826" s="8" t="s">
        <v>23</v>
      </c>
      <c r="K2826" s="8" t="s">
        <v>17</v>
      </c>
      <c r="L2826" s="1" t="str">
        <f>IFERROR(_xlfn.XLOOKUP(Table1[[#This Row],[Startup Name]],Reference_Tables!$A$5:$A$3048,Reference_Tables!$B$5:$B$3048,"N/A",0),"N/A")</f>
        <v>Surat</v>
      </c>
      <c r="M2826" s="49" t="str">
        <f>IFERROR(_xlfn.XLOOKUP(Table1[[#This Row],[Investors Name]],Reference_Tables!$E$5:$E$3048,Reference_Tables!$F$5:$F$3048,"N/A",0),"N/A")</f>
        <v>VC</v>
      </c>
      <c r="N2826" s="1">
        <f>YEAR(Table1[[#This Row],[Date]])</f>
        <v>2015</v>
      </c>
    </row>
    <row r="2827" spans="1:14" x14ac:dyDescent="0.3">
      <c r="A2827" s="8">
        <v>2826</v>
      </c>
      <c r="B2827" s="9">
        <v>42103</v>
      </c>
      <c r="C2827" s="1" t="s">
        <v>6974</v>
      </c>
      <c r="D2827" s="1" t="s">
        <v>619</v>
      </c>
      <c r="E2827" s="49" t="s">
        <v>16</v>
      </c>
      <c r="F2827" s="1" t="s">
        <v>39</v>
      </c>
      <c r="G2827" s="51" t="s">
        <v>6975</v>
      </c>
      <c r="H2827" s="1" t="s">
        <v>384</v>
      </c>
      <c r="I2827" s="56">
        <v>0</v>
      </c>
      <c r="J2827" s="8" t="s">
        <v>29</v>
      </c>
      <c r="K2827" s="8" t="s">
        <v>16</v>
      </c>
      <c r="L2827" s="1" t="str">
        <f>IFERROR(_xlfn.XLOOKUP(Table1[[#This Row],[Startup Name]],Reference_Tables!$A$5:$A$3048,Reference_Tables!$B$5:$B$3048,"N/A",0),"N/A")</f>
        <v>Guwahati</v>
      </c>
      <c r="M2827" s="49" t="str">
        <f>IFERROR(_xlfn.XLOOKUP(Table1[[#This Row],[Investors Name]],Reference_Tables!$E$5:$E$3048,Reference_Tables!$F$5:$F$3048,"N/A",0),"N/A")</f>
        <v>VC</v>
      </c>
      <c r="N2827" s="1">
        <f>YEAR(Table1[[#This Row],[Date]])</f>
        <v>2015</v>
      </c>
    </row>
    <row r="2828" spans="1:14" x14ac:dyDescent="0.3">
      <c r="A2828" s="8">
        <v>2827</v>
      </c>
      <c r="B2828" s="9">
        <v>42104</v>
      </c>
      <c r="C2828" s="1" t="s">
        <v>2352</v>
      </c>
      <c r="D2828" s="1" t="s">
        <v>6976</v>
      </c>
      <c r="E2828" s="49" t="s">
        <v>16</v>
      </c>
      <c r="F2828" s="1" t="s">
        <v>927</v>
      </c>
      <c r="G2828" s="51" t="s">
        <v>6977</v>
      </c>
      <c r="H2828" s="1" t="s">
        <v>126</v>
      </c>
      <c r="I2828" s="56">
        <v>900000</v>
      </c>
      <c r="J2828" s="8" t="s">
        <v>16</v>
      </c>
      <c r="K2828" s="8" t="s">
        <v>106</v>
      </c>
      <c r="L2828" s="1" t="str">
        <f>IFERROR(_xlfn.XLOOKUP(Table1[[#This Row],[Startup Name]],Reference_Tables!$A$5:$A$3048,Reference_Tables!$B$5:$B$3048,"N/A",0),"N/A")</f>
        <v>Dehradun</v>
      </c>
      <c r="M2828" s="49" t="str">
        <f>IFERROR(_xlfn.XLOOKUP(Table1[[#This Row],[Investors Name]],Reference_Tables!$E$5:$E$3048,Reference_Tables!$F$5:$F$3048,"N/A",0),"N/A")</f>
        <v>VC</v>
      </c>
      <c r="N2828" s="1">
        <f>YEAR(Table1[[#This Row],[Date]])</f>
        <v>2015</v>
      </c>
    </row>
    <row r="2829" spans="1:14" x14ac:dyDescent="0.3">
      <c r="A2829" s="8">
        <v>2828</v>
      </c>
      <c r="B2829" s="9">
        <v>42104</v>
      </c>
      <c r="C2829" s="1" t="s">
        <v>6978</v>
      </c>
      <c r="D2829" s="1" t="s">
        <v>6979</v>
      </c>
      <c r="E2829" s="49" t="s">
        <v>16</v>
      </c>
      <c r="F2829" s="1" t="s">
        <v>45</v>
      </c>
      <c r="G2829" s="51" t="s">
        <v>1186</v>
      </c>
      <c r="H2829" s="1" t="s">
        <v>126</v>
      </c>
      <c r="I2829" s="56">
        <v>0</v>
      </c>
      <c r="J2829" s="8" t="s">
        <v>16</v>
      </c>
      <c r="K2829" s="8" t="s">
        <v>16</v>
      </c>
      <c r="L2829" s="1" t="str">
        <f>IFERROR(_xlfn.XLOOKUP(Table1[[#This Row],[Startup Name]],Reference_Tables!$A$5:$A$3048,Reference_Tables!$B$5:$B$3048,"N/A",0),"N/A")</f>
        <v>Dehradun</v>
      </c>
      <c r="M2829" s="49" t="str">
        <f>IFERROR(_xlfn.XLOOKUP(Table1[[#This Row],[Investors Name]],Reference_Tables!$E$5:$E$3048,Reference_Tables!$F$5:$F$3048,"N/A",0),"N/A")</f>
        <v>VC</v>
      </c>
      <c r="N2829" s="1">
        <f>YEAR(Table1[[#This Row],[Date]])</f>
        <v>2015</v>
      </c>
    </row>
    <row r="2830" spans="1:14" x14ac:dyDescent="0.3">
      <c r="A2830" s="8">
        <v>2829</v>
      </c>
      <c r="B2830" s="9">
        <v>42105</v>
      </c>
      <c r="C2830" s="1" t="s">
        <v>48</v>
      </c>
      <c r="D2830" s="1" t="s">
        <v>6980</v>
      </c>
      <c r="E2830" s="49" t="s">
        <v>16</v>
      </c>
      <c r="F2830" s="1" t="s">
        <v>227</v>
      </c>
      <c r="G2830" s="51" t="s">
        <v>2997</v>
      </c>
      <c r="H2830" s="1" t="s">
        <v>384</v>
      </c>
      <c r="I2830" s="56">
        <v>25000000</v>
      </c>
      <c r="J2830" s="8" t="s">
        <v>5721</v>
      </c>
      <c r="K2830" s="8" t="s">
        <v>17</v>
      </c>
      <c r="L2830" s="1" t="str">
        <f>IFERROR(_xlfn.XLOOKUP(Table1[[#This Row],[Startup Name]],Reference_Tables!$A$5:$A$3048,Reference_Tables!$B$5:$B$3048,"N/A",0),"N/A")</f>
        <v>Dehradun</v>
      </c>
      <c r="M2830" s="49" t="s">
        <v>16</v>
      </c>
      <c r="N2830" s="1">
        <f>YEAR(Table1[[#This Row],[Date]])</f>
        <v>2015</v>
      </c>
    </row>
    <row r="2831" spans="1:14" x14ac:dyDescent="0.3">
      <c r="A2831" s="8">
        <v>2830</v>
      </c>
      <c r="B2831" s="9">
        <v>42107</v>
      </c>
      <c r="C2831" s="1" t="s">
        <v>6981</v>
      </c>
      <c r="D2831" s="1" t="s">
        <v>2666</v>
      </c>
      <c r="E2831" s="49" t="s">
        <v>16</v>
      </c>
      <c r="F2831" s="1" t="s">
        <v>927</v>
      </c>
      <c r="G2831" s="51" t="s">
        <v>6982</v>
      </c>
      <c r="H2831" s="1" t="s">
        <v>384</v>
      </c>
      <c r="I2831" s="56">
        <v>10000000</v>
      </c>
      <c r="J2831" s="8" t="s">
        <v>29</v>
      </c>
      <c r="K2831" s="8" t="s">
        <v>24</v>
      </c>
      <c r="L2831" s="1" t="str">
        <f>IFERROR(_xlfn.XLOOKUP(Table1[[#This Row],[Startup Name]],Reference_Tables!$A$5:$A$3048,Reference_Tables!$B$5:$B$3048,"N/A",0),"N/A")</f>
        <v>Bhopal</v>
      </c>
      <c r="M2831" s="49" t="str">
        <f>IFERROR(_xlfn.XLOOKUP(Table1[[#This Row],[Investors Name]],Reference_Tables!$E$5:$E$3048,Reference_Tables!$F$5:$F$3048,"N/A",0),"N/A")</f>
        <v>VC</v>
      </c>
      <c r="N2831" s="1">
        <f>YEAR(Table1[[#This Row],[Date]])</f>
        <v>2015</v>
      </c>
    </row>
    <row r="2832" spans="1:14" x14ac:dyDescent="0.3">
      <c r="A2832" s="8">
        <v>2831</v>
      </c>
      <c r="B2832" s="9">
        <v>42107</v>
      </c>
      <c r="C2832" s="1" t="s">
        <v>6983</v>
      </c>
      <c r="D2832" s="1" t="s">
        <v>619</v>
      </c>
      <c r="E2832" s="49" t="s">
        <v>16</v>
      </c>
      <c r="F2832" s="1" t="s">
        <v>139</v>
      </c>
      <c r="G2832" s="51" t="s">
        <v>6984</v>
      </c>
      <c r="H2832" s="1" t="s">
        <v>126</v>
      </c>
      <c r="I2832" s="56">
        <v>300000</v>
      </c>
      <c r="J2832" s="8" t="s">
        <v>16</v>
      </c>
      <c r="K2832" s="8" t="s">
        <v>106</v>
      </c>
      <c r="L2832" s="1" t="str">
        <f>IFERROR(_xlfn.XLOOKUP(Table1[[#This Row],[Startup Name]],Reference_Tables!$A$5:$A$3048,Reference_Tables!$B$5:$B$3048,"N/A",0),"N/A")</f>
        <v>Coimbatore</v>
      </c>
      <c r="M2832" s="49" t="str">
        <f>IFERROR(_xlfn.XLOOKUP(Table1[[#This Row],[Investors Name]],Reference_Tables!$E$5:$E$3048,Reference_Tables!$F$5:$F$3048,"N/A",0),"N/A")</f>
        <v>Angel</v>
      </c>
      <c r="N2832" s="1">
        <f>YEAR(Table1[[#This Row],[Date]])</f>
        <v>2015</v>
      </c>
    </row>
    <row r="2833" spans="1:14" x14ac:dyDescent="0.3">
      <c r="A2833" s="8">
        <v>2832</v>
      </c>
      <c r="B2833" s="9">
        <v>42107</v>
      </c>
      <c r="C2833" s="1" t="s">
        <v>6793</v>
      </c>
      <c r="D2833" s="1" t="s">
        <v>544</v>
      </c>
      <c r="E2833" s="49" t="s">
        <v>16</v>
      </c>
      <c r="F2833" s="1" t="s">
        <v>39</v>
      </c>
      <c r="G2833" s="51" t="s">
        <v>1777</v>
      </c>
      <c r="H2833" s="1" t="s">
        <v>126</v>
      </c>
      <c r="I2833" s="56">
        <v>500000</v>
      </c>
      <c r="J2833" s="8" t="s">
        <v>16</v>
      </c>
      <c r="K2833" s="8" t="s">
        <v>106</v>
      </c>
      <c r="L2833" s="1" t="str">
        <f>IFERROR(_xlfn.XLOOKUP(Table1[[#This Row],[Startup Name]],Reference_Tables!$A$5:$A$3048,Reference_Tables!$B$5:$B$3048,"N/A",0),"N/A")</f>
        <v>Surat</v>
      </c>
      <c r="M2833" s="49" t="str">
        <f>IFERROR(_xlfn.XLOOKUP(Table1[[#This Row],[Investors Name]],Reference_Tables!$E$5:$E$3048,Reference_Tables!$F$5:$F$3048,"N/A",0),"N/A")</f>
        <v>VC</v>
      </c>
      <c r="N2833" s="1">
        <f>YEAR(Table1[[#This Row],[Date]])</f>
        <v>2015</v>
      </c>
    </row>
    <row r="2834" spans="1:14" x14ac:dyDescent="0.3">
      <c r="A2834" s="8">
        <v>2833</v>
      </c>
      <c r="B2834" s="9">
        <v>42107</v>
      </c>
      <c r="C2834" s="1" t="s">
        <v>6985</v>
      </c>
      <c r="D2834" s="1" t="s">
        <v>6986</v>
      </c>
      <c r="E2834" s="49" t="s">
        <v>16</v>
      </c>
      <c r="F2834" s="1" t="s">
        <v>89</v>
      </c>
      <c r="G2834" s="51" t="s">
        <v>2281</v>
      </c>
      <c r="H2834" s="1" t="s">
        <v>126</v>
      </c>
      <c r="I2834" s="56">
        <v>1000000</v>
      </c>
      <c r="J2834" s="8" t="s">
        <v>16</v>
      </c>
      <c r="K2834" s="8" t="s">
        <v>24</v>
      </c>
      <c r="L2834" s="1" t="str">
        <f>IFERROR(_xlfn.XLOOKUP(Table1[[#This Row],[Startup Name]],Reference_Tables!$A$5:$A$3048,Reference_Tables!$B$5:$B$3048,"N/A",0),"N/A")</f>
        <v>New Delhi</v>
      </c>
      <c r="M2834" s="49" t="str">
        <f>IFERROR(_xlfn.XLOOKUP(Table1[[#This Row],[Investors Name]],Reference_Tables!$E$5:$E$3048,Reference_Tables!$F$5:$F$3048,"N/A",0),"N/A")</f>
        <v>VC</v>
      </c>
      <c r="N2834" s="1">
        <f>YEAR(Table1[[#This Row],[Date]])</f>
        <v>2015</v>
      </c>
    </row>
    <row r="2835" spans="1:14" x14ac:dyDescent="0.3">
      <c r="A2835" s="8">
        <v>2834</v>
      </c>
      <c r="B2835" s="9">
        <v>42107</v>
      </c>
      <c r="C2835" s="1" t="s">
        <v>5445</v>
      </c>
      <c r="D2835" s="1" t="s">
        <v>6987</v>
      </c>
      <c r="E2835" s="49" t="s">
        <v>16</v>
      </c>
      <c r="F2835" s="1" t="s">
        <v>927</v>
      </c>
      <c r="G2835" s="51" t="s">
        <v>4162</v>
      </c>
      <c r="H2835" s="1" t="s">
        <v>126</v>
      </c>
      <c r="I2835" s="56">
        <v>1250000</v>
      </c>
      <c r="J2835" s="8" t="s">
        <v>16</v>
      </c>
      <c r="K2835" s="8" t="s">
        <v>24</v>
      </c>
      <c r="L2835" s="1" t="str">
        <f>IFERROR(_xlfn.XLOOKUP(Table1[[#This Row],[Startup Name]],Reference_Tables!$A$5:$A$3048,Reference_Tables!$B$5:$B$3048,"N/A",0),"N/A")</f>
        <v>Kochi</v>
      </c>
      <c r="M2835" s="49" t="str">
        <f>IFERROR(_xlfn.XLOOKUP(Table1[[#This Row],[Investors Name]],Reference_Tables!$E$5:$E$3048,Reference_Tables!$F$5:$F$3048,"N/A",0),"N/A")</f>
        <v>VC</v>
      </c>
      <c r="N2835" s="1">
        <f>YEAR(Table1[[#This Row],[Date]])</f>
        <v>2015</v>
      </c>
    </row>
    <row r="2836" spans="1:14" x14ac:dyDescent="0.3">
      <c r="A2836" s="8">
        <v>2835</v>
      </c>
      <c r="B2836" s="9">
        <v>42108</v>
      </c>
      <c r="C2836" s="1" t="s">
        <v>6988</v>
      </c>
      <c r="D2836" s="1" t="s">
        <v>6989</v>
      </c>
      <c r="E2836" s="49" t="s">
        <v>16</v>
      </c>
      <c r="F2836" s="1" t="s">
        <v>39</v>
      </c>
      <c r="G2836" s="51" t="s">
        <v>6990</v>
      </c>
      <c r="H2836" s="1" t="s">
        <v>384</v>
      </c>
      <c r="I2836" s="56">
        <v>5000000</v>
      </c>
      <c r="J2836" s="8" t="s">
        <v>47</v>
      </c>
      <c r="K2836" s="8" t="s">
        <v>24</v>
      </c>
      <c r="L2836" s="1" t="str">
        <f>IFERROR(_xlfn.XLOOKUP(Table1[[#This Row],[Startup Name]],Reference_Tables!$A$5:$A$3048,Reference_Tables!$B$5:$B$3048,"N/A",0),"N/A")</f>
        <v>Vadodara</v>
      </c>
      <c r="M2836" s="49" t="str">
        <f>IFERROR(_xlfn.XLOOKUP(Table1[[#This Row],[Investors Name]],Reference_Tables!$E$5:$E$3048,Reference_Tables!$F$5:$F$3048,"N/A",0),"N/A")</f>
        <v>VC</v>
      </c>
      <c r="N2836" s="1">
        <f>YEAR(Table1[[#This Row],[Date]])</f>
        <v>2015</v>
      </c>
    </row>
    <row r="2837" spans="1:14" x14ac:dyDescent="0.3">
      <c r="A2837" s="8">
        <v>2836</v>
      </c>
      <c r="B2837" s="9">
        <v>42109</v>
      </c>
      <c r="C2837" s="1" t="s">
        <v>258</v>
      </c>
      <c r="D2837" s="1" t="s">
        <v>6991</v>
      </c>
      <c r="E2837" s="49" t="s">
        <v>16</v>
      </c>
      <c r="F2837" s="1" t="s">
        <v>227</v>
      </c>
      <c r="G2837" s="51" t="s">
        <v>6992</v>
      </c>
      <c r="H2837" s="1" t="s">
        <v>384</v>
      </c>
      <c r="I2837" s="56">
        <v>35000000</v>
      </c>
      <c r="J2837" s="8" t="s">
        <v>29</v>
      </c>
      <c r="K2837" s="8" t="s">
        <v>17</v>
      </c>
      <c r="L2837" s="1" t="str">
        <f>IFERROR(_xlfn.XLOOKUP(Table1[[#This Row],[Startup Name]],Reference_Tables!$A$5:$A$3048,Reference_Tables!$B$5:$B$3048,"N/A",0),"N/A")</f>
        <v>Gurugram</v>
      </c>
      <c r="M2837" s="49" t="str">
        <f>IFERROR(_xlfn.XLOOKUP(Table1[[#This Row],[Investors Name]],Reference_Tables!$E$5:$E$3048,Reference_Tables!$F$5:$F$3048,"N/A",0),"N/A")</f>
        <v>VC</v>
      </c>
      <c r="N2837" s="1">
        <f>YEAR(Table1[[#This Row],[Date]])</f>
        <v>2015</v>
      </c>
    </row>
    <row r="2838" spans="1:14" x14ac:dyDescent="0.3">
      <c r="A2838" s="8">
        <v>2837</v>
      </c>
      <c r="B2838" s="9">
        <v>42109</v>
      </c>
      <c r="C2838" s="1" t="s">
        <v>5497</v>
      </c>
      <c r="D2838" s="1" t="s">
        <v>6991</v>
      </c>
      <c r="E2838" s="49" t="s">
        <v>16</v>
      </c>
      <c r="F2838" s="1" t="s">
        <v>227</v>
      </c>
      <c r="G2838" s="51" t="s">
        <v>6993</v>
      </c>
      <c r="H2838" s="1" t="s">
        <v>384</v>
      </c>
      <c r="I2838" s="56">
        <v>10000000</v>
      </c>
      <c r="J2838" s="8" t="s">
        <v>47</v>
      </c>
      <c r="K2838" s="8" t="s">
        <v>24</v>
      </c>
      <c r="L2838" s="1" t="str">
        <f>IFERROR(_xlfn.XLOOKUP(Table1[[#This Row],[Startup Name]],Reference_Tables!$A$5:$A$3048,Reference_Tables!$B$5:$B$3048,"N/A",0),"N/A")</f>
        <v>Nashik</v>
      </c>
      <c r="M2838" s="49" t="str">
        <f>IFERROR(_xlfn.XLOOKUP(Table1[[#This Row],[Investors Name]],Reference_Tables!$E$5:$E$3048,Reference_Tables!$F$5:$F$3048,"N/A",0),"N/A")</f>
        <v>VC</v>
      </c>
      <c r="N2838" s="1">
        <f>YEAR(Table1[[#This Row],[Date]])</f>
        <v>2015</v>
      </c>
    </row>
    <row r="2839" spans="1:14" x14ac:dyDescent="0.3">
      <c r="A2839" s="8">
        <v>2838</v>
      </c>
      <c r="B2839" s="9">
        <v>42109</v>
      </c>
      <c r="C2839" s="1" t="s">
        <v>670</v>
      </c>
      <c r="D2839" s="1" t="s">
        <v>6994</v>
      </c>
      <c r="E2839" s="49" t="s">
        <v>16</v>
      </c>
      <c r="F2839" s="1" t="s">
        <v>227</v>
      </c>
      <c r="G2839" s="51" t="s">
        <v>6995</v>
      </c>
      <c r="H2839" s="1" t="s">
        <v>384</v>
      </c>
      <c r="I2839" s="56">
        <v>40000000</v>
      </c>
      <c r="J2839" s="8" t="s">
        <v>60</v>
      </c>
      <c r="K2839" s="8" t="s">
        <v>17</v>
      </c>
      <c r="L2839" s="1" t="str">
        <f>IFERROR(_xlfn.XLOOKUP(Table1[[#This Row],[Startup Name]],Reference_Tables!$A$5:$A$3048,Reference_Tables!$B$5:$B$3048,"N/A",0),"N/A")</f>
        <v>Dehradun</v>
      </c>
      <c r="M2839" s="49" t="str">
        <f>IFERROR(_xlfn.XLOOKUP(Table1[[#This Row],[Investors Name]],Reference_Tables!$E$5:$E$3048,Reference_Tables!$F$5:$F$3048,"N/A",0),"N/A")</f>
        <v>VC</v>
      </c>
      <c r="N2839" s="1">
        <f>YEAR(Table1[[#This Row],[Date]])</f>
        <v>2015</v>
      </c>
    </row>
    <row r="2840" spans="1:14" x14ac:dyDescent="0.3">
      <c r="A2840" s="8">
        <v>2839</v>
      </c>
      <c r="B2840" s="9">
        <v>42110</v>
      </c>
      <c r="C2840" s="1" t="s">
        <v>2181</v>
      </c>
      <c r="D2840" s="1" t="s">
        <v>6996</v>
      </c>
      <c r="E2840" s="49" t="s">
        <v>16</v>
      </c>
      <c r="F2840" s="1" t="s">
        <v>139</v>
      </c>
      <c r="G2840" s="51" t="s">
        <v>6997</v>
      </c>
      <c r="H2840" s="1" t="s">
        <v>126</v>
      </c>
      <c r="I2840" s="56">
        <v>1600000</v>
      </c>
      <c r="J2840" s="8" t="s">
        <v>16</v>
      </c>
      <c r="K2840" s="8" t="s">
        <v>24</v>
      </c>
      <c r="L2840" s="1" t="str">
        <f>IFERROR(_xlfn.XLOOKUP(Table1[[#This Row],[Startup Name]],Reference_Tables!$A$5:$A$3048,Reference_Tables!$B$5:$B$3048,"N/A",0),"N/A")</f>
        <v>Bhubaneswar</v>
      </c>
      <c r="M2840" s="49" t="str">
        <f>IFERROR(_xlfn.XLOOKUP(Table1[[#This Row],[Investors Name]],Reference_Tables!$E$5:$E$3048,Reference_Tables!$F$5:$F$3048,"N/A",0),"N/A")</f>
        <v>VC</v>
      </c>
      <c r="N2840" s="1">
        <f>YEAR(Table1[[#This Row],[Date]])</f>
        <v>2015</v>
      </c>
    </row>
    <row r="2841" spans="1:14" x14ac:dyDescent="0.3">
      <c r="A2841" s="8">
        <v>2840</v>
      </c>
      <c r="B2841" s="9">
        <v>42110</v>
      </c>
      <c r="C2841" s="1" t="s">
        <v>5041</v>
      </c>
      <c r="D2841" s="1" t="s">
        <v>6998</v>
      </c>
      <c r="E2841" s="49" t="s">
        <v>16</v>
      </c>
      <c r="F2841" s="1" t="s">
        <v>39</v>
      </c>
      <c r="G2841" s="51" t="s">
        <v>6999</v>
      </c>
      <c r="H2841" s="1" t="s">
        <v>126</v>
      </c>
      <c r="I2841" s="56">
        <v>1200000</v>
      </c>
      <c r="J2841" s="8" t="s">
        <v>16</v>
      </c>
      <c r="K2841" s="8" t="s">
        <v>24</v>
      </c>
      <c r="L2841" s="1" t="str">
        <f>IFERROR(_xlfn.XLOOKUP(Table1[[#This Row],[Startup Name]],Reference_Tables!$A$5:$A$3048,Reference_Tables!$B$5:$B$3048,"N/A",0),"N/A")</f>
        <v>Jaipur</v>
      </c>
      <c r="M2841" s="49" t="str">
        <f>IFERROR(_xlfn.XLOOKUP(Table1[[#This Row],[Investors Name]],Reference_Tables!$E$5:$E$3048,Reference_Tables!$F$5:$F$3048,"N/A",0),"N/A")</f>
        <v>VC</v>
      </c>
      <c r="N2841" s="1">
        <f>YEAR(Table1[[#This Row],[Date]])</f>
        <v>2015</v>
      </c>
    </row>
    <row r="2842" spans="1:14" x14ac:dyDescent="0.3">
      <c r="A2842" s="8">
        <v>2841</v>
      </c>
      <c r="B2842" s="9">
        <v>42111</v>
      </c>
      <c r="C2842" s="1" t="s">
        <v>7000</v>
      </c>
      <c r="D2842" s="1" t="s">
        <v>7001</v>
      </c>
      <c r="E2842" s="49" t="s">
        <v>16</v>
      </c>
      <c r="F2842" s="1" t="s">
        <v>2949</v>
      </c>
      <c r="G2842" s="51" t="s">
        <v>7002</v>
      </c>
      <c r="H2842" s="1" t="s">
        <v>384</v>
      </c>
      <c r="I2842" s="56">
        <v>12000000</v>
      </c>
      <c r="J2842" s="8" t="s">
        <v>29</v>
      </c>
      <c r="K2842" s="8" t="s">
        <v>17</v>
      </c>
      <c r="L2842" s="1" t="str">
        <f>IFERROR(_xlfn.XLOOKUP(Table1[[#This Row],[Startup Name]],Reference_Tables!$A$5:$A$3048,Reference_Tables!$B$5:$B$3048,"N/A",0),"N/A")</f>
        <v>Dehradun</v>
      </c>
      <c r="M2842" s="49" t="str">
        <f>IFERROR(_xlfn.XLOOKUP(Table1[[#This Row],[Investors Name]],Reference_Tables!$E$5:$E$3048,Reference_Tables!$F$5:$F$3048,"N/A",0),"N/A")</f>
        <v>VC</v>
      </c>
      <c r="N2842" s="1">
        <f>YEAR(Table1[[#This Row],[Date]])</f>
        <v>2015</v>
      </c>
    </row>
    <row r="2843" spans="1:14" x14ac:dyDescent="0.3">
      <c r="A2843" s="8">
        <v>2842</v>
      </c>
      <c r="B2843" s="9">
        <v>42112</v>
      </c>
      <c r="C2843" s="1" t="s">
        <v>6232</v>
      </c>
      <c r="D2843" s="1" t="s">
        <v>7003</v>
      </c>
      <c r="E2843" s="49" t="s">
        <v>16</v>
      </c>
      <c r="F2843" s="1" t="s">
        <v>39</v>
      </c>
      <c r="G2843" s="51" t="s">
        <v>7004</v>
      </c>
      <c r="H2843" s="1" t="s">
        <v>126</v>
      </c>
      <c r="I2843" s="56">
        <v>0</v>
      </c>
      <c r="J2843" s="8" t="s">
        <v>16</v>
      </c>
      <c r="K2843" s="8" t="s">
        <v>16</v>
      </c>
      <c r="L2843" s="1" t="str">
        <f>IFERROR(_xlfn.XLOOKUP(Table1[[#This Row],[Startup Name]],Reference_Tables!$A$5:$A$3048,Reference_Tables!$B$5:$B$3048,"N/A",0),"N/A")</f>
        <v>Chandigarh</v>
      </c>
      <c r="M2843" s="49" t="str">
        <f>IFERROR(_xlfn.XLOOKUP(Table1[[#This Row],[Investors Name]],Reference_Tables!$E$5:$E$3048,Reference_Tables!$F$5:$F$3048,"N/A",0),"N/A")</f>
        <v>VC</v>
      </c>
      <c r="N2843" s="1">
        <f>YEAR(Table1[[#This Row],[Date]])</f>
        <v>2015</v>
      </c>
    </row>
    <row r="2844" spans="1:14" x14ac:dyDescent="0.3">
      <c r="A2844" s="8">
        <v>2843</v>
      </c>
      <c r="B2844" s="9">
        <v>42114</v>
      </c>
      <c r="C2844" s="1" t="s">
        <v>4560</v>
      </c>
      <c r="D2844" s="1" t="s">
        <v>7005</v>
      </c>
      <c r="E2844" s="49" t="s">
        <v>16</v>
      </c>
      <c r="F2844" s="1" t="s">
        <v>227</v>
      </c>
      <c r="G2844" s="51" t="s">
        <v>2114</v>
      </c>
      <c r="H2844" s="1" t="s">
        <v>126</v>
      </c>
      <c r="I2844" s="56">
        <v>0</v>
      </c>
      <c r="J2844" s="8" t="s">
        <v>16</v>
      </c>
      <c r="K2844" s="8" t="s">
        <v>16</v>
      </c>
      <c r="L2844" s="1" t="str">
        <f>IFERROR(_xlfn.XLOOKUP(Table1[[#This Row],[Startup Name]],Reference_Tables!$A$5:$A$3048,Reference_Tables!$B$5:$B$3048,"N/A",0),"N/A")</f>
        <v>Pune</v>
      </c>
      <c r="M2844" s="49" t="str">
        <f>IFERROR(_xlfn.XLOOKUP(Table1[[#This Row],[Investors Name]],Reference_Tables!$E$5:$E$3048,Reference_Tables!$F$5:$F$3048,"N/A",0),"N/A")</f>
        <v>VC</v>
      </c>
      <c r="N2844" s="1">
        <f>YEAR(Table1[[#This Row],[Date]])</f>
        <v>2015</v>
      </c>
    </row>
    <row r="2845" spans="1:14" x14ac:dyDescent="0.3">
      <c r="A2845" s="8">
        <v>2844</v>
      </c>
      <c r="B2845" s="9">
        <v>42114</v>
      </c>
      <c r="C2845" s="1" t="s">
        <v>7006</v>
      </c>
      <c r="D2845" s="1" t="s">
        <v>7007</v>
      </c>
      <c r="E2845" s="49" t="s">
        <v>16</v>
      </c>
      <c r="F2845" s="1" t="s">
        <v>1870</v>
      </c>
      <c r="G2845" s="51" t="s">
        <v>5378</v>
      </c>
      <c r="H2845" s="1" t="s">
        <v>384</v>
      </c>
      <c r="I2845" s="56">
        <v>4000000</v>
      </c>
      <c r="J2845" s="8" t="s">
        <v>47</v>
      </c>
      <c r="K2845" s="8" t="s">
        <v>24</v>
      </c>
      <c r="L2845" s="1" t="str">
        <f>IFERROR(_xlfn.XLOOKUP(Table1[[#This Row],[Startup Name]],Reference_Tables!$A$5:$A$3048,Reference_Tables!$B$5:$B$3048,"N/A",0),"N/A")</f>
        <v>Coimbatore</v>
      </c>
      <c r="M2845" s="49" t="str">
        <f>IFERROR(_xlfn.XLOOKUP(Table1[[#This Row],[Investors Name]],Reference_Tables!$E$5:$E$3048,Reference_Tables!$F$5:$F$3048,"N/A",0),"N/A")</f>
        <v>VC</v>
      </c>
      <c r="N2845" s="1">
        <f>YEAR(Table1[[#This Row],[Date]])</f>
        <v>2015</v>
      </c>
    </row>
    <row r="2846" spans="1:14" x14ac:dyDescent="0.3">
      <c r="A2846" s="8">
        <v>2845</v>
      </c>
      <c r="B2846" s="9">
        <v>42114</v>
      </c>
      <c r="C2846" s="1" t="s">
        <v>7008</v>
      </c>
      <c r="D2846" s="1" t="s">
        <v>7009</v>
      </c>
      <c r="E2846" s="49" t="s">
        <v>16</v>
      </c>
      <c r="F2846" s="1" t="s">
        <v>227</v>
      </c>
      <c r="G2846" s="51" t="s">
        <v>7010</v>
      </c>
      <c r="H2846" s="1" t="s">
        <v>384</v>
      </c>
      <c r="I2846" s="56">
        <v>6000000</v>
      </c>
      <c r="J2846" s="8" t="s">
        <v>47</v>
      </c>
      <c r="K2846" s="8" t="s">
        <v>24</v>
      </c>
      <c r="L2846" s="1" t="str">
        <f>IFERROR(_xlfn.XLOOKUP(Table1[[#This Row],[Startup Name]],Reference_Tables!$A$5:$A$3048,Reference_Tables!$B$5:$B$3048,"N/A",0),"N/A")</f>
        <v>Bhopal</v>
      </c>
      <c r="M2846" s="49" t="str">
        <f>IFERROR(_xlfn.XLOOKUP(Table1[[#This Row],[Investors Name]],Reference_Tables!$E$5:$E$3048,Reference_Tables!$F$5:$F$3048,"N/A",0),"N/A")</f>
        <v>VC</v>
      </c>
      <c r="N2846" s="1">
        <f>YEAR(Table1[[#This Row],[Date]])</f>
        <v>2015</v>
      </c>
    </row>
    <row r="2847" spans="1:14" x14ac:dyDescent="0.3">
      <c r="A2847" s="8">
        <v>2846</v>
      </c>
      <c r="B2847" s="9">
        <v>42114</v>
      </c>
      <c r="C2847" s="1" t="s">
        <v>3146</v>
      </c>
      <c r="D2847" s="1" t="s">
        <v>7011</v>
      </c>
      <c r="E2847" s="49" t="s">
        <v>16</v>
      </c>
      <c r="F2847" s="1" t="s">
        <v>45</v>
      </c>
      <c r="G2847" s="51" t="s">
        <v>7012</v>
      </c>
      <c r="H2847" s="1" t="s">
        <v>384</v>
      </c>
      <c r="I2847" s="56">
        <v>50000000</v>
      </c>
      <c r="J2847" s="8" t="s">
        <v>77</v>
      </c>
      <c r="K2847" s="8" t="s">
        <v>17</v>
      </c>
      <c r="L2847" s="1" t="str">
        <f>IFERROR(_xlfn.XLOOKUP(Table1[[#This Row],[Startup Name]],Reference_Tables!$A$5:$A$3048,Reference_Tables!$B$5:$B$3048,"N/A",0),"N/A")</f>
        <v>Ahmedabad</v>
      </c>
      <c r="M2847" s="49" t="str">
        <f>IFERROR(_xlfn.XLOOKUP(Table1[[#This Row],[Investors Name]],Reference_Tables!$E$5:$E$3048,Reference_Tables!$F$5:$F$3048,"N/A",0),"N/A")</f>
        <v>VC</v>
      </c>
      <c r="N2847" s="1">
        <f>YEAR(Table1[[#This Row],[Date]])</f>
        <v>2015</v>
      </c>
    </row>
    <row r="2848" spans="1:14" x14ac:dyDescent="0.3">
      <c r="A2848" s="8">
        <v>2847</v>
      </c>
      <c r="B2848" s="9">
        <v>42114</v>
      </c>
      <c r="C2848" s="1" t="s">
        <v>7013</v>
      </c>
      <c r="D2848" s="1" t="s">
        <v>7014</v>
      </c>
      <c r="E2848" s="49" t="s">
        <v>16</v>
      </c>
      <c r="F2848" s="1" t="s">
        <v>45</v>
      </c>
      <c r="G2848" s="51" t="s">
        <v>7015</v>
      </c>
      <c r="H2848" s="1" t="s">
        <v>384</v>
      </c>
      <c r="I2848" s="56">
        <v>28000000</v>
      </c>
      <c r="J2848" s="8" t="s">
        <v>23</v>
      </c>
      <c r="K2848" s="8" t="s">
        <v>17</v>
      </c>
      <c r="L2848" s="1" t="str">
        <f>IFERROR(_xlfn.XLOOKUP(Table1[[#This Row],[Startup Name]],Reference_Tables!$A$5:$A$3048,Reference_Tables!$B$5:$B$3048,"N/A",0),"N/A")</f>
        <v>Ranchi</v>
      </c>
      <c r="M2848" s="49" t="str">
        <f>IFERROR(_xlfn.XLOOKUP(Table1[[#This Row],[Investors Name]],Reference_Tables!$E$5:$E$3048,Reference_Tables!$F$5:$F$3048,"N/A",0),"N/A")</f>
        <v>VC</v>
      </c>
      <c r="N2848" s="1">
        <f>YEAR(Table1[[#This Row],[Date]])</f>
        <v>2015</v>
      </c>
    </row>
    <row r="2849" spans="1:14" x14ac:dyDescent="0.3">
      <c r="A2849" s="8">
        <v>2848</v>
      </c>
      <c r="B2849" s="9">
        <v>42116</v>
      </c>
      <c r="C2849" s="1" t="s">
        <v>5551</v>
      </c>
      <c r="D2849" s="1" t="s">
        <v>6804</v>
      </c>
      <c r="E2849" s="49" t="s">
        <v>16</v>
      </c>
      <c r="F2849" s="1" t="s">
        <v>139</v>
      </c>
      <c r="G2849" s="51" t="s">
        <v>7016</v>
      </c>
      <c r="H2849" s="1" t="s">
        <v>384</v>
      </c>
      <c r="I2849" s="56">
        <v>0</v>
      </c>
      <c r="J2849" s="8" t="s">
        <v>47</v>
      </c>
      <c r="K2849" s="8" t="s">
        <v>16</v>
      </c>
      <c r="L2849" s="1" t="str">
        <f>IFERROR(_xlfn.XLOOKUP(Table1[[#This Row],[Startup Name]],Reference_Tables!$A$5:$A$3048,Reference_Tables!$B$5:$B$3048,"N/A",0),"N/A")</f>
        <v>Kanpur</v>
      </c>
      <c r="M2849" s="49" t="str">
        <f>IFERROR(_xlfn.XLOOKUP(Table1[[#This Row],[Investors Name]],Reference_Tables!$E$5:$E$3048,Reference_Tables!$F$5:$F$3048,"N/A",0),"N/A")</f>
        <v>VC</v>
      </c>
      <c r="N2849" s="1">
        <f>YEAR(Table1[[#This Row],[Date]])</f>
        <v>2015</v>
      </c>
    </row>
    <row r="2850" spans="1:14" x14ac:dyDescent="0.3">
      <c r="A2850" s="8">
        <v>2849</v>
      </c>
      <c r="B2850" s="9">
        <v>42116</v>
      </c>
      <c r="C2850" s="1" t="s">
        <v>7017</v>
      </c>
      <c r="D2850" s="1" t="s">
        <v>7018</v>
      </c>
      <c r="E2850" s="49" t="s">
        <v>16</v>
      </c>
      <c r="F2850" s="1" t="s">
        <v>927</v>
      </c>
      <c r="G2850" s="51" t="s">
        <v>1608</v>
      </c>
      <c r="H2850" s="1" t="s">
        <v>384</v>
      </c>
      <c r="I2850" s="56">
        <v>3500000</v>
      </c>
      <c r="J2850" s="8" t="s">
        <v>47</v>
      </c>
      <c r="K2850" s="8" t="s">
        <v>24</v>
      </c>
      <c r="L2850" s="1" t="str">
        <f>IFERROR(_xlfn.XLOOKUP(Table1[[#This Row],[Startup Name]],Reference_Tables!$A$5:$A$3048,Reference_Tables!$B$5:$B$3048,"N/A",0),"N/A")</f>
        <v>Chennai</v>
      </c>
      <c r="M2850" s="49" t="str">
        <f>IFERROR(_xlfn.XLOOKUP(Table1[[#This Row],[Investors Name]],Reference_Tables!$E$5:$E$3048,Reference_Tables!$F$5:$F$3048,"N/A",0),"N/A")</f>
        <v>Angel</v>
      </c>
      <c r="N2850" s="1">
        <f>YEAR(Table1[[#This Row],[Date]])</f>
        <v>2015</v>
      </c>
    </row>
    <row r="2851" spans="1:14" x14ac:dyDescent="0.3">
      <c r="A2851" s="8">
        <v>2850</v>
      </c>
      <c r="B2851" s="9">
        <v>42116</v>
      </c>
      <c r="C2851" s="1" t="s">
        <v>5001</v>
      </c>
      <c r="D2851" s="1" t="s">
        <v>7019</v>
      </c>
      <c r="E2851" s="49" t="s">
        <v>16</v>
      </c>
      <c r="F2851" s="1" t="s">
        <v>139</v>
      </c>
      <c r="G2851" s="51" t="s">
        <v>7020</v>
      </c>
      <c r="H2851" s="1" t="s">
        <v>384</v>
      </c>
      <c r="I2851" s="56">
        <v>1500000</v>
      </c>
      <c r="J2851" s="8" t="s">
        <v>47</v>
      </c>
      <c r="K2851" s="8" t="s">
        <v>24</v>
      </c>
      <c r="L2851" s="1" t="str">
        <f>IFERROR(_xlfn.XLOOKUP(Table1[[#This Row],[Startup Name]],Reference_Tables!$A$5:$A$3048,Reference_Tables!$B$5:$B$3048,"N/A",0),"N/A")</f>
        <v>Chennai</v>
      </c>
      <c r="M2851" s="49" t="str">
        <f>IFERROR(_xlfn.XLOOKUP(Table1[[#This Row],[Investors Name]],Reference_Tables!$E$5:$E$3048,Reference_Tables!$F$5:$F$3048,"N/A",0),"N/A")</f>
        <v>VC</v>
      </c>
      <c r="N2851" s="1">
        <f>YEAR(Table1[[#This Row],[Date]])</f>
        <v>2015</v>
      </c>
    </row>
    <row r="2852" spans="1:14" x14ac:dyDescent="0.3">
      <c r="A2852" s="8">
        <v>2851</v>
      </c>
      <c r="B2852" s="9">
        <v>42117</v>
      </c>
      <c r="C2852" s="1" t="s">
        <v>3538</v>
      </c>
      <c r="D2852" s="1" t="s">
        <v>4413</v>
      </c>
      <c r="E2852" s="49" t="s">
        <v>16</v>
      </c>
      <c r="F2852" s="1" t="s">
        <v>927</v>
      </c>
      <c r="G2852" s="51" t="s">
        <v>7021</v>
      </c>
      <c r="H2852" s="1" t="s">
        <v>384</v>
      </c>
      <c r="I2852" s="56">
        <v>15000000</v>
      </c>
      <c r="J2852" s="8" t="s">
        <v>23</v>
      </c>
      <c r="K2852" s="8" t="s">
        <v>17</v>
      </c>
      <c r="L2852" s="1" t="str">
        <f>IFERROR(_xlfn.XLOOKUP(Table1[[#This Row],[Startup Name]],Reference_Tables!$A$5:$A$3048,Reference_Tables!$B$5:$B$3048,"N/A",0),"N/A")</f>
        <v>Indore</v>
      </c>
      <c r="M2852" s="49" t="str">
        <f>IFERROR(_xlfn.XLOOKUP(Table1[[#This Row],[Investors Name]],Reference_Tables!$E$5:$E$3048,Reference_Tables!$F$5:$F$3048,"N/A",0),"N/A")</f>
        <v>VC</v>
      </c>
      <c r="N2852" s="1">
        <f>YEAR(Table1[[#This Row],[Date]])</f>
        <v>2015</v>
      </c>
    </row>
    <row r="2853" spans="1:14" x14ac:dyDescent="0.3">
      <c r="A2853" s="8">
        <v>2852</v>
      </c>
      <c r="B2853" s="9">
        <v>42117</v>
      </c>
      <c r="C2853" s="1" t="s">
        <v>7022</v>
      </c>
      <c r="D2853" s="1" t="s">
        <v>7023</v>
      </c>
      <c r="E2853" s="49" t="s">
        <v>16</v>
      </c>
      <c r="F2853" s="1" t="s">
        <v>39</v>
      </c>
      <c r="G2853" s="51" t="s">
        <v>7024</v>
      </c>
      <c r="H2853" s="1" t="s">
        <v>384</v>
      </c>
      <c r="I2853" s="56">
        <v>18000000</v>
      </c>
      <c r="J2853" s="8" t="s">
        <v>29</v>
      </c>
      <c r="K2853" s="8" t="s">
        <v>17</v>
      </c>
      <c r="L2853" s="1" t="str">
        <f>IFERROR(_xlfn.XLOOKUP(Table1[[#This Row],[Startup Name]],Reference_Tables!$A$5:$A$3048,Reference_Tables!$B$5:$B$3048,"N/A",0),"N/A")</f>
        <v>Bengaluru</v>
      </c>
      <c r="M2853" s="49" t="str">
        <f>IFERROR(_xlfn.XLOOKUP(Table1[[#This Row],[Investors Name]],Reference_Tables!$E$5:$E$3048,Reference_Tables!$F$5:$F$3048,"N/A",0),"N/A")</f>
        <v>VC</v>
      </c>
      <c r="N2853" s="1">
        <f>YEAR(Table1[[#This Row],[Date]])</f>
        <v>2015</v>
      </c>
    </row>
    <row r="2854" spans="1:14" x14ac:dyDescent="0.3">
      <c r="A2854" s="8">
        <v>2853</v>
      </c>
      <c r="B2854" s="9">
        <v>42117</v>
      </c>
      <c r="C2854" s="1" t="s">
        <v>7025</v>
      </c>
      <c r="D2854" s="1" t="s">
        <v>7026</v>
      </c>
      <c r="E2854" s="49" t="s">
        <v>16</v>
      </c>
      <c r="F2854" s="1" t="s">
        <v>4885</v>
      </c>
      <c r="G2854" s="51" t="s">
        <v>7027</v>
      </c>
      <c r="H2854" s="1" t="s">
        <v>126</v>
      </c>
      <c r="I2854" s="56">
        <v>1800000</v>
      </c>
      <c r="J2854" s="8" t="s">
        <v>16</v>
      </c>
      <c r="K2854" s="8" t="s">
        <v>24</v>
      </c>
      <c r="L2854" s="1" t="str">
        <f>IFERROR(_xlfn.XLOOKUP(Table1[[#This Row],[Startup Name]],Reference_Tables!$A$5:$A$3048,Reference_Tables!$B$5:$B$3048,"N/A",0),"N/A")</f>
        <v>Mysuru</v>
      </c>
      <c r="M2854" s="49" t="str">
        <f>IFERROR(_xlfn.XLOOKUP(Table1[[#This Row],[Investors Name]],Reference_Tables!$E$5:$E$3048,Reference_Tables!$F$5:$F$3048,"N/A",0),"N/A")</f>
        <v>VC</v>
      </c>
      <c r="N2854" s="1">
        <f>YEAR(Table1[[#This Row],[Date]])</f>
        <v>2015</v>
      </c>
    </row>
    <row r="2855" spans="1:14" x14ac:dyDescent="0.3">
      <c r="A2855" s="8">
        <v>2854</v>
      </c>
      <c r="B2855" s="9">
        <v>42117</v>
      </c>
      <c r="C2855" s="1" t="s">
        <v>1153</v>
      </c>
      <c r="D2855" s="1" t="s">
        <v>7028</v>
      </c>
      <c r="E2855" s="49" t="s">
        <v>16</v>
      </c>
      <c r="F2855" s="1" t="s">
        <v>927</v>
      </c>
      <c r="G2855" s="51" t="s">
        <v>6775</v>
      </c>
      <c r="H2855" s="1" t="s">
        <v>126</v>
      </c>
      <c r="I2855" s="56">
        <v>500000</v>
      </c>
      <c r="J2855" s="8" t="s">
        <v>16</v>
      </c>
      <c r="K2855" s="8" t="s">
        <v>106</v>
      </c>
      <c r="L2855" s="1" t="str">
        <f>IFERROR(_xlfn.XLOOKUP(Table1[[#This Row],[Startup Name]],Reference_Tables!$A$5:$A$3048,Reference_Tables!$B$5:$B$3048,"N/A",0),"N/A")</f>
        <v>Hyderabad</v>
      </c>
      <c r="M2855" s="49" t="str">
        <f>IFERROR(_xlfn.XLOOKUP(Table1[[#This Row],[Investors Name]],Reference_Tables!$E$5:$E$3048,Reference_Tables!$F$5:$F$3048,"N/A",0),"N/A")</f>
        <v>Angel</v>
      </c>
      <c r="N2855" s="1">
        <f>YEAR(Table1[[#This Row],[Date]])</f>
        <v>2015</v>
      </c>
    </row>
    <row r="2856" spans="1:14" x14ac:dyDescent="0.3">
      <c r="A2856" s="8">
        <v>2855</v>
      </c>
      <c r="B2856" s="9">
        <v>42117</v>
      </c>
      <c r="C2856" s="1" t="s">
        <v>4581</v>
      </c>
      <c r="D2856" s="1" t="s">
        <v>7029</v>
      </c>
      <c r="E2856" s="49" t="s">
        <v>16</v>
      </c>
      <c r="F2856" s="1" t="s">
        <v>806</v>
      </c>
      <c r="G2856" s="51" t="s">
        <v>7030</v>
      </c>
      <c r="H2856" s="1" t="s">
        <v>126</v>
      </c>
      <c r="I2856" s="56">
        <v>1000000</v>
      </c>
      <c r="J2856" s="8" t="s">
        <v>16</v>
      </c>
      <c r="K2856" s="8" t="s">
        <v>24</v>
      </c>
      <c r="L2856" s="1" t="str">
        <f>IFERROR(_xlfn.XLOOKUP(Table1[[#This Row],[Startup Name]],Reference_Tables!$A$5:$A$3048,Reference_Tables!$B$5:$B$3048,"N/A",0),"N/A")</f>
        <v>Coimbatore</v>
      </c>
      <c r="M2856" s="49" t="s">
        <v>16</v>
      </c>
      <c r="N2856" s="1">
        <f>YEAR(Table1[[#This Row],[Date]])</f>
        <v>2015</v>
      </c>
    </row>
    <row r="2857" spans="1:14" x14ac:dyDescent="0.3">
      <c r="A2857" s="8">
        <v>2856</v>
      </c>
      <c r="B2857" s="9">
        <v>42117</v>
      </c>
      <c r="C2857" s="1" t="s">
        <v>632</v>
      </c>
      <c r="D2857" s="1" t="s">
        <v>7031</v>
      </c>
      <c r="E2857" s="49" t="s">
        <v>16</v>
      </c>
      <c r="F2857" s="1" t="s">
        <v>139</v>
      </c>
      <c r="G2857" s="51" t="s">
        <v>7032</v>
      </c>
      <c r="H2857" s="1" t="s">
        <v>126</v>
      </c>
      <c r="I2857" s="56">
        <v>0</v>
      </c>
      <c r="J2857" s="8" t="s">
        <v>16</v>
      </c>
      <c r="K2857" s="8" t="s">
        <v>16</v>
      </c>
      <c r="L2857" s="1" t="str">
        <f>IFERROR(_xlfn.XLOOKUP(Table1[[#This Row],[Startup Name]],Reference_Tables!$A$5:$A$3048,Reference_Tables!$B$5:$B$3048,"N/A",0),"N/A")</f>
        <v>Bhubaneswar</v>
      </c>
      <c r="M2857" s="49" t="str">
        <f>IFERROR(_xlfn.XLOOKUP(Table1[[#This Row],[Investors Name]],Reference_Tables!$E$5:$E$3048,Reference_Tables!$F$5:$F$3048,"N/A",0),"N/A")</f>
        <v>Angel</v>
      </c>
      <c r="N2857" s="1">
        <f>YEAR(Table1[[#This Row],[Date]])</f>
        <v>2015</v>
      </c>
    </row>
    <row r="2858" spans="1:14" x14ac:dyDescent="0.3">
      <c r="A2858" s="8">
        <v>2857</v>
      </c>
      <c r="B2858" s="9">
        <v>42117</v>
      </c>
      <c r="C2858" s="1" t="s">
        <v>7033</v>
      </c>
      <c r="D2858" s="1" t="s">
        <v>7034</v>
      </c>
      <c r="E2858" s="49" t="s">
        <v>16</v>
      </c>
      <c r="F2858" s="1" t="s">
        <v>139</v>
      </c>
      <c r="G2858" s="51" t="s">
        <v>7035</v>
      </c>
      <c r="H2858" s="1" t="s">
        <v>126</v>
      </c>
      <c r="I2858" s="56">
        <v>0</v>
      </c>
      <c r="J2858" s="8" t="s">
        <v>35</v>
      </c>
      <c r="K2858" s="8" t="s">
        <v>16</v>
      </c>
      <c r="L2858" s="1" t="str">
        <f>IFERROR(_xlfn.XLOOKUP(Table1[[#This Row],[Startup Name]],Reference_Tables!$A$5:$A$3048,Reference_Tables!$B$5:$B$3048,"N/A",0),"N/A")</f>
        <v>Vadodara</v>
      </c>
      <c r="M2858" s="49" t="str">
        <f>IFERROR(_xlfn.XLOOKUP(Table1[[#This Row],[Investors Name]],Reference_Tables!$E$5:$E$3048,Reference_Tables!$F$5:$F$3048,"N/A",0),"N/A")</f>
        <v>VC</v>
      </c>
      <c r="N2858" s="1">
        <f>YEAR(Table1[[#This Row],[Date]])</f>
        <v>2015</v>
      </c>
    </row>
    <row r="2859" spans="1:14" x14ac:dyDescent="0.3">
      <c r="A2859" s="8">
        <v>2858</v>
      </c>
      <c r="B2859" s="9">
        <v>42118</v>
      </c>
      <c r="C2859" s="1" t="s">
        <v>953</v>
      </c>
      <c r="D2859" s="1" t="s">
        <v>954</v>
      </c>
      <c r="E2859" s="49" t="s">
        <v>16</v>
      </c>
      <c r="F2859" s="1" t="s">
        <v>39</v>
      </c>
      <c r="G2859" s="51" t="s">
        <v>7036</v>
      </c>
      <c r="H2859" s="1" t="s">
        <v>384</v>
      </c>
      <c r="I2859" s="56">
        <v>12000000</v>
      </c>
      <c r="J2859" s="8" t="s">
        <v>29</v>
      </c>
      <c r="K2859" s="8" t="s">
        <v>17</v>
      </c>
      <c r="L2859" s="1" t="str">
        <f>IFERROR(_xlfn.XLOOKUP(Table1[[#This Row],[Startup Name]],Reference_Tables!$A$5:$A$3048,Reference_Tables!$B$5:$B$3048,"N/A",0),"N/A")</f>
        <v>Thiruvananthapuram</v>
      </c>
      <c r="M2859" s="49" t="str">
        <f>IFERROR(_xlfn.XLOOKUP(Table1[[#This Row],[Investors Name]],Reference_Tables!$E$5:$E$3048,Reference_Tables!$F$5:$F$3048,"N/A",0),"N/A")</f>
        <v>VC</v>
      </c>
      <c r="N2859" s="1">
        <f>YEAR(Table1[[#This Row],[Date]])</f>
        <v>2015</v>
      </c>
    </row>
    <row r="2860" spans="1:14" x14ac:dyDescent="0.3">
      <c r="A2860" s="8">
        <v>2859</v>
      </c>
      <c r="B2860" s="9">
        <v>42121</v>
      </c>
      <c r="C2860" s="1" t="s">
        <v>7037</v>
      </c>
      <c r="D2860" s="1" t="s">
        <v>7038</v>
      </c>
      <c r="E2860" s="49" t="s">
        <v>16</v>
      </c>
      <c r="F2860" s="1" t="s">
        <v>55</v>
      </c>
      <c r="G2860" s="51" t="s">
        <v>7039</v>
      </c>
      <c r="H2860" s="1" t="s">
        <v>126</v>
      </c>
      <c r="I2860" s="56">
        <v>350000</v>
      </c>
      <c r="J2860" s="8" t="s">
        <v>16</v>
      </c>
      <c r="K2860" s="8" t="s">
        <v>106</v>
      </c>
      <c r="L2860" s="1" t="str">
        <f>IFERROR(_xlfn.XLOOKUP(Table1[[#This Row],[Startup Name]],Reference_Tables!$A$5:$A$3048,Reference_Tables!$B$5:$B$3048,"N/A",0),"N/A")</f>
        <v>Visakhapatnam</v>
      </c>
      <c r="M2860" s="49" t="s">
        <v>16</v>
      </c>
      <c r="N2860" s="1">
        <f>YEAR(Table1[[#This Row],[Date]])</f>
        <v>2015</v>
      </c>
    </row>
    <row r="2861" spans="1:14" x14ac:dyDescent="0.3">
      <c r="A2861" s="8">
        <v>2860</v>
      </c>
      <c r="B2861" s="9">
        <v>42121</v>
      </c>
      <c r="C2861" s="1" t="s">
        <v>5632</v>
      </c>
      <c r="D2861" s="1" t="s">
        <v>7040</v>
      </c>
      <c r="E2861" s="49" t="s">
        <v>16</v>
      </c>
      <c r="F2861" s="1" t="s">
        <v>39</v>
      </c>
      <c r="G2861" s="51" t="s">
        <v>7041</v>
      </c>
      <c r="H2861" s="1" t="s">
        <v>126</v>
      </c>
      <c r="I2861" s="56">
        <v>1000000</v>
      </c>
      <c r="J2861" s="8" t="s">
        <v>16</v>
      </c>
      <c r="K2861" s="8" t="s">
        <v>24</v>
      </c>
      <c r="L2861" s="1" t="str">
        <f>IFERROR(_xlfn.XLOOKUP(Table1[[#This Row],[Startup Name]],Reference_Tables!$A$5:$A$3048,Reference_Tables!$B$5:$B$3048,"N/A",0),"N/A")</f>
        <v>Noida</v>
      </c>
      <c r="M2861" s="49" t="str">
        <f>IFERROR(_xlfn.XLOOKUP(Table1[[#This Row],[Investors Name]],Reference_Tables!$E$5:$E$3048,Reference_Tables!$F$5:$F$3048,"N/A",0),"N/A")</f>
        <v>VC</v>
      </c>
      <c r="N2861" s="1">
        <f>YEAR(Table1[[#This Row],[Date]])</f>
        <v>2015</v>
      </c>
    </row>
    <row r="2862" spans="1:14" x14ac:dyDescent="0.3">
      <c r="A2862" s="8">
        <v>2861</v>
      </c>
      <c r="B2862" s="9">
        <v>42121</v>
      </c>
      <c r="C2862" s="1" t="s">
        <v>7042</v>
      </c>
      <c r="D2862" s="1" t="s">
        <v>7043</v>
      </c>
      <c r="E2862" s="49" t="s">
        <v>16</v>
      </c>
      <c r="F2862" s="1" t="s">
        <v>438</v>
      </c>
      <c r="G2862" s="51" t="s">
        <v>7044</v>
      </c>
      <c r="H2862" s="1" t="s">
        <v>126</v>
      </c>
      <c r="I2862" s="56">
        <v>400000</v>
      </c>
      <c r="J2862" s="8" t="s">
        <v>16</v>
      </c>
      <c r="K2862" s="8" t="s">
        <v>106</v>
      </c>
      <c r="L2862" s="1" t="str">
        <f>IFERROR(_xlfn.XLOOKUP(Table1[[#This Row],[Startup Name]],Reference_Tables!$A$5:$A$3048,Reference_Tables!$B$5:$B$3048,"N/A",0),"N/A")</f>
        <v>Patna</v>
      </c>
      <c r="M2862" s="49" t="str">
        <f>IFERROR(_xlfn.XLOOKUP(Table1[[#This Row],[Investors Name]],Reference_Tables!$E$5:$E$3048,Reference_Tables!$F$5:$F$3048,"N/A",0),"N/A")</f>
        <v>VC</v>
      </c>
      <c r="N2862" s="1">
        <f>YEAR(Table1[[#This Row],[Date]])</f>
        <v>2015</v>
      </c>
    </row>
    <row r="2863" spans="1:14" x14ac:dyDescent="0.3">
      <c r="A2863" s="8">
        <v>2862</v>
      </c>
      <c r="B2863" s="9">
        <v>42121</v>
      </c>
      <c r="C2863" s="1" t="s">
        <v>7045</v>
      </c>
      <c r="D2863" s="1" t="s">
        <v>7046</v>
      </c>
      <c r="E2863" s="49" t="s">
        <v>16</v>
      </c>
      <c r="F2863" s="1" t="s">
        <v>139</v>
      </c>
      <c r="G2863" s="51" t="s">
        <v>7047</v>
      </c>
      <c r="H2863" s="1" t="s">
        <v>384</v>
      </c>
      <c r="I2863" s="56">
        <v>0</v>
      </c>
      <c r="J2863" s="8" t="s">
        <v>29</v>
      </c>
      <c r="K2863" s="8" t="s">
        <v>16</v>
      </c>
      <c r="L2863" s="1" t="str">
        <f>IFERROR(_xlfn.XLOOKUP(Table1[[#This Row],[Startup Name]],Reference_Tables!$A$5:$A$3048,Reference_Tables!$B$5:$B$3048,"N/A",0),"N/A")</f>
        <v>Chennai</v>
      </c>
      <c r="M2863" s="49" t="str">
        <f>IFERROR(_xlfn.XLOOKUP(Table1[[#This Row],[Investors Name]],Reference_Tables!$E$5:$E$3048,Reference_Tables!$F$5:$F$3048,"N/A",0),"N/A")</f>
        <v>VC</v>
      </c>
      <c r="N2863" s="1">
        <f>YEAR(Table1[[#This Row],[Date]])</f>
        <v>2015</v>
      </c>
    </row>
    <row r="2864" spans="1:14" x14ac:dyDescent="0.3">
      <c r="A2864" s="8">
        <v>2863</v>
      </c>
      <c r="B2864" s="9">
        <v>42122</v>
      </c>
      <c r="C2864" s="1" t="s">
        <v>7048</v>
      </c>
      <c r="D2864" s="1" t="s">
        <v>7049</v>
      </c>
      <c r="E2864" s="49" t="s">
        <v>16</v>
      </c>
      <c r="F2864" s="1" t="s">
        <v>927</v>
      </c>
      <c r="G2864" s="51" t="s">
        <v>7050</v>
      </c>
      <c r="H2864" s="1" t="s">
        <v>384</v>
      </c>
      <c r="I2864" s="56">
        <v>10000000</v>
      </c>
      <c r="J2864" s="8" t="s">
        <v>29</v>
      </c>
      <c r="K2864" s="8" t="s">
        <v>24</v>
      </c>
      <c r="L2864" s="1" t="str">
        <f>IFERROR(_xlfn.XLOOKUP(Table1[[#This Row],[Startup Name]],Reference_Tables!$A$5:$A$3048,Reference_Tables!$B$5:$B$3048,"N/A",0),"N/A")</f>
        <v>Chandigarh</v>
      </c>
      <c r="M2864" s="49" t="str">
        <f>IFERROR(_xlfn.XLOOKUP(Table1[[#This Row],[Investors Name]],Reference_Tables!$E$5:$E$3048,Reference_Tables!$F$5:$F$3048,"N/A",0),"N/A")</f>
        <v>Corporate</v>
      </c>
      <c r="N2864" s="1">
        <f>YEAR(Table1[[#This Row],[Date]])</f>
        <v>2015</v>
      </c>
    </row>
    <row r="2865" spans="1:14" x14ac:dyDescent="0.3">
      <c r="A2865" s="8">
        <v>2864</v>
      </c>
      <c r="B2865" s="9">
        <v>42122</v>
      </c>
      <c r="C2865" s="1" t="s">
        <v>1001</v>
      </c>
      <c r="D2865" s="1" t="s">
        <v>7051</v>
      </c>
      <c r="E2865" s="49" t="s">
        <v>16</v>
      </c>
      <c r="F2865" s="1" t="s">
        <v>927</v>
      </c>
      <c r="G2865" s="51" t="s">
        <v>7511</v>
      </c>
      <c r="H2865" s="1" t="s">
        <v>384</v>
      </c>
      <c r="I2865" s="56">
        <v>0</v>
      </c>
      <c r="J2865" s="8" t="s">
        <v>60</v>
      </c>
      <c r="K2865" s="8" t="s">
        <v>16</v>
      </c>
      <c r="L2865" s="1" t="str">
        <f>IFERROR(_xlfn.XLOOKUP(Table1[[#This Row],[Startup Name]],Reference_Tables!$A$5:$A$3048,Reference_Tables!$B$5:$B$3048,"N/A",0),"N/A")</f>
        <v>Surat</v>
      </c>
      <c r="M2865" s="49" t="str">
        <f>IFERROR(_xlfn.XLOOKUP(Table1[[#This Row],[Investors Name]],Reference_Tables!$E$5:$E$3048,Reference_Tables!$F$5:$F$3048,"N/A",0),"N/A")</f>
        <v>Angel</v>
      </c>
      <c r="N2865" s="1">
        <f>YEAR(Table1[[#This Row],[Date]])</f>
        <v>2015</v>
      </c>
    </row>
    <row r="2866" spans="1:14" x14ac:dyDescent="0.3">
      <c r="A2866" s="8">
        <v>2865</v>
      </c>
      <c r="B2866" s="9">
        <v>42122</v>
      </c>
      <c r="C2866" s="1" t="s">
        <v>7052</v>
      </c>
      <c r="D2866" s="1" t="s">
        <v>7053</v>
      </c>
      <c r="E2866" s="49" t="s">
        <v>16</v>
      </c>
      <c r="F2866" s="1" t="s">
        <v>183</v>
      </c>
      <c r="G2866" s="51" t="s">
        <v>7054</v>
      </c>
      <c r="H2866" s="1" t="s">
        <v>126</v>
      </c>
      <c r="I2866" s="56">
        <v>250000</v>
      </c>
      <c r="J2866" s="8" t="s">
        <v>16</v>
      </c>
      <c r="K2866" s="8" t="s">
        <v>106</v>
      </c>
      <c r="L2866" s="1" t="str">
        <f>IFERROR(_xlfn.XLOOKUP(Table1[[#This Row],[Startup Name]],Reference_Tables!$A$5:$A$3048,Reference_Tables!$B$5:$B$3048,"N/A",0),"N/A")</f>
        <v>Hyderabad</v>
      </c>
      <c r="M2866" s="49" t="s">
        <v>16</v>
      </c>
      <c r="N2866" s="1">
        <f>YEAR(Table1[[#This Row],[Date]])</f>
        <v>2015</v>
      </c>
    </row>
    <row r="2867" spans="1:14" x14ac:dyDescent="0.3">
      <c r="A2867" s="8">
        <v>2866</v>
      </c>
      <c r="B2867" s="9">
        <v>42122</v>
      </c>
      <c r="C2867" s="1" t="s">
        <v>7055</v>
      </c>
      <c r="D2867" s="1" t="s">
        <v>7056</v>
      </c>
      <c r="E2867" s="49" t="s">
        <v>16</v>
      </c>
      <c r="F2867" s="1" t="s">
        <v>39</v>
      </c>
      <c r="G2867" s="51" t="s">
        <v>7057</v>
      </c>
      <c r="H2867" s="1" t="s">
        <v>384</v>
      </c>
      <c r="I2867" s="56">
        <v>21500000</v>
      </c>
      <c r="J2867" s="8" t="s">
        <v>23</v>
      </c>
      <c r="K2867" s="8" t="s">
        <v>17</v>
      </c>
      <c r="L2867" s="1" t="str">
        <f>IFERROR(_xlfn.XLOOKUP(Table1[[#This Row],[Startup Name]],Reference_Tables!$A$5:$A$3048,Reference_Tables!$B$5:$B$3048,"N/A",0),"N/A")</f>
        <v>Coimbatore</v>
      </c>
      <c r="M2867" s="49" t="s">
        <v>16</v>
      </c>
      <c r="N2867" s="1">
        <f>YEAR(Table1[[#This Row],[Date]])</f>
        <v>2015</v>
      </c>
    </row>
    <row r="2868" spans="1:14" x14ac:dyDescent="0.3">
      <c r="A2868" s="8">
        <v>2867</v>
      </c>
      <c r="B2868" s="9">
        <v>42123</v>
      </c>
      <c r="C2868" s="1" t="s">
        <v>7058</v>
      </c>
      <c r="D2868" s="1" t="s">
        <v>7059</v>
      </c>
      <c r="E2868" s="49" t="s">
        <v>16</v>
      </c>
      <c r="F2868" s="1" t="s">
        <v>227</v>
      </c>
      <c r="G2868" s="51" t="s">
        <v>7060</v>
      </c>
      <c r="H2868" s="1" t="s">
        <v>126</v>
      </c>
      <c r="I2868" s="56">
        <v>1000000</v>
      </c>
      <c r="J2868" s="8" t="s">
        <v>16</v>
      </c>
      <c r="K2868" s="8" t="s">
        <v>24</v>
      </c>
      <c r="L2868" s="1" t="str">
        <f>IFERROR(_xlfn.XLOOKUP(Table1[[#This Row],[Startup Name]],Reference_Tables!$A$5:$A$3048,Reference_Tables!$B$5:$B$3048,"N/A",0),"N/A")</f>
        <v>Bhubaneswar</v>
      </c>
      <c r="M2868" s="49" t="str">
        <f>IFERROR(_xlfn.XLOOKUP(Table1[[#This Row],[Investors Name]],Reference_Tables!$E$5:$E$3048,Reference_Tables!$F$5:$F$3048,"N/A",0),"N/A")</f>
        <v>VC</v>
      </c>
      <c r="N2868" s="1">
        <f>YEAR(Table1[[#This Row],[Date]])</f>
        <v>2015</v>
      </c>
    </row>
    <row r="2869" spans="1:14" x14ac:dyDescent="0.3">
      <c r="A2869" s="8">
        <v>2868</v>
      </c>
      <c r="B2869" s="9">
        <v>42123</v>
      </c>
      <c r="C2869" s="1" t="s">
        <v>1110</v>
      </c>
      <c r="D2869" s="1" t="s">
        <v>7061</v>
      </c>
      <c r="E2869" s="49" t="s">
        <v>16</v>
      </c>
      <c r="F2869" s="1" t="s">
        <v>5689</v>
      </c>
      <c r="G2869" s="51" t="s">
        <v>7062</v>
      </c>
      <c r="H2869" s="1" t="s">
        <v>384</v>
      </c>
      <c r="I2869" s="56">
        <v>6000000</v>
      </c>
      <c r="J2869" s="8" t="s">
        <v>47</v>
      </c>
      <c r="K2869" s="8" t="s">
        <v>24</v>
      </c>
      <c r="L2869" s="1" t="str">
        <f>IFERROR(_xlfn.XLOOKUP(Table1[[#This Row],[Startup Name]],Reference_Tables!$A$5:$A$3048,Reference_Tables!$B$5:$B$3048,"N/A",0),"N/A")</f>
        <v>Bhubaneswar</v>
      </c>
      <c r="M2869" s="49" t="str">
        <f>IFERROR(_xlfn.XLOOKUP(Table1[[#This Row],[Investors Name]],Reference_Tables!$E$5:$E$3048,Reference_Tables!$F$5:$F$3048,"N/A",0),"N/A")</f>
        <v>VC</v>
      </c>
      <c r="N2869" s="1">
        <f>YEAR(Table1[[#This Row],[Date]])</f>
        <v>2015</v>
      </c>
    </row>
    <row r="2870" spans="1:14" x14ac:dyDescent="0.3">
      <c r="A2870" s="8">
        <v>2869</v>
      </c>
      <c r="B2870" s="9">
        <v>42123</v>
      </c>
      <c r="C2870" s="1" t="s">
        <v>5014</v>
      </c>
      <c r="D2870" s="1" t="s">
        <v>7063</v>
      </c>
      <c r="E2870" s="49" t="s">
        <v>16</v>
      </c>
      <c r="F2870" s="1" t="s">
        <v>927</v>
      </c>
      <c r="G2870" s="51" t="s">
        <v>176</v>
      </c>
      <c r="H2870" s="1" t="s">
        <v>384</v>
      </c>
      <c r="I2870" s="56">
        <v>3500000</v>
      </c>
      <c r="J2870" s="8" t="s">
        <v>47</v>
      </c>
      <c r="K2870" s="8" t="s">
        <v>24</v>
      </c>
      <c r="L2870" s="1" t="str">
        <f>IFERROR(_xlfn.XLOOKUP(Table1[[#This Row],[Startup Name]],Reference_Tables!$A$5:$A$3048,Reference_Tables!$B$5:$B$3048,"N/A",0),"N/A")</f>
        <v>Lucknow</v>
      </c>
      <c r="M2870" s="49" t="str">
        <f>IFERROR(_xlfn.XLOOKUP(Table1[[#This Row],[Investors Name]],Reference_Tables!$E$5:$E$3048,Reference_Tables!$F$5:$F$3048,"N/A",0),"N/A")</f>
        <v>VC</v>
      </c>
      <c r="N2870" s="1">
        <f>YEAR(Table1[[#This Row],[Date]])</f>
        <v>2015</v>
      </c>
    </row>
    <row r="2871" spans="1:14" x14ac:dyDescent="0.3">
      <c r="A2871" s="8">
        <v>2870</v>
      </c>
      <c r="B2871" s="9">
        <v>42123</v>
      </c>
      <c r="C2871" s="1" t="s">
        <v>7064</v>
      </c>
      <c r="D2871" s="1" t="s">
        <v>7065</v>
      </c>
      <c r="E2871" s="49" t="s">
        <v>16</v>
      </c>
      <c r="F2871" s="1" t="s">
        <v>927</v>
      </c>
      <c r="G2871" s="51" t="s">
        <v>7512</v>
      </c>
      <c r="H2871" s="1" t="s">
        <v>126</v>
      </c>
      <c r="I2871" s="56">
        <v>0</v>
      </c>
      <c r="J2871" s="8" t="s">
        <v>16</v>
      </c>
      <c r="K2871" s="8" t="s">
        <v>16</v>
      </c>
      <c r="L2871" s="1" t="str">
        <f>IFERROR(_xlfn.XLOOKUP(Table1[[#This Row],[Startup Name]],Reference_Tables!$A$5:$A$3048,Reference_Tables!$B$5:$B$3048,"N/A",0),"N/A")</f>
        <v>Dehradun</v>
      </c>
      <c r="M2871" s="49" t="s">
        <v>16</v>
      </c>
      <c r="N2871" s="1">
        <f>YEAR(Table1[[#This Row],[Date]])</f>
        <v>2015</v>
      </c>
    </row>
    <row r="2872" spans="1:14" x14ac:dyDescent="0.3">
      <c r="A2872" s="8">
        <v>2871</v>
      </c>
      <c r="B2872" s="9">
        <v>42123</v>
      </c>
      <c r="C2872" s="1" t="s">
        <v>7066</v>
      </c>
      <c r="D2872" s="1" t="s">
        <v>7067</v>
      </c>
      <c r="E2872" s="49" t="s">
        <v>16</v>
      </c>
      <c r="F2872" s="1" t="s">
        <v>927</v>
      </c>
      <c r="G2872" s="51" t="s">
        <v>2215</v>
      </c>
      <c r="H2872" s="1" t="s">
        <v>126</v>
      </c>
      <c r="I2872" s="56">
        <v>400000</v>
      </c>
      <c r="J2872" s="8" t="s">
        <v>16</v>
      </c>
      <c r="K2872" s="8" t="s">
        <v>106</v>
      </c>
      <c r="L2872" s="1" t="str">
        <f>IFERROR(_xlfn.XLOOKUP(Table1[[#This Row],[Startup Name]],Reference_Tables!$A$5:$A$3048,Reference_Tables!$B$5:$B$3048,"N/A",0),"N/A")</f>
        <v>Dehradun</v>
      </c>
      <c r="M2872" s="49" t="str">
        <f>IFERROR(_xlfn.XLOOKUP(Table1[[#This Row],[Investors Name]],Reference_Tables!$E$5:$E$3048,Reference_Tables!$F$5:$F$3048,"N/A",0),"N/A")</f>
        <v>Angel</v>
      </c>
      <c r="N2872" s="1">
        <f>YEAR(Table1[[#This Row],[Date]])</f>
        <v>2015</v>
      </c>
    </row>
    <row r="2873" spans="1:14" x14ac:dyDescent="0.3">
      <c r="A2873" s="8">
        <v>2872</v>
      </c>
      <c r="B2873" s="9">
        <v>42123</v>
      </c>
      <c r="C2873" s="1" t="s">
        <v>7068</v>
      </c>
      <c r="D2873" s="1" t="s">
        <v>7069</v>
      </c>
      <c r="E2873" s="49" t="s">
        <v>16</v>
      </c>
      <c r="F2873" s="1" t="s">
        <v>45</v>
      </c>
      <c r="G2873" s="51" t="s">
        <v>7070</v>
      </c>
      <c r="H2873" s="1" t="s">
        <v>126</v>
      </c>
      <c r="I2873" s="56">
        <v>500000</v>
      </c>
      <c r="J2873" s="8" t="s">
        <v>16</v>
      </c>
      <c r="K2873" s="8" t="s">
        <v>106</v>
      </c>
      <c r="L2873" s="1" t="str">
        <f>IFERROR(_xlfn.XLOOKUP(Table1[[#This Row],[Startup Name]],Reference_Tables!$A$5:$A$3048,Reference_Tables!$B$5:$B$3048,"N/A",0),"N/A")</f>
        <v>Noida</v>
      </c>
      <c r="M2873" s="49" t="str">
        <f>IFERROR(_xlfn.XLOOKUP(Table1[[#This Row],[Investors Name]],Reference_Tables!$E$5:$E$3048,Reference_Tables!$F$5:$F$3048,"N/A",0),"N/A")</f>
        <v>VC</v>
      </c>
      <c r="N2873" s="1">
        <f>YEAR(Table1[[#This Row],[Date]])</f>
        <v>2015</v>
      </c>
    </row>
    <row r="2874" spans="1:14" x14ac:dyDescent="0.3">
      <c r="A2874" s="8">
        <v>2873</v>
      </c>
      <c r="B2874" s="9">
        <v>42123</v>
      </c>
      <c r="C2874" s="1" t="s">
        <v>2686</v>
      </c>
      <c r="D2874" s="1" t="s">
        <v>943</v>
      </c>
      <c r="E2874" s="49" t="s">
        <v>16</v>
      </c>
      <c r="F2874" s="1" t="s">
        <v>89</v>
      </c>
      <c r="G2874" s="51" t="s">
        <v>7071</v>
      </c>
      <c r="H2874" s="1" t="s">
        <v>384</v>
      </c>
      <c r="I2874" s="56">
        <v>8000000</v>
      </c>
      <c r="J2874" s="8" t="s">
        <v>29</v>
      </c>
      <c r="K2874" s="8" t="s">
        <v>24</v>
      </c>
      <c r="L2874" s="1" t="str">
        <f>IFERROR(_xlfn.XLOOKUP(Table1[[#This Row],[Startup Name]],Reference_Tables!$A$5:$A$3048,Reference_Tables!$B$5:$B$3048,"N/A",0),"N/A")</f>
        <v>Patna</v>
      </c>
      <c r="M2874" s="49" t="str">
        <f>IFERROR(_xlfn.XLOOKUP(Table1[[#This Row],[Investors Name]],Reference_Tables!$E$5:$E$3048,Reference_Tables!$F$5:$F$3048,"N/A",0),"N/A")</f>
        <v>VC</v>
      </c>
      <c r="N2874" s="1">
        <f>YEAR(Table1[[#This Row],[Date]])</f>
        <v>2015</v>
      </c>
    </row>
    <row r="2875" spans="1:14" x14ac:dyDescent="0.3">
      <c r="A2875" s="8">
        <v>2874</v>
      </c>
      <c r="B2875" s="9">
        <v>42065</v>
      </c>
      <c r="C2875" s="1" t="s">
        <v>7072</v>
      </c>
      <c r="D2875" s="1" t="s">
        <v>16</v>
      </c>
      <c r="E2875" s="49" t="s">
        <v>16</v>
      </c>
      <c r="F2875" s="1" t="s">
        <v>16</v>
      </c>
      <c r="G2875" s="51" t="s">
        <v>7073</v>
      </c>
      <c r="H2875" s="1" t="s">
        <v>384</v>
      </c>
      <c r="I2875" s="56">
        <v>5500000</v>
      </c>
      <c r="J2875" s="8" t="s">
        <v>47</v>
      </c>
      <c r="K2875" s="8" t="s">
        <v>24</v>
      </c>
      <c r="L2875" s="1" t="str">
        <f>IFERROR(_xlfn.XLOOKUP(Table1[[#This Row],[Startup Name]],Reference_Tables!$A$5:$A$3048,Reference_Tables!$B$5:$B$3048,"N/A",0),"N/A")</f>
        <v>Ranchi</v>
      </c>
      <c r="M2875" s="49" t="str">
        <f>IFERROR(_xlfn.XLOOKUP(Table1[[#This Row],[Investors Name]],Reference_Tables!$E$5:$E$3048,Reference_Tables!$F$5:$F$3048,"N/A",0),"N/A")</f>
        <v>VC</v>
      </c>
      <c r="N2875" s="1">
        <f>YEAR(Table1[[#This Row],[Date]])</f>
        <v>2015</v>
      </c>
    </row>
    <row r="2876" spans="1:14" x14ac:dyDescent="0.3">
      <c r="A2876" s="8">
        <v>2875</v>
      </c>
      <c r="B2876" s="9">
        <v>42065</v>
      </c>
      <c r="C2876" s="1" t="s">
        <v>6945</v>
      </c>
      <c r="D2876" s="1" t="s">
        <v>16</v>
      </c>
      <c r="E2876" s="49" t="s">
        <v>16</v>
      </c>
      <c r="F2876" s="1" t="s">
        <v>16</v>
      </c>
      <c r="G2876" s="51" t="s">
        <v>5932</v>
      </c>
      <c r="H2876" s="1" t="s">
        <v>126</v>
      </c>
      <c r="I2876" s="56">
        <v>120000</v>
      </c>
      <c r="J2876" s="8" t="s">
        <v>16</v>
      </c>
      <c r="K2876" s="8" t="s">
        <v>106</v>
      </c>
      <c r="L2876" s="1" t="str">
        <f>IFERROR(_xlfn.XLOOKUP(Table1[[#This Row],[Startup Name]],Reference_Tables!$A$5:$A$3048,Reference_Tables!$B$5:$B$3048,"N/A",0),"N/A")</f>
        <v>Noida</v>
      </c>
      <c r="M2876" s="49" t="str">
        <f>IFERROR(_xlfn.XLOOKUP(Table1[[#This Row],[Investors Name]],Reference_Tables!$E$5:$E$3048,Reference_Tables!$F$5:$F$3048,"N/A",0),"N/A")</f>
        <v>Corporate</v>
      </c>
      <c r="N2876" s="1">
        <f>YEAR(Table1[[#This Row],[Date]])</f>
        <v>2015</v>
      </c>
    </row>
    <row r="2877" spans="1:14" x14ac:dyDescent="0.3">
      <c r="A2877" s="8">
        <v>2876</v>
      </c>
      <c r="B2877" s="9">
        <v>42066</v>
      </c>
      <c r="C2877" s="1" t="s">
        <v>7074</v>
      </c>
      <c r="D2877" s="1" t="s">
        <v>16</v>
      </c>
      <c r="E2877" s="49" t="s">
        <v>16</v>
      </c>
      <c r="F2877" s="1" t="s">
        <v>16</v>
      </c>
      <c r="G2877" s="51" t="s">
        <v>7075</v>
      </c>
      <c r="H2877" s="1" t="s">
        <v>384</v>
      </c>
      <c r="I2877" s="56">
        <v>15000000</v>
      </c>
      <c r="J2877" s="8" t="s">
        <v>16</v>
      </c>
      <c r="K2877" s="8" t="s">
        <v>17</v>
      </c>
      <c r="L2877" s="1" t="str">
        <f>IFERROR(_xlfn.XLOOKUP(Table1[[#This Row],[Startup Name]],Reference_Tables!$A$5:$A$3048,Reference_Tables!$B$5:$B$3048,"N/A",0),"N/A")</f>
        <v>Guwahati</v>
      </c>
      <c r="M2877" s="49" t="str">
        <f>IFERROR(_xlfn.XLOOKUP(Table1[[#This Row],[Investors Name]],Reference_Tables!$E$5:$E$3048,Reference_Tables!$F$5:$F$3048,"N/A",0),"N/A")</f>
        <v>VC</v>
      </c>
      <c r="N2877" s="1">
        <f>YEAR(Table1[[#This Row],[Date]])</f>
        <v>2015</v>
      </c>
    </row>
    <row r="2878" spans="1:14" x14ac:dyDescent="0.3">
      <c r="A2878" s="8">
        <v>2877</v>
      </c>
      <c r="B2878" s="9">
        <v>42066</v>
      </c>
      <c r="C2878" s="1" t="s">
        <v>7076</v>
      </c>
      <c r="D2878" s="1" t="s">
        <v>16</v>
      </c>
      <c r="E2878" s="49" t="s">
        <v>16</v>
      </c>
      <c r="F2878" s="1" t="s">
        <v>16</v>
      </c>
      <c r="G2878" s="51" t="s">
        <v>7077</v>
      </c>
      <c r="H2878" s="1" t="s">
        <v>126</v>
      </c>
      <c r="I2878" s="56">
        <v>0</v>
      </c>
      <c r="J2878" s="8" t="s">
        <v>16</v>
      </c>
      <c r="K2878" s="8" t="s">
        <v>16</v>
      </c>
      <c r="L2878" s="1" t="str">
        <f>IFERROR(_xlfn.XLOOKUP(Table1[[#This Row],[Startup Name]],Reference_Tables!$A$5:$A$3048,Reference_Tables!$B$5:$B$3048,"N/A",0),"N/A")</f>
        <v>Mumbai</v>
      </c>
      <c r="M2878" s="49" t="s">
        <v>16</v>
      </c>
      <c r="N2878" s="1">
        <f>YEAR(Table1[[#This Row],[Date]])</f>
        <v>2015</v>
      </c>
    </row>
    <row r="2879" spans="1:14" x14ac:dyDescent="0.3">
      <c r="A2879" s="8">
        <v>2878</v>
      </c>
      <c r="B2879" s="9">
        <v>42068</v>
      </c>
      <c r="C2879" s="1" t="s">
        <v>7078</v>
      </c>
      <c r="D2879" s="1" t="s">
        <v>16</v>
      </c>
      <c r="E2879" s="49" t="s">
        <v>16</v>
      </c>
      <c r="F2879" s="1" t="s">
        <v>16</v>
      </c>
      <c r="G2879" s="51" t="s">
        <v>176</v>
      </c>
      <c r="H2879" s="1" t="s">
        <v>126</v>
      </c>
      <c r="I2879" s="56">
        <v>1000000</v>
      </c>
      <c r="J2879" s="8" t="s">
        <v>16</v>
      </c>
      <c r="K2879" s="8" t="s">
        <v>24</v>
      </c>
      <c r="L2879" s="1" t="str">
        <f>IFERROR(_xlfn.XLOOKUP(Table1[[#This Row],[Startup Name]],Reference_Tables!$A$5:$A$3048,Reference_Tables!$B$5:$B$3048,"N/A",0),"N/A")</f>
        <v>Kanpur</v>
      </c>
      <c r="M2879" s="49" t="str">
        <f>IFERROR(_xlfn.XLOOKUP(Table1[[#This Row],[Investors Name]],Reference_Tables!$E$5:$E$3048,Reference_Tables!$F$5:$F$3048,"N/A",0),"N/A")</f>
        <v>VC</v>
      </c>
      <c r="N2879" s="1">
        <f>YEAR(Table1[[#This Row],[Date]])</f>
        <v>2015</v>
      </c>
    </row>
    <row r="2880" spans="1:14" x14ac:dyDescent="0.3">
      <c r="A2880" s="8">
        <v>2879</v>
      </c>
      <c r="B2880" s="9">
        <v>42068</v>
      </c>
      <c r="C2880" s="1" t="s">
        <v>7079</v>
      </c>
      <c r="D2880" s="1" t="s">
        <v>16</v>
      </c>
      <c r="E2880" s="49" t="s">
        <v>16</v>
      </c>
      <c r="F2880" s="1" t="s">
        <v>16</v>
      </c>
      <c r="G2880" s="51" t="s">
        <v>7080</v>
      </c>
      <c r="H2880" s="1" t="s">
        <v>384</v>
      </c>
      <c r="I2880" s="56">
        <v>2500000</v>
      </c>
      <c r="J2880" s="8" t="s">
        <v>16</v>
      </c>
      <c r="K2880" s="8" t="s">
        <v>24</v>
      </c>
      <c r="L2880" s="1" t="str">
        <f>IFERROR(_xlfn.XLOOKUP(Table1[[#This Row],[Startup Name]],Reference_Tables!$A$5:$A$3048,Reference_Tables!$B$5:$B$3048,"N/A",0),"N/A")</f>
        <v>Vadodara</v>
      </c>
      <c r="M2880" s="49" t="s">
        <v>16</v>
      </c>
      <c r="N2880" s="1">
        <f>YEAR(Table1[[#This Row],[Date]])</f>
        <v>2015</v>
      </c>
    </row>
    <row r="2881" spans="1:14" x14ac:dyDescent="0.3">
      <c r="A2881" s="8">
        <v>2880</v>
      </c>
      <c r="B2881" s="9">
        <v>42069</v>
      </c>
      <c r="C2881" s="1" t="s">
        <v>7081</v>
      </c>
      <c r="D2881" s="1" t="s">
        <v>16</v>
      </c>
      <c r="E2881" s="49" t="s">
        <v>16</v>
      </c>
      <c r="F2881" s="1" t="s">
        <v>16</v>
      </c>
      <c r="G2881" s="51" t="s">
        <v>7513</v>
      </c>
      <c r="H2881" s="1" t="s">
        <v>384</v>
      </c>
      <c r="I2881" s="56">
        <v>1200000</v>
      </c>
      <c r="J2881" s="8" t="s">
        <v>16</v>
      </c>
      <c r="K2881" s="8" t="s">
        <v>24</v>
      </c>
      <c r="L2881" s="1" t="str">
        <f>IFERROR(_xlfn.XLOOKUP(Table1[[#This Row],[Startup Name]],Reference_Tables!$A$5:$A$3048,Reference_Tables!$B$5:$B$3048,"N/A",0),"N/A")</f>
        <v>Ranchi</v>
      </c>
      <c r="M2881" s="49" t="s">
        <v>16</v>
      </c>
      <c r="N2881" s="1">
        <f>YEAR(Table1[[#This Row],[Date]])</f>
        <v>2015</v>
      </c>
    </row>
    <row r="2882" spans="1:14" x14ac:dyDescent="0.3">
      <c r="A2882" s="8">
        <v>2881</v>
      </c>
      <c r="B2882" s="9">
        <v>42072</v>
      </c>
      <c r="C2882" s="1" t="s">
        <v>7082</v>
      </c>
      <c r="D2882" s="1" t="s">
        <v>16</v>
      </c>
      <c r="E2882" s="49" t="s">
        <v>16</v>
      </c>
      <c r="F2882" s="1" t="s">
        <v>16</v>
      </c>
      <c r="G2882" s="51" t="s">
        <v>3025</v>
      </c>
      <c r="H2882" s="1" t="s">
        <v>384</v>
      </c>
      <c r="I2882" s="56">
        <v>2500000</v>
      </c>
      <c r="J2882" s="8" t="s">
        <v>16</v>
      </c>
      <c r="K2882" s="8" t="s">
        <v>24</v>
      </c>
      <c r="L2882" s="1" t="str">
        <f>IFERROR(_xlfn.XLOOKUP(Table1[[#This Row],[Startup Name]],Reference_Tables!$A$5:$A$3048,Reference_Tables!$B$5:$B$3048,"N/A",0),"N/A")</f>
        <v>Nagpur</v>
      </c>
      <c r="M2882" s="49" t="str">
        <f>IFERROR(_xlfn.XLOOKUP(Table1[[#This Row],[Investors Name]],Reference_Tables!$E$5:$E$3048,Reference_Tables!$F$5:$F$3048,"N/A",0),"N/A")</f>
        <v>VC</v>
      </c>
      <c r="N2882" s="1">
        <f>YEAR(Table1[[#This Row],[Date]])</f>
        <v>2015</v>
      </c>
    </row>
    <row r="2883" spans="1:14" x14ac:dyDescent="0.3">
      <c r="A2883" s="8">
        <v>2882</v>
      </c>
      <c r="B2883" s="9">
        <v>42072</v>
      </c>
      <c r="C2883" s="1" t="s">
        <v>7083</v>
      </c>
      <c r="D2883" s="1" t="s">
        <v>16</v>
      </c>
      <c r="E2883" s="49" t="s">
        <v>16</v>
      </c>
      <c r="F2883" s="1" t="s">
        <v>16</v>
      </c>
      <c r="G2883" s="51" t="s">
        <v>7084</v>
      </c>
      <c r="H2883" s="1" t="s">
        <v>126</v>
      </c>
      <c r="I2883" s="56">
        <v>500000</v>
      </c>
      <c r="J2883" s="8" t="s">
        <v>16</v>
      </c>
      <c r="K2883" s="8" t="s">
        <v>106</v>
      </c>
      <c r="L2883" s="1" t="str">
        <f>IFERROR(_xlfn.XLOOKUP(Table1[[#This Row],[Startup Name]],Reference_Tables!$A$5:$A$3048,Reference_Tables!$B$5:$B$3048,"N/A",0),"N/A")</f>
        <v>New Delhi</v>
      </c>
      <c r="M2883" s="49" t="str">
        <f>IFERROR(_xlfn.XLOOKUP(Table1[[#This Row],[Investors Name]],Reference_Tables!$E$5:$E$3048,Reference_Tables!$F$5:$F$3048,"N/A",0),"N/A")</f>
        <v>VC</v>
      </c>
      <c r="N2883" s="1">
        <f>YEAR(Table1[[#This Row],[Date]])</f>
        <v>2015</v>
      </c>
    </row>
    <row r="2884" spans="1:14" x14ac:dyDescent="0.3">
      <c r="A2884" s="8">
        <v>2883</v>
      </c>
      <c r="B2884" s="9">
        <v>42073</v>
      </c>
      <c r="C2884" s="1" t="s">
        <v>7085</v>
      </c>
      <c r="D2884" s="1" t="s">
        <v>16</v>
      </c>
      <c r="E2884" s="49" t="s">
        <v>16</v>
      </c>
      <c r="F2884" s="1" t="s">
        <v>16</v>
      </c>
      <c r="G2884" s="51" t="s">
        <v>7086</v>
      </c>
      <c r="H2884" s="1" t="s">
        <v>384</v>
      </c>
      <c r="I2884" s="56">
        <v>0</v>
      </c>
      <c r="J2884" s="8" t="s">
        <v>29</v>
      </c>
      <c r="K2884" s="8" t="s">
        <v>16</v>
      </c>
      <c r="L2884" s="1" t="str">
        <f>IFERROR(_xlfn.XLOOKUP(Table1[[#This Row],[Startup Name]],Reference_Tables!$A$5:$A$3048,Reference_Tables!$B$5:$B$3048,"N/A",0),"N/A")</f>
        <v>Bengaluru</v>
      </c>
      <c r="M2884" s="49" t="str">
        <f>IFERROR(_xlfn.XLOOKUP(Table1[[#This Row],[Investors Name]],Reference_Tables!$E$5:$E$3048,Reference_Tables!$F$5:$F$3048,"N/A",0),"N/A")</f>
        <v>Angel</v>
      </c>
      <c r="N2884" s="1">
        <f>YEAR(Table1[[#This Row],[Date]])</f>
        <v>2015</v>
      </c>
    </row>
    <row r="2885" spans="1:14" x14ac:dyDescent="0.3">
      <c r="A2885" s="8">
        <v>2884</v>
      </c>
      <c r="B2885" s="9">
        <v>42074</v>
      </c>
      <c r="C2885" s="1" t="s">
        <v>7087</v>
      </c>
      <c r="D2885" s="1" t="s">
        <v>16</v>
      </c>
      <c r="E2885" s="49" t="s">
        <v>16</v>
      </c>
      <c r="F2885" s="1" t="s">
        <v>16</v>
      </c>
      <c r="G2885" s="51" t="s">
        <v>1268</v>
      </c>
      <c r="H2885" s="1" t="s">
        <v>126</v>
      </c>
      <c r="I2885" s="56">
        <v>1000000</v>
      </c>
      <c r="J2885" s="8" t="s">
        <v>16</v>
      </c>
      <c r="K2885" s="8" t="s">
        <v>24</v>
      </c>
      <c r="L2885" s="1" t="str">
        <f>IFERROR(_xlfn.XLOOKUP(Table1[[#This Row],[Startup Name]],Reference_Tables!$A$5:$A$3048,Reference_Tables!$B$5:$B$3048,"N/A",0),"N/A")</f>
        <v>Dehradun</v>
      </c>
      <c r="M2885" s="49" t="str">
        <f>IFERROR(_xlfn.XLOOKUP(Table1[[#This Row],[Investors Name]],Reference_Tables!$E$5:$E$3048,Reference_Tables!$F$5:$F$3048,"N/A",0),"N/A")</f>
        <v>Angel</v>
      </c>
      <c r="N2885" s="1">
        <f>YEAR(Table1[[#This Row],[Date]])</f>
        <v>2015</v>
      </c>
    </row>
    <row r="2886" spans="1:14" x14ac:dyDescent="0.3">
      <c r="A2886" s="8">
        <v>2885</v>
      </c>
      <c r="B2886" s="9">
        <v>42074</v>
      </c>
      <c r="C2886" s="1" t="s">
        <v>7088</v>
      </c>
      <c r="D2886" s="1" t="s">
        <v>16</v>
      </c>
      <c r="E2886" s="49" t="s">
        <v>16</v>
      </c>
      <c r="F2886" s="1" t="s">
        <v>16</v>
      </c>
      <c r="G2886" s="51" t="s">
        <v>7089</v>
      </c>
      <c r="H2886" s="1" t="s">
        <v>126</v>
      </c>
      <c r="I2886" s="56">
        <v>150000</v>
      </c>
      <c r="J2886" s="8" t="s">
        <v>16</v>
      </c>
      <c r="K2886" s="8" t="s">
        <v>106</v>
      </c>
      <c r="L2886" s="1" t="str">
        <f>IFERROR(_xlfn.XLOOKUP(Table1[[#This Row],[Startup Name]],Reference_Tables!$A$5:$A$3048,Reference_Tables!$B$5:$B$3048,"N/A",0),"N/A")</f>
        <v>Pune</v>
      </c>
      <c r="M2886" s="49" t="str">
        <f>IFERROR(_xlfn.XLOOKUP(Table1[[#This Row],[Investors Name]],Reference_Tables!$E$5:$E$3048,Reference_Tables!$F$5:$F$3048,"N/A",0),"N/A")</f>
        <v>Angel</v>
      </c>
      <c r="N2886" s="1">
        <f>YEAR(Table1[[#This Row],[Date]])</f>
        <v>2015</v>
      </c>
    </row>
    <row r="2887" spans="1:14" x14ac:dyDescent="0.3">
      <c r="A2887" s="8">
        <v>2886</v>
      </c>
      <c r="B2887" s="9">
        <v>42074</v>
      </c>
      <c r="C2887" s="1" t="s">
        <v>1060</v>
      </c>
      <c r="D2887" s="1" t="s">
        <v>16</v>
      </c>
      <c r="E2887" s="49" t="s">
        <v>16</v>
      </c>
      <c r="F2887" s="1" t="s">
        <v>16</v>
      </c>
      <c r="G2887" s="51" t="s">
        <v>7090</v>
      </c>
      <c r="H2887" s="1" t="s">
        <v>384</v>
      </c>
      <c r="I2887" s="56">
        <v>5000000</v>
      </c>
      <c r="J2887" s="8" t="s">
        <v>29</v>
      </c>
      <c r="K2887" s="8" t="s">
        <v>24</v>
      </c>
      <c r="L2887" s="1" t="str">
        <f>IFERROR(_xlfn.XLOOKUP(Table1[[#This Row],[Startup Name]],Reference_Tables!$A$5:$A$3048,Reference_Tables!$B$5:$B$3048,"N/A",0),"N/A")</f>
        <v>Jaipur</v>
      </c>
      <c r="M2887" s="49" t="str">
        <f>IFERROR(_xlfn.XLOOKUP(Table1[[#This Row],[Investors Name]],Reference_Tables!$E$5:$E$3048,Reference_Tables!$F$5:$F$3048,"N/A",0),"N/A")</f>
        <v>VC</v>
      </c>
      <c r="N2887" s="1">
        <f>YEAR(Table1[[#This Row],[Date]])</f>
        <v>2015</v>
      </c>
    </row>
    <row r="2888" spans="1:14" x14ac:dyDescent="0.3">
      <c r="A2888" s="8">
        <v>2887</v>
      </c>
      <c r="B2888" s="9">
        <v>42074</v>
      </c>
      <c r="C2888" s="1" t="s">
        <v>7091</v>
      </c>
      <c r="D2888" s="1" t="s">
        <v>16</v>
      </c>
      <c r="E2888" s="49" t="s">
        <v>16</v>
      </c>
      <c r="F2888" s="1" t="s">
        <v>16</v>
      </c>
      <c r="G2888" s="51" t="s">
        <v>1015</v>
      </c>
      <c r="H2888" s="1" t="s">
        <v>384</v>
      </c>
      <c r="I2888" s="56">
        <v>20000000</v>
      </c>
      <c r="J2888" s="8" t="s">
        <v>16</v>
      </c>
      <c r="K2888" s="8" t="s">
        <v>17</v>
      </c>
      <c r="L2888" s="1" t="str">
        <f>IFERROR(_xlfn.XLOOKUP(Table1[[#This Row],[Startup Name]],Reference_Tables!$A$5:$A$3048,Reference_Tables!$B$5:$B$3048,"N/A",0),"N/A")</f>
        <v>Chennai</v>
      </c>
      <c r="M2888" s="49" t="str">
        <f>IFERROR(_xlfn.XLOOKUP(Table1[[#This Row],[Investors Name]],Reference_Tables!$E$5:$E$3048,Reference_Tables!$F$5:$F$3048,"N/A",0),"N/A")</f>
        <v>VC</v>
      </c>
      <c r="N2888" s="1">
        <f>YEAR(Table1[[#This Row],[Date]])</f>
        <v>2015</v>
      </c>
    </row>
    <row r="2889" spans="1:14" x14ac:dyDescent="0.3">
      <c r="A2889" s="8">
        <v>2888</v>
      </c>
      <c r="B2889" s="9">
        <v>42075</v>
      </c>
      <c r="C2889" s="1" t="s">
        <v>4475</v>
      </c>
      <c r="D2889" s="1" t="s">
        <v>16</v>
      </c>
      <c r="E2889" s="49" t="s">
        <v>16</v>
      </c>
      <c r="F2889" s="1" t="s">
        <v>16</v>
      </c>
      <c r="G2889" s="51" t="s">
        <v>7514</v>
      </c>
      <c r="H2889" s="1" t="s">
        <v>126</v>
      </c>
      <c r="I2889" s="56">
        <v>0</v>
      </c>
      <c r="J2889" s="8" t="s">
        <v>16</v>
      </c>
      <c r="K2889" s="8" t="s">
        <v>16</v>
      </c>
      <c r="L2889" s="1" t="str">
        <f>IFERROR(_xlfn.XLOOKUP(Table1[[#This Row],[Startup Name]],Reference_Tables!$A$5:$A$3048,Reference_Tables!$B$5:$B$3048,"N/A",0),"N/A")</f>
        <v>Bhubaneswar</v>
      </c>
      <c r="M2889" s="49" t="str">
        <f>IFERROR(_xlfn.XLOOKUP(Table1[[#This Row],[Investors Name]],Reference_Tables!$E$5:$E$3048,Reference_Tables!$F$5:$F$3048,"N/A",0),"N/A")</f>
        <v>VC</v>
      </c>
      <c r="N2889" s="1">
        <f>YEAR(Table1[[#This Row],[Date]])</f>
        <v>2015</v>
      </c>
    </row>
    <row r="2890" spans="1:14" x14ac:dyDescent="0.3">
      <c r="A2890" s="8">
        <v>2889</v>
      </c>
      <c r="B2890" s="9">
        <v>42075</v>
      </c>
      <c r="C2890" s="1" t="s">
        <v>7092</v>
      </c>
      <c r="D2890" s="1" t="s">
        <v>16</v>
      </c>
      <c r="E2890" s="49" t="s">
        <v>16</v>
      </c>
      <c r="F2890" s="1" t="s">
        <v>16</v>
      </c>
      <c r="G2890" s="51" t="s">
        <v>7093</v>
      </c>
      <c r="H2890" s="1" t="s">
        <v>384</v>
      </c>
      <c r="I2890" s="56">
        <v>15000000</v>
      </c>
      <c r="J2890" s="8" t="s">
        <v>47</v>
      </c>
      <c r="K2890" s="8" t="s">
        <v>17</v>
      </c>
      <c r="L2890" s="1" t="str">
        <f>IFERROR(_xlfn.XLOOKUP(Table1[[#This Row],[Startup Name]],Reference_Tables!$A$5:$A$3048,Reference_Tables!$B$5:$B$3048,"N/A",0),"N/A")</f>
        <v>Hyderabad</v>
      </c>
      <c r="M2890" s="49" t="str">
        <f>IFERROR(_xlfn.XLOOKUP(Table1[[#This Row],[Investors Name]],Reference_Tables!$E$5:$E$3048,Reference_Tables!$F$5:$F$3048,"N/A",0),"N/A")</f>
        <v>VC</v>
      </c>
      <c r="N2890" s="1">
        <f>YEAR(Table1[[#This Row],[Date]])</f>
        <v>2015</v>
      </c>
    </row>
    <row r="2891" spans="1:14" x14ac:dyDescent="0.3">
      <c r="A2891" s="8">
        <v>2890</v>
      </c>
      <c r="B2891" s="9">
        <v>42076</v>
      </c>
      <c r="C2891" s="1" t="s">
        <v>6823</v>
      </c>
      <c r="D2891" s="1" t="s">
        <v>16</v>
      </c>
      <c r="E2891" s="49" t="s">
        <v>16</v>
      </c>
      <c r="F2891" s="1" t="s">
        <v>16</v>
      </c>
      <c r="G2891" s="51" t="s">
        <v>7094</v>
      </c>
      <c r="H2891" s="1" t="s">
        <v>384</v>
      </c>
      <c r="I2891" s="56">
        <v>110000000</v>
      </c>
      <c r="J2891" s="8" t="s">
        <v>23</v>
      </c>
      <c r="K2891" s="8" t="s">
        <v>17</v>
      </c>
      <c r="L2891" s="1" t="str">
        <f>IFERROR(_xlfn.XLOOKUP(Table1[[#This Row],[Startup Name]],Reference_Tables!$A$5:$A$3048,Reference_Tables!$B$5:$B$3048,"N/A",0),"N/A")</f>
        <v>Bhubaneswar</v>
      </c>
      <c r="M2891" s="49" t="s">
        <v>16</v>
      </c>
      <c r="N2891" s="1">
        <f>YEAR(Table1[[#This Row],[Date]])</f>
        <v>2015</v>
      </c>
    </row>
    <row r="2892" spans="1:14" x14ac:dyDescent="0.3">
      <c r="A2892" s="8">
        <v>2891</v>
      </c>
      <c r="B2892" s="9">
        <v>42076</v>
      </c>
      <c r="C2892" s="1" t="s">
        <v>153</v>
      </c>
      <c r="D2892" s="1" t="s">
        <v>16</v>
      </c>
      <c r="E2892" s="49" t="s">
        <v>16</v>
      </c>
      <c r="F2892" s="1" t="s">
        <v>16</v>
      </c>
      <c r="G2892" s="51" t="s">
        <v>1081</v>
      </c>
      <c r="H2892" s="1" t="s">
        <v>384</v>
      </c>
      <c r="I2892" s="56">
        <v>0</v>
      </c>
      <c r="J2892" s="8" t="s">
        <v>7095</v>
      </c>
      <c r="K2892" s="8" t="s">
        <v>16</v>
      </c>
      <c r="L2892" s="1" t="str">
        <f>IFERROR(_xlfn.XLOOKUP(Table1[[#This Row],[Startup Name]],Reference_Tables!$A$5:$A$3048,Reference_Tables!$B$5:$B$3048,"N/A",0),"N/A")</f>
        <v>Kolkata</v>
      </c>
      <c r="M2892" s="49" t="str">
        <f>IFERROR(_xlfn.XLOOKUP(Table1[[#This Row],[Investors Name]],Reference_Tables!$E$5:$E$3048,Reference_Tables!$F$5:$F$3048,"N/A",0),"N/A")</f>
        <v>Corporate</v>
      </c>
      <c r="N2892" s="1">
        <f>YEAR(Table1[[#This Row],[Date]])</f>
        <v>2015</v>
      </c>
    </row>
    <row r="2893" spans="1:14" x14ac:dyDescent="0.3">
      <c r="A2893" s="8">
        <v>2892</v>
      </c>
      <c r="B2893" s="9">
        <v>42076</v>
      </c>
      <c r="C2893" s="1" t="s">
        <v>7096</v>
      </c>
      <c r="D2893" s="1" t="s">
        <v>16</v>
      </c>
      <c r="E2893" s="49" t="s">
        <v>16</v>
      </c>
      <c r="F2893" s="1" t="s">
        <v>16</v>
      </c>
      <c r="G2893" s="51" t="s">
        <v>7097</v>
      </c>
      <c r="H2893" s="1" t="s">
        <v>384</v>
      </c>
      <c r="I2893" s="56">
        <v>5000000</v>
      </c>
      <c r="J2893" s="8" t="s">
        <v>23</v>
      </c>
      <c r="K2893" s="8" t="s">
        <v>24</v>
      </c>
      <c r="L2893" s="1" t="str">
        <f>IFERROR(_xlfn.XLOOKUP(Table1[[#This Row],[Startup Name]],Reference_Tables!$A$5:$A$3048,Reference_Tables!$B$5:$B$3048,"N/A",0),"N/A")</f>
        <v>Surat</v>
      </c>
      <c r="M2893" s="49" t="str">
        <f>IFERROR(_xlfn.XLOOKUP(Table1[[#This Row],[Investors Name]],Reference_Tables!$E$5:$E$3048,Reference_Tables!$F$5:$F$3048,"N/A",0),"N/A")</f>
        <v>VC</v>
      </c>
      <c r="N2893" s="1">
        <f>YEAR(Table1[[#This Row],[Date]])</f>
        <v>2015</v>
      </c>
    </row>
    <row r="2894" spans="1:14" x14ac:dyDescent="0.3">
      <c r="A2894" s="8">
        <v>2893</v>
      </c>
      <c r="B2894" s="9">
        <v>42076</v>
      </c>
      <c r="C2894" s="1" t="s">
        <v>7098</v>
      </c>
      <c r="D2894" s="1" t="s">
        <v>16</v>
      </c>
      <c r="E2894" s="49" t="s">
        <v>16</v>
      </c>
      <c r="F2894" s="1" t="s">
        <v>16</v>
      </c>
      <c r="G2894" s="51" t="s">
        <v>7099</v>
      </c>
      <c r="H2894" s="1" t="s">
        <v>126</v>
      </c>
      <c r="I2894" s="56">
        <v>0</v>
      </c>
      <c r="J2894" s="8" t="s">
        <v>16</v>
      </c>
      <c r="K2894" s="8" t="s">
        <v>16</v>
      </c>
      <c r="L2894" s="1" t="str">
        <f>IFERROR(_xlfn.XLOOKUP(Table1[[#This Row],[Startup Name]],Reference_Tables!$A$5:$A$3048,Reference_Tables!$B$5:$B$3048,"N/A",0),"N/A")</f>
        <v>Thiruvananthapuram</v>
      </c>
      <c r="M2894" s="49" t="str">
        <f>IFERROR(_xlfn.XLOOKUP(Table1[[#This Row],[Investors Name]],Reference_Tables!$E$5:$E$3048,Reference_Tables!$F$5:$F$3048,"N/A",0),"N/A")</f>
        <v>VC</v>
      </c>
      <c r="N2894" s="1">
        <f>YEAR(Table1[[#This Row],[Date]])</f>
        <v>2015</v>
      </c>
    </row>
    <row r="2895" spans="1:14" x14ac:dyDescent="0.3">
      <c r="A2895" s="8">
        <v>2894</v>
      </c>
      <c r="B2895" s="9">
        <v>42077</v>
      </c>
      <c r="C2895" s="1" t="s">
        <v>7100</v>
      </c>
      <c r="D2895" s="1" t="s">
        <v>16</v>
      </c>
      <c r="E2895" s="49" t="s">
        <v>16</v>
      </c>
      <c r="F2895" s="1" t="s">
        <v>16</v>
      </c>
      <c r="G2895" s="51" t="s">
        <v>7101</v>
      </c>
      <c r="H2895" s="1" t="s">
        <v>126</v>
      </c>
      <c r="I2895" s="56">
        <v>500000</v>
      </c>
      <c r="J2895" s="8" t="s">
        <v>16</v>
      </c>
      <c r="K2895" s="8" t="s">
        <v>106</v>
      </c>
      <c r="L2895" s="1" t="str">
        <f>IFERROR(_xlfn.XLOOKUP(Table1[[#This Row],[Startup Name]],Reference_Tables!$A$5:$A$3048,Reference_Tables!$B$5:$B$3048,"N/A",0),"N/A")</f>
        <v>Pune</v>
      </c>
      <c r="M2895" s="49" t="str">
        <f>IFERROR(_xlfn.XLOOKUP(Table1[[#This Row],[Investors Name]],Reference_Tables!$E$5:$E$3048,Reference_Tables!$F$5:$F$3048,"N/A",0),"N/A")</f>
        <v>VC</v>
      </c>
      <c r="N2895" s="1">
        <f>YEAR(Table1[[#This Row],[Date]])</f>
        <v>2015</v>
      </c>
    </row>
    <row r="2896" spans="1:14" x14ac:dyDescent="0.3">
      <c r="A2896" s="8">
        <v>2895</v>
      </c>
      <c r="B2896" s="9">
        <v>42077</v>
      </c>
      <c r="C2896" s="1" t="s">
        <v>6339</v>
      </c>
      <c r="D2896" s="1" t="s">
        <v>16</v>
      </c>
      <c r="E2896" s="49" t="s">
        <v>16</v>
      </c>
      <c r="F2896" s="1" t="s">
        <v>16</v>
      </c>
      <c r="G2896" s="51" t="s">
        <v>7102</v>
      </c>
      <c r="H2896" s="1" t="s">
        <v>126</v>
      </c>
      <c r="I2896" s="56">
        <v>200000</v>
      </c>
      <c r="J2896" s="8" t="s">
        <v>16</v>
      </c>
      <c r="K2896" s="8" t="s">
        <v>106</v>
      </c>
      <c r="L2896" s="1" t="str">
        <f>IFERROR(_xlfn.XLOOKUP(Table1[[#This Row],[Startup Name]],Reference_Tables!$A$5:$A$3048,Reference_Tables!$B$5:$B$3048,"N/A",0),"N/A")</f>
        <v>Lucknow</v>
      </c>
      <c r="M2896" s="49" t="s">
        <v>16</v>
      </c>
      <c r="N2896" s="1">
        <f>YEAR(Table1[[#This Row],[Date]])</f>
        <v>2015</v>
      </c>
    </row>
    <row r="2897" spans="1:14" x14ac:dyDescent="0.3">
      <c r="A2897" s="8">
        <v>2896</v>
      </c>
      <c r="B2897" s="9">
        <v>42077</v>
      </c>
      <c r="C2897" s="1" t="s">
        <v>7103</v>
      </c>
      <c r="D2897" s="1" t="s">
        <v>16</v>
      </c>
      <c r="E2897" s="49" t="s">
        <v>16</v>
      </c>
      <c r="F2897" s="1" t="s">
        <v>16</v>
      </c>
      <c r="G2897" s="51" t="s">
        <v>6626</v>
      </c>
      <c r="H2897" s="1" t="s">
        <v>126</v>
      </c>
      <c r="I2897" s="56">
        <v>0</v>
      </c>
      <c r="J2897" s="8" t="s">
        <v>16</v>
      </c>
      <c r="K2897" s="8" t="s">
        <v>16</v>
      </c>
      <c r="L2897" s="1" t="str">
        <f>IFERROR(_xlfn.XLOOKUP(Table1[[#This Row],[Startup Name]],Reference_Tables!$A$5:$A$3048,Reference_Tables!$B$5:$B$3048,"N/A",0),"N/A")</f>
        <v>Mumbai</v>
      </c>
      <c r="M2897" s="49" t="str">
        <f>IFERROR(_xlfn.XLOOKUP(Table1[[#This Row],[Investors Name]],Reference_Tables!$E$5:$E$3048,Reference_Tables!$F$5:$F$3048,"N/A",0),"N/A")</f>
        <v>Angel</v>
      </c>
      <c r="N2897" s="1">
        <f>YEAR(Table1[[#This Row],[Date]])</f>
        <v>2015</v>
      </c>
    </row>
    <row r="2898" spans="1:14" x14ac:dyDescent="0.3">
      <c r="A2898" s="8">
        <v>2897</v>
      </c>
      <c r="B2898" s="9">
        <v>42079</v>
      </c>
      <c r="C2898" s="1" t="s">
        <v>7104</v>
      </c>
      <c r="D2898" s="1" t="s">
        <v>16</v>
      </c>
      <c r="E2898" s="49" t="s">
        <v>16</v>
      </c>
      <c r="F2898" s="1" t="s">
        <v>16</v>
      </c>
      <c r="G2898" s="51" t="s">
        <v>7105</v>
      </c>
      <c r="H2898" s="1" t="s">
        <v>126</v>
      </c>
      <c r="I2898" s="56">
        <v>166000</v>
      </c>
      <c r="J2898" s="8" t="s">
        <v>16</v>
      </c>
      <c r="K2898" s="8" t="s">
        <v>106</v>
      </c>
      <c r="L2898" s="1" t="str">
        <f>IFERROR(_xlfn.XLOOKUP(Table1[[#This Row],[Startup Name]],Reference_Tables!$A$5:$A$3048,Reference_Tables!$B$5:$B$3048,"N/A",0),"N/A")</f>
        <v>Mumbai</v>
      </c>
      <c r="M2898" s="49" t="str">
        <f>IFERROR(_xlfn.XLOOKUP(Table1[[#This Row],[Investors Name]],Reference_Tables!$E$5:$E$3048,Reference_Tables!$F$5:$F$3048,"N/A",0),"N/A")</f>
        <v>Angel</v>
      </c>
      <c r="N2898" s="1">
        <f>YEAR(Table1[[#This Row],[Date]])</f>
        <v>2015</v>
      </c>
    </row>
    <row r="2899" spans="1:14" x14ac:dyDescent="0.3">
      <c r="A2899" s="8">
        <v>2898</v>
      </c>
      <c r="B2899" s="9">
        <v>42079</v>
      </c>
      <c r="C2899" s="1" t="s">
        <v>4568</v>
      </c>
      <c r="D2899" s="1" t="s">
        <v>16</v>
      </c>
      <c r="E2899" s="49" t="s">
        <v>16</v>
      </c>
      <c r="F2899" s="1" t="s">
        <v>16</v>
      </c>
      <c r="G2899" s="51" t="s">
        <v>7106</v>
      </c>
      <c r="H2899" s="1" t="s">
        <v>126</v>
      </c>
      <c r="I2899" s="56">
        <v>1300000</v>
      </c>
      <c r="J2899" s="8" t="s">
        <v>16</v>
      </c>
      <c r="K2899" s="8" t="s">
        <v>24</v>
      </c>
      <c r="L2899" s="1" t="str">
        <f>IFERROR(_xlfn.XLOOKUP(Table1[[#This Row],[Startup Name]],Reference_Tables!$A$5:$A$3048,Reference_Tables!$B$5:$B$3048,"N/A",0),"N/A")</f>
        <v>Mysuru</v>
      </c>
      <c r="M2899" s="49" t="str">
        <f>IFERROR(_xlfn.XLOOKUP(Table1[[#This Row],[Investors Name]],Reference_Tables!$E$5:$E$3048,Reference_Tables!$F$5:$F$3048,"N/A",0),"N/A")</f>
        <v>VC</v>
      </c>
      <c r="N2899" s="1">
        <f>YEAR(Table1[[#This Row],[Date]])</f>
        <v>2015</v>
      </c>
    </row>
    <row r="2900" spans="1:14" x14ac:dyDescent="0.3">
      <c r="A2900" s="8">
        <v>2899</v>
      </c>
      <c r="B2900" s="9">
        <v>42079</v>
      </c>
      <c r="C2900" s="1" t="s">
        <v>7107</v>
      </c>
      <c r="D2900" s="1" t="s">
        <v>16</v>
      </c>
      <c r="E2900" s="49" t="s">
        <v>16</v>
      </c>
      <c r="F2900" s="1" t="s">
        <v>16</v>
      </c>
      <c r="G2900" s="51" t="s">
        <v>7108</v>
      </c>
      <c r="H2900" s="1" t="s">
        <v>126</v>
      </c>
      <c r="I2900" s="56">
        <v>166000</v>
      </c>
      <c r="J2900" s="8" t="s">
        <v>16</v>
      </c>
      <c r="K2900" s="8" t="s">
        <v>106</v>
      </c>
      <c r="L2900" s="1" t="str">
        <f>IFERROR(_xlfn.XLOOKUP(Table1[[#This Row],[Startup Name]],Reference_Tables!$A$5:$A$3048,Reference_Tables!$B$5:$B$3048,"N/A",0),"N/A")</f>
        <v>Visakhapatnam</v>
      </c>
      <c r="M2900" s="49" t="str">
        <f>IFERROR(_xlfn.XLOOKUP(Table1[[#This Row],[Investors Name]],Reference_Tables!$E$5:$E$3048,Reference_Tables!$F$5:$F$3048,"N/A",0),"N/A")</f>
        <v>Angel</v>
      </c>
      <c r="N2900" s="1">
        <f>YEAR(Table1[[#This Row],[Date]])</f>
        <v>2015</v>
      </c>
    </row>
    <row r="2901" spans="1:14" x14ac:dyDescent="0.3">
      <c r="A2901" s="8">
        <v>2900</v>
      </c>
      <c r="B2901" s="9">
        <v>42079</v>
      </c>
      <c r="C2901" s="1" t="s">
        <v>4283</v>
      </c>
      <c r="D2901" s="1" t="s">
        <v>16</v>
      </c>
      <c r="E2901" s="49" t="s">
        <v>16</v>
      </c>
      <c r="F2901" s="1" t="s">
        <v>16</v>
      </c>
      <c r="G2901" s="51" t="s">
        <v>7109</v>
      </c>
      <c r="H2901" s="1" t="s">
        <v>384</v>
      </c>
      <c r="I2901" s="56">
        <v>50000000</v>
      </c>
      <c r="J2901" s="8" t="s">
        <v>16</v>
      </c>
      <c r="K2901" s="8" t="s">
        <v>17</v>
      </c>
      <c r="L2901" s="1" t="str">
        <f>IFERROR(_xlfn.XLOOKUP(Table1[[#This Row],[Startup Name]],Reference_Tables!$A$5:$A$3048,Reference_Tables!$B$5:$B$3048,"N/A",0),"N/A")</f>
        <v>Mumbai</v>
      </c>
      <c r="M2901" s="49" t="str">
        <f>IFERROR(_xlfn.XLOOKUP(Table1[[#This Row],[Investors Name]],Reference_Tables!$E$5:$E$3048,Reference_Tables!$F$5:$F$3048,"N/A",0),"N/A")</f>
        <v>VC</v>
      </c>
      <c r="N2901" s="1">
        <f>YEAR(Table1[[#This Row],[Date]])</f>
        <v>2015</v>
      </c>
    </row>
    <row r="2902" spans="1:14" x14ac:dyDescent="0.3">
      <c r="A2902" s="8">
        <v>2901</v>
      </c>
      <c r="B2902" s="9">
        <v>42080</v>
      </c>
      <c r="C2902" s="1" t="s">
        <v>3189</v>
      </c>
      <c r="D2902" s="1" t="s">
        <v>16</v>
      </c>
      <c r="E2902" s="49" t="s">
        <v>16</v>
      </c>
      <c r="F2902" s="1" t="s">
        <v>16</v>
      </c>
      <c r="G2902" s="51" t="s">
        <v>1659</v>
      </c>
      <c r="H2902" s="1" t="s">
        <v>126</v>
      </c>
      <c r="I2902" s="56">
        <v>0</v>
      </c>
      <c r="J2902" s="8" t="s">
        <v>16</v>
      </c>
      <c r="K2902" s="8" t="s">
        <v>16</v>
      </c>
      <c r="L2902" s="1" t="str">
        <f>IFERROR(_xlfn.XLOOKUP(Table1[[#This Row],[Startup Name]],Reference_Tables!$A$5:$A$3048,Reference_Tables!$B$5:$B$3048,"N/A",0),"N/A")</f>
        <v>Kochi</v>
      </c>
      <c r="M2902" s="49" t="str">
        <f>IFERROR(_xlfn.XLOOKUP(Table1[[#This Row],[Investors Name]],Reference_Tables!$E$5:$E$3048,Reference_Tables!$F$5:$F$3048,"N/A",0),"N/A")</f>
        <v>VC</v>
      </c>
      <c r="N2902" s="1">
        <f>YEAR(Table1[[#This Row],[Date]])</f>
        <v>2015</v>
      </c>
    </row>
    <row r="2903" spans="1:14" x14ac:dyDescent="0.3">
      <c r="A2903" s="8">
        <v>2902</v>
      </c>
      <c r="B2903" s="9">
        <v>42081</v>
      </c>
      <c r="C2903" s="1" t="s">
        <v>7110</v>
      </c>
      <c r="D2903" s="1" t="s">
        <v>16</v>
      </c>
      <c r="E2903" s="49" t="s">
        <v>16</v>
      </c>
      <c r="F2903" s="1" t="s">
        <v>16</v>
      </c>
      <c r="G2903" s="51" t="s">
        <v>7111</v>
      </c>
      <c r="H2903" s="1" t="s">
        <v>384</v>
      </c>
      <c r="I2903" s="56">
        <v>5000000</v>
      </c>
      <c r="J2903" s="8" t="s">
        <v>16</v>
      </c>
      <c r="K2903" s="8" t="s">
        <v>24</v>
      </c>
      <c r="L2903" s="1" t="str">
        <f>IFERROR(_xlfn.XLOOKUP(Table1[[#This Row],[Startup Name]],Reference_Tables!$A$5:$A$3048,Reference_Tables!$B$5:$B$3048,"N/A",0),"N/A")</f>
        <v>Kochi</v>
      </c>
      <c r="M2903" s="49" t="str">
        <f>IFERROR(_xlfn.XLOOKUP(Table1[[#This Row],[Investors Name]],Reference_Tables!$E$5:$E$3048,Reference_Tables!$F$5:$F$3048,"N/A",0),"N/A")</f>
        <v>Corporate</v>
      </c>
      <c r="N2903" s="1">
        <f>YEAR(Table1[[#This Row],[Date]])</f>
        <v>2015</v>
      </c>
    </row>
    <row r="2904" spans="1:14" x14ac:dyDescent="0.3">
      <c r="A2904" s="8">
        <v>2903</v>
      </c>
      <c r="B2904" s="9">
        <v>42081</v>
      </c>
      <c r="C2904" s="1" t="s">
        <v>7112</v>
      </c>
      <c r="D2904" s="1" t="s">
        <v>16</v>
      </c>
      <c r="E2904" s="49" t="s">
        <v>16</v>
      </c>
      <c r="F2904" s="1" t="s">
        <v>16</v>
      </c>
      <c r="G2904" s="51" t="s">
        <v>5932</v>
      </c>
      <c r="H2904" s="1" t="s">
        <v>126</v>
      </c>
      <c r="I2904" s="56">
        <v>200000</v>
      </c>
      <c r="J2904" s="8" t="s">
        <v>16</v>
      </c>
      <c r="K2904" s="8" t="s">
        <v>106</v>
      </c>
      <c r="L2904" s="1" t="str">
        <f>IFERROR(_xlfn.XLOOKUP(Table1[[#This Row],[Startup Name]],Reference_Tables!$A$5:$A$3048,Reference_Tables!$B$5:$B$3048,"N/A",0),"N/A")</f>
        <v>Hyderabad</v>
      </c>
      <c r="M2904" s="49" t="str">
        <f>IFERROR(_xlfn.XLOOKUP(Table1[[#This Row],[Investors Name]],Reference_Tables!$E$5:$E$3048,Reference_Tables!$F$5:$F$3048,"N/A",0),"N/A")</f>
        <v>Corporate</v>
      </c>
      <c r="N2904" s="1">
        <f>YEAR(Table1[[#This Row],[Date]])</f>
        <v>2015</v>
      </c>
    </row>
    <row r="2905" spans="1:14" x14ac:dyDescent="0.3">
      <c r="A2905" s="8">
        <v>2904</v>
      </c>
      <c r="B2905" s="9">
        <v>42081</v>
      </c>
      <c r="C2905" s="1" t="s">
        <v>5816</v>
      </c>
      <c r="D2905" s="1" t="s">
        <v>16</v>
      </c>
      <c r="E2905" s="49" t="s">
        <v>16</v>
      </c>
      <c r="F2905" s="1" t="s">
        <v>16</v>
      </c>
      <c r="G2905" s="51" t="s">
        <v>4959</v>
      </c>
      <c r="H2905" s="1" t="s">
        <v>384</v>
      </c>
      <c r="I2905" s="56">
        <v>0</v>
      </c>
      <c r="J2905" s="8" t="s">
        <v>7113</v>
      </c>
      <c r="K2905" s="8" t="s">
        <v>16</v>
      </c>
      <c r="L2905" s="1" t="str">
        <f>IFERROR(_xlfn.XLOOKUP(Table1[[#This Row],[Startup Name]],Reference_Tables!$A$5:$A$3048,Reference_Tables!$B$5:$B$3048,"N/A",0),"N/A")</f>
        <v>Indore</v>
      </c>
      <c r="M2905" s="49" t="str">
        <f>IFERROR(_xlfn.XLOOKUP(Table1[[#This Row],[Investors Name]],Reference_Tables!$E$5:$E$3048,Reference_Tables!$F$5:$F$3048,"N/A",0),"N/A")</f>
        <v>Angel</v>
      </c>
      <c r="N2905" s="1">
        <f>YEAR(Table1[[#This Row],[Date]])</f>
        <v>2015</v>
      </c>
    </row>
    <row r="2906" spans="1:14" x14ac:dyDescent="0.3">
      <c r="A2906" s="8">
        <v>2905</v>
      </c>
      <c r="B2906" s="9">
        <v>42082</v>
      </c>
      <c r="C2906" s="1" t="s">
        <v>389</v>
      </c>
      <c r="D2906" s="1" t="s">
        <v>16</v>
      </c>
      <c r="E2906" s="49" t="s">
        <v>16</v>
      </c>
      <c r="F2906" s="1" t="s">
        <v>16</v>
      </c>
      <c r="G2906" s="51" t="s">
        <v>7114</v>
      </c>
      <c r="H2906" s="1" t="s">
        <v>384</v>
      </c>
      <c r="I2906" s="56">
        <v>2000000</v>
      </c>
      <c r="J2906" s="8" t="s">
        <v>35</v>
      </c>
      <c r="K2906" s="8" t="s">
        <v>24</v>
      </c>
      <c r="L2906" s="1" t="str">
        <f>IFERROR(_xlfn.XLOOKUP(Table1[[#This Row],[Startup Name]],Reference_Tables!$A$5:$A$3048,Reference_Tables!$B$5:$B$3048,"N/A",0),"N/A")</f>
        <v>Kolkata</v>
      </c>
      <c r="M2906" s="49" t="str">
        <f>IFERROR(_xlfn.XLOOKUP(Table1[[#This Row],[Investors Name]],Reference_Tables!$E$5:$E$3048,Reference_Tables!$F$5:$F$3048,"N/A",0),"N/A")</f>
        <v>VC</v>
      </c>
      <c r="N2906" s="1">
        <f>YEAR(Table1[[#This Row],[Date]])</f>
        <v>2015</v>
      </c>
    </row>
    <row r="2907" spans="1:14" x14ac:dyDescent="0.3">
      <c r="A2907" s="8">
        <v>2906</v>
      </c>
      <c r="B2907" s="9">
        <v>42082</v>
      </c>
      <c r="C2907" s="1" t="s">
        <v>7115</v>
      </c>
      <c r="D2907" s="1" t="s">
        <v>16</v>
      </c>
      <c r="E2907" s="49" t="s">
        <v>16</v>
      </c>
      <c r="F2907" s="1" t="s">
        <v>16</v>
      </c>
      <c r="G2907" s="51" t="s">
        <v>7116</v>
      </c>
      <c r="H2907" s="1" t="s">
        <v>126</v>
      </c>
      <c r="I2907" s="56">
        <v>2800000</v>
      </c>
      <c r="J2907" s="8" t="s">
        <v>16</v>
      </c>
      <c r="K2907" s="8" t="s">
        <v>24</v>
      </c>
      <c r="L2907" s="1" t="str">
        <f>IFERROR(_xlfn.XLOOKUP(Table1[[#This Row],[Startup Name]],Reference_Tables!$A$5:$A$3048,Reference_Tables!$B$5:$B$3048,"N/A",0),"N/A")</f>
        <v>Kanpur</v>
      </c>
      <c r="M2907" s="49" t="str">
        <f>IFERROR(_xlfn.XLOOKUP(Table1[[#This Row],[Investors Name]],Reference_Tables!$E$5:$E$3048,Reference_Tables!$F$5:$F$3048,"N/A",0),"N/A")</f>
        <v>Corporate</v>
      </c>
      <c r="N2907" s="1">
        <f>YEAR(Table1[[#This Row],[Date]])</f>
        <v>2015</v>
      </c>
    </row>
    <row r="2908" spans="1:14" x14ac:dyDescent="0.3">
      <c r="A2908" s="8">
        <v>2907</v>
      </c>
      <c r="B2908" s="9">
        <v>42083</v>
      </c>
      <c r="C2908" s="1" t="s">
        <v>7117</v>
      </c>
      <c r="D2908" s="1" t="s">
        <v>16</v>
      </c>
      <c r="E2908" s="49" t="s">
        <v>16</v>
      </c>
      <c r="F2908" s="1" t="s">
        <v>16</v>
      </c>
      <c r="G2908" s="51" t="s">
        <v>7118</v>
      </c>
      <c r="H2908" s="1" t="s">
        <v>384</v>
      </c>
      <c r="I2908" s="56">
        <v>0</v>
      </c>
      <c r="J2908" s="8" t="s">
        <v>47</v>
      </c>
      <c r="K2908" s="8" t="s">
        <v>16</v>
      </c>
      <c r="L2908" s="1" t="str">
        <f>IFERROR(_xlfn.XLOOKUP(Table1[[#This Row],[Startup Name]],Reference_Tables!$A$5:$A$3048,Reference_Tables!$B$5:$B$3048,"N/A",0),"N/A")</f>
        <v>Thiruvananthapuram</v>
      </c>
      <c r="M2908" s="49" t="str">
        <f>IFERROR(_xlfn.XLOOKUP(Table1[[#This Row],[Investors Name]],Reference_Tables!$E$5:$E$3048,Reference_Tables!$F$5:$F$3048,"N/A",0),"N/A")</f>
        <v>Corporate</v>
      </c>
      <c r="N2908" s="1">
        <f>YEAR(Table1[[#This Row],[Date]])</f>
        <v>2015</v>
      </c>
    </row>
    <row r="2909" spans="1:14" x14ac:dyDescent="0.3">
      <c r="A2909" s="8">
        <v>2908</v>
      </c>
      <c r="B2909" s="9">
        <v>42083</v>
      </c>
      <c r="C2909" s="1" t="s">
        <v>7119</v>
      </c>
      <c r="D2909" s="1" t="s">
        <v>16</v>
      </c>
      <c r="E2909" s="49" t="s">
        <v>16</v>
      </c>
      <c r="F2909" s="1" t="s">
        <v>16</v>
      </c>
      <c r="G2909" s="51" t="s">
        <v>7120</v>
      </c>
      <c r="H2909" s="1" t="s">
        <v>126</v>
      </c>
      <c r="I2909" s="56">
        <v>3000000</v>
      </c>
      <c r="J2909" s="8" t="s">
        <v>16</v>
      </c>
      <c r="K2909" s="8" t="s">
        <v>24</v>
      </c>
      <c r="L2909" s="1" t="str">
        <f>IFERROR(_xlfn.XLOOKUP(Table1[[#This Row],[Startup Name]],Reference_Tables!$A$5:$A$3048,Reference_Tables!$B$5:$B$3048,"N/A",0),"N/A")</f>
        <v>Pune</v>
      </c>
      <c r="M2909" s="49" t="str">
        <f>IFERROR(_xlfn.XLOOKUP(Table1[[#This Row],[Investors Name]],Reference_Tables!$E$5:$E$3048,Reference_Tables!$F$5:$F$3048,"N/A",0),"N/A")</f>
        <v>Angel</v>
      </c>
      <c r="N2909" s="1">
        <f>YEAR(Table1[[#This Row],[Date]])</f>
        <v>2015</v>
      </c>
    </row>
    <row r="2910" spans="1:14" x14ac:dyDescent="0.3">
      <c r="A2910" s="8">
        <v>2909</v>
      </c>
      <c r="B2910" s="9">
        <v>42083</v>
      </c>
      <c r="C2910" s="1" t="s">
        <v>7121</v>
      </c>
      <c r="D2910" s="1" t="s">
        <v>16</v>
      </c>
      <c r="E2910" s="49" t="s">
        <v>16</v>
      </c>
      <c r="F2910" s="1" t="s">
        <v>16</v>
      </c>
      <c r="G2910" s="51" t="s">
        <v>876</v>
      </c>
      <c r="H2910" s="1" t="s">
        <v>126</v>
      </c>
      <c r="I2910" s="56">
        <v>180000</v>
      </c>
      <c r="J2910" s="8" t="s">
        <v>16</v>
      </c>
      <c r="K2910" s="8" t="s">
        <v>106</v>
      </c>
      <c r="L2910" s="1" t="str">
        <f>IFERROR(_xlfn.XLOOKUP(Table1[[#This Row],[Startup Name]],Reference_Tables!$A$5:$A$3048,Reference_Tables!$B$5:$B$3048,"N/A",0),"N/A")</f>
        <v>Lucknow</v>
      </c>
      <c r="M2910" s="49" t="str">
        <f>IFERROR(_xlfn.XLOOKUP(Table1[[#This Row],[Investors Name]],Reference_Tables!$E$5:$E$3048,Reference_Tables!$F$5:$F$3048,"N/A",0),"N/A")</f>
        <v>VC</v>
      </c>
      <c r="N2910" s="1">
        <f>YEAR(Table1[[#This Row],[Date]])</f>
        <v>2015</v>
      </c>
    </row>
    <row r="2911" spans="1:14" x14ac:dyDescent="0.3">
      <c r="A2911" s="8">
        <v>2910</v>
      </c>
      <c r="B2911" s="9">
        <v>42083</v>
      </c>
      <c r="C2911" s="1" t="s">
        <v>7122</v>
      </c>
      <c r="D2911" s="1" t="s">
        <v>16</v>
      </c>
      <c r="E2911" s="49" t="s">
        <v>16</v>
      </c>
      <c r="F2911" s="1" t="s">
        <v>16</v>
      </c>
      <c r="G2911" s="51" t="s">
        <v>7123</v>
      </c>
      <c r="H2911" s="1" t="s">
        <v>384</v>
      </c>
      <c r="I2911" s="56">
        <v>15000000</v>
      </c>
      <c r="J2911" s="8" t="s">
        <v>29</v>
      </c>
      <c r="K2911" s="8" t="s">
        <v>17</v>
      </c>
      <c r="L2911" s="1" t="str">
        <f>IFERROR(_xlfn.XLOOKUP(Table1[[#This Row],[Startup Name]],Reference_Tables!$A$5:$A$3048,Reference_Tables!$B$5:$B$3048,"N/A",0),"N/A")</f>
        <v>Vadodara</v>
      </c>
      <c r="M2911" s="49" t="str">
        <f>IFERROR(_xlfn.XLOOKUP(Table1[[#This Row],[Investors Name]],Reference_Tables!$E$5:$E$3048,Reference_Tables!$F$5:$F$3048,"N/A",0),"N/A")</f>
        <v>VC</v>
      </c>
      <c r="N2911" s="1">
        <f>YEAR(Table1[[#This Row],[Date]])</f>
        <v>2015</v>
      </c>
    </row>
    <row r="2912" spans="1:14" x14ac:dyDescent="0.3">
      <c r="A2912" s="8">
        <v>2911</v>
      </c>
      <c r="B2912" s="9">
        <v>42084</v>
      </c>
      <c r="C2912" s="1" t="s">
        <v>7124</v>
      </c>
      <c r="D2912" s="1" t="s">
        <v>16</v>
      </c>
      <c r="E2912" s="49" t="s">
        <v>16</v>
      </c>
      <c r="F2912" s="1" t="s">
        <v>16</v>
      </c>
      <c r="G2912" s="51" t="s">
        <v>7125</v>
      </c>
      <c r="H2912" s="1" t="s">
        <v>126</v>
      </c>
      <c r="I2912" s="56">
        <v>0</v>
      </c>
      <c r="J2912" s="8" t="s">
        <v>16</v>
      </c>
      <c r="K2912" s="8" t="s">
        <v>16</v>
      </c>
      <c r="L2912" s="1" t="str">
        <f>IFERROR(_xlfn.XLOOKUP(Table1[[#This Row],[Startup Name]],Reference_Tables!$A$5:$A$3048,Reference_Tables!$B$5:$B$3048,"N/A",0),"N/A")</f>
        <v>Nagpur</v>
      </c>
      <c r="M2912" s="49" t="str">
        <f>IFERROR(_xlfn.XLOOKUP(Table1[[#This Row],[Investors Name]],Reference_Tables!$E$5:$E$3048,Reference_Tables!$F$5:$F$3048,"N/A",0),"N/A")</f>
        <v>Corporate</v>
      </c>
      <c r="N2912" s="1">
        <f>YEAR(Table1[[#This Row],[Date]])</f>
        <v>2015</v>
      </c>
    </row>
    <row r="2913" spans="1:14" x14ac:dyDescent="0.3">
      <c r="A2913" s="8">
        <v>2912</v>
      </c>
      <c r="B2913" s="9">
        <v>42086</v>
      </c>
      <c r="C2913" s="1" t="s">
        <v>1214</v>
      </c>
      <c r="D2913" s="1" t="s">
        <v>16</v>
      </c>
      <c r="E2913" s="49" t="s">
        <v>16</v>
      </c>
      <c r="F2913" s="1" t="s">
        <v>16</v>
      </c>
      <c r="G2913" s="51" t="s">
        <v>600</v>
      </c>
      <c r="H2913" s="1" t="s">
        <v>126</v>
      </c>
      <c r="I2913" s="56">
        <v>120000</v>
      </c>
      <c r="J2913" s="8" t="s">
        <v>16</v>
      </c>
      <c r="K2913" s="8" t="s">
        <v>106</v>
      </c>
      <c r="L2913" s="1" t="str">
        <f>IFERROR(_xlfn.XLOOKUP(Table1[[#This Row],[Startup Name]],Reference_Tables!$A$5:$A$3048,Reference_Tables!$B$5:$B$3048,"N/A",0),"N/A")</f>
        <v>Kochi</v>
      </c>
      <c r="M2913" s="49" t="str">
        <f>IFERROR(_xlfn.XLOOKUP(Table1[[#This Row],[Investors Name]],Reference_Tables!$E$5:$E$3048,Reference_Tables!$F$5:$F$3048,"N/A",0),"N/A")</f>
        <v>Angel</v>
      </c>
      <c r="N2913" s="1">
        <f>YEAR(Table1[[#This Row],[Date]])</f>
        <v>2015</v>
      </c>
    </row>
    <row r="2914" spans="1:14" x14ac:dyDescent="0.3">
      <c r="A2914" s="8">
        <v>2913</v>
      </c>
      <c r="B2914" s="9">
        <v>42086</v>
      </c>
      <c r="C2914" s="1" t="s">
        <v>7126</v>
      </c>
      <c r="D2914" s="1" t="s">
        <v>16</v>
      </c>
      <c r="E2914" s="49" t="s">
        <v>16</v>
      </c>
      <c r="F2914" s="1" t="s">
        <v>16</v>
      </c>
      <c r="G2914" s="51" t="s">
        <v>7127</v>
      </c>
      <c r="H2914" s="1" t="s">
        <v>384</v>
      </c>
      <c r="I2914" s="56">
        <v>0</v>
      </c>
      <c r="J2914" s="8" t="s">
        <v>29</v>
      </c>
      <c r="K2914" s="8" t="s">
        <v>16</v>
      </c>
      <c r="L2914" s="1" t="str">
        <f>IFERROR(_xlfn.XLOOKUP(Table1[[#This Row],[Startup Name]],Reference_Tables!$A$5:$A$3048,Reference_Tables!$B$5:$B$3048,"N/A",0),"N/A")</f>
        <v>Lucknow</v>
      </c>
      <c r="M2914" s="49" t="str">
        <f>IFERROR(_xlfn.XLOOKUP(Table1[[#This Row],[Investors Name]],Reference_Tables!$E$5:$E$3048,Reference_Tables!$F$5:$F$3048,"N/A",0),"N/A")</f>
        <v>VC</v>
      </c>
      <c r="N2914" s="1">
        <f>YEAR(Table1[[#This Row],[Date]])</f>
        <v>2015</v>
      </c>
    </row>
    <row r="2915" spans="1:14" x14ac:dyDescent="0.3">
      <c r="A2915" s="8">
        <v>2914</v>
      </c>
      <c r="B2915" s="9">
        <v>42087</v>
      </c>
      <c r="C2915" s="1" t="s">
        <v>1314</v>
      </c>
      <c r="D2915" s="1" t="s">
        <v>16</v>
      </c>
      <c r="E2915" s="49" t="s">
        <v>16</v>
      </c>
      <c r="F2915" s="1" t="s">
        <v>16</v>
      </c>
      <c r="G2915" s="51" t="s">
        <v>5140</v>
      </c>
      <c r="H2915" s="1" t="s">
        <v>384</v>
      </c>
      <c r="I2915" s="56">
        <v>6000000</v>
      </c>
      <c r="J2915" s="8" t="s">
        <v>47</v>
      </c>
      <c r="K2915" s="8" t="s">
        <v>24</v>
      </c>
      <c r="L2915" s="1" t="str">
        <f>IFERROR(_xlfn.XLOOKUP(Table1[[#This Row],[Startup Name]],Reference_Tables!$A$5:$A$3048,Reference_Tables!$B$5:$B$3048,"N/A",0),"N/A")</f>
        <v>Lucknow</v>
      </c>
      <c r="M2915" s="49" t="str">
        <f>IFERROR(_xlfn.XLOOKUP(Table1[[#This Row],[Investors Name]],Reference_Tables!$E$5:$E$3048,Reference_Tables!$F$5:$F$3048,"N/A",0),"N/A")</f>
        <v>VC</v>
      </c>
      <c r="N2915" s="1">
        <f>YEAR(Table1[[#This Row],[Date]])</f>
        <v>2015</v>
      </c>
    </row>
    <row r="2916" spans="1:14" x14ac:dyDescent="0.3">
      <c r="A2916" s="8">
        <v>2915</v>
      </c>
      <c r="B2916" s="9">
        <v>42087</v>
      </c>
      <c r="C2916" s="1" t="s">
        <v>7128</v>
      </c>
      <c r="D2916" s="1" t="s">
        <v>16</v>
      </c>
      <c r="E2916" s="49" t="s">
        <v>16</v>
      </c>
      <c r="F2916" s="1" t="s">
        <v>16</v>
      </c>
      <c r="G2916" s="51" t="s">
        <v>7129</v>
      </c>
      <c r="H2916" s="1" t="s">
        <v>126</v>
      </c>
      <c r="I2916" s="56">
        <v>160000</v>
      </c>
      <c r="J2916" s="8" t="s">
        <v>16</v>
      </c>
      <c r="K2916" s="8" t="s">
        <v>106</v>
      </c>
      <c r="L2916" s="1" t="str">
        <f>IFERROR(_xlfn.XLOOKUP(Table1[[#This Row],[Startup Name]],Reference_Tables!$A$5:$A$3048,Reference_Tables!$B$5:$B$3048,"N/A",0),"N/A")</f>
        <v>Chennai</v>
      </c>
      <c r="M2916" s="49" t="str">
        <f>IFERROR(_xlfn.XLOOKUP(Table1[[#This Row],[Investors Name]],Reference_Tables!$E$5:$E$3048,Reference_Tables!$F$5:$F$3048,"N/A",0),"N/A")</f>
        <v>Angel</v>
      </c>
      <c r="N2916" s="1">
        <f>YEAR(Table1[[#This Row],[Date]])</f>
        <v>2015</v>
      </c>
    </row>
    <row r="2917" spans="1:14" x14ac:dyDescent="0.3">
      <c r="A2917" s="8">
        <v>2916</v>
      </c>
      <c r="B2917" s="9">
        <v>42088</v>
      </c>
      <c r="C2917" s="1" t="s">
        <v>4109</v>
      </c>
      <c r="D2917" s="1" t="s">
        <v>16</v>
      </c>
      <c r="E2917" s="49" t="s">
        <v>16</v>
      </c>
      <c r="F2917" s="1" t="s">
        <v>16</v>
      </c>
      <c r="G2917" s="51" t="s">
        <v>7130</v>
      </c>
      <c r="H2917" s="1" t="s">
        <v>384</v>
      </c>
      <c r="I2917" s="56">
        <v>6000000</v>
      </c>
      <c r="J2917" s="8" t="s">
        <v>47</v>
      </c>
      <c r="K2917" s="8" t="s">
        <v>24</v>
      </c>
      <c r="L2917" s="1" t="str">
        <f>IFERROR(_xlfn.XLOOKUP(Table1[[#This Row],[Startup Name]],Reference_Tables!$A$5:$A$3048,Reference_Tables!$B$5:$B$3048,"N/A",0),"N/A")</f>
        <v>Indore</v>
      </c>
      <c r="M2917" s="49" t="str">
        <f>IFERROR(_xlfn.XLOOKUP(Table1[[#This Row],[Investors Name]],Reference_Tables!$E$5:$E$3048,Reference_Tables!$F$5:$F$3048,"N/A",0),"N/A")</f>
        <v>VC</v>
      </c>
      <c r="N2917" s="1">
        <f>YEAR(Table1[[#This Row],[Date]])</f>
        <v>2015</v>
      </c>
    </row>
    <row r="2918" spans="1:14" x14ac:dyDescent="0.3">
      <c r="A2918" s="8">
        <v>2917</v>
      </c>
      <c r="B2918" s="9">
        <v>42088</v>
      </c>
      <c r="C2918" s="1" t="s">
        <v>7131</v>
      </c>
      <c r="D2918" s="1" t="s">
        <v>16</v>
      </c>
      <c r="E2918" s="49" t="s">
        <v>16</v>
      </c>
      <c r="F2918" s="1" t="s">
        <v>16</v>
      </c>
      <c r="G2918" s="51" t="s">
        <v>7132</v>
      </c>
      <c r="H2918" s="1" t="s">
        <v>384</v>
      </c>
      <c r="I2918" s="56">
        <v>500000</v>
      </c>
      <c r="J2918" s="8" t="s">
        <v>47</v>
      </c>
      <c r="K2918" s="8" t="s">
        <v>106</v>
      </c>
      <c r="L2918" s="1" t="str">
        <f>IFERROR(_xlfn.XLOOKUP(Table1[[#This Row],[Startup Name]],Reference_Tables!$A$5:$A$3048,Reference_Tables!$B$5:$B$3048,"N/A",0),"N/A")</f>
        <v>Kochi</v>
      </c>
      <c r="M2918" s="49" t="str">
        <f>IFERROR(_xlfn.XLOOKUP(Table1[[#This Row],[Investors Name]],Reference_Tables!$E$5:$E$3048,Reference_Tables!$F$5:$F$3048,"N/A",0),"N/A")</f>
        <v>VC</v>
      </c>
      <c r="N2918" s="1">
        <f>YEAR(Table1[[#This Row],[Date]])</f>
        <v>2015</v>
      </c>
    </row>
    <row r="2919" spans="1:14" x14ac:dyDescent="0.3">
      <c r="A2919" s="8">
        <v>2918</v>
      </c>
      <c r="B2919" s="9">
        <v>42088</v>
      </c>
      <c r="C2919" s="1" t="s">
        <v>7133</v>
      </c>
      <c r="D2919" s="1" t="s">
        <v>16</v>
      </c>
      <c r="E2919" s="49" t="s">
        <v>16</v>
      </c>
      <c r="F2919" s="1" t="s">
        <v>16</v>
      </c>
      <c r="G2919" s="51" t="s">
        <v>7134</v>
      </c>
      <c r="H2919" s="1" t="s">
        <v>126</v>
      </c>
      <c r="I2919" s="56">
        <v>2000000</v>
      </c>
      <c r="J2919" s="8" t="s">
        <v>16</v>
      </c>
      <c r="K2919" s="8" t="s">
        <v>24</v>
      </c>
      <c r="L2919" s="1" t="str">
        <f>IFERROR(_xlfn.XLOOKUP(Table1[[#This Row],[Startup Name]],Reference_Tables!$A$5:$A$3048,Reference_Tables!$B$5:$B$3048,"N/A",0),"N/A")</f>
        <v>Visakhapatnam</v>
      </c>
      <c r="M2919" s="49" t="s">
        <v>16</v>
      </c>
      <c r="N2919" s="1">
        <f>YEAR(Table1[[#This Row],[Date]])</f>
        <v>2015</v>
      </c>
    </row>
    <row r="2920" spans="1:14" x14ac:dyDescent="0.3">
      <c r="A2920" s="8">
        <v>2919</v>
      </c>
      <c r="B2920" s="9">
        <v>42088</v>
      </c>
      <c r="C2920" s="1" t="s">
        <v>7135</v>
      </c>
      <c r="D2920" s="1" t="s">
        <v>16</v>
      </c>
      <c r="E2920" s="49" t="s">
        <v>16</v>
      </c>
      <c r="F2920" s="1" t="s">
        <v>16</v>
      </c>
      <c r="G2920" s="51" t="s">
        <v>7136</v>
      </c>
      <c r="H2920" s="1" t="s">
        <v>126</v>
      </c>
      <c r="I2920" s="56">
        <v>0</v>
      </c>
      <c r="J2920" s="8" t="s">
        <v>16</v>
      </c>
      <c r="K2920" s="8" t="s">
        <v>16</v>
      </c>
      <c r="L2920" s="1" t="str">
        <f>IFERROR(_xlfn.XLOOKUP(Table1[[#This Row],[Startup Name]],Reference_Tables!$A$5:$A$3048,Reference_Tables!$B$5:$B$3048,"N/A",0),"N/A")</f>
        <v>Bengaluru</v>
      </c>
      <c r="M2920" s="49" t="str">
        <f>IFERROR(_xlfn.XLOOKUP(Table1[[#This Row],[Investors Name]],Reference_Tables!$E$5:$E$3048,Reference_Tables!$F$5:$F$3048,"N/A",0),"N/A")</f>
        <v>VC</v>
      </c>
      <c r="N2920" s="1">
        <f>YEAR(Table1[[#This Row],[Date]])</f>
        <v>2015</v>
      </c>
    </row>
    <row r="2921" spans="1:14" x14ac:dyDescent="0.3">
      <c r="A2921" s="8">
        <v>2920</v>
      </c>
      <c r="B2921" s="9">
        <v>42088</v>
      </c>
      <c r="C2921" s="1" t="s">
        <v>1684</v>
      </c>
      <c r="D2921" s="1" t="s">
        <v>16</v>
      </c>
      <c r="E2921" s="49" t="s">
        <v>16</v>
      </c>
      <c r="F2921" s="1" t="s">
        <v>16</v>
      </c>
      <c r="G2921" s="51" t="s">
        <v>7137</v>
      </c>
      <c r="H2921" s="1" t="s">
        <v>384</v>
      </c>
      <c r="I2921" s="56">
        <v>25000000</v>
      </c>
      <c r="J2921" s="8" t="s">
        <v>47</v>
      </c>
      <c r="K2921" s="8" t="s">
        <v>17</v>
      </c>
      <c r="L2921" s="1" t="str">
        <f>IFERROR(_xlfn.XLOOKUP(Table1[[#This Row],[Startup Name]],Reference_Tables!$A$5:$A$3048,Reference_Tables!$B$5:$B$3048,"N/A",0),"N/A")</f>
        <v>Chennai</v>
      </c>
      <c r="M2921" s="49" t="str">
        <f>IFERROR(_xlfn.XLOOKUP(Table1[[#This Row],[Investors Name]],Reference_Tables!$E$5:$E$3048,Reference_Tables!$F$5:$F$3048,"N/A",0),"N/A")</f>
        <v>VC</v>
      </c>
      <c r="N2921" s="1">
        <f>YEAR(Table1[[#This Row],[Date]])</f>
        <v>2015</v>
      </c>
    </row>
    <row r="2922" spans="1:14" x14ac:dyDescent="0.3">
      <c r="A2922" s="8">
        <v>2921</v>
      </c>
      <c r="B2922" s="9">
        <v>42089</v>
      </c>
      <c r="C2922" s="1" t="s">
        <v>7138</v>
      </c>
      <c r="D2922" s="1" t="s">
        <v>16</v>
      </c>
      <c r="E2922" s="49" t="s">
        <v>16</v>
      </c>
      <c r="F2922" s="1" t="s">
        <v>16</v>
      </c>
      <c r="G2922" s="51" t="s">
        <v>7139</v>
      </c>
      <c r="H2922" s="1" t="s">
        <v>384</v>
      </c>
      <c r="I2922" s="56">
        <v>5000000</v>
      </c>
      <c r="J2922" s="8" t="s">
        <v>47</v>
      </c>
      <c r="K2922" s="8" t="s">
        <v>24</v>
      </c>
      <c r="L2922" s="1" t="str">
        <f>IFERROR(_xlfn.XLOOKUP(Table1[[#This Row],[Startup Name]],Reference_Tables!$A$5:$A$3048,Reference_Tables!$B$5:$B$3048,"N/A",0),"N/A")</f>
        <v>Guwahati</v>
      </c>
      <c r="M2922" s="49" t="s">
        <v>16</v>
      </c>
      <c r="N2922" s="1">
        <f>YEAR(Table1[[#This Row],[Date]])</f>
        <v>2015</v>
      </c>
    </row>
    <row r="2923" spans="1:14" x14ac:dyDescent="0.3">
      <c r="A2923" s="8">
        <v>2922</v>
      </c>
      <c r="B2923" s="9">
        <v>42089</v>
      </c>
      <c r="C2923" s="1" t="s">
        <v>7140</v>
      </c>
      <c r="D2923" s="1" t="s">
        <v>16</v>
      </c>
      <c r="E2923" s="49" t="s">
        <v>16</v>
      </c>
      <c r="F2923" s="1" t="s">
        <v>16</v>
      </c>
      <c r="G2923" s="51" t="s">
        <v>7141</v>
      </c>
      <c r="H2923" s="1" t="s">
        <v>126</v>
      </c>
      <c r="I2923" s="56">
        <v>1750000</v>
      </c>
      <c r="J2923" s="8" t="s">
        <v>16</v>
      </c>
      <c r="K2923" s="8" t="s">
        <v>24</v>
      </c>
      <c r="L2923" s="1" t="str">
        <f>IFERROR(_xlfn.XLOOKUP(Table1[[#This Row],[Startup Name]],Reference_Tables!$A$5:$A$3048,Reference_Tables!$B$5:$B$3048,"N/A",0),"N/A")</f>
        <v>Mumbai</v>
      </c>
      <c r="M2923" s="49" t="str">
        <f>IFERROR(_xlfn.XLOOKUP(Table1[[#This Row],[Investors Name]],Reference_Tables!$E$5:$E$3048,Reference_Tables!$F$5:$F$3048,"N/A",0),"N/A")</f>
        <v>VC</v>
      </c>
      <c r="N2923" s="1">
        <f>YEAR(Table1[[#This Row],[Date]])</f>
        <v>2015</v>
      </c>
    </row>
    <row r="2924" spans="1:14" x14ac:dyDescent="0.3">
      <c r="A2924" s="8">
        <v>2923</v>
      </c>
      <c r="B2924" s="9">
        <v>42089</v>
      </c>
      <c r="C2924" s="1" t="s">
        <v>6377</v>
      </c>
      <c r="D2924" s="1" t="s">
        <v>16</v>
      </c>
      <c r="E2924" s="49" t="s">
        <v>16</v>
      </c>
      <c r="F2924" s="1" t="s">
        <v>16</v>
      </c>
      <c r="G2924" s="51" t="s">
        <v>293</v>
      </c>
      <c r="H2924" s="1" t="s">
        <v>126</v>
      </c>
      <c r="I2924" s="56">
        <v>0</v>
      </c>
      <c r="J2924" s="8" t="s">
        <v>16</v>
      </c>
      <c r="K2924" s="8" t="s">
        <v>16</v>
      </c>
      <c r="L2924" s="1" t="str">
        <f>IFERROR(_xlfn.XLOOKUP(Table1[[#This Row],[Startup Name]],Reference_Tables!$A$5:$A$3048,Reference_Tables!$B$5:$B$3048,"N/A",0),"N/A")</f>
        <v>Surat</v>
      </c>
      <c r="M2924" s="49" t="str">
        <f>IFERROR(_xlfn.XLOOKUP(Table1[[#This Row],[Investors Name]],Reference_Tables!$E$5:$E$3048,Reference_Tables!$F$5:$F$3048,"N/A",0),"N/A")</f>
        <v>Angel</v>
      </c>
      <c r="N2924" s="1">
        <f>YEAR(Table1[[#This Row],[Date]])</f>
        <v>2015</v>
      </c>
    </row>
    <row r="2925" spans="1:14" x14ac:dyDescent="0.3">
      <c r="A2925" s="8">
        <v>2924</v>
      </c>
      <c r="B2925" s="9">
        <v>42090</v>
      </c>
      <c r="C2925" s="1" t="s">
        <v>7142</v>
      </c>
      <c r="D2925" s="1" t="s">
        <v>16</v>
      </c>
      <c r="E2925" s="49" t="s">
        <v>16</v>
      </c>
      <c r="F2925" s="1" t="s">
        <v>16</v>
      </c>
      <c r="G2925" s="51" t="s">
        <v>7143</v>
      </c>
      <c r="H2925" s="1" t="s">
        <v>126</v>
      </c>
      <c r="I2925" s="56">
        <v>100000</v>
      </c>
      <c r="J2925" s="8" t="s">
        <v>16</v>
      </c>
      <c r="K2925" s="8" t="s">
        <v>106</v>
      </c>
      <c r="L2925" s="1" t="str">
        <f>IFERROR(_xlfn.XLOOKUP(Table1[[#This Row],[Startup Name]],Reference_Tables!$A$5:$A$3048,Reference_Tables!$B$5:$B$3048,"N/A",0),"N/A")</f>
        <v>Vadodara</v>
      </c>
      <c r="M2925" s="49" t="str">
        <f>IFERROR(_xlfn.XLOOKUP(Table1[[#This Row],[Investors Name]],Reference_Tables!$E$5:$E$3048,Reference_Tables!$F$5:$F$3048,"N/A",0),"N/A")</f>
        <v>VC</v>
      </c>
      <c r="N2925" s="1">
        <f>YEAR(Table1[[#This Row],[Date]])</f>
        <v>2015</v>
      </c>
    </row>
    <row r="2926" spans="1:14" x14ac:dyDescent="0.3">
      <c r="A2926" s="8">
        <v>2925</v>
      </c>
      <c r="B2926" s="9">
        <v>42090</v>
      </c>
      <c r="C2926" s="1" t="s">
        <v>7144</v>
      </c>
      <c r="D2926" s="1" t="s">
        <v>16</v>
      </c>
      <c r="E2926" s="49" t="s">
        <v>16</v>
      </c>
      <c r="F2926" s="1" t="s">
        <v>16</v>
      </c>
      <c r="G2926" s="51" t="s">
        <v>7145</v>
      </c>
      <c r="H2926" s="1" t="s">
        <v>126</v>
      </c>
      <c r="I2926" s="56">
        <v>100000</v>
      </c>
      <c r="J2926" s="8" t="s">
        <v>16</v>
      </c>
      <c r="K2926" s="8" t="s">
        <v>106</v>
      </c>
      <c r="L2926" s="1" t="str">
        <f>IFERROR(_xlfn.XLOOKUP(Table1[[#This Row],[Startup Name]],Reference_Tables!$A$5:$A$3048,Reference_Tables!$B$5:$B$3048,"N/A",0),"N/A")</f>
        <v>Coimbatore</v>
      </c>
      <c r="M2926" s="49" t="str">
        <f>IFERROR(_xlfn.XLOOKUP(Table1[[#This Row],[Investors Name]],Reference_Tables!$E$5:$E$3048,Reference_Tables!$F$5:$F$3048,"N/A",0),"N/A")</f>
        <v>Corporate</v>
      </c>
      <c r="N2926" s="1">
        <f>YEAR(Table1[[#This Row],[Date]])</f>
        <v>2015</v>
      </c>
    </row>
    <row r="2927" spans="1:14" x14ac:dyDescent="0.3">
      <c r="A2927" s="8">
        <v>2926</v>
      </c>
      <c r="B2927" s="9">
        <v>42091</v>
      </c>
      <c r="C2927" s="1" t="s">
        <v>7146</v>
      </c>
      <c r="D2927" s="1" t="s">
        <v>16</v>
      </c>
      <c r="E2927" s="49" t="s">
        <v>16</v>
      </c>
      <c r="F2927" s="1" t="s">
        <v>16</v>
      </c>
      <c r="G2927" s="51" t="s">
        <v>7147</v>
      </c>
      <c r="H2927" s="1" t="s">
        <v>126</v>
      </c>
      <c r="I2927" s="56">
        <v>115000</v>
      </c>
      <c r="J2927" s="8" t="s">
        <v>16</v>
      </c>
      <c r="K2927" s="8" t="s">
        <v>106</v>
      </c>
      <c r="L2927" s="1" t="str">
        <f>IFERROR(_xlfn.XLOOKUP(Table1[[#This Row],[Startup Name]],Reference_Tables!$A$5:$A$3048,Reference_Tables!$B$5:$B$3048,"N/A",0),"N/A")</f>
        <v>Noida</v>
      </c>
      <c r="M2927" s="49" t="str">
        <f>IFERROR(_xlfn.XLOOKUP(Table1[[#This Row],[Investors Name]],Reference_Tables!$E$5:$E$3048,Reference_Tables!$F$5:$F$3048,"N/A",0),"N/A")</f>
        <v>VC</v>
      </c>
      <c r="N2927" s="1">
        <f>YEAR(Table1[[#This Row],[Date]])</f>
        <v>2015</v>
      </c>
    </row>
    <row r="2928" spans="1:14" x14ac:dyDescent="0.3">
      <c r="A2928" s="8">
        <v>2927</v>
      </c>
      <c r="B2928" s="9">
        <v>42091</v>
      </c>
      <c r="C2928" s="1" t="s">
        <v>7148</v>
      </c>
      <c r="D2928" s="1" t="s">
        <v>16</v>
      </c>
      <c r="E2928" s="49" t="s">
        <v>16</v>
      </c>
      <c r="F2928" s="1" t="s">
        <v>16</v>
      </c>
      <c r="G2928" s="51" t="s">
        <v>7149</v>
      </c>
      <c r="H2928" s="1" t="s">
        <v>384</v>
      </c>
      <c r="I2928" s="56">
        <v>30000000</v>
      </c>
      <c r="J2928" s="8" t="s">
        <v>16</v>
      </c>
      <c r="K2928" s="8" t="s">
        <v>17</v>
      </c>
      <c r="L2928" s="1" t="str">
        <f>IFERROR(_xlfn.XLOOKUP(Table1[[#This Row],[Startup Name]],Reference_Tables!$A$5:$A$3048,Reference_Tables!$B$5:$B$3048,"N/A",0),"N/A")</f>
        <v>Mumbai</v>
      </c>
      <c r="M2928" s="49" t="str">
        <f>IFERROR(_xlfn.XLOOKUP(Table1[[#This Row],[Investors Name]],Reference_Tables!$E$5:$E$3048,Reference_Tables!$F$5:$F$3048,"N/A",0),"N/A")</f>
        <v>VC</v>
      </c>
      <c r="N2928" s="1">
        <f>YEAR(Table1[[#This Row],[Date]])</f>
        <v>2015</v>
      </c>
    </row>
    <row r="2929" spans="1:14" x14ac:dyDescent="0.3">
      <c r="A2929" s="8">
        <v>2928</v>
      </c>
      <c r="B2929" s="9">
        <v>42091</v>
      </c>
      <c r="C2929" s="1" t="s">
        <v>7150</v>
      </c>
      <c r="D2929" s="1" t="s">
        <v>16</v>
      </c>
      <c r="E2929" s="49" t="s">
        <v>16</v>
      </c>
      <c r="F2929" s="1" t="s">
        <v>16</v>
      </c>
      <c r="G2929" s="51" t="s">
        <v>7515</v>
      </c>
      <c r="H2929" s="1" t="s">
        <v>384</v>
      </c>
      <c r="I2929" s="56">
        <v>1500000</v>
      </c>
      <c r="J2929" s="8" t="s">
        <v>35</v>
      </c>
      <c r="K2929" s="8" t="s">
        <v>24</v>
      </c>
      <c r="L2929" s="1" t="str">
        <f>IFERROR(_xlfn.XLOOKUP(Table1[[#This Row],[Startup Name]],Reference_Tables!$A$5:$A$3048,Reference_Tables!$B$5:$B$3048,"N/A",0),"N/A")</f>
        <v>Ranchi</v>
      </c>
      <c r="M2929" s="49" t="s">
        <v>16</v>
      </c>
      <c r="N2929" s="1">
        <f>YEAR(Table1[[#This Row],[Date]])</f>
        <v>2015</v>
      </c>
    </row>
    <row r="2930" spans="1:14" x14ac:dyDescent="0.3">
      <c r="A2930" s="8">
        <v>2929</v>
      </c>
      <c r="B2930" s="9">
        <v>42093</v>
      </c>
      <c r="C2930" s="1" t="s">
        <v>7516</v>
      </c>
      <c r="D2930" s="1" t="s">
        <v>16</v>
      </c>
      <c r="E2930" s="49" t="s">
        <v>16</v>
      </c>
      <c r="F2930" s="1" t="s">
        <v>16</v>
      </c>
      <c r="G2930" s="51" t="s">
        <v>7151</v>
      </c>
      <c r="H2930" s="1" t="s">
        <v>384</v>
      </c>
      <c r="I2930" s="56">
        <v>10000000</v>
      </c>
      <c r="J2930" s="8" t="s">
        <v>16</v>
      </c>
      <c r="K2930" s="8" t="s">
        <v>24</v>
      </c>
      <c r="L2930" s="1" t="str">
        <f>IFERROR(_xlfn.XLOOKUP(Table1[[#This Row],[Startup Name]],Reference_Tables!$A$5:$A$3048,Reference_Tables!$B$5:$B$3048,"N/A",0),"N/A")</f>
        <v>Bengaluru</v>
      </c>
      <c r="M2930" s="49" t="str">
        <f>IFERROR(_xlfn.XLOOKUP(Table1[[#This Row],[Investors Name]],Reference_Tables!$E$5:$E$3048,Reference_Tables!$F$5:$F$3048,"N/A",0),"N/A")</f>
        <v>VC</v>
      </c>
      <c r="N2930" s="1">
        <f>YEAR(Table1[[#This Row],[Date]])</f>
        <v>2015</v>
      </c>
    </row>
    <row r="2931" spans="1:14" x14ac:dyDescent="0.3">
      <c r="A2931" s="8">
        <v>2930</v>
      </c>
      <c r="B2931" s="9">
        <v>42093</v>
      </c>
      <c r="C2931" s="1" t="s">
        <v>7152</v>
      </c>
      <c r="D2931" s="1" t="s">
        <v>16</v>
      </c>
      <c r="E2931" s="49" t="s">
        <v>16</v>
      </c>
      <c r="F2931" s="1" t="s">
        <v>16</v>
      </c>
      <c r="G2931" s="51" t="s">
        <v>7153</v>
      </c>
      <c r="H2931" s="1" t="s">
        <v>384</v>
      </c>
      <c r="I2931" s="56">
        <v>75000000</v>
      </c>
      <c r="J2931" s="8" t="s">
        <v>7154</v>
      </c>
      <c r="K2931" s="8" t="s">
        <v>17</v>
      </c>
      <c r="L2931" s="1" t="str">
        <f>IFERROR(_xlfn.XLOOKUP(Table1[[#This Row],[Startup Name]],Reference_Tables!$A$5:$A$3048,Reference_Tables!$B$5:$B$3048,"N/A",0),"N/A")</f>
        <v>New Delhi</v>
      </c>
      <c r="M2931" s="49" t="str">
        <f>IFERROR(_xlfn.XLOOKUP(Table1[[#This Row],[Investors Name]],Reference_Tables!$E$5:$E$3048,Reference_Tables!$F$5:$F$3048,"N/A",0),"N/A")</f>
        <v>Angel</v>
      </c>
      <c r="N2931" s="1">
        <f>YEAR(Table1[[#This Row],[Date]])</f>
        <v>2015</v>
      </c>
    </row>
    <row r="2932" spans="1:14" x14ac:dyDescent="0.3">
      <c r="A2932" s="8">
        <v>2931</v>
      </c>
      <c r="B2932" s="9">
        <v>42094</v>
      </c>
      <c r="C2932" s="1" t="s">
        <v>7155</v>
      </c>
      <c r="D2932" s="1" t="s">
        <v>16</v>
      </c>
      <c r="E2932" s="49" t="s">
        <v>16</v>
      </c>
      <c r="F2932" s="1" t="s">
        <v>16</v>
      </c>
      <c r="G2932" s="51" t="s">
        <v>7156</v>
      </c>
      <c r="H2932" s="1" t="s">
        <v>384</v>
      </c>
      <c r="I2932" s="56">
        <v>3000000</v>
      </c>
      <c r="J2932" s="8" t="s">
        <v>7157</v>
      </c>
      <c r="K2932" s="8" t="s">
        <v>24</v>
      </c>
      <c r="L2932" s="1" t="str">
        <f>IFERROR(_xlfn.XLOOKUP(Table1[[#This Row],[Startup Name]],Reference_Tables!$A$5:$A$3048,Reference_Tables!$B$5:$B$3048,"N/A",0),"N/A")</f>
        <v>Bengaluru</v>
      </c>
      <c r="M2932" s="49" t="str">
        <f>IFERROR(_xlfn.XLOOKUP(Table1[[#This Row],[Investors Name]],Reference_Tables!$E$5:$E$3048,Reference_Tables!$F$5:$F$3048,"N/A",0),"N/A")</f>
        <v>VC</v>
      </c>
      <c r="N2932" s="1">
        <f>YEAR(Table1[[#This Row],[Date]])</f>
        <v>2015</v>
      </c>
    </row>
    <row r="2933" spans="1:14" x14ac:dyDescent="0.3">
      <c r="A2933" s="8">
        <v>2932</v>
      </c>
      <c r="B2933" s="9">
        <v>42094</v>
      </c>
      <c r="C2933" s="1" t="s">
        <v>7158</v>
      </c>
      <c r="D2933" s="1" t="s">
        <v>16</v>
      </c>
      <c r="E2933" s="49" t="s">
        <v>16</v>
      </c>
      <c r="F2933" s="1" t="s">
        <v>16</v>
      </c>
      <c r="G2933" s="51" t="s">
        <v>7159</v>
      </c>
      <c r="H2933" s="1" t="s">
        <v>384</v>
      </c>
      <c r="I2933" s="56">
        <v>16000000</v>
      </c>
      <c r="J2933" s="8" t="s">
        <v>60</v>
      </c>
      <c r="K2933" s="8" t="s">
        <v>17</v>
      </c>
      <c r="L2933" s="1" t="str">
        <f>IFERROR(_xlfn.XLOOKUP(Table1[[#This Row],[Startup Name]],Reference_Tables!$A$5:$A$3048,Reference_Tables!$B$5:$B$3048,"N/A",0),"N/A")</f>
        <v>Ahmedabad</v>
      </c>
      <c r="M2933" s="49" t="str">
        <f>IFERROR(_xlfn.XLOOKUP(Table1[[#This Row],[Investors Name]],Reference_Tables!$E$5:$E$3048,Reference_Tables!$F$5:$F$3048,"N/A",0),"N/A")</f>
        <v>VC</v>
      </c>
      <c r="N2933" s="1">
        <f>YEAR(Table1[[#This Row],[Date]])</f>
        <v>2015</v>
      </c>
    </row>
    <row r="2934" spans="1:14" x14ac:dyDescent="0.3">
      <c r="A2934" s="8">
        <v>2933</v>
      </c>
      <c r="B2934" s="9">
        <v>42094</v>
      </c>
      <c r="C2934" s="1" t="s">
        <v>3353</v>
      </c>
      <c r="D2934" s="1" t="s">
        <v>16</v>
      </c>
      <c r="E2934" s="49" t="s">
        <v>16</v>
      </c>
      <c r="F2934" s="1" t="s">
        <v>16</v>
      </c>
      <c r="G2934" s="51" t="s">
        <v>7160</v>
      </c>
      <c r="H2934" s="1" t="s">
        <v>384</v>
      </c>
      <c r="I2934" s="56">
        <v>16000000</v>
      </c>
      <c r="J2934" s="8" t="s">
        <v>23</v>
      </c>
      <c r="K2934" s="8" t="s">
        <v>17</v>
      </c>
      <c r="L2934" s="1" t="str">
        <f>IFERROR(_xlfn.XLOOKUP(Table1[[#This Row],[Startup Name]],Reference_Tables!$A$5:$A$3048,Reference_Tables!$B$5:$B$3048,"N/A",0),"N/A")</f>
        <v>Vadodara</v>
      </c>
      <c r="M2934" s="49" t="str">
        <f>IFERROR(_xlfn.XLOOKUP(Table1[[#This Row],[Investors Name]],Reference_Tables!$E$5:$E$3048,Reference_Tables!$F$5:$F$3048,"N/A",0),"N/A")</f>
        <v>VC</v>
      </c>
      <c r="N2934" s="1">
        <f>YEAR(Table1[[#This Row],[Date]])</f>
        <v>2015</v>
      </c>
    </row>
    <row r="2935" spans="1:14" x14ac:dyDescent="0.3">
      <c r="A2935" s="8">
        <v>2934</v>
      </c>
      <c r="B2935" s="9">
        <v>42037</v>
      </c>
      <c r="C2935" s="1" t="s">
        <v>7161</v>
      </c>
      <c r="D2935" s="1" t="s">
        <v>16</v>
      </c>
      <c r="E2935" s="49" t="s">
        <v>16</v>
      </c>
      <c r="F2935" s="1" t="s">
        <v>16</v>
      </c>
      <c r="G2935" s="51" t="s">
        <v>5932</v>
      </c>
      <c r="H2935" s="1" t="s">
        <v>7162</v>
      </c>
      <c r="I2935" s="56">
        <v>16600</v>
      </c>
      <c r="J2935" s="8" t="s">
        <v>7163</v>
      </c>
      <c r="K2935" s="8" t="s">
        <v>106</v>
      </c>
      <c r="L2935" s="1" t="str">
        <f>IFERROR(_xlfn.XLOOKUP(Table1[[#This Row],[Startup Name]],Reference_Tables!$A$5:$A$3048,Reference_Tables!$B$5:$B$3048,"N/A",0),"N/A")</f>
        <v>Mumbai</v>
      </c>
      <c r="M2935" s="49" t="str">
        <f>IFERROR(_xlfn.XLOOKUP(Table1[[#This Row],[Investors Name]],Reference_Tables!$E$5:$E$3048,Reference_Tables!$F$5:$F$3048,"N/A",0),"N/A")</f>
        <v>Corporate</v>
      </c>
      <c r="N2935" s="1">
        <f>YEAR(Table1[[#This Row],[Date]])</f>
        <v>2015</v>
      </c>
    </row>
    <row r="2936" spans="1:14" x14ac:dyDescent="0.3">
      <c r="A2936" s="8">
        <v>2935</v>
      </c>
      <c r="B2936" s="9">
        <v>42037</v>
      </c>
      <c r="C2936" s="1" t="s">
        <v>7164</v>
      </c>
      <c r="D2936" s="1" t="s">
        <v>16</v>
      </c>
      <c r="E2936" s="49" t="s">
        <v>16</v>
      </c>
      <c r="F2936" s="1" t="s">
        <v>16</v>
      </c>
      <c r="G2936" s="51" t="s">
        <v>5932</v>
      </c>
      <c r="H2936" s="1" t="s">
        <v>7162</v>
      </c>
      <c r="I2936" s="56">
        <v>16600</v>
      </c>
      <c r="J2936" s="8" t="s">
        <v>7163</v>
      </c>
      <c r="K2936" s="8" t="s">
        <v>106</v>
      </c>
      <c r="L2936" s="1" t="str">
        <f>IFERROR(_xlfn.XLOOKUP(Table1[[#This Row],[Startup Name]],Reference_Tables!$A$5:$A$3048,Reference_Tables!$B$5:$B$3048,"N/A",0),"N/A")</f>
        <v>Mumbai</v>
      </c>
      <c r="M2936" s="49" t="str">
        <f>IFERROR(_xlfn.XLOOKUP(Table1[[#This Row],[Investors Name]],Reference_Tables!$E$5:$E$3048,Reference_Tables!$F$5:$F$3048,"N/A",0),"N/A")</f>
        <v>Corporate</v>
      </c>
      <c r="N2936" s="1">
        <f>YEAR(Table1[[#This Row],[Date]])</f>
        <v>2015</v>
      </c>
    </row>
    <row r="2937" spans="1:14" x14ac:dyDescent="0.3">
      <c r="A2937" s="8">
        <v>2936</v>
      </c>
      <c r="B2937" s="9">
        <v>42037</v>
      </c>
      <c r="C2937" s="1" t="s">
        <v>7165</v>
      </c>
      <c r="D2937" s="1" t="s">
        <v>16</v>
      </c>
      <c r="E2937" s="49" t="s">
        <v>16</v>
      </c>
      <c r="F2937" s="1" t="s">
        <v>16</v>
      </c>
      <c r="G2937" s="51" t="s">
        <v>5932</v>
      </c>
      <c r="H2937" s="1" t="s">
        <v>7162</v>
      </c>
      <c r="I2937" s="56">
        <v>16600</v>
      </c>
      <c r="J2937" s="8" t="s">
        <v>7163</v>
      </c>
      <c r="K2937" s="8" t="s">
        <v>106</v>
      </c>
      <c r="L2937" s="1" t="str">
        <f>IFERROR(_xlfn.XLOOKUP(Table1[[#This Row],[Startup Name]],Reference_Tables!$A$5:$A$3048,Reference_Tables!$B$5:$B$3048,"N/A",0),"N/A")</f>
        <v>Coimbatore</v>
      </c>
      <c r="M2937" s="49" t="str">
        <f>IFERROR(_xlfn.XLOOKUP(Table1[[#This Row],[Investors Name]],Reference_Tables!$E$5:$E$3048,Reference_Tables!$F$5:$F$3048,"N/A",0),"N/A")</f>
        <v>Corporate</v>
      </c>
      <c r="N2937" s="1">
        <f>YEAR(Table1[[#This Row],[Date]])</f>
        <v>2015</v>
      </c>
    </row>
    <row r="2938" spans="1:14" x14ac:dyDescent="0.3">
      <c r="A2938" s="8">
        <v>2937</v>
      </c>
      <c r="B2938" s="9">
        <v>42037</v>
      </c>
      <c r="C2938" s="1" t="s">
        <v>7166</v>
      </c>
      <c r="D2938" s="1" t="s">
        <v>16</v>
      </c>
      <c r="E2938" s="49" t="s">
        <v>16</v>
      </c>
      <c r="F2938" s="1" t="s">
        <v>16</v>
      </c>
      <c r="G2938" s="51" t="s">
        <v>5932</v>
      </c>
      <c r="H2938" s="1" t="s">
        <v>7162</v>
      </c>
      <c r="I2938" s="56">
        <v>16600</v>
      </c>
      <c r="J2938" s="8" t="s">
        <v>7163</v>
      </c>
      <c r="K2938" s="8" t="s">
        <v>106</v>
      </c>
      <c r="L2938" s="1" t="str">
        <f>IFERROR(_xlfn.XLOOKUP(Table1[[#This Row],[Startup Name]],Reference_Tables!$A$5:$A$3048,Reference_Tables!$B$5:$B$3048,"N/A",0),"N/A")</f>
        <v>Patna</v>
      </c>
      <c r="M2938" s="49" t="str">
        <f>IFERROR(_xlfn.XLOOKUP(Table1[[#This Row],[Investors Name]],Reference_Tables!$E$5:$E$3048,Reference_Tables!$F$5:$F$3048,"N/A",0),"N/A")</f>
        <v>Corporate</v>
      </c>
      <c r="N2938" s="1">
        <f>YEAR(Table1[[#This Row],[Date]])</f>
        <v>2015</v>
      </c>
    </row>
    <row r="2939" spans="1:14" x14ac:dyDescent="0.3">
      <c r="A2939" s="8">
        <v>2938</v>
      </c>
      <c r="B2939" s="9">
        <v>42037</v>
      </c>
      <c r="C2939" s="1" t="s">
        <v>7167</v>
      </c>
      <c r="D2939" s="1" t="s">
        <v>16</v>
      </c>
      <c r="E2939" s="49" t="s">
        <v>16</v>
      </c>
      <c r="F2939" s="1" t="s">
        <v>16</v>
      </c>
      <c r="G2939" s="51" t="s">
        <v>5932</v>
      </c>
      <c r="H2939" s="1" t="s">
        <v>7162</v>
      </c>
      <c r="I2939" s="56">
        <v>16600</v>
      </c>
      <c r="J2939" s="8" t="s">
        <v>7163</v>
      </c>
      <c r="K2939" s="8" t="s">
        <v>106</v>
      </c>
      <c r="L2939" s="1" t="str">
        <f>IFERROR(_xlfn.XLOOKUP(Table1[[#This Row],[Startup Name]],Reference_Tables!$A$5:$A$3048,Reference_Tables!$B$5:$B$3048,"N/A",0),"N/A")</f>
        <v>Chandigarh</v>
      </c>
      <c r="M2939" s="49" t="str">
        <f>IFERROR(_xlfn.XLOOKUP(Table1[[#This Row],[Investors Name]],Reference_Tables!$E$5:$E$3048,Reference_Tables!$F$5:$F$3048,"N/A",0),"N/A")</f>
        <v>Corporate</v>
      </c>
      <c r="N2939" s="1">
        <f>YEAR(Table1[[#This Row],[Date]])</f>
        <v>2015</v>
      </c>
    </row>
    <row r="2940" spans="1:14" x14ac:dyDescent="0.3">
      <c r="A2940" s="8">
        <v>2939</v>
      </c>
      <c r="B2940" s="9">
        <v>42037</v>
      </c>
      <c r="C2940" s="1" t="s">
        <v>7168</v>
      </c>
      <c r="D2940" s="1" t="s">
        <v>16</v>
      </c>
      <c r="E2940" s="49" t="s">
        <v>16</v>
      </c>
      <c r="F2940" s="1" t="s">
        <v>16</v>
      </c>
      <c r="G2940" s="51" t="s">
        <v>5932</v>
      </c>
      <c r="H2940" s="1" t="s">
        <v>7162</v>
      </c>
      <c r="I2940" s="56">
        <v>16600</v>
      </c>
      <c r="J2940" s="8" t="s">
        <v>7163</v>
      </c>
      <c r="K2940" s="8" t="s">
        <v>106</v>
      </c>
      <c r="L2940" s="1" t="str">
        <f>IFERROR(_xlfn.XLOOKUP(Table1[[#This Row],[Startup Name]],Reference_Tables!$A$5:$A$3048,Reference_Tables!$B$5:$B$3048,"N/A",0),"N/A")</f>
        <v>Vadodara</v>
      </c>
      <c r="M2940" s="49" t="str">
        <f>IFERROR(_xlfn.XLOOKUP(Table1[[#This Row],[Investors Name]],Reference_Tables!$E$5:$E$3048,Reference_Tables!$F$5:$F$3048,"N/A",0),"N/A")</f>
        <v>Corporate</v>
      </c>
      <c r="N2940" s="1">
        <f>YEAR(Table1[[#This Row],[Date]])</f>
        <v>2015</v>
      </c>
    </row>
    <row r="2941" spans="1:14" x14ac:dyDescent="0.3">
      <c r="A2941" s="8">
        <v>2940</v>
      </c>
      <c r="B2941" s="9">
        <v>42037</v>
      </c>
      <c r="C2941" s="1" t="s">
        <v>7169</v>
      </c>
      <c r="D2941" s="1" t="s">
        <v>16</v>
      </c>
      <c r="E2941" s="49" t="s">
        <v>16</v>
      </c>
      <c r="F2941" s="1" t="s">
        <v>16</v>
      </c>
      <c r="G2941" s="51" t="s">
        <v>7170</v>
      </c>
      <c r="H2941" s="1" t="s">
        <v>7162</v>
      </c>
      <c r="I2941" s="56">
        <v>250000</v>
      </c>
      <c r="J2941" s="8" t="s">
        <v>7171</v>
      </c>
      <c r="K2941" s="8" t="s">
        <v>106</v>
      </c>
      <c r="L2941" s="1" t="str">
        <f>IFERROR(_xlfn.XLOOKUP(Table1[[#This Row],[Startup Name]],Reference_Tables!$A$5:$A$3048,Reference_Tables!$B$5:$B$3048,"N/A",0),"N/A")</f>
        <v>Bhopal</v>
      </c>
      <c r="M2941" s="49" t="str">
        <f>IFERROR(_xlfn.XLOOKUP(Table1[[#This Row],[Investors Name]],Reference_Tables!$E$5:$E$3048,Reference_Tables!$F$5:$F$3048,"N/A",0),"N/A")</f>
        <v>Angel</v>
      </c>
      <c r="N2941" s="1">
        <f>YEAR(Table1[[#This Row],[Date]])</f>
        <v>2015</v>
      </c>
    </row>
    <row r="2942" spans="1:14" x14ac:dyDescent="0.3">
      <c r="A2942" s="8">
        <v>2941</v>
      </c>
      <c r="B2942" s="9">
        <v>42037</v>
      </c>
      <c r="C2942" s="1" t="s">
        <v>5394</v>
      </c>
      <c r="D2942" s="1" t="s">
        <v>16</v>
      </c>
      <c r="E2942" s="49" t="s">
        <v>16</v>
      </c>
      <c r="F2942" s="1" t="s">
        <v>16</v>
      </c>
      <c r="G2942" s="51" t="s">
        <v>7172</v>
      </c>
      <c r="H2942" s="1" t="s">
        <v>384</v>
      </c>
      <c r="I2942" s="56">
        <v>1000000</v>
      </c>
      <c r="J2942" s="8" t="s">
        <v>16</v>
      </c>
      <c r="K2942" s="8" t="s">
        <v>24</v>
      </c>
      <c r="L2942" s="1" t="str">
        <f>IFERROR(_xlfn.XLOOKUP(Table1[[#This Row],[Startup Name]],Reference_Tables!$A$5:$A$3048,Reference_Tables!$B$5:$B$3048,"N/A",0),"N/A")</f>
        <v>Mumbai</v>
      </c>
      <c r="M2942" s="49" t="str">
        <f>IFERROR(_xlfn.XLOOKUP(Table1[[#This Row],[Investors Name]],Reference_Tables!$E$5:$E$3048,Reference_Tables!$F$5:$F$3048,"N/A",0),"N/A")</f>
        <v>VC</v>
      </c>
      <c r="N2942" s="1">
        <f>YEAR(Table1[[#This Row],[Date]])</f>
        <v>2015</v>
      </c>
    </row>
    <row r="2943" spans="1:14" x14ac:dyDescent="0.3">
      <c r="A2943" s="8">
        <v>2942</v>
      </c>
      <c r="B2943" s="9">
        <v>42037</v>
      </c>
      <c r="C2943" s="1" t="s">
        <v>2927</v>
      </c>
      <c r="D2943" s="1" t="s">
        <v>16</v>
      </c>
      <c r="E2943" s="49" t="s">
        <v>16</v>
      </c>
      <c r="F2943" s="1" t="s">
        <v>16</v>
      </c>
      <c r="G2943" s="51" t="s">
        <v>1094</v>
      </c>
      <c r="H2943" s="1" t="s">
        <v>384</v>
      </c>
      <c r="I2943" s="56">
        <v>0</v>
      </c>
      <c r="J2943" s="8" t="s">
        <v>47</v>
      </c>
      <c r="K2943" s="8" t="s">
        <v>16</v>
      </c>
      <c r="L2943" s="1" t="str">
        <f>IFERROR(_xlfn.XLOOKUP(Table1[[#This Row],[Startup Name]],Reference_Tables!$A$5:$A$3048,Reference_Tables!$B$5:$B$3048,"N/A",0),"N/A")</f>
        <v>Nashik</v>
      </c>
      <c r="M2943" s="49" t="str">
        <f>IFERROR(_xlfn.XLOOKUP(Table1[[#This Row],[Investors Name]],Reference_Tables!$E$5:$E$3048,Reference_Tables!$F$5:$F$3048,"N/A",0),"N/A")</f>
        <v>Angel</v>
      </c>
      <c r="N2943" s="1">
        <f>YEAR(Table1[[#This Row],[Date]])</f>
        <v>2015</v>
      </c>
    </row>
    <row r="2944" spans="1:14" x14ac:dyDescent="0.3">
      <c r="A2944" s="8">
        <v>2943</v>
      </c>
      <c r="B2944" s="9">
        <v>42037</v>
      </c>
      <c r="C2944" s="1" t="s">
        <v>5251</v>
      </c>
      <c r="D2944" s="1" t="s">
        <v>16</v>
      </c>
      <c r="E2944" s="49" t="s">
        <v>16</v>
      </c>
      <c r="F2944" s="1" t="s">
        <v>16</v>
      </c>
      <c r="G2944" s="51" t="s">
        <v>7173</v>
      </c>
      <c r="H2944" s="1" t="s">
        <v>384</v>
      </c>
      <c r="I2944" s="56">
        <v>26000000</v>
      </c>
      <c r="J2944" s="8" t="s">
        <v>60</v>
      </c>
      <c r="K2944" s="8" t="s">
        <v>17</v>
      </c>
      <c r="L2944" s="1" t="str">
        <f>IFERROR(_xlfn.XLOOKUP(Table1[[#This Row],[Startup Name]],Reference_Tables!$A$5:$A$3048,Reference_Tables!$B$5:$B$3048,"N/A",0),"N/A")</f>
        <v>Visakhapatnam</v>
      </c>
      <c r="M2944" s="49" t="str">
        <f>IFERROR(_xlfn.XLOOKUP(Table1[[#This Row],[Investors Name]],Reference_Tables!$E$5:$E$3048,Reference_Tables!$F$5:$F$3048,"N/A",0),"N/A")</f>
        <v>VC</v>
      </c>
      <c r="N2944" s="1">
        <f>YEAR(Table1[[#This Row],[Date]])</f>
        <v>2015</v>
      </c>
    </row>
    <row r="2945" spans="1:14" x14ac:dyDescent="0.3">
      <c r="A2945" s="8">
        <v>2944</v>
      </c>
      <c r="B2945" s="9">
        <v>42037</v>
      </c>
      <c r="C2945" s="1" t="s">
        <v>1130</v>
      </c>
      <c r="D2945" s="1" t="s">
        <v>16</v>
      </c>
      <c r="E2945" s="49" t="s">
        <v>16</v>
      </c>
      <c r="F2945" s="1" t="s">
        <v>16</v>
      </c>
      <c r="G2945" s="51" t="s">
        <v>3186</v>
      </c>
      <c r="H2945" s="1" t="s">
        <v>7162</v>
      </c>
      <c r="I2945" s="56">
        <v>325000</v>
      </c>
      <c r="J2945" s="8" t="s">
        <v>16</v>
      </c>
      <c r="K2945" s="8" t="s">
        <v>106</v>
      </c>
      <c r="L2945" s="1" t="str">
        <f>IFERROR(_xlfn.XLOOKUP(Table1[[#This Row],[Startup Name]],Reference_Tables!$A$5:$A$3048,Reference_Tables!$B$5:$B$3048,"N/A",0),"N/A")</f>
        <v>Mumbai</v>
      </c>
      <c r="M2945" s="49" t="str">
        <f>IFERROR(_xlfn.XLOOKUP(Table1[[#This Row],[Investors Name]],Reference_Tables!$E$5:$E$3048,Reference_Tables!$F$5:$F$3048,"N/A",0),"N/A")</f>
        <v>Angel</v>
      </c>
      <c r="N2945" s="1">
        <f>YEAR(Table1[[#This Row],[Date]])</f>
        <v>2015</v>
      </c>
    </row>
    <row r="2946" spans="1:14" x14ac:dyDescent="0.3">
      <c r="A2946" s="8">
        <v>2945</v>
      </c>
      <c r="B2946" s="9">
        <v>42038</v>
      </c>
      <c r="C2946" s="1" t="s">
        <v>7174</v>
      </c>
      <c r="D2946" s="1" t="s">
        <v>16</v>
      </c>
      <c r="E2946" s="49" t="s">
        <v>16</v>
      </c>
      <c r="F2946" s="1" t="s">
        <v>16</v>
      </c>
      <c r="G2946" s="51" t="s">
        <v>7175</v>
      </c>
      <c r="H2946" s="1" t="s">
        <v>7162</v>
      </c>
      <c r="I2946" s="56">
        <v>518000</v>
      </c>
      <c r="J2946" s="8" t="s">
        <v>16</v>
      </c>
      <c r="K2946" s="8" t="s">
        <v>106</v>
      </c>
      <c r="L2946" s="1" t="str">
        <f>IFERROR(_xlfn.XLOOKUP(Table1[[#This Row],[Startup Name]],Reference_Tables!$A$5:$A$3048,Reference_Tables!$B$5:$B$3048,"N/A",0),"N/A")</f>
        <v>Dehradun</v>
      </c>
      <c r="M2946" s="49" t="str">
        <f>IFERROR(_xlfn.XLOOKUP(Table1[[#This Row],[Investors Name]],Reference_Tables!$E$5:$E$3048,Reference_Tables!$F$5:$F$3048,"N/A",0),"N/A")</f>
        <v>VC</v>
      </c>
      <c r="N2946" s="1">
        <f>YEAR(Table1[[#This Row],[Date]])</f>
        <v>2015</v>
      </c>
    </row>
    <row r="2947" spans="1:14" x14ac:dyDescent="0.3">
      <c r="A2947" s="8">
        <v>2946</v>
      </c>
      <c r="B2947" s="9">
        <v>42038</v>
      </c>
      <c r="C2947" s="1" t="s">
        <v>7176</v>
      </c>
      <c r="D2947" s="1" t="s">
        <v>16</v>
      </c>
      <c r="E2947" s="49" t="s">
        <v>16</v>
      </c>
      <c r="F2947" s="1" t="s">
        <v>16</v>
      </c>
      <c r="G2947" s="51" t="s">
        <v>7177</v>
      </c>
      <c r="H2947" s="1" t="s">
        <v>384</v>
      </c>
      <c r="I2947" s="56">
        <v>60000000</v>
      </c>
      <c r="J2947" s="8" t="s">
        <v>60</v>
      </c>
      <c r="K2947" s="8" t="s">
        <v>17</v>
      </c>
      <c r="L2947" s="1" t="str">
        <f>IFERROR(_xlfn.XLOOKUP(Table1[[#This Row],[Startup Name]],Reference_Tables!$A$5:$A$3048,Reference_Tables!$B$5:$B$3048,"N/A",0),"N/A")</f>
        <v>Bhopal</v>
      </c>
      <c r="M2947" s="49" t="str">
        <f>IFERROR(_xlfn.XLOOKUP(Table1[[#This Row],[Investors Name]],Reference_Tables!$E$5:$E$3048,Reference_Tables!$F$5:$F$3048,"N/A",0),"N/A")</f>
        <v>VC</v>
      </c>
      <c r="N2947" s="1">
        <f>YEAR(Table1[[#This Row],[Date]])</f>
        <v>2015</v>
      </c>
    </row>
    <row r="2948" spans="1:14" x14ac:dyDescent="0.3">
      <c r="A2948" s="8">
        <v>2947</v>
      </c>
      <c r="B2948" s="9">
        <v>42040</v>
      </c>
      <c r="C2948" s="1" t="s">
        <v>7178</v>
      </c>
      <c r="D2948" s="1" t="s">
        <v>16</v>
      </c>
      <c r="E2948" s="49" t="s">
        <v>16</v>
      </c>
      <c r="F2948" s="1" t="s">
        <v>16</v>
      </c>
      <c r="G2948" s="51" t="s">
        <v>7179</v>
      </c>
      <c r="H2948" s="1" t="s">
        <v>7162</v>
      </c>
      <c r="I2948" s="56">
        <v>0</v>
      </c>
      <c r="J2948" s="8" t="s">
        <v>16</v>
      </c>
      <c r="K2948" s="8" t="s">
        <v>16</v>
      </c>
      <c r="L2948" s="1" t="str">
        <f>IFERROR(_xlfn.XLOOKUP(Table1[[#This Row],[Startup Name]],Reference_Tables!$A$5:$A$3048,Reference_Tables!$B$5:$B$3048,"N/A",0),"N/A")</f>
        <v>Coimbatore</v>
      </c>
      <c r="M2948" s="49" t="str">
        <f>IFERROR(_xlfn.XLOOKUP(Table1[[#This Row],[Investors Name]],Reference_Tables!$E$5:$E$3048,Reference_Tables!$F$5:$F$3048,"N/A",0),"N/A")</f>
        <v>Angel</v>
      </c>
      <c r="N2948" s="1">
        <f>YEAR(Table1[[#This Row],[Date]])</f>
        <v>2015</v>
      </c>
    </row>
    <row r="2949" spans="1:14" x14ac:dyDescent="0.3">
      <c r="A2949" s="8">
        <v>2948</v>
      </c>
      <c r="B2949" s="9">
        <v>42040</v>
      </c>
      <c r="C2949" s="1" t="s">
        <v>7180</v>
      </c>
      <c r="D2949" s="1" t="s">
        <v>16</v>
      </c>
      <c r="E2949" s="49" t="s">
        <v>16</v>
      </c>
      <c r="F2949" s="1" t="s">
        <v>16</v>
      </c>
      <c r="G2949" s="51" t="s">
        <v>7181</v>
      </c>
      <c r="H2949" s="1" t="s">
        <v>384</v>
      </c>
      <c r="I2949" s="56">
        <v>18000000</v>
      </c>
      <c r="J2949" s="8" t="s">
        <v>29</v>
      </c>
      <c r="K2949" s="8" t="s">
        <v>17</v>
      </c>
      <c r="L2949" s="1" t="str">
        <f>IFERROR(_xlfn.XLOOKUP(Table1[[#This Row],[Startup Name]],Reference_Tables!$A$5:$A$3048,Reference_Tables!$B$5:$B$3048,"N/A",0),"N/A")</f>
        <v>Surat</v>
      </c>
      <c r="M2949" s="49" t="str">
        <f>IFERROR(_xlfn.XLOOKUP(Table1[[#This Row],[Investors Name]],Reference_Tables!$E$5:$E$3048,Reference_Tables!$F$5:$F$3048,"N/A",0),"N/A")</f>
        <v>VC</v>
      </c>
      <c r="N2949" s="1">
        <f>YEAR(Table1[[#This Row],[Date]])</f>
        <v>2015</v>
      </c>
    </row>
    <row r="2950" spans="1:14" x14ac:dyDescent="0.3">
      <c r="A2950" s="8">
        <v>2949</v>
      </c>
      <c r="B2950" s="9">
        <v>42040</v>
      </c>
      <c r="C2950" s="1" t="s">
        <v>153</v>
      </c>
      <c r="D2950" s="1" t="s">
        <v>16</v>
      </c>
      <c r="E2950" s="49" t="s">
        <v>16</v>
      </c>
      <c r="F2950" s="1" t="s">
        <v>16</v>
      </c>
      <c r="G2950" s="51" t="s">
        <v>7517</v>
      </c>
      <c r="H2950" s="1" t="s">
        <v>384</v>
      </c>
      <c r="I2950" s="56">
        <v>0</v>
      </c>
      <c r="J2950" s="8" t="s">
        <v>7182</v>
      </c>
      <c r="K2950" s="8" t="s">
        <v>16</v>
      </c>
      <c r="L2950" s="1" t="str">
        <f>IFERROR(_xlfn.XLOOKUP(Table1[[#This Row],[Startup Name]],Reference_Tables!$A$5:$A$3048,Reference_Tables!$B$5:$B$3048,"N/A",0),"N/A")</f>
        <v>Kolkata</v>
      </c>
      <c r="M2950" s="49" t="str">
        <f>IFERROR(_xlfn.XLOOKUP(Table1[[#This Row],[Investors Name]],Reference_Tables!$E$5:$E$3048,Reference_Tables!$F$5:$F$3048,"N/A",0),"N/A")</f>
        <v>Corporate</v>
      </c>
      <c r="N2950" s="1">
        <f>YEAR(Table1[[#This Row],[Date]])</f>
        <v>2015</v>
      </c>
    </row>
    <row r="2951" spans="1:14" x14ac:dyDescent="0.3">
      <c r="A2951" s="8">
        <v>2950</v>
      </c>
      <c r="B2951" s="9">
        <v>42040</v>
      </c>
      <c r="C2951" s="1" t="s">
        <v>7183</v>
      </c>
      <c r="D2951" s="1" t="s">
        <v>16</v>
      </c>
      <c r="E2951" s="49" t="s">
        <v>16</v>
      </c>
      <c r="F2951" s="1" t="s">
        <v>16</v>
      </c>
      <c r="G2951" s="51" t="s">
        <v>7518</v>
      </c>
      <c r="H2951" s="1" t="s">
        <v>7162</v>
      </c>
      <c r="I2951" s="56">
        <v>100000</v>
      </c>
      <c r="J2951" s="8" t="s">
        <v>16</v>
      </c>
      <c r="K2951" s="8" t="s">
        <v>106</v>
      </c>
      <c r="L2951" s="1" t="str">
        <f>IFERROR(_xlfn.XLOOKUP(Table1[[#This Row],[Startup Name]],Reference_Tables!$A$5:$A$3048,Reference_Tables!$B$5:$B$3048,"N/A",0),"N/A")</f>
        <v>Gurugram</v>
      </c>
      <c r="M2951" s="49" t="s">
        <v>16</v>
      </c>
      <c r="N2951" s="1">
        <f>YEAR(Table1[[#This Row],[Date]])</f>
        <v>2015</v>
      </c>
    </row>
    <row r="2952" spans="1:14" x14ac:dyDescent="0.3">
      <c r="A2952" s="8">
        <v>2951</v>
      </c>
      <c r="B2952" s="9">
        <v>42041</v>
      </c>
      <c r="C2952" s="1" t="s">
        <v>2812</v>
      </c>
      <c r="D2952" s="1" t="s">
        <v>16</v>
      </c>
      <c r="E2952" s="49" t="s">
        <v>16</v>
      </c>
      <c r="F2952" s="1" t="s">
        <v>16</v>
      </c>
      <c r="G2952" s="51" t="s">
        <v>7184</v>
      </c>
      <c r="H2952" s="1" t="s">
        <v>384</v>
      </c>
      <c r="I2952" s="56">
        <v>80000000</v>
      </c>
      <c r="J2952" s="8" t="s">
        <v>23</v>
      </c>
      <c r="K2952" s="8" t="s">
        <v>17</v>
      </c>
      <c r="L2952" s="1" t="str">
        <f>IFERROR(_xlfn.XLOOKUP(Table1[[#This Row],[Startup Name]],Reference_Tables!$A$5:$A$3048,Reference_Tables!$B$5:$B$3048,"N/A",0),"N/A")</f>
        <v>Bengaluru</v>
      </c>
      <c r="M2952" s="49" t="str">
        <f>IFERROR(_xlfn.XLOOKUP(Table1[[#This Row],[Investors Name]],Reference_Tables!$E$5:$E$3048,Reference_Tables!$F$5:$F$3048,"N/A",0),"N/A")</f>
        <v>VC</v>
      </c>
      <c r="N2952" s="1">
        <f>YEAR(Table1[[#This Row],[Date]])</f>
        <v>2015</v>
      </c>
    </row>
    <row r="2953" spans="1:14" x14ac:dyDescent="0.3">
      <c r="A2953" s="8">
        <v>2952</v>
      </c>
      <c r="B2953" s="9">
        <v>42041</v>
      </c>
      <c r="C2953" s="1" t="s">
        <v>7185</v>
      </c>
      <c r="D2953" s="1" t="s">
        <v>16</v>
      </c>
      <c r="E2953" s="49" t="s">
        <v>16</v>
      </c>
      <c r="F2953" s="1" t="s">
        <v>16</v>
      </c>
      <c r="G2953" s="51" t="s">
        <v>7186</v>
      </c>
      <c r="H2953" s="1" t="s">
        <v>384</v>
      </c>
      <c r="I2953" s="56">
        <v>40000000</v>
      </c>
      <c r="J2953" s="8" t="s">
        <v>23</v>
      </c>
      <c r="K2953" s="8" t="s">
        <v>17</v>
      </c>
      <c r="L2953" s="1" t="str">
        <f>IFERROR(_xlfn.XLOOKUP(Table1[[#This Row],[Startup Name]],Reference_Tables!$A$5:$A$3048,Reference_Tables!$B$5:$B$3048,"N/A",0),"N/A")</f>
        <v>Visakhapatnam</v>
      </c>
      <c r="M2953" s="49" t="str">
        <f>IFERROR(_xlfn.XLOOKUP(Table1[[#This Row],[Investors Name]],Reference_Tables!$E$5:$E$3048,Reference_Tables!$F$5:$F$3048,"N/A",0),"N/A")</f>
        <v>VC</v>
      </c>
      <c r="N2953" s="1">
        <f>YEAR(Table1[[#This Row],[Date]])</f>
        <v>2015</v>
      </c>
    </row>
    <row r="2954" spans="1:14" x14ac:dyDescent="0.3">
      <c r="A2954" s="8">
        <v>2953</v>
      </c>
      <c r="B2954" s="9">
        <v>42044</v>
      </c>
      <c r="C2954" s="1" t="s">
        <v>7187</v>
      </c>
      <c r="D2954" s="1" t="s">
        <v>16</v>
      </c>
      <c r="E2954" s="49" t="s">
        <v>16</v>
      </c>
      <c r="F2954" s="1" t="s">
        <v>16</v>
      </c>
      <c r="G2954" s="51" t="s">
        <v>1303</v>
      </c>
      <c r="H2954" s="1" t="s">
        <v>384</v>
      </c>
      <c r="I2954" s="56">
        <v>3000000</v>
      </c>
      <c r="J2954" s="8" t="s">
        <v>47</v>
      </c>
      <c r="K2954" s="8" t="s">
        <v>24</v>
      </c>
      <c r="L2954" s="1" t="str">
        <f>IFERROR(_xlfn.XLOOKUP(Table1[[#This Row],[Startup Name]],Reference_Tables!$A$5:$A$3048,Reference_Tables!$B$5:$B$3048,"N/A",0),"N/A")</f>
        <v>Jaipur</v>
      </c>
      <c r="M2954" s="49" t="str">
        <f>IFERROR(_xlfn.XLOOKUP(Table1[[#This Row],[Investors Name]],Reference_Tables!$E$5:$E$3048,Reference_Tables!$F$5:$F$3048,"N/A",0),"N/A")</f>
        <v>VC</v>
      </c>
      <c r="N2954" s="1">
        <f>YEAR(Table1[[#This Row],[Date]])</f>
        <v>2015</v>
      </c>
    </row>
    <row r="2955" spans="1:14" x14ac:dyDescent="0.3">
      <c r="A2955" s="8">
        <v>2954</v>
      </c>
      <c r="B2955" s="9">
        <v>42044</v>
      </c>
      <c r="C2955" s="1" t="s">
        <v>7188</v>
      </c>
      <c r="D2955" s="1" t="s">
        <v>16</v>
      </c>
      <c r="E2955" s="49" t="s">
        <v>16</v>
      </c>
      <c r="F2955" s="1" t="s">
        <v>16</v>
      </c>
      <c r="G2955" s="51" t="s">
        <v>1081</v>
      </c>
      <c r="H2955" s="1" t="s">
        <v>384</v>
      </c>
      <c r="I2955" s="56">
        <v>0</v>
      </c>
      <c r="J2955" s="8" t="s">
        <v>16</v>
      </c>
      <c r="K2955" s="8" t="s">
        <v>16</v>
      </c>
      <c r="L2955" s="1" t="str">
        <f>IFERROR(_xlfn.XLOOKUP(Table1[[#This Row],[Startup Name]],Reference_Tables!$A$5:$A$3048,Reference_Tables!$B$5:$B$3048,"N/A",0),"N/A")</f>
        <v>Bhopal</v>
      </c>
      <c r="M2955" s="49" t="str">
        <f>IFERROR(_xlfn.XLOOKUP(Table1[[#This Row],[Investors Name]],Reference_Tables!$E$5:$E$3048,Reference_Tables!$F$5:$F$3048,"N/A",0),"N/A")</f>
        <v>Corporate</v>
      </c>
      <c r="N2955" s="1">
        <f>YEAR(Table1[[#This Row],[Date]])</f>
        <v>2015</v>
      </c>
    </row>
    <row r="2956" spans="1:14" x14ac:dyDescent="0.3">
      <c r="A2956" s="8">
        <v>2955</v>
      </c>
      <c r="B2956" s="9">
        <v>42044</v>
      </c>
      <c r="C2956" s="1" t="s">
        <v>2455</v>
      </c>
      <c r="D2956" s="1" t="s">
        <v>16</v>
      </c>
      <c r="E2956" s="49" t="s">
        <v>16</v>
      </c>
      <c r="F2956" s="1" t="s">
        <v>16</v>
      </c>
      <c r="G2956" s="51" t="s">
        <v>5140</v>
      </c>
      <c r="H2956" s="1" t="s">
        <v>384</v>
      </c>
      <c r="I2956" s="56">
        <v>20000000</v>
      </c>
      <c r="J2956" s="8" t="s">
        <v>29</v>
      </c>
      <c r="K2956" s="8" t="s">
        <v>17</v>
      </c>
      <c r="L2956" s="1" t="str">
        <f>IFERROR(_xlfn.XLOOKUP(Table1[[#This Row],[Startup Name]],Reference_Tables!$A$5:$A$3048,Reference_Tables!$B$5:$B$3048,"N/A",0),"N/A")</f>
        <v>Jaipur</v>
      </c>
      <c r="M2956" s="49" t="str">
        <f>IFERROR(_xlfn.XLOOKUP(Table1[[#This Row],[Investors Name]],Reference_Tables!$E$5:$E$3048,Reference_Tables!$F$5:$F$3048,"N/A",0),"N/A")</f>
        <v>VC</v>
      </c>
      <c r="N2956" s="1">
        <f>YEAR(Table1[[#This Row],[Date]])</f>
        <v>2015</v>
      </c>
    </row>
    <row r="2957" spans="1:14" x14ac:dyDescent="0.3">
      <c r="A2957" s="8">
        <v>2956</v>
      </c>
      <c r="B2957" s="9">
        <v>42045</v>
      </c>
      <c r="C2957" s="1" t="s">
        <v>7189</v>
      </c>
      <c r="D2957" s="1" t="s">
        <v>16</v>
      </c>
      <c r="E2957" s="49" t="s">
        <v>16</v>
      </c>
      <c r="F2957" s="1" t="s">
        <v>16</v>
      </c>
      <c r="G2957" s="51" t="s">
        <v>7190</v>
      </c>
      <c r="H2957" s="1" t="s">
        <v>384</v>
      </c>
      <c r="I2957" s="56">
        <v>0</v>
      </c>
      <c r="J2957" s="8" t="s">
        <v>16</v>
      </c>
      <c r="K2957" s="8" t="s">
        <v>16</v>
      </c>
      <c r="L2957" s="1" t="str">
        <f>IFERROR(_xlfn.XLOOKUP(Table1[[#This Row],[Startup Name]],Reference_Tables!$A$5:$A$3048,Reference_Tables!$B$5:$B$3048,"N/A",0),"N/A")</f>
        <v>Nashik</v>
      </c>
      <c r="M2957" s="49" t="str">
        <f>IFERROR(_xlfn.XLOOKUP(Table1[[#This Row],[Investors Name]],Reference_Tables!$E$5:$E$3048,Reference_Tables!$F$5:$F$3048,"N/A",0),"N/A")</f>
        <v>Angel</v>
      </c>
      <c r="N2957" s="1">
        <f>YEAR(Table1[[#This Row],[Date]])</f>
        <v>2015</v>
      </c>
    </row>
    <row r="2958" spans="1:14" x14ac:dyDescent="0.3">
      <c r="A2958" s="8">
        <v>2957</v>
      </c>
      <c r="B2958" s="9">
        <v>42045</v>
      </c>
      <c r="C2958" s="1" t="s">
        <v>4102</v>
      </c>
      <c r="D2958" s="1" t="s">
        <v>16</v>
      </c>
      <c r="E2958" s="49" t="s">
        <v>16</v>
      </c>
      <c r="F2958" s="1" t="s">
        <v>16</v>
      </c>
      <c r="G2958" s="51" t="s">
        <v>7191</v>
      </c>
      <c r="H2958" s="1" t="s">
        <v>384</v>
      </c>
      <c r="I2958" s="56">
        <v>0</v>
      </c>
      <c r="J2958" s="8" t="s">
        <v>16</v>
      </c>
      <c r="K2958" s="8" t="s">
        <v>16</v>
      </c>
      <c r="L2958" s="1" t="str">
        <f>IFERROR(_xlfn.XLOOKUP(Table1[[#This Row],[Startup Name]],Reference_Tables!$A$5:$A$3048,Reference_Tables!$B$5:$B$3048,"N/A",0),"N/A")</f>
        <v>Guwahati</v>
      </c>
      <c r="M2958" s="49" t="str">
        <f>IFERROR(_xlfn.XLOOKUP(Table1[[#This Row],[Investors Name]],Reference_Tables!$E$5:$E$3048,Reference_Tables!$F$5:$F$3048,"N/A",0),"N/A")</f>
        <v>VC</v>
      </c>
      <c r="N2958" s="1">
        <f>YEAR(Table1[[#This Row],[Date]])</f>
        <v>2015</v>
      </c>
    </row>
    <row r="2959" spans="1:14" x14ac:dyDescent="0.3">
      <c r="A2959" s="8">
        <v>2958</v>
      </c>
      <c r="B2959" s="9">
        <v>42046</v>
      </c>
      <c r="C2959" s="1" t="s">
        <v>975</v>
      </c>
      <c r="D2959" s="1" t="s">
        <v>16</v>
      </c>
      <c r="E2959" s="49" t="s">
        <v>16</v>
      </c>
      <c r="F2959" s="1" t="s">
        <v>16</v>
      </c>
      <c r="G2959" s="51" t="s">
        <v>7192</v>
      </c>
      <c r="H2959" s="1" t="s">
        <v>384</v>
      </c>
      <c r="I2959" s="56">
        <v>13000000</v>
      </c>
      <c r="J2959" s="8" t="s">
        <v>47</v>
      </c>
      <c r="K2959" s="8" t="s">
        <v>17</v>
      </c>
      <c r="L2959" s="1" t="str">
        <f>IFERROR(_xlfn.XLOOKUP(Table1[[#This Row],[Startup Name]],Reference_Tables!$A$5:$A$3048,Reference_Tables!$B$5:$B$3048,"N/A",0),"N/A")</f>
        <v>Bhubaneswar</v>
      </c>
      <c r="M2959" s="49" t="str">
        <f>IFERROR(_xlfn.XLOOKUP(Table1[[#This Row],[Investors Name]],Reference_Tables!$E$5:$E$3048,Reference_Tables!$F$5:$F$3048,"N/A",0),"N/A")</f>
        <v>VC</v>
      </c>
      <c r="N2959" s="1">
        <f>YEAR(Table1[[#This Row],[Date]])</f>
        <v>2015</v>
      </c>
    </row>
    <row r="2960" spans="1:14" x14ac:dyDescent="0.3">
      <c r="A2960" s="8">
        <v>2959</v>
      </c>
      <c r="B2960" s="9">
        <v>42046</v>
      </c>
      <c r="C2960" s="1" t="s">
        <v>7193</v>
      </c>
      <c r="D2960" s="1" t="s">
        <v>16</v>
      </c>
      <c r="E2960" s="49" t="s">
        <v>16</v>
      </c>
      <c r="F2960" s="1" t="s">
        <v>16</v>
      </c>
      <c r="G2960" s="51" t="s">
        <v>6775</v>
      </c>
      <c r="H2960" s="1" t="s">
        <v>7162</v>
      </c>
      <c r="I2960" s="56">
        <v>3000000</v>
      </c>
      <c r="J2960" s="8" t="s">
        <v>16</v>
      </c>
      <c r="K2960" s="8" t="s">
        <v>24</v>
      </c>
      <c r="L2960" s="1" t="str">
        <f>IFERROR(_xlfn.XLOOKUP(Table1[[#This Row],[Startup Name]],Reference_Tables!$A$5:$A$3048,Reference_Tables!$B$5:$B$3048,"N/A",0),"N/A")</f>
        <v>Thiruvananthapuram</v>
      </c>
      <c r="M2960" s="49" t="str">
        <f>IFERROR(_xlfn.XLOOKUP(Table1[[#This Row],[Investors Name]],Reference_Tables!$E$5:$E$3048,Reference_Tables!$F$5:$F$3048,"N/A",0),"N/A")</f>
        <v>Angel</v>
      </c>
      <c r="N2960" s="1">
        <f>YEAR(Table1[[#This Row],[Date]])</f>
        <v>2015</v>
      </c>
    </row>
    <row r="2961" spans="1:14" x14ac:dyDescent="0.3">
      <c r="A2961" s="8">
        <v>2960</v>
      </c>
      <c r="B2961" s="9">
        <v>42046</v>
      </c>
      <c r="C2961" s="1" t="s">
        <v>2759</v>
      </c>
      <c r="D2961" s="1" t="s">
        <v>16</v>
      </c>
      <c r="E2961" s="49" t="s">
        <v>16</v>
      </c>
      <c r="F2961" s="1" t="s">
        <v>16</v>
      </c>
      <c r="G2961" s="51" t="s">
        <v>5932</v>
      </c>
      <c r="H2961" s="1" t="s">
        <v>7162</v>
      </c>
      <c r="I2961" s="56">
        <v>0</v>
      </c>
      <c r="J2961" s="8" t="s">
        <v>16</v>
      </c>
      <c r="K2961" s="8" t="s">
        <v>16</v>
      </c>
      <c r="L2961" s="1" t="str">
        <f>IFERROR(_xlfn.XLOOKUP(Table1[[#This Row],[Startup Name]],Reference_Tables!$A$5:$A$3048,Reference_Tables!$B$5:$B$3048,"N/A",0),"N/A")</f>
        <v>Chandigarh</v>
      </c>
      <c r="M2961" s="49" t="str">
        <f>IFERROR(_xlfn.XLOOKUP(Table1[[#This Row],[Investors Name]],Reference_Tables!$E$5:$E$3048,Reference_Tables!$F$5:$F$3048,"N/A",0),"N/A")</f>
        <v>Corporate</v>
      </c>
      <c r="N2961" s="1">
        <f>YEAR(Table1[[#This Row],[Date]])</f>
        <v>2015</v>
      </c>
    </row>
    <row r="2962" spans="1:14" x14ac:dyDescent="0.3">
      <c r="A2962" s="8">
        <v>2961</v>
      </c>
      <c r="B2962" s="9">
        <v>42046</v>
      </c>
      <c r="C2962" s="1" t="s">
        <v>5551</v>
      </c>
      <c r="D2962" s="1" t="s">
        <v>16</v>
      </c>
      <c r="E2962" s="49" t="s">
        <v>16</v>
      </c>
      <c r="F2962" s="1" t="s">
        <v>16</v>
      </c>
      <c r="G2962" s="51" t="s">
        <v>7194</v>
      </c>
      <c r="H2962" s="1" t="s">
        <v>7162</v>
      </c>
      <c r="I2962" s="56">
        <v>0</v>
      </c>
      <c r="J2962" s="8" t="s">
        <v>16</v>
      </c>
      <c r="K2962" s="8" t="s">
        <v>16</v>
      </c>
      <c r="L2962" s="1" t="str">
        <f>IFERROR(_xlfn.XLOOKUP(Table1[[#This Row],[Startup Name]],Reference_Tables!$A$5:$A$3048,Reference_Tables!$B$5:$B$3048,"N/A",0),"N/A")</f>
        <v>Kanpur</v>
      </c>
      <c r="M2962" s="49" t="s">
        <v>16</v>
      </c>
      <c r="N2962" s="1">
        <f>YEAR(Table1[[#This Row],[Date]])</f>
        <v>2015</v>
      </c>
    </row>
    <row r="2963" spans="1:14" x14ac:dyDescent="0.3">
      <c r="A2963" s="8">
        <v>2962</v>
      </c>
      <c r="B2963" s="9">
        <v>42047</v>
      </c>
      <c r="C2963" s="1" t="s">
        <v>4386</v>
      </c>
      <c r="D2963" s="1" t="s">
        <v>16</v>
      </c>
      <c r="E2963" s="49" t="s">
        <v>16</v>
      </c>
      <c r="F2963" s="1" t="s">
        <v>16</v>
      </c>
      <c r="G2963" s="51" t="s">
        <v>7195</v>
      </c>
      <c r="H2963" s="1" t="s">
        <v>384</v>
      </c>
      <c r="I2963" s="56">
        <v>20000000</v>
      </c>
      <c r="J2963" s="8" t="s">
        <v>29</v>
      </c>
      <c r="K2963" s="8" t="s">
        <v>17</v>
      </c>
      <c r="L2963" s="1" t="str">
        <f>IFERROR(_xlfn.XLOOKUP(Table1[[#This Row],[Startup Name]],Reference_Tables!$A$5:$A$3048,Reference_Tables!$B$5:$B$3048,"N/A",0),"N/A")</f>
        <v>Vadodara</v>
      </c>
      <c r="M2963" s="49" t="str">
        <f>IFERROR(_xlfn.XLOOKUP(Table1[[#This Row],[Investors Name]],Reference_Tables!$E$5:$E$3048,Reference_Tables!$F$5:$F$3048,"N/A",0),"N/A")</f>
        <v>VC</v>
      </c>
      <c r="N2963" s="1">
        <f>YEAR(Table1[[#This Row],[Date]])</f>
        <v>2015</v>
      </c>
    </row>
    <row r="2964" spans="1:14" x14ac:dyDescent="0.3">
      <c r="A2964" s="8">
        <v>2963</v>
      </c>
      <c r="B2964" s="9">
        <v>42047</v>
      </c>
      <c r="C2964" s="1" t="s">
        <v>2868</v>
      </c>
      <c r="D2964" s="1" t="s">
        <v>16</v>
      </c>
      <c r="E2964" s="49" t="s">
        <v>16</v>
      </c>
      <c r="F2964" s="1" t="s">
        <v>16</v>
      </c>
      <c r="G2964" s="51" t="s">
        <v>5985</v>
      </c>
      <c r="H2964" s="1" t="s">
        <v>384</v>
      </c>
      <c r="I2964" s="56">
        <v>30000000</v>
      </c>
      <c r="J2964" s="8" t="s">
        <v>29</v>
      </c>
      <c r="K2964" s="8" t="s">
        <v>17</v>
      </c>
      <c r="L2964" s="1" t="str">
        <f>IFERROR(_xlfn.XLOOKUP(Table1[[#This Row],[Startup Name]],Reference_Tables!$A$5:$A$3048,Reference_Tables!$B$5:$B$3048,"N/A",0),"N/A")</f>
        <v>Kochi</v>
      </c>
      <c r="M2964" s="49" t="str">
        <f>IFERROR(_xlfn.XLOOKUP(Table1[[#This Row],[Investors Name]],Reference_Tables!$E$5:$E$3048,Reference_Tables!$F$5:$F$3048,"N/A",0),"N/A")</f>
        <v>VC</v>
      </c>
      <c r="N2964" s="1">
        <f>YEAR(Table1[[#This Row],[Date]])</f>
        <v>2015</v>
      </c>
    </row>
    <row r="2965" spans="1:14" x14ac:dyDescent="0.3">
      <c r="A2965" s="8">
        <v>2964</v>
      </c>
      <c r="B2965" s="9">
        <v>42048</v>
      </c>
      <c r="C2965" s="1" t="s">
        <v>7196</v>
      </c>
      <c r="D2965" s="1" t="s">
        <v>16</v>
      </c>
      <c r="E2965" s="49" t="s">
        <v>16</v>
      </c>
      <c r="F2965" s="1" t="s">
        <v>16</v>
      </c>
      <c r="G2965" s="51" t="s">
        <v>7197</v>
      </c>
      <c r="H2965" s="1" t="s">
        <v>7162</v>
      </c>
      <c r="I2965" s="56">
        <v>0</v>
      </c>
      <c r="J2965" s="8" t="s">
        <v>16</v>
      </c>
      <c r="K2965" s="8" t="s">
        <v>16</v>
      </c>
      <c r="L2965" s="1" t="str">
        <f>IFERROR(_xlfn.XLOOKUP(Table1[[#This Row],[Startup Name]],Reference_Tables!$A$5:$A$3048,Reference_Tables!$B$5:$B$3048,"N/A",0),"N/A")</f>
        <v>Pune</v>
      </c>
      <c r="M2965" s="49" t="s">
        <v>16</v>
      </c>
      <c r="N2965" s="1">
        <f>YEAR(Table1[[#This Row],[Date]])</f>
        <v>2015</v>
      </c>
    </row>
    <row r="2966" spans="1:14" x14ac:dyDescent="0.3">
      <c r="A2966" s="8">
        <v>2965</v>
      </c>
      <c r="B2966" s="9">
        <v>42048</v>
      </c>
      <c r="C2966" s="1" t="s">
        <v>7198</v>
      </c>
      <c r="D2966" s="1" t="s">
        <v>16</v>
      </c>
      <c r="E2966" s="49" t="s">
        <v>16</v>
      </c>
      <c r="F2966" s="1" t="s">
        <v>16</v>
      </c>
      <c r="G2966" s="51" t="s">
        <v>7199</v>
      </c>
      <c r="H2966" s="1" t="s">
        <v>7162</v>
      </c>
      <c r="I2966" s="56">
        <v>1000000</v>
      </c>
      <c r="J2966" s="8" t="s">
        <v>16</v>
      </c>
      <c r="K2966" s="8" t="s">
        <v>24</v>
      </c>
      <c r="L2966" s="1" t="str">
        <f>IFERROR(_xlfn.XLOOKUP(Table1[[#This Row],[Startup Name]],Reference_Tables!$A$5:$A$3048,Reference_Tables!$B$5:$B$3048,"N/A",0),"N/A")</f>
        <v>Indore</v>
      </c>
      <c r="M2966" s="49" t="s">
        <v>16</v>
      </c>
      <c r="N2966" s="1">
        <f>YEAR(Table1[[#This Row],[Date]])</f>
        <v>2015</v>
      </c>
    </row>
    <row r="2967" spans="1:14" x14ac:dyDescent="0.3">
      <c r="A2967" s="8">
        <v>2966</v>
      </c>
      <c r="B2967" s="9">
        <v>42048</v>
      </c>
      <c r="C2967" s="1" t="s">
        <v>7200</v>
      </c>
      <c r="D2967" s="1" t="s">
        <v>16</v>
      </c>
      <c r="E2967" s="49" t="s">
        <v>16</v>
      </c>
      <c r="F2967" s="1" t="s">
        <v>16</v>
      </c>
      <c r="G2967" s="51" t="s">
        <v>7201</v>
      </c>
      <c r="H2967" s="1" t="s">
        <v>384</v>
      </c>
      <c r="I2967" s="56">
        <v>16500000</v>
      </c>
      <c r="J2967" s="8" t="s">
        <v>7202</v>
      </c>
      <c r="K2967" s="8" t="s">
        <v>17</v>
      </c>
      <c r="L2967" s="1" t="str">
        <f>IFERROR(_xlfn.XLOOKUP(Table1[[#This Row],[Startup Name]],Reference_Tables!$A$5:$A$3048,Reference_Tables!$B$5:$B$3048,"N/A",0),"N/A")</f>
        <v>Jaipur</v>
      </c>
      <c r="M2967" s="49" t="s">
        <v>16</v>
      </c>
      <c r="N2967" s="1">
        <f>YEAR(Table1[[#This Row],[Date]])</f>
        <v>2015</v>
      </c>
    </row>
    <row r="2968" spans="1:14" x14ac:dyDescent="0.3">
      <c r="A2968" s="8">
        <v>2967</v>
      </c>
      <c r="B2968" s="9">
        <v>42051</v>
      </c>
      <c r="C2968" s="1" t="s">
        <v>7203</v>
      </c>
      <c r="D2968" s="1" t="s">
        <v>16</v>
      </c>
      <c r="E2968" s="49" t="s">
        <v>16</v>
      </c>
      <c r="F2968" s="1" t="s">
        <v>16</v>
      </c>
      <c r="G2968" s="51" t="s">
        <v>7204</v>
      </c>
      <c r="H2968" s="1" t="s">
        <v>384</v>
      </c>
      <c r="I2968" s="56">
        <v>4150000</v>
      </c>
      <c r="J2968" s="8" t="s">
        <v>47</v>
      </c>
      <c r="K2968" s="8" t="s">
        <v>24</v>
      </c>
      <c r="L2968" s="1" t="str">
        <f>IFERROR(_xlfn.XLOOKUP(Table1[[#This Row],[Startup Name]],Reference_Tables!$A$5:$A$3048,Reference_Tables!$B$5:$B$3048,"N/A",0),"N/A")</f>
        <v>Pune</v>
      </c>
      <c r="M2968" s="49" t="str">
        <f>IFERROR(_xlfn.XLOOKUP(Table1[[#This Row],[Investors Name]],Reference_Tables!$E$5:$E$3048,Reference_Tables!$F$5:$F$3048,"N/A",0),"N/A")</f>
        <v>VC</v>
      </c>
      <c r="N2968" s="1">
        <f>YEAR(Table1[[#This Row],[Date]])</f>
        <v>2015</v>
      </c>
    </row>
    <row r="2969" spans="1:14" x14ac:dyDescent="0.3">
      <c r="A2969" s="8">
        <v>2968</v>
      </c>
      <c r="B2969" s="9">
        <v>42051</v>
      </c>
      <c r="C2969" s="1" t="s">
        <v>7205</v>
      </c>
      <c r="D2969" s="1" t="s">
        <v>16</v>
      </c>
      <c r="E2969" s="49" t="s">
        <v>16</v>
      </c>
      <c r="F2969" s="1" t="s">
        <v>16</v>
      </c>
      <c r="G2969" s="51" t="s">
        <v>4380</v>
      </c>
      <c r="H2969" s="1" t="s">
        <v>384</v>
      </c>
      <c r="I2969" s="56">
        <v>1000000</v>
      </c>
      <c r="J2969" s="8" t="s">
        <v>47</v>
      </c>
      <c r="K2969" s="8" t="s">
        <v>24</v>
      </c>
      <c r="L2969" s="1" t="str">
        <f>IFERROR(_xlfn.XLOOKUP(Table1[[#This Row],[Startup Name]],Reference_Tables!$A$5:$A$3048,Reference_Tables!$B$5:$B$3048,"N/A",0),"N/A")</f>
        <v>Visakhapatnam</v>
      </c>
      <c r="M2969" s="49" t="str">
        <f>IFERROR(_xlfn.XLOOKUP(Table1[[#This Row],[Investors Name]],Reference_Tables!$E$5:$E$3048,Reference_Tables!$F$5:$F$3048,"N/A",0),"N/A")</f>
        <v>VC</v>
      </c>
      <c r="N2969" s="1">
        <f>YEAR(Table1[[#This Row],[Date]])</f>
        <v>2015</v>
      </c>
    </row>
    <row r="2970" spans="1:14" x14ac:dyDescent="0.3">
      <c r="A2970" s="8">
        <v>2969</v>
      </c>
      <c r="B2970" s="9">
        <v>42052</v>
      </c>
      <c r="C2970" s="1" t="s">
        <v>7206</v>
      </c>
      <c r="D2970" s="1" t="s">
        <v>16</v>
      </c>
      <c r="E2970" s="49" t="s">
        <v>16</v>
      </c>
      <c r="F2970" s="1" t="s">
        <v>16</v>
      </c>
      <c r="G2970" s="51" t="s">
        <v>7207</v>
      </c>
      <c r="H2970" s="1" t="s">
        <v>7162</v>
      </c>
      <c r="I2970" s="56">
        <v>0</v>
      </c>
      <c r="J2970" s="8" t="s">
        <v>16</v>
      </c>
      <c r="K2970" s="8" t="s">
        <v>16</v>
      </c>
      <c r="L2970" s="1" t="str">
        <f>IFERROR(_xlfn.XLOOKUP(Table1[[#This Row],[Startup Name]],Reference_Tables!$A$5:$A$3048,Reference_Tables!$B$5:$B$3048,"N/A",0),"N/A")</f>
        <v>New Delhi</v>
      </c>
      <c r="M2970" s="49" t="str">
        <f>IFERROR(_xlfn.XLOOKUP(Table1[[#This Row],[Investors Name]],Reference_Tables!$E$5:$E$3048,Reference_Tables!$F$5:$F$3048,"N/A",0),"N/A")</f>
        <v>Corporate</v>
      </c>
      <c r="N2970" s="1">
        <f>YEAR(Table1[[#This Row],[Date]])</f>
        <v>2015</v>
      </c>
    </row>
    <row r="2971" spans="1:14" x14ac:dyDescent="0.3">
      <c r="A2971" s="8">
        <v>2970</v>
      </c>
      <c r="B2971" s="9">
        <v>42053</v>
      </c>
      <c r="C2971" s="1" t="s">
        <v>7208</v>
      </c>
      <c r="D2971" s="1" t="s">
        <v>16</v>
      </c>
      <c r="E2971" s="49" t="s">
        <v>16</v>
      </c>
      <c r="F2971" s="1" t="s">
        <v>16</v>
      </c>
      <c r="G2971" s="51" t="s">
        <v>7209</v>
      </c>
      <c r="H2971" s="1" t="s">
        <v>384</v>
      </c>
      <c r="I2971" s="56">
        <v>5000000</v>
      </c>
      <c r="J2971" s="8" t="s">
        <v>47</v>
      </c>
      <c r="K2971" s="8" t="s">
        <v>24</v>
      </c>
      <c r="L2971" s="1" t="str">
        <f>IFERROR(_xlfn.XLOOKUP(Table1[[#This Row],[Startup Name]],Reference_Tables!$A$5:$A$3048,Reference_Tables!$B$5:$B$3048,"N/A",0),"N/A")</f>
        <v>Kanpur</v>
      </c>
      <c r="M2971" s="49" t="str">
        <f>IFERROR(_xlfn.XLOOKUP(Table1[[#This Row],[Investors Name]],Reference_Tables!$E$5:$E$3048,Reference_Tables!$F$5:$F$3048,"N/A",0),"N/A")</f>
        <v>VC</v>
      </c>
      <c r="N2971" s="1">
        <f>YEAR(Table1[[#This Row],[Date]])</f>
        <v>2015</v>
      </c>
    </row>
    <row r="2972" spans="1:14" x14ac:dyDescent="0.3">
      <c r="A2972" s="8">
        <v>2971</v>
      </c>
      <c r="B2972" s="9">
        <v>42143</v>
      </c>
      <c r="C2972" s="1" t="s">
        <v>7210</v>
      </c>
      <c r="D2972" s="1" t="s">
        <v>16</v>
      </c>
      <c r="E2972" s="49" t="s">
        <v>16</v>
      </c>
      <c r="F2972" s="1" t="s">
        <v>16</v>
      </c>
      <c r="G2972" s="51" t="s">
        <v>7211</v>
      </c>
      <c r="H2972" s="1" t="s">
        <v>7162</v>
      </c>
      <c r="I2972" s="56">
        <v>800000</v>
      </c>
      <c r="J2972" s="8" t="s">
        <v>16</v>
      </c>
      <c r="K2972" s="8" t="s">
        <v>106</v>
      </c>
      <c r="L2972" s="1" t="str">
        <f>IFERROR(_xlfn.XLOOKUP(Table1[[#This Row],[Startup Name]],Reference_Tables!$A$5:$A$3048,Reference_Tables!$B$5:$B$3048,"N/A",0),"N/A")</f>
        <v>Pune</v>
      </c>
      <c r="M2972" s="49" t="str">
        <f>IFERROR(_xlfn.XLOOKUP(Table1[[#This Row],[Investors Name]],Reference_Tables!$E$5:$E$3048,Reference_Tables!$F$5:$F$3048,"N/A",0),"N/A")</f>
        <v>Angel</v>
      </c>
      <c r="N2972" s="1">
        <f>YEAR(Table1[[#This Row],[Date]])</f>
        <v>2015</v>
      </c>
    </row>
    <row r="2973" spans="1:14" x14ac:dyDescent="0.3">
      <c r="A2973" s="8">
        <v>2972</v>
      </c>
      <c r="B2973" s="9">
        <v>42055</v>
      </c>
      <c r="C2973" s="1" t="s">
        <v>7212</v>
      </c>
      <c r="D2973" s="1" t="s">
        <v>16</v>
      </c>
      <c r="E2973" s="49" t="s">
        <v>16</v>
      </c>
      <c r="F2973" s="1" t="s">
        <v>16</v>
      </c>
      <c r="G2973" s="51" t="s">
        <v>7213</v>
      </c>
      <c r="H2973" s="1" t="s">
        <v>7162</v>
      </c>
      <c r="I2973" s="56">
        <v>500000</v>
      </c>
      <c r="J2973" s="8" t="s">
        <v>16</v>
      </c>
      <c r="K2973" s="8" t="s">
        <v>106</v>
      </c>
      <c r="L2973" s="1" t="str">
        <f>IFERROR(_xlfn.XLOOKUP(Table1[[#This Row],[Startup Name]],Reference_Tables!$A$5:$A$3048,Reference_Tables!$B$5:$B$3048,"N/A",0),"N/A")</f>
        <v>Gurugram</v>
      </c>
      <c r="M2973" s="49" t="str">
        <f>IFERROR(_xlfn.XLOOKUP(Table1[[#This Row],[Investors Name]],Reference_Tables!$E$5:$E$3048,Reference_Tables!$F$5:$F$3048,"N/A",0),"N/A")</f>
        <v>VC</v>
      </c>
      <c r="N2973" s="1">
        <f>YEAR(Table1[[#This Row],[Date]])</f>
        <v>2015</v>
      </c>
    </row>
    <row r="2974" spans="1:14" x14ac:dyDescent="0.3">
      <c r="A2974" s="8">
        <v>2973</v>
      </c>
      <c r="B2974" s="9">
        <v>42055</v>
      </c>
      <c r="C2974" s="1" t="s">
        <v>6922</v>
      </c>
      <c r="D2974" s="1" t="s">
        <v>16</v>
      </c>
      <c r="E2974" s="49" t="s">
        <v>16</v>
      </c>
      <c r="F2974" s="1" t="s">
        <v>16</v>
      </c>
      <c r="G2974" s="51" t="s">
        <v>7214</v>
      </c>
      <c r="H2974" s="1" t="s">
        <v>384</v>
      </c>
      <c r="I2974" s="56">
        <v>1600000</v>
      </c>
      <c r="J2974" s="8" t="s">
        <v>47</v>
      </c>
      <c r="K2974" s="8" t="s">
        <v>24</v>
      </c>
      <c r="L2974" s="1" t="str">
        <f>IFERROR(_xlfn.XLOOKUP(Table1[[#This Row],[Startup Name]],Reference_Tables!$A$5:$A$3048,Reference_Tables!$B$5:$B$3048,"N/A",0),"N/A")</f>
        <v>Vadodara</v>
      </c>
      <c r="M2974" s="49" t="str">
        <f>IFERROR(_xlfn.XLOOKUP(Table1[[#This Row],[Investors Name]],Reference_Tables!$E$5:$E$3048,Reference_Tables!$F$5:$F$3048,"N/A",0),"N/A")</f>
        <v>Angel</v>
      </c>
      <c r="N2974" s="1">
        <f>YEAR(Table1[[#This Row],[Date]])</f>
        <v>2015</v>
      </c>
    </row>
    <row r="2975" spans="1:14" x14ac:dyDescent="0.3">
      <c r="A2975" s="8">
        <v>2974</v>
      </c>
      <c r="B2975" s="9">
        <v>42056</v>
      </c>
      <c r="C2975" s="1" t="s">
        <v>7215</v>
      </c>
      <c r="D2975" s="1" t="s">
        <v>16</v>
      </c>
      <c r="E2975" s="49" t="s">
        <v>16</v>
      </c>
      <c r="F2975" s="1" t="s">
        <v>16</v>
      </c>
      <c r="G2975" s="51" t="s">
        <v>7216</v>
      </c>
      <c r="H2975" s="1" t="s">
        <v>7162</v>
      </c>
      <c r="I2975" s="56">
        <v>290000</v>
      </c>
      <c r="J2975" s="8" t="s">
        <v>7217</v>
      </c>
      <c r="K2975" s="8" t="s">
        <v>106</v>
      </c>
      <c r="L2975" s="1" t="str">
        <f>IFERROR(_xlfn.XLOOKUP(Table1[[#This Row],[Startup Name]],Reference_Tables!$A$5:$A$3048,Reference_Tables!$B$5:$B$3048,"N/A",0),"N/A")</f>
        <v>Kolkata</v>
      </c>
      <c r="M2975" s="49" t="s">
        <v>16</v>
      </c>
      <c r="N2975" s="1">
        <f>YEAR(Table1[[#This Row],[Date]])</f>
        <v>2015</v>
      </c>
    </row>
    <row r="2976" spans="1:14" x14ac:dyDescent="0.3">
      <c r="A2976" s="8">
        <v>2975</v>
      </c>
      <c r="B2976" s="9">
        <v>42058</v>
      </c>
      <c r="C2976" s="1" t="s">
        <v>798</v>
      </c>
      <c r="D2976" s="1" t="s">
        <v>16</v>
      </c>
      <c r="E2976" s="49" t="s">
        <v>16</v>
      </c>
      <c r="F2976" s="1" t="s">
        <v>16</v>
      </c>
      <c r="G2976" s="51" t="s">
        <v>7218</v>
      </c>
      <c r="H2976" s="1" t="s">
        <v>384</v>
      </c>
      <c r="I2976" s="56">
        <v>4500000</v>
      </c>
      <c r="J2976" s="8" t="s">
        <v>47</v>
      </c>
      <c r="K2976" s="8" t="s">
        <v>24</v>
      </c>
      <c r="L2976" s="1" t="str">
        <f>IFERROR(_xlfn.XLOOKUP(Table1[[#This Row],[Startup Name]],Reference_Tables!$A$5:$A$3048,Reference_Tables!$B$5:$B$3048,"N/A",0),"N/A")</f>
        <v>Nashik</v>
      </c>
      <c r="M2976" s="49" t="str">
        <f>IFERROR(_xlfn.XLOOKUP(Table1[[#This Row],[Investors Name]],Reference_Tables!$E$5:$E$3048,Reference_Tables!$F$5:$F$3048,"N/A",0),"N/A")</f>
        <v>VC</v>
      </c>
      <c r="N2976" s="1">
        <f>YEAR(Table1[[#This Row],[Date]])</f>
        <v>2015</v>
      </c>
    </row>
    <row r="2977" spans="1:14" x14ac:dyDescent="0.3">
      <c r="A2977" s="8">
        <v>2976</v>
      </c>
      <c r="B2977" s="9">
        <v>42058</v>
      </c>
      <c r="C2977" s="1" t="s">
        <v>7219</v>
      </c>
      <c r="D2977" s="1" t="s">
        <v>16</v>
      </c>
      <c r="E2977" s="49" t="s">
        <v>16</v>
      </c>
      <c r="F2977" s="1" t="s">
        <v>16</v>
      </c>
      <c r="G2977" s="51" t="s">
        <v>7220</v>
      </c>
      <c r="H2977" s="1" t="s">
        <v>384</v>
      </c>
      <c r="I2977" s="56">
        <v>1000000</v>
      </c>
      <c r="J2977" s="8" t="s">
        <v>47</v>
      </c>
      <c r="K2977" s="8" t="s">
        <v>24</v>
      </c>
      <c r="L2977" s="1" t="str">
        <f>IFERROR(_xlfn.XLOOKUP(Table1[[#This Row],[Startup Name]],Reference_Tables!$A$5:$A$3048,Reference_Tables!$B$5:$B$3048,"N/A",0),"N/A")</f>
        <v>Chandigarh</v>
      </c>
      <c r="M2977" s="49" t="str">
        <f>IFERROR(_xlfn.XLOOKUP(Table1[[#This Row],[Investors Name]],Reference_Tables!$E$5:$E$3048,Reference_Tables!$F$5:$F$3048,"N/A",0),"N/A")</f>
        <v>VC</v>
      </c>
      <c r="N2977" s="1">
        <f>YEAR(Table1[[#This Row],[Date]])</f>
        <v>2015</v>
      </c>
    </row>
    <row r="2978" spans="1:14" x14ac:dyDescent="0.3">
      <c r="A2978" s="8">
        <v>2977</v>
      </c>
      <c r="B2978" s="9">
        <v>42058</v>
      </c>
      <c r="C2978" s="1" t="s">
        <v>7221</v>
      </c>
      <c r="D2978" s="1" t="s">
        <v>16</v>
      </c>
      <c r="E2978" s="49" t="s">
        <v>16</v>
      </c>
      <c r="F2978" s="1" t="s">
        <v>16</v>
      </c>
      <c r="G2978" s="51" t="s">
        <v>293</v>
      </c>
      <c r="H2978" s="1" t="s">
        <v>384</v>
      </c>
      <c r="I2978" s="56">
        <v>10000000</v>
      </c>
      <c r="J2978" s="8" t="s">
        <v>47</v>
      </c>
      <c r="K2978" s="8" t="s">
        <v>24</v>
      </c>
      <c r="L2978" s="1" t="str">
        <f>IFERROR(_xlfn.XLOOKUP(Table1[[#This Row],[Startup Name]],Reference_Tables!$A$5:$A$3048,Reference_Tables!$B$5:$B$3048,"N/A",0),"N/A")</f>
        <v>Guwahati</v>
      </c>
      <c r="M2978" s="49" t="str">
        <f>IFERROR(_xlfn.XLOOKUP(Table1[[#This Row],[Investors Name]],Reference_Tables!$E$5:$E$3048,Reference_Tables!$F$5:$F$3048,"N/A",0),"N/A")</f>
        <v>Angel</v>
      </c>
      <c r="N2978" s="1">
        <f>YEAR(Table1[[#This Row],[Date]])</f>
        <v>2015</v>
      </c>
    </row>
    <row r="2979" spans="1:14" x14ac:dyDescent="0.3">
      <c r="A2979" s="8">
        <v>2978</v>
      </c>
      <c r="B2979" s="9">
        <v>42058</v>
      </c>
      <c r="C2979" s="1" t="s">
        <v>311</v>
      </c>
      <c r="D2979" s="1" t="s">
        <v>16</v>
      </c>
      <c r="E2979" s="49" t="s">
        <v>16</v>
      </c>
      <c r="F2979" s="1" t="s">
        <v>16</v>
      </c>
      <c r="G2979" s="51" t="s">
        <v>7222</v>
      </c>
      <c r="H2979" s="1" t="s">
        <v>384</v>
      </c>
      <c r="I2979" s="56">
        <v>3000000</v>
      </c>
      <c r="J2979" s="8" t="s">
        <v>47</v>
      </c>
      <c r="K2979" s="8" t="s">
        <v>24</v>
      </c>
      <c r="L2979" s="1" t="str">
        <f>IFERROR(_xlfn.XLOOKUP(Table1[[#This Row],[Startup Name]],Reference_Tables!$A$5:$A$3048,Reference_Tables!$B$5:$B$3048,"N/A",0),"N/A")</f>
        <v>Bhubaneswar</v>
      </c>
      <c r="M2979" s="49" t="str">
        <f>IFERROR(_xlfn.XLOOKUP(Table1[[#This Row],[Investors Name]],Reference_Tables!$E$5:$E$3048,Reference_Tables!$F$5:$F$3048,"N/A",0),"N/A")</f>
        <v>VC</v>
      </c>
      <c r="N2979" s="1">
        <f>YEAR(Table1[[#This Row],[Date]])</f>
        <v>2015</v>
      </c>
    </row>
    <row r="2980" spans="1:14" x14ac:dyDescent="0.3">
      <c r="A2980" s="8">
        <v>2979</v>
      </c>
      <c r="B2980" s="9">
        <v>42059</v>
      </c>
      <c r="C2980" s="1" t="s">
        <v>7223</v>
      </c>
      <c r="D2980" s="1" t="s">
        <v>16</v>
      </c>
      <c r="E2980" s="49" t="s">
        <v>16</v>
      </c>
      <c r="F2980" s="1" t="s">
        <v>16</v>
      </c>
      <c r="G2980" s="51" t="s">
        <v>7224</v>
      </c>
      <c r="H2980" s="1" t="s">
        <v>7162</v>
      </c>
      <c r="I2980" s="56">
        <v>500000</v>
      </c>
      <c r="J2980" s="8" t="s">
        <v>16</v>
      </c>
      <c r="K2980" s="8" t="s">
        <v>106</v>
      </c>
      <c r="L2980" s="1" t="str">
        <f>IFERROR(_xlfn.XLOOKUP(Table1[[#This Row],[Startup Name]],Reference_Tables!$A$5:$A$3048,Reference_Tables!$B$5:$B$3048,"N/A",0),"N/A")</f>
        <v>Lucknow</v>
      </c>
      <c r="M2980" s="49" t="str">
        <f>IFERROR(_xlfn.XLOOKUP(Table1[[#This Row],[Investors Name]],Reference_Tables!$E$5:$E$3048,Reference_Tables!$F$5:$F$3048,"N/A",0),"N/A")</f>
        <v>VC</v>
      </c>
      <c r="N2980" s="1">
        <f>YEAR(Table1[[#This Row],[Date]])</f>
        <v>2015</v>
      </c>
    </row>
    <row r="2981" spans="1:14" x14ac:dyDescent="0.3">
      <c r="A2981" s="8">
        <v>2980</v>
      </c>
      <c r="B2981" s="9">
        <v>42060</v>
      </c>
      <c r="C2981" s="1" t="s">
        <v>2408</v>
      </c>
      <c r="D2981" s="1" t="s">
        <v>16</v>
      </c>
      <c r="E2981" s="49" t="s">
        <v>16</v>
      </c>
      <c r="F2981" s="1" t="s">
        <v>16</v>
      </c>
      <c r="G2981" s="51" t="s">
        <v>7225</v>
      </c>
      <c r="H2981" s="1" t="s">
        <v>7162</v>
      </c>
      <c r="I2981" s="56">
        <v>0</v>
      </c>
      <c r="J2981" s="8" t="s">
        <v>16</v>
      </c>
      <c r="K2981" s="8" t="s">
        <v>16</v>
      </c>
      <c r="L2981" s="1" t="str">
        <f>IFERROR(_xlfn.XLOOKUP(Table1[[#This Row],[Startup Name]],Reference_Tables!$A$5:$A$3048,Reference_Tables!$B$5:$B$3048,"N/A",0),"N/A")</f>
        <v>Bhubaneswar</v>
      </c>
      <c r="M2981" s="49" t="str">
        <f>IFERROR(_xlfn.XLOOKUP(Table1[[#This Row],[Investors Name]],Reference_Tables!$E$5:$E$3048,Reference_Tables!$F$5:$F$3048,"N/A",0),"N/A")</f>
        <v>VC</v>
      </c>
      <c r="N2981" s="1">
        <f>YEAR(Table1[[#This Row],[Date]])</f>
        <v>2015</v>
      </c>
    </row>
    <row r="2982" spans="1:14" x14ac:dyDescent="0.3">
      <c r="A2982" s="8">
        <v>2981</v>
      </c>
      <c r="B2982" s="9">
        <v>42060</v>
      </c>
      <c r="C2982" s="1" t="s">
        <v>7226</v>
      </c>
      <c r="D2982" s="1" t="s">
        <v>16</v>
      </c>
      <c r="E2982" s="49" t="s">
        <v>16</v>
      </c>
      <c r="F2982" s="1" t="s">
        <v>16</v>
      </c>
      <c r="G2982" s="51" t="s">
        <v>7519</v>
      </c>
      <c r="H2982" s="1" t="s">
        <v>7162</v>
      </c>
      <c r="I2982" s="56">
        <v>250000</v>
      </c>
      <c r="J2982" s="8" t="s">
        <v>16</v>
      </c>
      <c r="K2982" s="8" t="s">
        <v>106</v>
      </c>
      <c r="L2982" s="1" t="str">
        <f>IFERROR(_xlfn.XLOOKUP(Table1[[#This Row],[Startup Name]],Reference_Tables!$A$5:$A$3048,Reference_Tables!$B$5:$B$3048,"N/A",0),"N/A")</f>
        <v>Lucknow</v>
      </c>
      <c r="M2982" s="49" t="s">
        <v>16</v>
      </c>
      <c r="N2982" s="1">
        <f>YEAR(Table1[[#This Row],[Date]])</f>
        <v>2015</v>
      </c>
    </row>
    <row r="2983" spans="1:14" x14ac:dyDescent="0.3">
      <c r="A2983" s="8">
        <v>2982</v>
      </c>
      <c r="B2983" s="9">
        <v>42060</v>
      </c>
      <c r="C2983" s="1" t="s">
        <v>2791</v>
      </c>
      <c r="D2983" s="1" t="s">
        <v>16</v>
      </c>
      <c r="E2983" s="49" t="s">
        <v>16</v>
      </c>
      <c r="F2983" s="1" t="s">
        <v>16</v>
      </c>
      <c r="G2983" s="51" t="s">
        <v>7520</v>
      </c>
      <c r="H2983" s="1" t="s">
        <v>7162</v>
      </c>
      <c r="I2983" s="56">
        <v>160000</v>
      </c>
      <c r="J2983" s="8" t="s">
        <v>16</v>
      </c>
      <c r="K2983" s="8" t="s">
        <v>106</v>
      </c>
      <c r="L2983" s="1" t="str">
        <f>IFERROR(_xlfn.XLOOKUP(Table1[[#This Row],[Startup Name]],Reference_Tables!$A$5:$A$3048,Reference_Tables!$B$5:$B$3048,"N/A",0),"N/A")</f>
        <v>Kochi</v>
      </c>
      <c r="M2983" s="49" t="s">
        <v>16</v>
      </c>
      <c r="N2983" s="1">
        <f>YEAR(Table1[[#This Row],[Date]])</f>
        <v>2015</v>
      </c>
    </row>
    <row r="2984" spans="1:14" x14ac:dyDescent="0.3">
      <c r="A2984" s="8">
        <v>2983</v>
      </c>
      <c r="B2984" s="9">
        <v>42060</v>
      </c>
      <c r="C2984" s="1" t="s">
        <v>5497</v>
      </c>
      <c r="D2984" s="1" t="s">
        <v>16</v>
      </c>
      <c r="E2984" s="49" t="s">
        <v>16</v>
      </c>
      <c r="F2984" s="1" t="s">
        <v>16</v>
      </c>
      <c r="G2984" s="51" t="s">
        <v>1015</v>
      </c>
      <c r="H2984" s="1" t="s">
        <v>7162</v>
      </c>
      <c r="I2984" s="56">
        <v>0</v>
      </c>
      <c r="J2984" s="8" t="s">
        <v>16</v>
      </c>
      <c r="K2984" s="8" t="s">
        <v>16</v>
      </c>
      <c r="L2984" s="1" t="str">
        <f>IFERROR(_xlfn.XLOOKUP(Table1[[#This Row],[Startup Name]],Reference_Tables!$A$5:$A$3048,Reference_Tables!$B$5:$B$3048,"N/A",0),"N/A")</f>
        <v>Nashik</v>
      </c>
      <c r="M2984" s="49" t="str">
        <f>IFERROR(_xlfn.XLOOKUP(Table1[[#This Row],[Investors Name]],Reference_Tables!$E$5:$E$3048,Reference_Tables!$F$5:$F$3048,"N/A",0),"N/A")</f>
        <v>VC</v>
      </c>
      <c r="N2984" s="1">
        <f>YEAR(Table1[[#This Row],[Date]])</f>
        <v>2015</v>
      </c>
    </row>
    <row r="2985" spans="1:14" x14ac:dyDescent="0.3">
      <c r="A2985" s="8">
        <v>2984</v>
      </c>
      <c r="B2985" s="9">
        <v>42060</v>
      </c>
      <c r="C2985" s="1" t="s">
        <v>1703</v>
      </c>
      <c r="D2985" s="1" t="s">
        <v>16</v>
      </c>
      <c r="E2985" s="49" t="s">
        <v>16</v>
      </c>
      <c r="F2985" s="1" t="s">
        <v>16</v>
      </c>
      <c r="G2985" s="51" t="s">
        <v>7227</v>
      </c>
      <c r="H2985" s="1" t="s">
        <v>7162</v>
      </c>
      <c r="I2985" s="56">
        <v>320000</v>
      </c>
      <c r="J2985" s="8" t="s">
        <v>16</v>
      </c>
      <c r="K2985" s="8" t="s">
        <v>106</v>
      </c>
      <c r="L2985" s="1" t="str">
        <f>IFERROR(_xlfn.XLOOKUP(Table1[[#This Row],[Startup Name]],Reference_Tables!$A$5:$A$3048,Reference_Tables!$B$5:$B$3048,"N/A",0),"N/A")</f>
        <v>Patna</v>
      </c>
      <c r="M2985" s="49" t="s">
        <v>16</v>
      </c>
      <c r="N2985" s="1">
        <f>YEAR(Table1[[#This Row],[Date]])</f>
        <v>2015</v>
      </c>
    </row>
    <row r="2986" spans="1:14" x14ac:dyDescent="0.3">
      <c r="A2986" s="8">
        <v>2985</v>
      </c>
      <c r="B2986" s="9">
        <v>42060</v>
      </c>
      <c r="C2986" s="1" t="s">
        <v>5237</v>
      </c>
      <c r="D2986" s="1" t="s">
        <v>16</v>
      </c>
      <c r="E2986" s="49" t="s">
        <v>16</v>
      </c>
      <c r="F2986" s="1" t="s">
        <v>16</v>
      </c>
      <c r="G2986" s="51" t="s">
        <v>176</v>
      </c>
      <c r="H2986" s="1" t="s">
        <v>384</v>
      </c>
      <c r="I2986" s="56">
        <v>2000000</v>
      </c>
      <c r="J2986" s="8" t="s">
        <v>47</v>
      </c>
      <c r="K2986" s="8" t="s">
        <v>24</v>
      </c>
      <c r="L2986" s="1" t="str">
        <f>IFERROR(_xlfn.XLOOKUP(Table1[[#This Row],[Startup Name]],Reference_Tables!$A$5:$A$3048,Reference_Tables!$B$5:$B$3048,"N/A",0),"N/A")</f>
        <v>New Delhi</v>
      </c>
      <c r="M2986" s="49" t="str">
        <f>IFERROR(_xlfn.XLOOKUP(Table1[[#This Row],[Investors Name]],Reference_Tables!$E$5:$E$3048,Reference_Tables!$F$5:$F$3048,"N/A",0),"N/A")</f>
        <v>VC</v>
      </c>
      <c r="N2986" s="1">
        <f>YEAR(Table1[[#This Row],[Date]])</f>
        <v>2015</v>
      </c>
    </row>
    <row r="2987" spans="1:14" x14ac:dyDescent="0.3">
      <c r="A2987" s="8">
        <v>2986</v>
      </c>
      <c r="B2987" s="9">
        <v>42061</v>
      </c>
      <c r="C2987" s="1" t="s">
        <v>7228</v>
      </c>
      <c r="D2987" s="1" t="s">
        <v>16</v>
      </c>
      <c r="E2987" s="49" t="s">
        <v>16</v>
      </c>
      <c r="F2987" s="1" t="s">
        <v>16</v>
      </c>
      <c r="G2987" s="51" t="s">
        <v>7521</v>
      </c>
      <c r="H2987" s="1" t="s">
        <v>7162</v>
      </c>
      <c r="I2987" s="56">
        <v>0</v>
      </c>
      <c r="J2987" s="8" t="s">
        <v>16</v>
      </c>
      <c r="K2987" s="8" t="s">
        <v>16</v>
      </c>
      <c r="L2987" s="1" t="str">
        <f>IFERROR(_xlfn.XLOOKUP(Table1[[#This Row],[Startup Name]],Reference_Tables!$A$5:$A$3048,Reference_Tables!$B$5:$B$3048,"N/A",0),"N/A")</f>
        <v>Surat</v>
      </c>
      <c r="M2987" s="49" t="str">
        <f>IFERROR(_xlfn.XLOOKUP(Table1[[#This Row],[Investors Name]],Reference_Tables!$E$5:$E$3048,Reference_Tables!$F$5:$F$3048,"N/A",0),"N/A")</f>
        <v>Angel</v>
      </c>
      <c r="N2987" s="1">
        <f>YEAR(Table1[[#This Row],[Date]])</f>
        <v>2015</v>
      </c>
    </row>
    <row r="2988" spans="1:14" x14ac:dyDescent="0.3">
      <c r="A2988" s="8">
        <v>2987</v>
      </c>
      <c r="B2988" s="9">
        <v>42061</v>
      </c>
      <c r="C2988" s="1" t="s">
        <v>5983</v>
      </c>
      <c r="D2988" s="1" t="s">
        <v>16</v>
      </c>
      <c r="E2988" s="49" t="s">
        <v>16</v>
      </c>
      <c r="F2988" s="1" t="s">
        <v>16</v>
      </c>
      <c r="G2988" s="51" t="s">
        <v>7229</v>
      </c>
      <c r="H2988" s="1" t="s">
        <v>384</v>
      </c>
      <c r="I2988" s="56">
        <v>16000000</v>
      </c>
      <c r="J2988" s="8" t="s">
        <v>29</v>
      </c>
      <c r="K2988" s="8" t="s">
        <v>17</v>
      </c>
      <c r="L2988" s="1" t="str">
        <f>IFERROR(_xlfn.XLOOKUP(Table1[[#This Row],[Startup Name]],Reference_Tables!$A$5:$A$3048,Reference_Tables!$B$5:$B$3048,"N/A",0),"N/A")</f>
        <v>Hyderabad</v>
      </c>
      <c r="M2988" s="49" t="str">
        <f>IFERROR(_xlfn.XLOOKUP(Table1[[#This Row],[Investors Name]],Reference_Tables!$E$5:$E$3048,Reference_Tables!$F$5:$F$3048,"N/A",0),"N/A")</f>
        <v>VC</v>
      </c>
      <c r="N2988" s="1">
        <f>YEAR(Table1[[#This Row],[Date]])</f>
        <v>2015</v>
      </c>
    </row>
    <row r="2989" spans="1:14" x14ac:dyDescent="0.3">
      <c r="A2989" s="8">
        <v>2988</v>
      </c>
      <c r="B2989" s="9">
        <v>42062</v>
      </c>
      <c r="C2989" s="1" t="s">
        <v>7230</v>
      </c>
      <c r="D2989" s="1" t="s">
        <v>16</v>
      </c>
      <c r="E2989" s="49" t="s">
        <v>16</v>
      </c>
      <c r="F2989" s="1" t="s">
        <v>16</v>
      </c>
      <c r="G2989" s="51" t="s">
        <v>7231</v>
      </c>
      <c r="H2989" s="1" t="s">
        <v>7162</v>
      </c>
      <c r="I2989" s="56">
        <v>1200000</v>
      </c>
      <c r="J2989" s="8" t="s">
        <v>16</v>
      </c>
      <c r="K2989" s="8" t="s">
        <v>24</v>
      </c>
      <c r="L2989" s="1" t="str">
        <f>IFERROR(_xlfn.XLOOKUP(Table1[[#This Row],[Startup Name]],Reference_Tables!$A$5:$A$3048,Reference_Tables!$B$5:$B$3048,"N/A",0),"N/A")</f>
        <v>Patna</v>
      </c>
      <c r="M2989" s="49" t="str">
        <f>IFERROR(_xlfn.XLOOKUP(Table1[[#This Row],[Investors Name]],Reference_Tables!$E$5:$E$3048,Reference_Tables!$F$5:$F$3048,"N/A",0),"N/A")</f>
        <v>VC</v>
      </c>
      <c r="N2989" s="1">
        <f>YEAR(Table1[[#This Row],[Date]])</f>
        <v>2015</v>
      </c>
    </row>
    <row r="2990" spans="1:14" x14ac:dyDescent="0.3">
      <c r="A2990" s="8">
        <v>2989</v>
      </c>
      <c r="B2990" s="9">
        <v>42062</v>
      </c>
      <c r="C2990" s="1" t="s">
        <v>258</v>
      </c>
      <c r="D2990" s="1" t="s">
        <v>16</v>
      </c>
      <c r="E2990" s="49" t="s">
        <v>16</v>
      </c>
      <c r="F2990" s="1" t="s">
        <v>16</v>
      </c>
      <c r="G2990" s="51" t="s">
        <v>7232</v>
      </c>
      <c r="H2990" s="1" t="s">
        <v>384</v>
      </c>
      <c r="I2990" s="56">
        <v>10000000</v>
      </c>
      <c r="J2990" s="8" t="s">
        <v>47</v>
      </c>
      <c r="K2990" s="8" t="s">
        <v>24</v>
      </c>
      <c r="L2990" s="1" t="str">
        <f>IFERROR(_xlfn.XLOOKUP(Table1[[#This Row],[Startup Name]],Reference_Tables!$A$5:$A$3048,Reference_Tables!$B$5:$B$3048,"N/A",0),"N/A")</f>
        <v>Gurugram</v>
      </c>
      <c r="M2990" s="49" t="str">
        <f>IFERROR(_xlfn.XLOOKUP(Table1[[#This Row],[Investors Name]],Reference_Tables!$E$5:$E$3048,Reference_Tables!$F$5:$F$3048,"N/A",0),"N/A")</f>
        <v>VC</v>
      </c>
      <c r="N2990" s="1">
        <f>YEAR(Table1[[#This Row],[Date]])</f>
        <v>2015</v>
      </c>
    </row>
    <row r="2991" spans="1:14" x14ac:dyDescent="0.3">
      <c r="A2991" s="8">
        <v>2990</v>
      </c>
      <c r="B2991" s="9">
        <v>42006</v>
      </c>
      <c r="C2991" s="1" t="s">
        <v>956</v>
      </c>
      <c r="D2991" s="1" t="s">
        <v>16</v>
      </c>
      <c r="E2991" s="49" t="s">
        <v>16</v>
      </c>
      <c r="F2991" s="1" t="s">
        <v>16</v>
      </c>
      <c r="G2991" s="51" t="s">
        <v>7233</v>
      </c>
      <c r="H2991" s="1" t="s">
        <v>384</v>
      </c>
      <c r="I2991" s="56">
        <v>2150000</v>
      </c>
      <c r="J2991" s="8" t="s">
        <v>16</v>
      </c>
      <c r="K2991" s="8" t="s">
        <v>24</v>
      </c>
      <c r="L2991" s="1" t="str">
        <f>IFERROR(_xlfn.XLOOKUP(Table1[[#This Row],[Startup Name]],Reference_Tables!$A$5:$A$3048,Reference_Tables!$B$5:$B$3048,"N/A",0),"N/A")</f>
        <v>New Delhi</v>
      </c>
      <c r="M2991" s="49" t="str">
        <f>IFERROR(_xlfn.XLOOKUP(Table1[[#This Row],[Investors Name]],Reference_Tables!$E$5:$E$3048,Reference_Tables!$F$5:$F$3048,"N/A",0),"N/A")</f>
        <v>VC</v>
      </c>
      <c r="N2991" s="1">
        <f>YEAR(Table1[[#This Row],[Date]])</f>
        <v>2015</v>
      </c>
    </row>
    <row r="2992" spans="1:14" x14ac:dyDescent="0.3">
      <c r="A2992" s="8">
        <v>2991</v>
      </c>
      <c r="B2992" s="9">
        <v>42006</v>
      </c>
      <c r="C2992" s="1" t="s">
        <v>7234</v>
      </c>
      <c r="D2992" s="1" t="s">
        <v>16</v>
      </c>
      <c r="E2992" s="49" t="s">
        <v>16</v>
      </c>
      <c r="F2992" s="1" t="s">
        <v>16</v>
      </c>
      <c r="G2992" s="51" t="s">
        <v>7235</v>
      </c>
      <c r="H2992" s="1" t="s">
        <v>7162</v>
      </c>
      <c r="I2992" s="56">
        <v>315000</v>
      </c>
      <c r="J2992" s="8" t="s">
        <v>16</v>
      </c>
      <c r="K2992" s="8" t="s">
        <v>106</v>
      </c>
      <c r="L2992" s="1" t="str">
        <f>IFERROR(_xlfn.XLOOKUP(Table1[[#This Row],[Startup Name]],Reference_Tables!$A$5:$A$3048,Reference_Tables!$B$5:$B$3048,"N/A",0),"N/A")</f>
        <v>Chandigarh</v>
      </c>
      <c r="M2992" s="49" t="s">
        <v>16</v>
      </c>
      <c r="N2992" s="1">
        <f>YEAR(Table1[[#This Row],[Date]])</f>
        <v>2015</v>
      </c>
    </row>
    <row r="2993" spans="1:14" x14ac:dyDescent="0.3">
      <c r="A2993" s="8">
        <v>2992</v>
      </c>
      <c r="B2993" s="9">
        <v>42009</v>
      </c>
      <c r="C2993" s="1" t="s">
        <v>5868</v>
      </c>
      <c r="D2993" s="1" t="s">
        <v>16</v>
      </c>
      <c r="E2993" s="49" t="s">
        <v>16</v>
      </c>
      <c r="F2993" s="1" t="s">
        <v>16</v>
      </c>
      <c r="G2993" s="51" t="s">
        <v>7522</v>
      </c>
      <c r="H2993" s="1" t="s">
        <v>7162</v>
      </c>
      <c r="I2993" s="56">
        <v>380000</v>
      </c>
      <c r="J2993" s="8" t="s">
        <v>16</v>
      </c>
      <c r="K2993" s="8" t="s">
        <v>106</v>
      </c>
      <c r="L2993" s="1" t="str">
        <f>IFERROR(_xlfn.XLOOKUP(Table1[[#This Row],[Startup Name]],Reference_Tables!$A$5:$A$3048,Reference_Tables!$B$5:$B$3048,"N/A",0),"N/A")</f>
        <v>Chandigarh</v>
      </c>
      <c r="M2993" s="49" t="s">
        <v>16</v>
      </c>
      <c r="N2993" s="1">
        <f>YEAR(Table1[[#This Row],[Date]])</f>
        <v>2015</v>
      </c>
    </row>
    <row r="2994" spans="1:14" x14ac:dyDescent="0.3">
      <c r="A2994" s="8">
        <v>2993</v>
      </c>
      <c r="B2994" s="9">
        <v>42009</v>
      </c>
      <c r="C2994" s="1" t="s">
        <v>7236</v>
      </c>
      <c r="D2994" s="1" t="s">
        <v>16</v>
      </c>
      <c r="E2994" s="49" t="s">
        <v>16</v>
      </c>
      <c r="F2994" s="1" t="s">
        <v>16</v>
      </c>
      <c r="G2994" s="51" t="s">
        <v>7237</v>
      </c>
      <c r="H2994" s="1" t="s">
        <v>384</v>
      </c>
      <c r="I2994" s="56">
        <v>10000000</v>
      </c>
      <c r="J2994" s="8" t="s">
        <v>16</v>
      </c>
      <c r="K2994" s="8" t="s">
        <v>24</v>
      </c>
      <c r="L2994" s="1" t="str">
        <f>IFERROR(_xlfn.XLOOKUP(Table1[[#This Row],[Startup Name]],Reference_Tables!$A$5:$A$3048,Reference_Tables!$B$5:$B$3048,"N/A",0),"N/A")</f>
        <v>Noida</v>
      </c>
      <c r="M2994" s="49" t="str">
        <f>IFERROR(_xlfn.XLOOKUP(Table1[[#This Row],[Investors Name]],Reference_Tables!$E$5:$E$3048,Reference_Tables!$F$5:$F$3048,"N/A",0),"N/A")</f>
        <v>VC</v>
      </c>
      <c r="N2994" s="1">
        <f>YEAR(Table1[[#This Row],[Date]])</f>
        <v>2015</v>
      </c>
    </row>
    <row r="2995" spans="1:14" x14ac:dyDescent="0.3">
      <c r="A2995" s="8">
        <v>2994</v>
      </c>
      <c r="B2995" s="9">
        <v>42009</v>
      </c>
      <c r="C2995" s="1" t="s">
        <v>4649</v>
      </c>
      <c r="D2995" s="1" t="s">
        <v>16</v>
      </c>
      <c r="E2995" s="49" t="s">
        <v>16</v>
      </c>
      <c r="F2995" s="1" t="s">
        <v>16</v>
      </c>
      <c r="G2995" s="51" t="s">
        <v>7238</v>
      </c>
      <c r="H2995" s="1" t="s">
        <v>126</v>
      </c>
      <c r="I2995" s="56">
        <v>135000</v>
      </c>
      <c r="J2995" s="8" t="s">
        <v>16</v>
      </c>
      <c r="K2995" s="8" t="s">
        <v>106</v>
      </c>
      <c r="L2995" s="1" t="str">
        <f>IFERROR(_xlfn.XLOOKUP(Table1[[#This Row],[Startup Name]],Reference_Tables!$A$5:$A$3048,Reference_Tables!$B$5:$B$3048,"N/A",0),"N/A")</f>
        <v>Nagpur</v>
      </c>
      <c r="M2995" s="49" t="s">
        <v>16</v>
      </c>
      <c r="N2995" s="1">
        <f>YEAR(Table1[[#This Row],[Date]])</f>
        <v>2015</v>
      </c>
    </row>
    <row r="2996" spans="1:14" x14ac:dyDescent="0.3">
      <c r="A2996" s="8">
        <v>2995</v>
      </c>
      <c r="B2996" s="9">
        <v>42010</v>
      </c>
      <c r="C2996" s="1" t="s">
        <v>7239</v>
      </c>
      <c r="D2996" s="1" t="s">
        <v>16</v>
      </c>
      <c r="E2996" s="49" t="s">
        <v>16</v>
      </c>
      <c r="F2996" s="1" t="s">
        <v>16</v>
      </c>
      <c r="G2996" s="51" t="s">
        <v>7240</v>
      </c>
      <c r="H2996" s="1" t="s">
        <v>126</v>
      </c>
      <c r="I2996" s="56">
        <v>285000</v>
      </c>
      <c r="J2996" s="8" t="s">
        <v>16</v>
      </c>
      <c r="K2996" s="8" t="s">
        <v>106</v>
      </c>
      <c r="L2996" s="1" t="str">
        <f>IFERROR(_xlfn.XLOOKUP(Table1[[#This Row],[Startup Name]],Reference_Tables!$A$5:$A$3048,Reference_Tables!$B$5:$B$3048,"N/A",0),"N/A")</f>
        <v>Ranchi</v>
      </c>
      <c r="M2996" s="49" t="s">
        <v>16</v>
      </c>
      <c r="N2996" s="1">
        <f>YEAR(Table1[[#This Row],[Date]])</f>
        <v>2015</v>
      </c>
    </row>
    <row r="2997" spans="1:14" x14ac:dyDescent="0.3">
      <c r="A2997" s="8">
        <v>2996</v>
      </c>
      <c r="B2997" s="9">
        <v>42010</v>
      </c>
      <c r="C2997" s="1" t="s">
        <v>7241</v>
      </c>
      <c r="D2997" s="1" t="s">
        <v>16</v>
      </c>
      <c r="E2997" s="49" t="s">
        <v>16</v>
      </c>
      <c r="F2997" s="1" t="s">
        <v>16</v>
      </c>
      <c r="G2997" s="51" t="s">
        <v>2940</v>
      </c>
      <c r="H2997" s="1" t="s">
        <v>384</v>
      </c>
      <c r="I2997" s="56">
        <v>0</v>
      </c>
      <c r="J2997" s="8" t="s">
        <v>16</v>
      </c>
      <c r="K2997" s="8" t="s">
        <v>16</v>
      </c>
      <c r="L2997" s="1" t="str">
        <f>IFERROR(_xlfn.XLOOKUP(Table1[[#This Row],[Startup Name]],Reference_Tables!$A$5:$A$3048,Reference_Tables!$B$5:$B$3048,"N/A",0),"N/A")</f>
        <v>New Delhi</v>
      </c>
      <c r="M2997" s="49" t="str">
        <f>IFERROR(_xlfn.XLOOKUP(Table1[[#This Row],[Investors Name]],Reference_Tables!$E$5:$E$3048,Reference_Tables!$F$5:$F$3048,"N/A",0),"N/A")</f>
        <v>VC</v>
      </c>
      <c r="N2997" s="1">
        <f>YEAR(Table1[[#This Row],[Date]])</f>
        <v>2015</v>
      </c>
    </row>
    <row r="2998" spans="1:14" x14ac:dyDescent="0.3">
      <c r="A2998" s="8">
        <v>2997</v>
      </c>
      <c r="B2998" s="9">
        <v>42010</v>
      </c>
      <c r="C2998" s="1" t="s">
        <v>7242</v>
      </c>
      <c r="D2998" s="1" t="s">
        <v>16</v>
      </c>
      <c r="E2998" s="49" t="s">
        <v>16</v>
      </c>
      <c r="F2998" s="1" t="s">
        <v>16</v>
      </c>
      <c r="G2998" s="51" t="s">
        <v>2752</v>
      </c>
      <c r="H2998" s="1" t="s">
        <v>384</v>
      </c>
      <c r="I2998" s="56">
        <v>10000000</v>
      </c>
      <c r="J2998" s="8" t="s">
        <v>16</v>
      </c>
      <c r="K2998" s="8" t="s">
        <v>24</v>
      </c>
      <c r="L2998" s="1" t="str">
        <f>IFERROR(_xlfn.XLOOKUP(Table1[[#This Row],[Startup Name]],Reference_Tables!$A$5:$A$3048,Reference_Tables!$B$5:$B$3048,"N/A",0),"N/A")</f>
        <v>Bengaluru</v>
      </c>
      <c r="M2998" s="49" t="str">
        <f>IFERROR(_xlfn.XLOOKUP(Table1[[#This Row],[Investors Name]],Reference_Tables!$E$5:$E$3048,Reference_Tables!$F$5:$F$3048,"N/A",0),"N/A")</f>
        <v>VC</v>
      </c>
      <c r="N2998" s="1">
        <f>YEAR(Table1[[#This Row],[Date]])</f>
        <v>2015</v>
      </c>
    </row>
    <row r="2999" spans="1:14" x14ac:dyDescent="0.3">
      <c r="A2999" s="8">
        <v>2998</v>
      </c>
      <c r="B2999" s="9">
        <v>42010</v>
      </c>
      <c r="C2999" s="1" t="s">
        <v>7243</v>
      </c>
      <c r="D2999" s="1" t="s">
        <v>16</v>
      </c>
      <c r="E2999" s="49" t="s">
        <v>16</v>
      </c>
      <c r="F2999" s="1" t="s">
        <v>16</v>
      </c>
      <c r="G2999" s="51" t="s">
        <v>7244</v>
      </c>
      <c r="H2999" s="1" t="s">
        <v>7245</v>
      </c>
      <c r="I2999" s="56">
        <v>1000000</v>
      </c>
      <c r="J2999" s="8" t="s">
        <v>16</v>
      </c>
      <c r="K2999" s="8" t="s">
        <v>24</v>
      </c>
      <c r="L2999" s="1" t="str">
        <f>IFERROR(_xlfn.XLOOKUP(Table1[[#This Row],[Startup Name]],Reference_Tables!$A$5:$A$3048,Reference_Tables!$B$5:$B$3048,"N/A",0),"N/A")</f>
        <v>Gurugram</v>
      </c>
      <c r="M2999" s="49" t="str">
        <f>IFERROR(_xlfn.XLOOKUP(Table1[[#This Row],[Investors Name]],Reference_Tables!$E$5:$E$3048,Reference_Tables!$F$5:$F$3048,"N/A",0),"N/A")</f>
        <v>VC</v>
      </c>
      <c r="N2999" s="1">
        <f>YEAR(Table1[[#This Row],[Date]])</f>
        <v>2015</v>
      </c>
    </row>
    <row r="3000" spans="1:14" x14ac:dyDescent="0.3">
      <c r="A3000" s="8">
        <v>2999</v>
      </c>
      <c r="B3000" s="9">
        <v>42010</v>
      </c>
      <c r="C3000" s="1" t="s">
        <v>7246</v>
      </c>
      <c r="D3000" s="1" t="s">
        <v>16</v>
      </c>
      <c r="E3000" s="49" t="s">
        <v>16</v>
      </c>
      <c r="F3000" s="1" t="s">
        <v>16</v>
      </c>
      <c r="G3000" s="51" t="s">
        <v>319</v>
      </c>
      <c r="H3000" s="1" t="s">
        <v>126</v>
      </c>
      <c r="I3000" s="56">
        <v>600000</v>
      </c>
      <c r="J3000" s="8" t="s">
        <v>16</v>
      </c>
      <c r="K3000" s="8" t="s">
        <v>106</v>
      </c>
      <c r="L3000" s="1" t="str">
        <f>IFERROR(_xlfn.XLOOKUP(Table1[[#This Row],[Startup Name]],Reference_Tables!$A$5:$A$3048,Reference_Tables!$B$5:$B$3048,"N/A",0),"N/A")</f>
        <v>Noida</v>
      </c>
      <c r="M3000" s="49" t="str">
        <f>IFERROR(_xlfn.XLOOKUP(Table1[[#This Row],[Investors Name]],Reference_Tables!$E$5:$E$3048,Reference_Tables!$F$5:$F$3048,"N/A",0),"N/A")</f>
        <v>VC</v>
      </c>
      <c r="N3000" s="1">
        <f>YEAR(Table1[[#This Row],[Date]])</f>
        <v>2015</v>
      </c>
    </row>
    <row r="3001" spans="1:14" x14ac:dyDescent="0.3">
      <c r="A3001" s="8">
        <v>3000</v>
      </c>
      <c r="B3001" s="9">
        <v>42011</v>
      </c>
      <c r="C3001" s="1" t="s">
        <v>4365</v>
      </c>
      <c r="D3001" s="1" t="s">
        <v>16</v>
      </c>
      <c r="E3001" s="49" t="s">
        <v>16</v>
      </c>
      <c r="F3001" s="1" t="s">
        <v>16</v>
      </c>
      <c r="G3001" s="51" t="s">
        <v>7247</v>
      </c>
      <c r="H3001" s="1" t="s">
        <v>126</v>
      </c>
      <c r="I3001" s="56">
        <v>0</v>
      </c>
      <c r="J3001" s="8" t="s">
        <v>7248</v>
      </c>
      <c r="K3001" s="8" t="s">
        <v>16</v>
      </c>
      <c r="L3001" s="1" t="str">
        <f>IFERROR(_xlfn.XLOOKUP(Table1[[#This Row],[Startup Name]],Reference_Tables!$A$5:$A$3048,Reference_Tables!$B$5:$B$3048,"N/A",0),"N/A")</f>
        <v>Indore</v>
      </c>
      <c r="M3001" s="49" t="str">
        <f>IFERROR(_xlfn.XLOOKUP(Table1[[#This Row],[Investors Name]],Reference_Tables!$E$5:$E$3048,Reference_Tables!$F$5:$F$3048,"N/A",0),"N/A")</f>
        <v>Angel</v>
      </c>
      <c r="N3001" s="1">
        <f>YEAR(Table1[[#This Row],[Date]])</f>
        <v>2015</v>
      </c>
    </row>
    <row r="3002" spans="1:14" x14ac:dyDescent="0.3">
      <c r="A3002" s="8">
        <v>3001</v>
      </c>
      <c r="B3002" s="9">
        <v>42011</v>
      </c>
      <c r="C3002" s="1" t="s">
        <v>2727</v>
      </c>
      <c r="D3002" s="1" t="s">
        <v>16</v>
      </c>
      <c r="E3002" s="49" t="s">
        <v>16</v>
      </c>
      <c r="F3002" s="1" t="s">
        <v>16</v>
      </c>
      <c r="G3002" s="51" t="s">
        <v>7249</v>
      </c>
      <c r="H3002" s="1" t="s">
        <v>7250</v>
      </c>
      <c r="I3002" s="56">
        <v>125000</v>
      </c>
      <c r="J3002" s="8" t="s">
        <v>16</v>
      </c>
      <c r="K3002" s="8" t="s">
        <v>106</v>
      </c>
      <c r="L3002" s="1" t="str">
        <f>IFERROR(_xlfn.XLOOKUP(Table1[[#This Row],[Startup Name]],Reference_Tables!$A$5:$A$3048,Reference_Tables!$B$5:$B$3048,"N/A",0),"N/A")</f>
        <v>Noida</v>
      </c>
      <c r="M3002" s="49" t="str">
        <f>IFERROR(_xlfn.XLOOKUP(Table1[[#This Row],[Investors Name]],Reference_Tables!$E$5:$E$3048,Reference_Tables!$F$5:$F$3048,"N/A",0),"N/A")</f>
        <v>VC</v>
      </c>
      <c r="N3002" s="1">
        <f>YEAR(Table1[[#This Row],[Date]])</f>
        <v>2015</v>
      </c>
    </row>
    <row r="3003" spans="1:14" x14ac:dyDescent="0.3">
      <c r="A3003" s="8">
        <v>3002</v>
      </c>
      <c r="B3003" s="9">
        <v>42011</v>
      </c>
      <c r="C3003" s="1" t="s">
        <v>7251</v>
      </c>
      <c r="D3003" s="1" t="s">
        <v>16</v>
      </c>
      <c r="E3003" s="49" t="s">
        <v>16</v>
      </c>
      <c r="F3003" s="1" t="s">
        <v>16</v>
      </c>
      <c r="G3003" s="51" t="s">
        <v>7252</v>
      </c>
      <c r="H3003" s="1" t="s">
        <v>126</v>
      </c>
      <c r="I3003" s="56">
        <v>0</v>
      </c>
      <c r="J3003" s="8" t="s">
        <v>16</v>
      </c>
      <c r="K3003" s="8" t="s">
        <v>16</v>
      </c>
      <c r="L3003" s="1" t="str">
        <f>IFERROR(_xlfn.XLOOKUP(Table1[[#This Row],[Startup Name]],Reference_Tables!$A$5:$A$3048,Reference_Tables!$B$5:$B$3048,"N/A",0),"N/A")</f>
        <v>Hyderabad</v>
      </c>
      <c r="M3003" s="49" t="s">
        <v>16</v>
      </c>
      <c r="N3003" s="1">
        <f>YEAR(Table1[[#This Row],[Date]])</f>
        <v>2015</v>
      </c>
    </row>
    <row r="3004" spans="1:14" x14ac:dyDescent="0.3">
      <c r="A3004" s="8">
        <v>3003</v>
      </c>
      <c r="B3004" s="9">
        <v>42011</v>
      </c>
      <c r="C3004" s="1" t="s">
        <v>7253</v>
      </c>
      <c r="D3004" s="1" t="s">
        <v>16</v>
      </c>
      <c r="E3004" s="49" t="s">
        <v>16</v>
      </c>
      <c r="F3004" s="1" t="s">
        <v>16</v>
      </c>
      <c r="G3004" s="51" t="s">
        <v>7254</v>
      </c>
      <c r="H3004" s="1" t="s">
        <v>7250</v>
      </c>
      <c r="I3004" s="56">
        <v>30768</v>
      </c>
      <c r="J3004" s="8" t="s">
        <v>16</v>
      </c>
      <c r="K3004" s="8" t="s">
        <v>106</v>
      </c>
      <c r="L3004" s="1" t="str">
        <f>IFERROR(_xlfn.XLOOKUP(Table1[[#This Row],[Startup Name]],Reference_Tables!$A$5:$A$3048,Reference_Tables!$B$5:$B$3048,"N/A",0),"N/A")</f>
        <v>Indore</v>
      </c>
      <c r="M3004" s="49" t="str">
        <f>IFERROR(_xlfn.XLOOKUP(Table1[[#This Row],[Investors Name]],Reference_Tables!$E$5:$E$3048,Reference_Tables!$F$5:$F$3048,"N/A",0),"N/A")</f>
        <v>Angel</v>
      </c>
      <c r="N3004" s="1">
        <f>YEAR(Table1[[#This Row],[Date]])</f>
        <v>2015</v>
      </c>
    </row>
    <row r="3005" spans="1:14" x14ac:dyDescent="0.3">
      <c r="A3005" s="8">
        <v>3004</v>
      </c>
      <c r="B3005" s="9">
        <v>42011</v>
      </c>
      <c r="C3005" s="1" t="s">
        <v>6819</v>
      </c>
      <c r="D3005" s="1" t="s">
        <v>16</v>
      </c>
      <c r="E3005" s="49" t="s">
        <v>16</v>
      </c>
      <c r="F3005" s="1" t="s">
        <v>16</v>
      </c>
      <c r="G3005" s="51" t="s">
        <v>4788</v>
      </c>
      <c r="H3005" s="1" t="s">
        <v>384</v>
      </c>
      <c r="I3005" s="56">
        <v>5000000</v>
      </c>
      <c r="J3005" s="8" t="s">
        <v>7255</v>
      </c>
      <c r="K3005" s="8" t="s">
        <v>24</v>
      </c>
      <c r="L3005" s="1" t="str">
        <f>IFERROR(_xlfn.XLOOKUP(Table1[[#This Row],[Startup Name]],Reference_Tables!$A$5:$A$3048,Reference_Tables!$B$5:$B$3048,"N/A",0),"N/A")</f>
        <v>Guwahati</v>
      </c>
      <c r="M3005" s="49" t="str">
        <f>IFERROR(_xlfn.XLOOKUP(Table1[[#This Row],[Investors Name]],Reference_Tables!$E$5:$E$3048,Reference_Tables!$F$5:$F$3048,"N/A",0),"N/A")</f>
        <v>VC</v>
      </c>
      <c r="N3005" s="1">
        <f>YEAR(Table1[[#This Row],[Date]])</f>
        <v>2015</v>
      </c>
    </row>
    <row r="3006" spans="1:14" x14ac:dyDescent="0.3">
      <c r="A3006" s="8">
        <v>3005</v>
      </c>
      <c r="B3006" s="9">
        <v>42013</v>
      </c>
      <c r="C3006" s="1" t="s">
        <v>7256</v>
      </c>
      <c r="D3006" s="1" t="s">
        <v>16</v>
      </c>
      <c r="E3006" s="49" t="s">
        <v>16</v>
      </c>
      <c r="F3006" s="1" t="s">
        <v>16</v>
      </c>
      <c r="G3006" s="51" t="s">
        <v>7257</v>
      </c>
      <c r="H3006" s="1" t="s">
        <v>384</v>
      </c>
      <c r="I3006" s="56">
        <v>0</v>
      </c>
      <c r="J3006" s="8" t="s">
        <v>29</v>
      </c>
      <c r="K3006" s="8" t="s">
        <v>16</v>
      </c>
      <c r="L3006" s="1" t="str">
        <f>IFERROR(_xlfn.XLOOKUP(Table1[[#This Row],[Startup Name]],Reference_Tables!$A$5:$A$3048,Reference_Tables!$B$5:$B$3048,"N/A",0),"N/A")</f>
        <v>Dehradun</v>
      </c>
      <c r="M3006" s="49" t="str">
        <f>IFERROR(_xlfn.XLOOKUP(Table1[[#This Row],[Investors Name]],Reference_Tables!$E$5:$E$3048,Reference_Tables!$F$5:$F$3048,"N/A",0),"N/A")</f>
        <v>VC</v>
      </c>
      <c r="N3006" s="1">
        <f>YEAR(Table1[[#This Row],[Date]])</f>
        <v>2015</v>
      </c>
    </row>
    <row r="3007" spans="1:14" x14ac:dyDescent="0.3">
      <c r="A3007" s="8">
        <v>3006</v>
      </c>
      <c r="B3007" s="9">
        <v>42013</v>
      </c>
      <c r="C3007" s="1" t="s">
        <v>2216</v>
      </c>
      <c r="D3007" s="1" t="s">
        <v>16</v>
      </c>
      <c r="E3007" s="49" t="s">
        <v>16</v>
      </c>
      <c r="F3007" s="1" t="s">
        <v>16</v>
      </c>
      <c r="G3007" s="51" t="s">
        <v>7258</v>
      </c>
      <c r="H3007" s="1" t="s">
        <v>384</v>
      </c>
      <c r="I3007" s="56">
        <v>13000000</v>
      </c>
      <c r="J3007" s="8" t="s">
        <v>47</v>
      </c>
      <c r="K3007" s="8" t="s">
        <v>17</v>
      </c>
      <c r="L3007" s="1" t="str">
        <f>IFERROR(_xlfn.XLOOKUP(Table1[[#This Row],[Startup Name]],Reference_Tables!$A$5:$A$3048,Reference_Tables!$B$5:$B$3048,"N/A",0),"N/A")</f>
        <v>Chennai</v>
      </c>
      <c r="M3007" s="49" t="str">
        <f>IFERROR(_xlfn.XLOOKUP(Table1[[#This Row],[Investors Name]],Reference_Tables!$E$5:$E$3048,Reference_Tables!$F$5:$F$3048,"N/A",0),"N/A")</f>
        <v>VC</v>
      </c>
      <c r="N3007" s="1">
        <f>YEAR(Table1[[#This Row],[Date]])</f>
        <v>2015</v>
      </c>
    </row>
    <row r="3008" spans="1:14" x14ac:dyDescent="0.3">
      <c r="A3008" s="8">
        <v>3007</v>
      </c>
      <c r="B3008" s="9">
        <v>42013</v>
      </c>
      <c r="C3008" s="1" t="s">
        <v>7259</v>
      </c>
      <c r="D3008" s="1" t="s">
        <v>16</v>
      </c>
      <c r="E3008" s="49" t="s">
        <v>16</v>
      </c>
      <c r="F3008" s="1" t="s">
        <v>16</v>
      </c>
      <c r="G3008" s="51" t="s">
        <v>7260</v>
      </c>
      <c r="H3008" s="1" t="s">
        <v>126</v>
      </c>
      <c r="I3008" s="56">
        <v>0</v>
      </c>
      <c r="J3008" s="8" t="s">
        <v>16</v>
      </c>
      <c r="K3008" s="8" t="s">
        <v>16</v>
      </c>
      <c r="L3008" s="1" t="str">
        <f>IFERROR(_xlfn.XLOOKUP(Table1[[#This Row],[Startup Name]],Reference_Tables!$A$5:$A$3048,Reference_Tables!$B$5:$B$3048,"N/A",0),"N/A")</f>
        <v>Coimbatore</v>
      </c>
      <c r="M3008" s="49" t="str">
        <f>IFERROR(_xlfn.XLOOKUP(Table1[[#This Row],[Investors Name]],Reference_Tables!$E$5:$E$3048,Reference_Tables!$F$5:$F$3048,"N/A",0),"N/A")</f>
        <v>Angel</v>
      </c>
      <c r="N3008" s="1">
        <f>YEAR(Table1[[#This Row],[Date]])</f>
        <v>2015</v>
      </c>
    </row>
    <row r="3009" spans="1:14" x14ac:dyDescent="0.3">
      <c r="A3009" s="8">
        <v>3008</v>
      </c>
      <c r="B3009" s="9">
        <v>42016</v>
      </c>
      <c r="C3009" s="1" t="s">
        <v>7261</v>
      </c>
      <c r="D3009" s="1" t="s">
        <v>16</v>
      </c>
      <c r="E3009" s="49" t="s">
        <v>16</v>
      </c>
      <c r="F3009" s="1" t="s">
        <v>16</v>
      </c>
      <c r="G3009" s="51" t="s">
        <v>7262</v>
      </c>
      <c r="H3009" s="1" t="s">
        <v>384</v>
      </c>
      <c r="I3009" s="56">
        <v>0</v>
      </c>
      <c r="J3009" s="8" t="s">
        <v>16</v>
      </c>
      <c r="K3009" s="8" t="s">
        <v>16</v>
      </c>
      <c r="L3009" s="1" t="str">
        <f>IFERROR(_xlfn.XLOOKUP(Table1[[#This Row],[Startup Name]],Reference_Tables!$A$5:$A$3048,Reference_Tables!$B$5:$B$3048,"N/A",0),"N/A")</f>
        <v>Vadodara</v>
      </c>
      <c r="M3009" s="49" t="str">
        <f>IFERROR(_xlfn.XLOOKUP(Table1[[#This Row],[Investors Name]],Reference_Tables!$E$5:$E$3048,Reference_Tables!$F$5:$F$3048,"N/A",0),"N/A")</f>
        <v>VC</v>
      </c>
      <c r="N3009" s="1">
        <f>YEAR(Table1[[#This Row],[Date]])</f>
        <v>2015</v>
      </c>
    </row>
    <row r="3010" spans="1:14" x14ac:dyDescent="0.3">
      <c r="A3010" s="8">
        <v>3009</v>
      </c>
      <c r="B3010" s="9">
        <v>42016</v>
      </c>
      <c r="C3010" s="1" t="s">
        <v>7263</v>
      </c>
      <c r="D3010" s="1" t="s">
        <v>16</v>
      </c>
      <c r="E3010" s="49" t="s">
        <v>16</v>
      </c>
      <c r="F3010" s="1" t="s">
        <v>16</v>
      </c>
      <c r="G3010" s="51" t="s">
        <v>1268</v>
      </c>
      <c r="H3010" s="1" t="s">
        <v>126</v>
      </c>
      <c r="I3010" s="56">
        <v>290000</v>
      </c>
      <c r="J3010" s="8" t="s">
        <v>16</v>
      </c>
      <c r="K3010" s="8" t="s">
        <v>106</v>
      </c>
      <c r="L3010" s="1" t="str">
        <f>IFERROR(_xlfn.XLOOKUP(Table1[[#This Row],[Startup Name]],Reference_Tables!$A$5:$A$3048,Reference_Tables!$B$5:$B$3048,"N/A",0),"N/A")</f>
        <v>Dehradun</v>
      </c>
      <c r="M3010" s="49" t="str">
        <f>IFERROR(_xlfn.XLOOKUP(Table1[[#This Row],[Investors Name]],Reference_Tables!$E$5:$E$3048,Reference_Tables!$F$5:$F$3048,"N/A",0),"N/A")</f>
        <v>Angel</v>
      </c>
      <c r="N3010" s="1">
        <f>YEAR(Table1[[#This Row],[Date]])</f>
        <v>2015</v>
      </c>
    </row>
    <row r="3011" spans="1:14" x14ac:dyDescent="0.3">
      <c r="A3011" s="8">
        <v>3010</v>
      </c>
      <c r="B3011" s="9">
        <v>42017</v>
      </c>
      <c r="C3011" s="1" t="s">
        <v>5605</v>
      </c>
      <c r="D3011" s="1" t="s">
        <v>16</v>
      </c>
      <c r="E3011" s="49" t="s">
        <v>16</v>
      </c>
      <c r="F3011" s="1" t="s">
        <v>16</v>
      </c>
      <c r="G3011" s="51" t="s">
        <v>7523</v>
      </c>
      <c r="H3011" s="1" t="s">
        <v>126</v>
      </c>
      <c r="I3011" s="56">
        <v>0</v>
      </c>
      <c r="J3011" s="8" t="s">
        <v>16</v>
      </c>
      <c r="K3011" s="8" t="s">
        <v>16</v>
      </c>
      <c r="L3011" s="1" t="str">
        <f>IFERROR(_xlfn.XLOOKUP(Table1[[#This Row],[Startup Name]],Reference_Tables!$A$5:$A$3048,Reference_Tables!$B$5:$B$3048,"N/A",0),"N/A")</f>
        <v>Ahmedabad</v>
      </c>
      <c r="M3011" s="49" t="str">
        <f>IFERROR(_xlfn.XLOOKUP(Table1[[#This Row],[Investors Name]],Reference_Tables!$E$5:$E$3048,Reference_Tables!$F$5:$F$3048,"N/A",0),"N/A")</f>
        <v>VC</v>
      </c>
      <c r="N3011" s="1">
        <f>YEAR(Table1[[#This Row],[Date]])</f>
        <v>2015</v>
      </c>
    </row>
    <row r="3012" spans="1:14" x14ac:dyDescent="0.3">
      <c r="A3012" s="8">
        <v>3011</v>
      </c>
      <c r="B3012" s="9">
        <v>42018</v>
      </c>
      <c r="C3012" s="1" t="s">
        <v>7264</v>
      </c>
      <c r="D3012" s="1" t="s">
        <v>16</v>
      </c>
      <c r="E3012" s="49" t="s">
        <v>16</v>
      </c>
      <c r="F3012" s="1" t="s">
        <v>16</v>
      </c>
      <c r="G3012" s="51" t="s">
        <v>7153</v>
      </c>
      <c r="H3012" s="1" t="s">
        <v>384</v>
      </c>
      <c r="I3012" s="56">
        <v>50000000</v>
      </c>
      <c r="J3012" s="8" t="s">
        <v>16</v>
      </c>
      <c r="K3012" s="8" t="s">
        <v>17</v>
      </c>
      <c r="L3012" s="1" t="str">
        <f>IFERROR(_xlfn.XLOOKUP(Table1[[#This Row],[Startup Name]],Reference_Tables!$A$5:$A$3048,Reference_Tables!$B$5:$B$3048,"N/A",0),"N/A")</f>
        <v>Jaipur</v>
      </c>
      <c r="M3012" s="49" t="str">
        <f>IFERROR(_xlfn.XLOOKUP(Table1[[#This Row],[Investors Name]],Reference_Tables!$E$5:$E$3048,Reference_Tables!$F$5:$F$3048,"N/A",0),"N/A")</f>
        <v>Angel</v>
      </c>
      <c r="N3012" s="1">
        <f>YEAR(Table1[[#This Row],[Date]])</f>
        <v>2015</v>
      </c>
    </row>
    <row r="3013" spans="1:14" x14ac:dyDescent="0.3">
      <c r="A3013" s="8">
        <v>3012</v>
      </c>
      <c r="B3013" s="9">
        <v>42019</v>
      </c>
      <c r="C3013" s="1" t="s">
        <v>2936</v>
      </c>
      <c r="D3013" s="1" t="s">
        <v>16</v>
      </c>
      <c r="E3013" s="49" t="s">
        <v>16</v>
      </c>
      <c r="F3013" s="1" t="s">
        <v>16</v>
      </c>
      <c r="G3013" s="51" t="s">
        <v>7524</v>
      </c>
      <c r="H3013" s="1" t="s">
        <v>126</v>
      </c>
      <c r="I3013" s="56">
        <v>650000</v>
      </c>
      <c r="J3013" s="8" t="s">
        <v>16</v>
      </c>
      <c r="K3013" s="8" t="s">
        <v>106</v>
      </c>
      <c r="L3013" s="1" t="str">
        <f>IFERROR(_xlfn.XLOOKUP(Table1[[#This Row],[Startup Name]],Reference_Tables!$A$5:$A$3048,Reference_Tables!$B$5:$B$3048,"N/A",0),"N/A")</f>
        <v>Nashik</v>
      </c>
      <c r="M3013" s="49" t="s">
        <v>16</v>
      </c>
      <c r="N3013" s="1">
        <f>YEAR(Table1[[#This Row],[Date]])</f>
        <v>2015</v>
      </c>
    </row>
    <row r="3014" spans="1:14" x14ac:dyDescent="0.3">
      <c r="A3014" s="8">
        <v>3013</v>
      </c>
      <c r="B3014" s="9">
        <v>42020</v>
      </c>
      <c r="C3014" s="1" t="s">
        <v>1255</v>
      </c>
      <c r="D3014" s="1" t="s">
        <v>16</v>
      </c>
      <c r="E3014" s="49" t="s">
        <v>16</v>
      </c>
      <c r="F3014" s="1" t="s">
        <v>16</v>
      </c>
      <c r="G3014" s="51" t="s">
        <v>7265</v>
      </c>
      <c r="H3014" s="1" t="s">
        <v>126</v>
      </c>
      <c r="I3014" s="56">
        <v>161000</v>
      </c>
      <c r="J3014" s="8" t="s">
        <v>16</v>
      </c>
      <c r="K3014" s="8" t="s">
        <v>106</v>
      </c>
      <c r="L3014" s="1" t="str">
        <f>IFERROR(_xlfn.XLOOKUP(Table1[[#This Row],[Startup Name]],Reference_Tables!$A$5:$A$3048,Reference_Tables!$B$5:$B$3048,"N/A",0),"N/A")</f>
        <v>Kanpur</v>
      </c>
      <c r="M3014" s="49" t="str">
        <f>IFERROR(_xlfn.XLOOKUP(Table1[[#This Row],[Investors Name]],Reference_Tables!$E$5:$E$3048,Reference_Tables!$F$5:$F$3048,"N/A",0),"N/A")</f>
        <v>Corporate</v>
      </c>
      <c r="N3014" s="1">
        <f>YEAR(Table1[[#This Row],[Date]])</f>
        <v>2015</v>
      </c>
    </row>
    <row r="3015" spans="1:14" x14ac:dyDescent="0.3">
      <c r="A3015" s="8">
        <v>3014</v>
      </c>
      <c r="B3015" s="9">
        <v>42022</v>
      </c>
      <c r="C3015" s="1" t="s">
        <v>2245</v>
      </c>
      <c r="D3015" s="1" t="s">
        <v>16</v>
      </c>
      <c r="E3015" s="49" t="s">
        <v>16</v>
      </c>
      <c r="F3015" s="1" t="s">
        <v>16</v>
      </c>
      <c r="G3015" s="51" t="s">
        <v>7266</v>
      </c>
      <c r="H3015" s="1" t="s">
        <v>384</v>
      </c>
      <c r="I3015" s="56">
        <v>100000000</v>
      </c>
      <c r="J3015" s="8" t="s">
        <v>7267</v>
      </c>
      <c r="K3015" s="8" t="s">
        <v>17</v>
      </c>
      <c r="L3015" s="1" t="str">
        <f>IFERROR(_xlfn.XLOOKUP(Table1[[#This Row],[Startup Name]],Reference_Tables!$A$5:$A$3048,Reference_Tables!$B$5:$B$3048,"N/A",0),"N/A")</f>
        <v>Mysuru</v>
      </c>
      <c r="M3015" s="49" t="s">
        <v>16</v>
      </c>
      <c r="N3015" s="1">
        <f>YEAR(Table1[[#This Row],[Date]])</f>
        <v>2015</v>
      </c>
    </row>
    <row r="3016" spans="1:14" x14ac:dyDescent="0.3">
      <c r="A3016" s="8">
        <v>3015</v>
      </c>
      <c r="B3016" s="9">
        <v>42023</v>
      </c>
      <c r="C3016" s="1" t="s">
        <v>7268</v>
      </c>
      <c r="D3016" s="1" t="s">
        <v>16</v>
      </c>
      <c r="E3016" s="49" t="s">
        <v>16</v>
      </c>
      <c r="F3016" s="1" t="s">
        <v>16</v>
      </c>
      <c r="G3016" s="51" t="s">
        <v>7269</v>
      </c>
      <c r="H3016" s="1" t="s">
        <v>126</v>
      </c>
      <c r="I3016" s="56">
        <v>330000</v>
      </c>
      <c r="J3016" s="8" t="s">
        <v>16</v>
      </c>
      <c r="K3016" s="8" t="s">
        <v>106</v>
      </c>
      <c r="L3016" s="1" t="str">
        <f>IFERROR(_xlfn.XLOOKUP(Table1[[#This Row],[Startup Name]],Reference_Tables!$A$5:$A$3048,Reference_Tables!$B$5:$B$3048,"N/A",0),"N/A")</f>
        <v>Thiruvananthapuram</v>
      </c>
      <c r="M3016" s="49" t="str">
        <f>IFERROR(_xlfn.XLOOKUP(Table1[[#This Row],[Investors Name]],Reference_Tables!$E$5:$E$3048,Reference_Tables!$F$5:$F$3048,"N/A",0),"N/A")</f>
        <v>Corporate</v>
      </c>
      <c r="N3016" s="1">
        <f>YEAR(Table1[[#This Row],[Date]])</f>
        <v>2015</v>
      </c>
    </row>
    <row r="3017" spans="1:14" x14ac:dyDescent="0.3">
      <c r="A3017" s="8">
        <v>3016</v>
      </c>
      <c r="B3017" s="9">
        <v>42023</v>
      </c>
      <c r="C3017" s="1" t="s">
        <v>7270</v>
      </c>
      <c r="D3017" s="1" t="s">
        <v>16</v>
      </c>
      <c r="E3017" s="49" t="s">
        <v>16</v>
      </c>
      <c r="F3017" s="1" t="s">
        <v>16</v>
      </c>
      <c r="G3017" s="51" t="s">
        <v>7271</v>
      </c>
      <c r="H3017" s="1" t="s">
        <v>126</v>
      </c>
      <c r="I3017" s="56">
        <v>0</v>
      </c>
      <c r="J3017" s="8" t="s">
        <v>16</v>
      </c>
      <c r="K3017" s="8" t="s">
        <v>16</v>
      </c>
      <c r="L3017" s="1" t="str">
        <f>IFERROR(_xlfn.XLOOKUP(Table1[[#This Row],[Startup Name]],Reference_Tables!$A$5:$A$3048,Reference_Tables!$B$5:$B$3048,"N/A",0),"N/A")</f>
        <v>Bhubaneswar</v>
      </c>
      <c r="M3017" s="49" t="str">
        <f>IFERROR(_xlfn.XLOOKUP(Table1[[#This Row],[Investors Name]],Reference_Tables!$E$5:$E$3048,Reference_Tables!$F$5:$F$3048,"N/A",0),"N/A")</f>
        <v>Angel</v>
      </c>
      <c r="N3017" s="1">
        <f>YEAR(Table1[[#This Row],[Date]])</f>
        <v>2015</v>
      </c>
    </row>
    <row r="3018" spans="1:14" x14ac:dyDescent="0.3">
      <c r="A3018" s="8">
        <v>3017</v>
      </c>
      <c r="B3018" s="9">
        <v>42023</v>
      </c>
      <c r="C3018" s="1" t="s">
        <v>7272</v>
      </c>
      <c r="D3018" s="1" t="s">
        <v>16</v>
      </c>
      <c r="E3018" s="49" t="s">
        <v>16</v>
      </c>
      <c r="F3018" s="1" t="s">
        <v>16</v>
      </c>
      <c r="G3018" s="51" t="s">
        <v>5932</v>
      </c>
      <c r="H3018" s="1" t="s">
        <v>126</v>
      </c>
      <c r="I3018" s="56">
        <v>200000</v>
      </c>
      <c r="J3018" s="8" t="s">
        <v>16</v>
      </c>
      <c r="K3018" s="8" t="s">
        <v>106</v>
      </c>
      <c r="L3018" s="1" t="str">
        <f>IFERROR(_xlfn.XLOOKUP(Table1[[#This Row],[Startup Name]],Reference_Tables!$A$5:$A$3048,Reference_Tables!$B$5:$B$3048,"N/A",0),"N/A")</f>
        <v>Gurugram</v>
      </c>
      <c r="M3018" s="49" t="str">
        <f>IFERROR(_xlfn.XLOOKUP(Table1[[#This Row],[Investors Name]],Reference_Tables!$E$5:$E$3048,Reference_Tables!$F$5:$F$3048,"N/A",0),"N/A")</f>
        <v>Corporate</v>
      </c>
      <c r="N3018" s="1">
        <f>YEAR(Table1[[#This Row],[Date]])</f>
        <v>2015</v>
      </c>
    </row>
    <row r="3019" spans="1:14" x14ac:dyDescent="0.3">
      <c r="A3019" s="8">
        <v>3018</v>
      </c>
      <c r="B3019" s="9">
        <v>42023</v>
      </c>
      <c r="C3019" s="1" t="s">
        <v>7273</v>
      </c>
      <c r="D3019" s="1" t="s">
        <v>16</v>
      </c>
      <c r="E3019" s="49" t="s">
        <v>16</v>
      </c>
      <c r="F3019" s="1" t="s">
        <v>16</v>
      </c>
      <c r="G3019" s="51" t="s">
        <v>7274</v>
      </c>
      <c r="H3019" s="1" t="s">
        <v>126</v>
      </c>
      <c r="I3019" s="56">
        <v>16000</v>
      </c>
      <c r="J3019" s="8" t="s">
        <v>16</v>
      </c>
      <c r="K3019" s="8" t="s">
        <v>106</v>
      </c>
      <c r="L3019" s="1" t="str">
        <f>IFERROR(_xlfn.XLOOKUP(Table1[[#This Row],[Startup Name]],Reference_Tables!$A$5:$A$3048,Reference_Tables!$B$5:$B$3048,"N/A",0),"N/A")</f>
        <v>Ranchi</v>
      </c>
      <c r="M3019" s="49" t="s">
        <v>16</v>
      </c>
      <c r="N3019" s="1">
        <f>YEAR(Table1[[#This Row],[Date]])</f>
        <v>2015</v>
      </c>
    </row>
    <row r="3020" spans="1:14" x14ac:dyDescent="0.3">
      <c r="A3020" s="8">
        <v>3019</v>
      </c>
      <c r="B3020" s="9">
        <v>42023</v>
      </c>
      <c r="C3020" s="1" t="s">
        <v>4457</v>
      </c>
      <c r="D3020" s="1" t="s">
        <v>16</v>
      </c>
      <c r="E3020" s="49" t="s">
        <v>16</v>
      </c>
      <c r="F3020" s="1" t="s">
        <v>16</v>
      </c>
      <c r="G3020" s="51" t="s">
        <v>7274</v>
      </c>
      <c r="H3020" s="1" t="s">
        <v>126</v>
      </c>
      <c r="I3020" s="56">
        <v>16000</v>
      </c>
      <c r="J3020" s="8" t="s">
        <v>16</v>
      </c>
      <c r="K3020" s="8" t="s">
        <v>106</v>
      </c>
      <c r="L3020" s="1" t="str">
        <f>IFERROR(_xlfn.XLOOKUP(Table1[[#This Row],[Startup Name]],Reference_Tables!$A$5:$A$3048,Reference_Tables!$B$5:$B$3048,"N/A",0),"N/A")</f>
        <v>New Delhi</v>
      </c>
      <c r="M3020" s="49" t="s">
        <v>16</v>
      </c>
      <c r="N3020" s="1">
        <f>YEAR(Table1[[#This Row],[Date]])</f>
        <v>2015</v>
      </c>
    </row>
    <row r="3021" spans="1:14" x14ac:dyDescent="0.3">
      <c r="A3021" s="8">
        <v>3020</v>
      </c>
      <c r="B3021" s="9">
        <v>42023</v>
      </c>
      <c r="C3021" s="1" t="s">
        <v>7275</v>
      </c>
      <c r="D3021" s="1" t="s">
        <v>16</v>
      </c>
      <c r="E3021" s="49" t="s">
        <v>16</v>
      </c>
      <c r="F3021" s="1" t="s">
        <v>16</v>
      </c>
      <c r="G3021" s="51" t="s">
        <v>7274</v>
      </c>
      <c r="H3021" s="1" t="s">
        <v>126</v>
      </c>
      <c r="I3021" s="56">
        <v>16000</v>
      </c>
      <c r="J3021" s="8" t="s">
        <v>16</v>
      </c>
      <c r="K3021" s="8" t="s">
        <v>106</v>
      </c>
      <c r="L3021" s="1" t="str">
        <f>IFERROR(_xlfn.XLOOKUP(Table1[[#This Row],[Startup Name]],Reference_Tables!$A$5:$A$3048,Reference_Tables!$B$5:$B$3048,"N/A",0),"N/A")</f>
        <v>Bhubaneswar</v>
      </c>
      <c r="M3021" s="49" t="s">
        <v>16</v>
      </c>
      <c r="N3021" s="1">
        <f>YEAR(Table1[[#This Row],[Date]])</f>
        <v>2015</v>
      </c>
    </row>
    <row r="3022" spans="1:14" x14ac:dyDescent="0.3">
      <c r="A3022" s="8">
        <v>3021</v>
      </c>
      <c r="B3022" s="9">
        <v>42023</v>
      </c>
      <c r="C3022" s="1" t="s">
        <v>7276</v>
      </c>
      <c r="D3022" s="1" t="s">
        <v>16</v>
      </c>
      <c r="E3022" s="49" t="s">
        <v>16</v>
      </c>
      <c r="F3022" s="1" t="s">
        <v>16</v>
      </c>
      <c r="G3022" s="51" t="s">
        <v>7274</v>
      </c>
      <c r="H3022" s="1" t="s">
        <v>126</v>
      </c>
      <c r="I3022" s="56">
        <v>16000</v>
      </c>
      <c r="J3022" s="8" t="s">
        <v>16</v>
      </c>
      <c r="K3022" s="8" t="s">
        <v>106</v>
      </c>
      <c r="L3022" s="1" t="str">
        <f>IFERROR(_xlfn.XLOOKUP(Table1[[#This Row],[Startup Name]],Reference_Tables!$A$5:$A$3048,Reference_Tables!$B$5:$B$3048,"N/A",0),"N/A")</f>
        <v>Guwahati</v>
      </c>
      <c r="M3022" s="49" t="s">
        <v>16</v>
      </c>
      <c r="N3022" s="1">
        <f>YEAR(Table1[[#This Row],[Date]])</f>
        <v>2015</v>
      </c>
    </row>
    <row r="3023" spans="1:14" x14ac:dyDescent="0.3">
      <c r="A3023" s="8">
        <v>3022</v>
      </c>
      <c r="B3023" s="9">
        <v>42023</v>
      </c>
      <c r="C3023" s="1" t="s">
        <v>7277</v>
      </c>
      <c r="D3023" s="1" t="s">
        <v>16</v>
      </c>
      <c r="E3023" s="49" t="s">
        <v>16</v>
      </c>
      <c r="F3023" s="1" t="s">
        <v>16</v>
      </c>
      <c r="G3023" s="51" t="s">
        <v>7274</v>
      </c>
      <c r="H3023" s="1" t="s">
        <v>126</v>
      </c>
      <c r="I3023" s="56">
        <v>16000</v>
      </c>
      <c r="J3023" s="8" t="s">
        <v>16</v>
      </c>
      <c r="K3023" s="8" t="s">
        <v>106</v>
      </c>
      <c r="L3023" s="1" t="str">
        <f>IFERROR(_xlfn.XLOOKUP(Table1[[#This Row],[Startup Name]],Reference_Tables!$A$5:$A$3048,Reference_Tables!$B$5:$B$3048,"N/A",0),"N/A")</f>
        <v>Patna</v>
      </c>
      <c r="M3023" s="49" t="s">
        <v>16</v>
      </c>
      <c r="N3023" s="1">
        <f>YEAR(Table1[[#This Row],[Date]])</f>
        <v>2015</v>
      </c>
    </row>
    <row r="3024" spans="1:14" x14ac:dyDescent="0.3">
      <c r="A3024" s="8">
        <v>3023</v>
      </c>
      <c r="B3024" s="9">
        <v>42024</v>
      </c>
      <c r="C3024" s="1" t="s">
        <v>5081</v>
      </c>
      <c r="D3024" s="1" t="s">
        <v>16</v>
      </c>
      <c r="E3024" s="49" t="s">
        <v>16</v>
      </c>
      <c r="F3024" s="1" t="s">
        <v>16</v>
      </c>
      <c r="G3024" s="51" t="s">
        <v>7278</v>
      </c>
      <c r="H3024" s="1" t="s">
        <v>384</v>
      </c>
      <c r="I3024" s="56">
        <v>11000000</v>
      </c>
      <c r="J3024" s="8" t="s">
        <v>16</v>
      </c>
      <c r="K3024" s="8" t="s">
        <v>17</v>
      </c>
      <c r="L3024" s="1" t="str">
        <f>IFERROR(_xlfn.XLOOKUP(Table1[[#This Row],[Startup Name]],Reference_Tables!$A$5:$A$3048,Reference_Tables!$B$5:$B$3048,"N/A",0),"N/A")</f>
        <v>Noida</v>
      </c>
      <c r="M3024" s="49" t="str">
        <f>IFERROR(_xlfn.XLOOKUP(Table1[[#This Row],[Investors Name]],Reference_Tables!$E$5:$E$3048,Reference_Tables!$F$5:$F$3048,"N/A",0),"N/A")</f>
        <v>VC</v>
      </c>
      <c r="N3024" s="1">
        <f>YEAR(Table1[[#This Row],[Date]])</f>
        <v>2015</v>
      </c>
    </row>
    <row r="3025" spans="1:14" x14ac:dyDescent="0.3">
      <c r="A3025" s="8">
        <v>3024</v>
      </c>
      <c r="B3025" s="9">
        <v>42024</v>
      </c>
      <c r="C3025" s="1" t="s">
        <v>3069</v>
      </c>
      <c r="D3025" s="1" t="s">
        <v>16</v>
      </c>
      <c r="E3025" s="49" t="s">
        <v>16</v>
      </c>
      <c r="F3025" s="1" t="s">
        <v>16</v>
      </c>
      <c r="G3025" s="51" t="s">
        <v>7279</v>
      </c>
      <c r="H3025" s="1" t="s">
        <v>384</v>
      </c>
      <c r="I3025" s="56">
        <v>0</v>
      </c>
      <c r="J3025" s="8" t="s">
        <v>16</v>
      </c>
      <c r="K3025" s="8" t="s">
        <v>16</v>
      </c>
      <c r="L3025" s="1" t="str">
        <f>IFERROR(_xlfn.XLOOKUP(Table1[[#This Row],[Startup Name]],Reference_Tables!$A$5:$A$3048,Reference_Tables!$B$5:$B$3048,"N/A",0),"N/A")</f>
        <v>Nashik</v>
      </c>
      <c r="M3025" s="49" t="str">
        <f>IFERROR(_xlfn.XLOOKUP(Table1[[#This Row],[Investors Name]],Reference_Tables!$E$5:$E$3048,Reference_Tables!$F$5:$F$3048,"N/A",0),"N/A")</f>
        <v>VC</v>
      </c>
      <c r="N3025" s="1">
        <f>YEAR(Table1[[#This Row],[Date]])</f>
        <v>2015</v>
      </c>
    </row>
    <row r="3026" spans="1:14" x14ac:dyDescent="0.3">
      <c r="A3026" s="8">
        <v>3025</v>
      </c>
      <c r="B3026" s="9">
        <v>42024</v>
      </c>
      <c r="C3026" s="1" t="s">
        <v>7272</v>
      </c>
      <c r="D3026" s="1" t="s">
        <v>16</v>
      </c>
      <c r="E3026" s="49" t="s">
        <v>16</v>
      </c>
      <c r="F3026" s="1" t="s">
        <v>16</v>
      </c>
      <c r="G3026" s="51" t="s">
        <v>5932</v>
      </c>
      <c r="H3026" s="1" t="s">
        <v>126</v>
      </c>
      <c r="I3026" s="56">
        <v>200000</v>
      </c>
      <c r="J3026" s="8" t="s">
        <v>16</v>
      </c>
      <c r="K3026" s="8" t="s">
        <v>106</v>
      </c>
      <c r="L3026" s="1" t="str">
        <f>IFERROR(_xlfn.XLOOKUP(Table1[[#This Row],[Startup Name]],Reference_Tables!$A$5:$A$3048,Reference_Tables!$B$5:$B$3048,"N/A",0),"N/A")</f>
        <v>Gurugram</v>
      </c>
      <c r="M3026" s="49" t="str">
        <f>IFERROR(_xlfn.XLOOKUP(Table1[[#This Row],[Investors Name]],Reference_Tables!$E$5:$E$3048,Reference_Tables!$F$5:$F$3048,"N/A",0),"N/A")</f>
        <v>Corporate</v>
      </c>
      <c r="N3026" s="1">
        <f>YEAR(Table1[[#This Row],[Date]])</f>
        <v>2015</v>
      </c>
    </row>
    <row r="3027" spans="1:14" x14ac:dyDescent="0.3">
      <c r="A3027" s="8">
        <v>3026</v>
      </c>
      <c r="B3027" s="9">
        <v>42025</v>
      </c>
      <c r="C3027" s="1" t="s">
        <v>3538</v>
      </c>
      <c r="D3027" s="1" t="s">
        <v>16</v>
      </c>
      <c r="E3027" s="49" t="s">
        <v>16</v>
      </c>
      <c r="F3027" s="1" t="s">
        <v>16</v>
      </c>
      <c r="G3027" s="51" t="s">
        <v>7280</v>
      </c>
      <c r="H3027" s="1" t="s">
        <v>384</v>
      </c>
      <c r="I3027" s="56">
        <v>14750000</v>
      </c>
      <c r="J3027" s="8" t="s">
        <v>16</v>
      </c>
      <c r="K3027" s="8" t="s">
        <v>17</v>
      </c>
      <c r="L3027" s="1" t="str">
        <f>IFERROR(_xlfn.XLOOKUP(Table1[[#This Row],[Startup Name]],Reference_Tables!$A$5:$A$3048,Reference_Tables!$B$5:$B$3048,"N/A",0),"N/A")</f>
        <v>Indore</v>
      </c>
      <c r="M3027" s="49" t="str">
        <f>IFERROR(_xlfn.XLOOKUP(Table1[[#This Row],[Investors Name]],Reference_Tables!$E$5:$E$3048,Reference_Tables!$F$5:$F$3048,"N/A",0),"N/A")</f>
        <v>VC</v>
      </c>
      <c r="N3027" s="1">
        <f>YEAR(Table1[[#This Row],[Date]])</f>
        <v>2015</v>
      </c>
    </row>
    <row r="3028" spans="1:14" x14ac:dyDescent="0.3">
      <c r="A3028" s="8">
        <v>3027</v>
      </c>
      <c r="B3028" s="9">
        <v>42025</v>
      </c>
      <c r="C3028" s="1" t="s">
        <v>7263</v>
      </c>
      <c r="D3028" s="1" t="s">
        <v>16</v>
      </c>
      <c r="E3028" s="49" t="s">
        <v>16</v>
      </c>
      <c r="F3028" s="1" t="s">
        <v>16</v>
      </c>
      <c r="G3028" s="51" t="s">
        <v>1268</v>
      </c>
      <c r="H3028" s="1" t="s">
        <v>126</v>
      </c>
      <c r="I3028" s="56">
        <v>325000</v>
      </c>
      <c r="J3028" s="8" t="s">
        <v>16</v>
      </c>
      <c r="K3028" s="8" t="s">
        <v>106</v>
      </c>
      <c r="L3028" s="1" t="str">
        <f>IFERROR(_xlfn.XLOOKUP(Table1[[#This Row],[Startup Name]],Reference_Tables!$A$5:$A$3048,Reference_Tables!$B$5:$B$3048,"N/A",0),"N/A")</f>
        <v>Dehradun</v>
      </c>
      <c r="M3028" s="49" t="str">
        <f>IFERROR(_xlfn.XLOOKUP(Table1[[#This Row],[Investors Name]],Reference_Tables!$E$5:$E$3048,Reference_Tables!$F$5:$F$3048,"N/A",0),"N/A")</f>
        <v>Angel</v>
      </c>
      <c r="N3028" s="1">
        <f>YEAR(Table1[[#This Row],[Date]])</f>
        <v>2015</v>
      </c>
    </row>
    <row r="3029" spans="1:14" x14ac:dyDescent="0.3">
      <c r="A3029" s="8">
        <v>3028</v>
      </c>
      <c r="B3029" s="9">
        <v>42145</v>
      </c>
      <c r="C3029" s="1" t="s">
        <v>7281</v>
      </c>
      <c r="D3029" s="1" t="s">
        <v>16</v>
      </c>
      <c r="E3029" s="49" t="s">
        <v>16</v>
      </c>
      <c r="F3029" s="1" t="s">
        <v>16</v>
      </c>
      <c r="G3029" s="51" t="s">
        <v>7282</v>
      </c>
      <c r="H3029" s="1" t="s">
        <v>126</v>
      </c>
      <c r="I3029" s="56">
        <v>0</v>
      </c>
      <c r="J3029" s="8" t="s">
        <v>16</v>
      </c>
      <c r="K3029" s="8" t="s">
        <v>16</v>
      </c>
      <c r="L3029" s="1" t="str">
        <f>IFERROR(_xlfn.XLOOKUP(Table1[[#This Row],[Startup Name]],Reference_Tables!$A$5:$A$3048,Reference_Tables!$B$5:$B$3048,"N/A",0),"N/A")</f>
        <v>Chennai</v>
      </c>
      <c r="M3029" s="49" t="s">
        <v>16</v>
      </c>
      <c r="N3029" s="1">
        <f>YEAR(Table1[[#This Row],[Date]])</f>
        <v>2015</v>
      </c>
    </row>
    <row r="3030" spans="1:14" x14ac:dyDescent="0.3">
      <c r="A3030" s="8">
        <v>3029</v>
      </c>
      <c r="B3030" s="9">
        <v>42145</v>
      </c>
      <c r="C3030" s="1" t="s">
        <v>4510</v>
      </c>
      <c r="D3030" s="1" t="s">
        <v>16</v>
      </c>
      <c r="E3030" s="49" t="s">
        <v>16</v>
      </c>
      <c r="F3030" s="1" t="s">
        <v>16</v>
      </c>
      <c r="G3030" s="51" t="s">
        <v>5003</v>
      </c>
      <c r="H3030" s="1" t="s">
        <v>126</v>
      </c>
      <c r="I3030" s="56">
        <v>3250000</v>
      </c>
      <c r="J3030" s="8" t="s">
        <v>7283</v>
      </c>
      <c r="K3030" s="8" t="s">
        <v>24</v>
      </c>
      <c r="L3030" s="1" t="str">
        <f>IFERROR(_xlfn.XLOOKUP(Table1[[#This Row],[Startup Name]],Reference_Tables!$A$5:$A$3048,Reference_Tables!$B$5:$B$3048,"N/A",0),"N/A")</f>
        <v>Vadodara</v>
      </c>
      <c r="M3030" s="49" t="s">
        <v>16</v>
      </c>
      <c r="N3030" s="1">
        <f>YEAR(Table1[[#This Row],[Date]])</f>
        <v>2015</v>
      </c>
    </row>
    <row r="3031" spans="1:14" x14ac:dyDescent="0.3">
      <c r="A3031" s="8">
        <v>3030</v>
      </c>
      <c r="B3031" s="9">
        <v>42026</v>
      </c>
      <c r="C3031" s="1" t="s">
        <v>7284</v>
      </c>
      <c r="D3031" s="1" t="s">
        <v>16</v>
      </c>
      <c r="E3031" s="49" t="s">
        <v>16</v>
      </c>
      <c r="F3031" s="1" t="s">
        <v>16</v>
      </c>
      <c r="G3031" s="51" t="s">
        <v>5932</v>
      </c>
      <c r="H3031" s="1" t="s">
        <v>126</v>
      </c>
      <c r="I3031" s="56">
        <v>200000</v>
      </c>
      <c r="J3031" s="8" t="s">
        <v>16</v>
      </c>
      <c r="K3031" s="8" t="s">
        <v>106</v>
      </c>
      <c r="L3031" s="1" t="str">
        <f>IFERROR(_xlfn.XLOOKUP(Table1[[#This Row],[Startup Name]],Reference_Tables!$A$5:$A$3048,Reference_Tables!$B$5:$B$3048,"N/A",0),"N/A")</f>
        <v>Ahmedabad</v>
      </c>
      <c r="M3031" s="49" t="str">
        <f>IFERROR(_xlfn.XLOOKUP(Table1[[#This Row],[Investors Name]],Reference_Tables!$E$5:$E$3048,Reference_Tables!$F$5:$F$3048,"N/A",0),"N/A")</f>
        <v>Corporate</v>
      </c>
      <c r="N3031" s="1">
        <f>YEAR(Table1[[#This Row],[Date]])</f>
        <v>2015</v>
      </c>
    </row>
    <row r="3032" spans="1:14" x14ac:dyDescent="0.3">
      <c r="A3032" s="8">
        <v>3031</v>
      </c>
      <c r="B3032" s="9">
        <v>42026</v>
      </c>
      <c r="C3032" s="1" t="s">
        <v>7285</v>
      </c>
      <c r="D3032" s="1" t="s">
        <v>16</v>
      </c>
      <c r="E3032" s="49" t="s">
        <v>16</v>
      </c>
      <c r="F3032" s="1" t="s">
        <v>16</v>
      </c>
      <c r="G3032" s="51" t="s">
        <v>7286</v>
      </c>
      <c r="H3032" s="1" t="s">
        <v>126</v>
      </c>
      <c r="I3032" s="56">
        <v>0</v>
      </c>
      <c r="J3032" s="8" t="s">
        <v>16</v>
      </c>
      <c r="K3032" s="8" t="s">
        <v>16</v>
      </c>
      <c r="L3032" s="1" t="str">
        <f>IFERROR(_xlfn.XLOOKUP(Table1[[#This Row],[Startup Name]],Reference_Tables!$A$5:$A$3048,Reference_Tables!$B$5:$B$3048,"N/A",0),"N/A")</f>
        <v>Coimbatore</v>
      </c>
      <c r="M3032" s="49" t="str">
        <f>IFERROR(_xlfn.XLOOKUP(Table1[[#This Row],[Investors Name]],Reference_Tables!$E$5:$E$3048,Reference_Tables!$F$5:$F$3048,"N/A",0),"N/A")</f>
        <v>VC</v>
      </c>
      <c r="N3032" s="1">
        <f>YEAR(Table1[[#This Row],[Date]])</f>
        <v>2015</v>
      </c>
    </row>
    <row r="3033" spans="1:14" x14ac:dyDescent="0.3">
      <c r="A3033" s="8">
        <v>3032</v>
      </c>
      <c r="B3033" s="9">
        <v>42026</v>
      </c>
      <c r="C3033" s="1" t="s">
        <v>7287</v>
      </c>
      <c r="D3033" s="1" t="s">
        <v>16</v>
      </c>
      <c r="E3033" s="49" t="s">
        <v>16</v>
      </c>
      <c r="F3033" s="1" t="s">
        <v>16</v>
      </c>
      <c r="G3033" s="51" t="s">
        <v>7288</v>
      </c>
      <c r="H3033" s="1" t="s">
        <v>384</v>
      </c>
      <c r="I3033" s="56">
        <v>0</v>
      </c>
      <c r="J3033" s="8" t="s">
        <v>7289</v>
      </c>
      <c r="K3033" s="8" t="s">
        <v>16</v>
      </c>
      <c r="L3033" s="1" t="str">
        <f>IFERROR(_xlfn.XLOOKUP(Table1[[#This Row],[Startup Name]],Reference_Tables!$A$5:$A$3048,Reference_Tables!$B$5:$B$3048,"N/A",0),"N/A")</f>
        <v>Mysuru</v>
      </c>
      <c r="M3033" s="49" t="str">
        <f>IFERROR(_xlfn.XLOOKUP(Table1[[#This Row],[Investors Name]],Reference_Tables!$E$5:$E$3048,Reference_Tables!$F$5:$F$3048,"N/A",0),"N/A")</f>
        <v>Angel</v>
      </c>
      <c r="N3033" s="1">
        <f>YEAR(Table1[[#This Row],[Date]])</f>
        <v>2015</v>
      </c>
    </row>
    <row r="3034" spans="1:14" x14ac:dyDescent="0.3">
      <c r="A3034" s="8">
        <v>3033</v>
      </c>
      <c r="B3034" s="9">
        <v>42026</v>
      </c>
      <c r="C3034" s="1" t="s">
        <v>7290</v>
      </c>
      <c r="D3034" s="1" t="s">
        <v>16</v>
      </c>
      <c r="E3034" s="49" t="s">
        <v>16</v>
      </c>
      <c r="F3034" s="1" t="s">
        <v>16</v>
      </c>
      <c r="G3034" s="51" t="s">
        <v>7291</v>
      </c>
      <c r="H3034" s="1" t="s">
        <v>384</v>
      </c>
      <c r="I3034" s="56">
        <v>56000000</v>
      </c>
      <c r="J3034" s="8" t="s">
        <v>16</v>
      </c>
      <c r="K3034" s="8" t="s">
        <v>17</v>
      </c>
      <c r="L3034" s="1" t="str">
        <f>IFERROR(_xlfn.XLOOKUP(Table1[[#This Row],[Startup Name]],Reference_Tables!$A$5:$A$3048,Reference_Tables!$B$5:$B$3048,"N/A",0),"N/A")</f>
        <v>Bhopal</v>
      </c>
      <c r="M3034" s="49" t="str">
        <f>IFERROR(_xlfn.XLOOKUP(Table1[[#This Row],[Investors Name]],Reference_Tables!$E$5:$E$3048,Reference_Tables!$F$5:$F$3048,"N/A",0),"N/A")</f>
        <v>VC</v>
      </c>
      <c r="N3034" s="1">
        <f>YEAR(Table1[[#This Row],[Date]])</f>
        <v>2015</v>
      </c>
    </row>
    <row r="3035" spans="1:14" x14ac:dyDescent="0.3">
      <c r="A3035" s="8">
        <v>3034</v>
      </c>
      <c r="B3035" s="9">
        <v>42026</v>
      </c>
      <c r="C3035" s="1" t="s">
        <v>7292</v>
      </c>
      <c r="D3035" s="1" t="s">
        <v>16</v>
      </c>
      <c r="E3035" s="49" t="s">
        <v>16</v>
      </c>
      <c r="F3035" s="1" t="s">
        <v>16</v>
      </c>
      <c r="G3035" s="51" t="s">
        <v>485</v>
      </c>
      <c r="H3035" s="1" t="s">
        <v>384</v>
      </c>
      <c r="I3035" s="56">
        <v>31000000</v>
      </c>
      <c r="J3035" s="8" t="s">
        <v>60</v>
      </c>
      <c r="K3035" s="8" t="s">
        <v>17</v>
      </c>
      <c r="L3035" s="1" t="str">
        <f>IFERROR(_xlfn.XLOOKUP(Table1[[#This Row],[Startup Name]],Reference_Tables!$A$5:$A$3048,Reference_Tables!$B$5:$B$3048,"N/A",0),"N/A")</f>
        <v>Kanpur</v>
      </c>
      <c r="M3035" s="49" t="str">
        <f>IFERROR(_xlfn.XLOOKUP(Table1[[#This Row],[Investors Name]],Reference_Tables!$E$5:$E$3048,Reference_Tables!$F$5:$F$3048,"N/A",0),"N/A")</f>
        <v>Angel</v>
      </c>
      <c r="N3035" s="1">
        <f>YEAR(Table1[[#This Row],[Date]])</f>
        <v>2015</v>
      </c>
    </row>
    <row r="3036" spans="1:14" x14ac:dyDescent="0.3">
      <c r="A3036" s="8">
        <v>3035</v>
      </c>
      <c r="B3036" s="9">
        <v>42028</v>
      </c>
      <c r="C3036" s="1" t="s">
        <v>4956</v>
      </c>
      <c r="D3036" s="1" t="s">
        <v>16</v>
      </c>
      <c r="E3036" s="49" t="s">
        <v>16</v>
      </c>
      <c r="F3036" s="1" t="s">
        <v>16</v>
      </c>
      <c r="G3036" s="51" t="s">
        <v>7293</v>
      </c>
      <c r="H3036" s="1" t="s">
        <v>126</v>
      </c>
      <c r="I3036" s="56">
        <v>1500000</v>
      </c>
      <c r="J3036" s="8" t="s">
        <v>16</v>
      </c>
      <c r="K3036" s="8" t="s">
        <v>24</v>
      </c>
      <c r="L3036" s="1" t="str">
        <f>IFERROR(_xlfn.XLOOKUP(Table1[[#This Row],[Startup Name]],Reference_Tables!$A$5:$A$3048,Reference_Tables!$B$5:$B$3048,"N/A",0),"N/A")</f>
        <v>Coimbatore</v>
      </c>
      <c r="M3036" s="49" t="str">
        <f>IFERROR(_xlfn.XLOOKUP(Table1[[#This Row],[Investors Name]],Reference_Tables!$E$5:$E$3048,Reference_Tables!$F$5:$F$3048,"N/A",0),"N/A")</f>
        <v>VC</v>
      </c>
      <c r="N3036" s="1">
        <f>YEAR(Table1[[#This Row],[Date]])</f>
        <v>2015</v>
      </c>
    </row>
    <row r="3037" spans="1:14" x14ac:dyDescent="0.3">
      <c r="A3037" s="8">
        <v>3036</v>
      </c>
      <c r="B3037" s="9">
        <v>42028</v>
      </c>
      <c r="C3037" s="1" t="s">
        <v>7294</v>
      </c>
      <c r="D3037" s="1" t="s">
        <v>16</v>
      </c>
      <c r="E3037" s="49" t="s">
        <v>16</v>
      </c>
      <c r="F3037" s="1" t="s">
        <v>16</v>
      </c>
      <c r="G3037" s="51" t="s">
        <v>7295</v>
      </c>
      <c r="H3037" s="1" t="s">
        <v>384</v>
      </c>
      <c r="I3037" s="56">
        <v>0</v>
      </c>
      <c r="J3037" s="8" t="s">
        <v>47</v>
      </c>
      <c r="K3037" s="8" t="s">
        <v>16</v>
      </c>
      <c r="L3037" s="1" t="str">
        <f>IFERROR(_xlfn.XLOOKUP(Table1[[#This Row],[Startup Name]],Reference_Tables!$A$5:$A$3048,Reference_Tables!$B$5:$B$3048,"N/A",0),"N/A")</f>
        <v>Bhopal</v>
      </c>
      <c r="M3037" s="49" t="str">
        <f>IFERROR(_xlfn.XLOOKUP(Table1[[#This Row],[Investors Name]],Reference_Tables!$E$5:$E$3048,Reference_Tables!$F$5:$F$3048,"N/A",0),"N/A")</f>
        <v>VC</v>
      </c>
      <c r="N3037" s="1">
        <f>YEAR(Table1[[#This Row],[Date]])</f>
        <v>2015</v>
      </c>
    </row>
    <row r="3038" spans="1:14" x14ac:dyDescent="0.3">
      <c r="A3038" s="8">
        <v>3037</v>
      </c>
      <c r="B3038" s="9">
        <v>42029</v>
      </c>
      <c r="C3038" s="1" t="s">
        <v>7296</v>
      </c>
      <c r="D3038" s="1" t="s">
        <v>16</v>
      </c>
      <c r="E3038" s="49" t="s">
        <v>16</v>
      </c>
      <c r="F3038" s="1" t="s">
        <v>16</v>
      </c>
      <c r="G3038" s="51" t="s">
        <v>7297</v>
      </c>
      <c r="H3038" s="1" t="s">
        <v>384</v>
      </c>
      <c r="I3038" s="56">
        <v>1000000</v>
      </c>
      <c r="J3038" s="8" t="s">
        <v>5393</v>
      </c>
      <c r="K3038" s="8" t="s">
        <v>24</v>
      </c>
      <c r="L3038" s="1" t="str">
        <f>IFERROR(_xlfn.XLOOKUP(Table1[[#This Row],[Startup Name]],Reference_Tables!$A$5:$A$3048,Reference_Tables!$B$5:$B$3048,"N/A",0),"N/A")</f>
        <v>Lucknow</v>
      </c>
      <c r="M3038" s="49" t="str">
        <f>IFERROR(_xlfn.XLOOKUP(Table1[[#This Row],[Investors Name]],Reference_Tables!$E$5:$E$3048,Reference_Tables!$F$5:$F$3048,"N/A",0),"N/A")</f>
        <v>Corporate</v>
      </c>
      <c r="N3038" s="1">
        <f>YEAR(Table1[[#This Row],[Date]])</f>
        <v>2015</v>
      </c>
    </row>
    <row r="3039" spans="1:14" x14ac:dyDescent="0.3">
      <c r="A3039" s="8">
        <v>3038</v>
      </c>
      <c r="B3039" s="9">
        <v>42031</v>
      </c>
      <c r="C3039" s="1" t="s">
        <v>7188</v>
      </c>
      <c r="D3039" s="1" t="s">
        <v>16</v>
      </c>
      <c r="E3039" s="49" t="s">
        <v>16</v>
      </c>
      <c r="F3039" s="1" t="s">
        <v>16</v>
      </c>
      <c r="G3039" s="51" t="s">
        <v>7298</v>
      </c>
      <c r="H3039" s="1" t="s">
        <v>384</v>
      </c>
      <c r="I3039" s="56">
        <v>50000000</v>
      </c>
      <c r="J3039" s="8" t="s">
        <v>29</v>
      </c>
      <c r="K3039" s="8" t="s">
        <v>17</v>
      </c>
      <c r="L3039" s="1" t="str">
        <f>IFERROR(_xlfn.XLOOKUP(Table1[[#This Row],[Startup Name]],Reference_Tables!$A$5:$A$3048,Reference_Tables!$B$5:$B$3048,"N/A",0),"N/A")</f>
        <v>Bhopal</v>
      </c>
      <c r="M3039" s="49" t="str">
        <f>IFERROR(_xlfn.XLOOKUP(Table1[[#This Row],[Investors Name]],Reference_Tables!$E$5:$E$3048,Reference_Tables!$F$5:$F$3048,"N/A",0),"N/A")</f>
        <v>VC</v>
      </c>
      <c r="N3039" s="1">
        <f>YEAR(Table1[[#This Row],[Date]])</f>
        <v>2015</v>
      </c>
    </row>
    <row r="3040" spans="1:14" x14ac:dyDescent="0.3">
      <c r="A3040" s="8">
        <v>3039</v>
      </c>
      <c r="B3040" s="9">
        <v>42032</v>
      </c>
      <c r="C3040" s="1" t="s">
        <v>7299</v>
      </c>
      <c r="D3040" s="1" t="s">
        <v>16</v>
      </c>
      <c r="E3040" s="49" t="s">
        <v>16</v>
      </c>
      <c r="F3040" s="1" t="s">
        <v>16</v>
      </c>
      <c r="G3040" s="51" t="s">
        <v>7300</v>
      </c>
      <c r="H3040" s="1" t="s">
        <v>384</v>
      </c>
      <c r="I3040" s="56">
        <v>2500000</v>
      </c>
      <c r="J3040" s="8" t="s">
        <v>47</v>
      </c>
      <c r="K3040" s="8" t="s">
        <v>24</v>
      </c>
      <c r="L3040" s="1" t="str">
        <f>IFERROR(_xlfn.XLOOKUP(Table1[[#This Row],[Startup Name]],Reference_Tables!$A$5:$A$3048,Reference_Tables!$B$5:$B$3048,"N/A",0),"N/A")</f>
        <v>Chandigarh</v>
      </c>
      <c r="M3040" s="49" t="str">
        <f>IFERROR(_xlfn.XLOOKUP(Table1[[#This Row],[Investors Name]],Reference_Tables!$E$5:$E$3048,Reference_Tables!$F$5:$F$3048,"N/A",0),"N/A")</f>
        <v>VC</v>
      </c>
      <c r="N3040" s="1">
        <f>YEAR(Table1[[#This Row],[Date]])</f>
        <v>2015</v>
      </c>
    </row>
    <row r="3041" spans="1:14" x14ac:dyDescent="0.3">
      <c r="A3041" s="8">
        <v>3040</v>
      </c>
      <c r="B3041" s="9">
        <v>42033</v>
      </c>
      <c r="C3041" s="1" t="s">
        <v>7301</v>
      </c>
      <c r="D3041" s="1" t="s">
        <v>16</v>
      </c>
      <c r="E3041" s="49" t="s">
        <v>16</v>
      </c>
      <c r="F3041" s="1" t="s">
        <v>16</v>
      </c>
      <c r="G3041" s="51" t="s">
        <v>7302</v>
      </c>
      <c r="H3041" s="1" t="s">
        <v>384</v>
      </c>
      <c r="I3041" s="56">
        <v>4500000</v>
      </c>
      <c r="J3041" s="8" t="s">
        <v>16</v>
      </c>
      <c r="K3041" s="8" t="s">
        <v>24</v>
      </c>
      <c r="L3041" s="1" t="str">
        <f>IFERROR(_xlfn.XLOOKUP(Table1[[#This Row],[Startup Name]],Reference_Tables!$A$5:$A$3048,Reference_Tables!$B$5:$B$3048,"N/A",0),"N/A")</f>
        <v>Pune</v>
      </c>
      <c r="M3041" s="49" t="str">
        <f>IFERROR(_xlfn.XLOOKUP(Table1[[#This Row],[Investors Name]],Reference_Tables!$E$5:$E$3048,Reference_Tables!$F$5:$F$3048,"N/A",0),"N/A")</f>
        <v>Corporate</v>
      </c>
      <c r="N3041" s="1">
        <f>YEAR(Table1[[#This Row],[Date]])</f>
        <v>2015</v>
      </c>
    </row>
    <row r="3042" spans="1:14" x14ac:dyDescent="0.3">
      <c r="A3042" s="8">
        <v>3041</v>
      </c>
      <c r="B3042" s="9">
        <v>42033</v>
      </c>
      <c r="C3042" s="1" t="s">
        <v>7303</v>
      </c>
      <c r="D3042" s="1" t="s">
        <v>16</v>
      </c>
      <c r="E3042" s="49" t="s">
        <v>16</v>
      </c>
      <c r="F3042" s="1" t="s">
        <v>16</v>
      </c>
      <c r="G3042" s="51" t="s">
        <v>7304</v>
      </c>
      <c r="H3042" s="1" t="s">
        <v>384</v>
      </c>
      <c r="I3042" s="56">
        <v>825000</v>
      </c>
      <c r="J3042" s="8" t="s">
        <v>7305</v>
      </c>
      <c r="K3042" s="8" t="s">
        <v>106</v>
      </c>
      <c r="L3042" s="1" t="str">
        <f>IFERROR(_xlfn.XLOOKUP(Table1[[#This Row],[Startup Name]],Reference_Tables!$A$5:$A$3048,Reference_Tables!$B$5:$B$3048,"N/A",0),"N/A")</f>
        <v>Dehradun</v>
      </c>
      <c r="M3042" s="49" t="str">
        <f>IFERROR(_xlfn.XLOOKUP(Table1[[#This Row],[Investors Name]],Reference_Tables!$E$5:$E$3048,Reference_Tables!$F$5:$F$3048,"N/A",0),"N/A")</f>
        <v>VC</v>
      </c>
      <c r="N3042" s="1">
        <f>YEAR(Table1[[#This Row],[Date]])</f>
        <v>2015</v>
      </c>
    </row>
    <row r="3043" spans="1:14" x14ac:dyDescent="0.3">
      <c r="A3043" s="8">
        <v>3042</v>
      </c>
      <c r="B3043" s="9">
        <v>42034</v>
      </c>
      <c r="C3043" s="1" t="s">
        <v>568</v>
      </c>
      <c r="D3043" s="1" t="s">
        <v>16</v>
      </c>
      <c r="E3043" s="49" t="s">
        <v>16</v>
      </c>
      <c r="F3043" s="1" t="s">
        <v>16</v>
      </c>
      <c r="G3043" s="51" t="s">
        <v>7306</v>
      </c>
      <c r="H3043" s="1" t="s">
        <v>384</v>
      </c>
      <c r="I3043" s="56">
        <v>1500000</v>
      </c>
      <c r="J3043" s="8" t="s">
        <v>16</v>
      </c>
      <c r="K3043" s="8" t="s">
        <v>24</v>
      </c>
      <c r="L3043" s="1" t="str">
        <f>IFERROR(_xlfn.XLOOKUP(Table1[[#This Row],[Startup Name]],Reference_Tables!$A$5:$A$3048,Reference_Tables!$B$5:$B$3048,"N/A",0),"N/A")</f>
        <v>Mumbai</v>
      </c>
      <c r="M3043" s="49" t="str">
        <f>IFERROR(_xlfn.XLOOKUP(Table1[[#This Row],[Investors Name]],Reference_Tables!$E$5:$E$3048,Reference_Tables!$F$5:$F$3048,"N/A",0),"N/A")</f>
        <v>VC</v>
      </c>
      <c r="N3043" s="1">
        <f>YEAR(Table1[[#This Row],[Date]])</f>
        <v>2015</v>
      </c>
    </row>
    <row r="3044" spans="1:14" x14ac:dyDescent="0.3">
      <c r="A3044" s="8">
        <v>3043</v>
      </c>
      <c r="B3044" s="9">
        <v>42034</v>
      </c>
      <c r="C3044" s="1" t="s">
        <v>7307</v>
      </c>
      <c r="D3044" s="1" t="s">
        <v>16</v>
      </c>
      <c r="E3044" s="49" t="s">
        <v>16</v>
      </c>
      <c r="F3044" s="1" t="s">
        <v>16</v>
      </c>
      <c r="G3044" s="51" t="s">
        <v>606</v>
      </c>
      <c r="H3044" s="1" t="s">
        <v>384</v>
      </c>
      <c r="I3044" s="56">
        <v>0</v>
      </c>
      <c r="J3044" s="8" t="s">
        <v>7308</v>
      </c>
      <c r="K3044" s="8" t="s">
        <v>16</v>
      </c>
      <c r="L3044" s="1" t="str">
        <f>IFERROR(_xlfn.XLOOKUP(Table1[[#This Row],[Startup Name]],Reference_Tables!$A$5:$A$3048,Reference_Tables!$B$5:$B$3048,"N/A",0),"N/A")</f>
        <v>Mysuru</v>
      </c>
      <c r="M3044" s="49" t="str">
        <f>IFERROR(_xlfn.XLOOKUP(Table1[[#This Row],[Investors Name]],Reference_Tables!$E$5:$E$3048,Reference_Tables!$F$5:$F$3048,"N/A",0),"N/A")</f>
        <v>Angel</v>
      </c>
      <c r="N3044" s="1">
        <f>YEAR(Table1[[#This Row],[Date]])</f>
        <v>2015</v>
      </c>
    </row>
    <row r="3045" spans="1:14" x14ac:dyDescent="0.3">
      <c r="A3045" s="8">
        <v>3044</v>
      </c>
      <c r="B3045" s="9">
        <v>42035</v>
      </c>
      <c r="C3045" s="1" t="s">
        <v>7309</v>
      </c>
      <c r="D3045" s="1" t="s">
        <v>16</v>
      </c>
      <c r="E3045" s="49" t="s">
        <v>16</v>
      </c>
      <c r="F3045" s="1" t="s">
        <v>16</v>
      </c>
      <c r="G3045" s="51" t="s">
        <v>7310</v>
      </c>
      <c r="H3045" s="1" t="s">
        <v>126</v>
      </c>
      <c r="I3045" s="56">
        <v>140000</v>
      </c>
      <c r="J3045" s="8" t="s">
        <v>16</v>
      </c>
      <c r="K3045" s="8" t="s">
        <v>106</v>
      </c>
      <c r="L3045" s="1" t="str">
        <f>IFERROR(_xlfn.XLOOKUP(Table1[[#This Row],[Startup Name]],Reference_Tables!$A$5:$A$3048,Reference_Tables!$B$5:$B$3048,"N/A",0),"N/A")</f>
        <v>Gurugram</v>
      </c>
      <c r="M3045" s="49" t="str">
        <f>IFERROR(_xlfn.XLOOKUP(Table1[[#This Row],[Investors Name]],Reference_Tables!$E$5:$E$3048,Reference_Tables!$F$5:$F$3048,"N/A",0),"N/A")</f>
        <v>Corporate</v>
      </c>
      <c r="N3045" s="1">
        <f>YEAR(Table1[[#This Row],[Date]])</f>
        <v>2015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FFC3-E9F9-4BD9-95B3-9AED8E10842D}">
  <sheetPr>
    <tabColor rgb="FF0070C0"/>
  </sheetPr>
  <dimension ref="A1:F3048"/>
  <sheetViews>
    <sheetView workbookViewId="0">
      <selection activeCell="C1" sqref="C1"/>
    </sheetView>
  </sheetViews>
  <sheetFormatPr defaultRowHeight="14.4" x14ac:dyDescent="0.3"/>
  <cols>
    <col min="1" max="1" width="30.21875" customWidth="1"/>
    <col min="2" max="2" width="18.109375" bestFit="1" customWidth="1"/>
    <col min="3" max="3" width="8.88671875" style="30"/>
    <col min="5" max="5" width="26.6640625" customWidth="1"/>
    <col min="6" max="6" width="14.109375" customWidth="1"/>
  </cols>
  <sheetData>
    <row r="1" spans="1:6" x14ac:dyDescent="0.3">
      <c r="A1" s="81" t="s">
        <v>11431</v>
      </c>
      <c r="B1" s="81"/>
      <c r="E1" s="82" t="s">
        <v>11432</v>
      </c>
      <c r="F1" s="82"/>
    </row>
    <row r="2" spans="1:6" x14ac:dyDescent="0.3">
      <c r="A2" s="81"/>
      <c r="B2" s="81"/>
      <c r="E2" s="82"/>
      <c r="F2" s="82"/>
    </row>
    <row r="4" spans="1:6" ht="15.6" x14ac:dyDescent="0.3">
      <c r="A4" s="53" t="s">
        <v>2</v>
      </c>
      <c r="B4" s="53" t="s">
        <v>7539</v>
      </c>
      <c r="E4" s="54" t="s">
        <v>7542</v>
      </c>
      <c r="F4" s="54" t="s">
        <v>7543</v>
      </c>
    </row>
    <row r="5" spans="1:6" x14ac:dyDescent="0.3">
      <c r="A5" t="s">
        <v>10</v>
      </c>
      <c r="B5" t="s">
        <v>227</v>
      </c>
      <c r="E5" t="s">
        <v>14</v>
      </c>
      <c r="F5" t="s">
        <v>274</v>
      </c>
    </row>
    <row r="6" spans="1:6" x14ac:dyDescent="0.3">
      <c r="A6" t="s">
        <v>18</v>
      </c>
      <c r="B6" t="s">
        <v>227</v>
      </c>
      <c r="E6" t="s">
        <v>22</v>
      </c>
      <c r="F6" t="s">
        <v>7544</v>
      </c>
    </row>
    <row r="7" spans="1:6" x14ac:dyDescent="0.3">
      <c r="A7" t="s">
        <v>25</v>
      </c>
      <c r="B7" t="s">
        <v>45</v>
      </c>
      <c r="E7" t="s">
        <v>28</v>
      </c>
      <c r="F7" t="s">
        <v>7544</v>
      </c>
    </row>
    <row r="8" spans="1:6" x14ac:dyDescent="0.3">
      <c r="A8" t="s">
        <v>30</v>
      </c>
      <c r="B8" t="s">
        <v>11423</v>
      </c>
      <c r="E8" t="s">
        <v>34</v>
      </c>
      <c r="F8" t="s">
        <v>274</v>
      </c>
    </row>
    <row r="9" spans="1:6" x14ac:dyDescent="0.3">
      <c r="A9" t="s">
        <v>36</v>
      </c>
      <c r="B9" t="s">
        <v>11424</v>
      </c>
      <c r="E9" t="s">
        <v>40</v>
      </c>
      <c r="F9" t="s">
        <v>7544</v>
      </c>
    </row>
    <row r="10" spans="1:6" x14ac:dyDescent="0.3">
      <c r="A10" t="s">
        <v>42</v>
      </c>
      <c r="B10" t="s">
        <v>4340</v>
      </c>
      <c r="E10" t="s">
        <v>46</v>
      </c>
      <c r="F10" t="s">
        <v>7544</v>
      </c>
    </row>
    <row r="11" spans="1:6" x14ac:dyDescent="0.3">
      <c r="A11" t="s">
        <v>48</v>
      </c>
      <c r="B11" t="s">
        <v>11425</v>
      </c>
      <c r="E11" t="s">
        <v>51</v>
      </c>
      <c r="F11" t="s">
        <v>274</v>
      </c>
    </row>
    <row r="12" spans="1:6" x14ac:dyDescent="0.3">
      <c r="A12" t="s">
        <v>52</v>
      </c>
      <c r="B12" t="s">
        <v>464</v>
      </c>
      <c r="E12" t="s">
        <v>56</v>
      </c>
      <c r="F12" t="s">
        <v>274</v>
      </c>
    </row>
    <row r="13" spans="1:6" x14ac:dyDescent="0.3">
      <c r="A13" t="s">
        <v>57</v>
      </c>
      <c r="B13" t="s">
        <v>11424</v>
      </c>
      <c r="E13" t="s">
        <v>59</v>
      </c>
      <c r="F13" t="s">
        <v>7544</v>
      </c>
    </row>
    <row r="14" spans="1:6" x14ac:dyDescent="0.3">
      <c r="A14" t="s">
        <v>61</v>
      </c>
      <c r="B14" t="s">
        <v>461</v>
      </c>
      <c r="E14" t="s">
        <v>64</v>
      </c>
      <c r="F14" t="s">
        <v>274</v>
      </c>
    </row>
    <row r="15" spans="1:6" x14ac:dyDescent="0.3">
      <c r="A15" t="s">
        <v>66</v>
      </c>
      <c r="B15" t="s">
        <v>387</v>
      </c>
      <c r="E15" t="s">
        <v>68</v>
      </c>
      <c r="F15" t="s">
        <v>7544</v>
      </c>
    </row>
    <row r="16" spans="1:6" x14ac:dyDescent="0.3">
      <c r="A16" t="s">
        <v>70</v>
      </c>
      <c r="B16" t="s">
        <v>806</v>
      </c>
      <c r="E16" t="s">
        <v>73</v>
      </c>
      <c r="F16" t="s">
        <v>7544</v>
      </c>
    </row>
    <row r="17" spans="1:6" x14ac:dyDescent="0.3">
      <c r="A17" t="s">
        <v>74</v>
      </c>
      <c r="B17" t="s">
        <v>11426</v>
      </c>
      <c r="E17" t="s">
        <v>76</v>
      </c>
      <c r="F17" t="s">
        <v>7544</v>
      </c>
    </row>
    <row r="18" spans="1:6" x14ac:dyDescent="0.3">
      <c r="A18" t="s">
        <v>78</v>
      </c>
      <c r="B18" t="s">
        <v>8037</v>
      </c>
      <c r="E18" t="s">
        <v>16</v>
      </c>
      <c r="F18" t="s">
        <v>7545</v>
      </c>
    </row>
    <row r="19" spans="1:6" x14ac:dyDescent="0.3">
      <c r="A19" t="s">
        <v>82</v>
      </c>
      <c r="B19" t="s">
        <v>11423</v>
      </c>
      <c r="E19" t="s">
        <v>85</v>
      </c>
      <c r="F19" t="s">
        <v>7544</v>
      </c>
    </row>
    <row r="20" spans="1:6" x14ac:dyDescent="0.3">
      <c r="A20" t="s">
        <v>86</v>
      </c>
      <c r="B20" t="s">
        <v>8030</v>
      </c>
      <c r="E20" t="s">
        <v>90</v>
      </c>
      <c r="F20" t="s">
        <v>7546</v>
      </c>
    </row>
    <row r="21" spans="1:6" x14ac:dyDescent="0.3">
      <c r="A21" t="s">
        <v>91</v>
      </c>
      <c r="B21" t="s">
        <v>1870</v>
      </c>
      <c r="E21" t="s">
        <v>94</v>
      </c>
      <c r="F21" t="s">
        <v>7544</v>
      </c>
    </row>
    <row r="22" spans="1:6" x14ac:dyDescent="0.3">
      <c r="A22" t="s">
        <v>96</v>
      </c>
      <c r="B22" t="s">
        <v>11425</v>
      </c>
      <c r="E22" t="s">
        <v>100</v>
      </c>
      <c r="F22" t="s">
        <v>7544</v>
      </c>
    </row>
    <row r="23" spans="1:6" x14ac:dyDescent="0.3">
      <c r="A23" t="s">
        <v>102</v>
      </c>
      <c r="B23" t="s">
        <v>11426</v>
      </c>
      <c r="E23" t="s">
        <v>105</v>
      </c>
      <c r="F23" t="s">
        <v>7544</v>
      </c>
    </row>
    <row r="24" spans="1:6" x14ac:dyDescent="0.3">
      <c r="A24" t="s">
        <v>107</v>
      </c>
      <c r="B24" t="s">
        <v>8037</v>
      </c>
      <c r="E24" t="s">
        <v>110</v>
      </c>
      <c r="F24" t="s">
        <v>7544</v>
      </c>
    </row>
    <row r="25" spans="1:6" x14ac:dyDescent="0.3">
      <c r="A25" t="s">
        <v>111</v>
      </c>
      <c r="B25" t="s">
        <v>11427</v>
      </c>
      <c r="E25" t="s">
        <v>114</v>
      </c>
      <c r="F25" t="s">
        <v>7544</v>
      </c>
    </row>
    <row r="26" spans="1:6" x14ac:dyDescent="0.3">
      <c r="A26" t="s">
        <v>70</v>
      </c>
      <c r="B26" t="s">
        <v>387</v>
      </c>
      <c r="E26" t="s">
        <v>117</v>
      </c>
      <c r="F26" t="s">
        <v>7544</v>
      </c>
    </row>
    <row r="27" spans="1:6" x14ac:dyDescent="0.3">
      <c r="A27" t="s">
        <v>118</v>
      </c>
      <c r="B27" t="s">
        <v>39</v>
      </c>
      <c r="E27" t="s">
        <v>120</v>
      </c>
      <c r="F27" t="s">
        <v>7544</v>
      </c>
    </row>
    <row r="28" spans="1:6" x14ac:dyDescent="0.3">
      <c r="A28" t="s">
        <v>7316</v>
      </c>
      <c r="B28" t="s">
        <v>461</v>
      </c>
      <c r="E28" t="s">
        <v>31</v>
      </c>
      <c r="F28" t="s">
        <v>274</v>
      </c>
    </row>
    <row r="29" spans="1:6" x14ac:dyDescent="0.3">
      <c r="A29" t="s">
        <v>122</v>
      </c>
      <c r="B29" t="s">
        <v>881</v>
      </c>
      <c r="E29" t="s">
        <v>125</v>
      </c>
      <c r="F29" t="s">
        <v>274</v>
      </c>
    </row>
    <row r="30" spans="1:6" x14ac:dyDescent="0.3">
      <c r="A30" t="s">
        <v>127</v>
      </c>
      <c r="B30" t="s">
        <v>11428</v>
      </c>
      <c r="E30" t="s">
        <v>131</v>
      </c>
      <c r="F30" t="s">
        <v>7544</v>
      </c>
    </row>
    <row r="31" spans="1:6" x14ac:dyDescent="0.3">
      <c r="A31" t="s">
        <v>132</v>
      </c>
      <c r="B31" t="s">
        <v>387</v>
      </c>
      <c r="E31" t="s">
        <v>136</v>
      </c>
      <c r="F31" t="s">
        <v>274</v>
      </c>
    </row>
    <row r="32" spans="1:6" x14ac:dyDescent="0.3">
      <c r="A32" t="s">
        <v>137</v>
      </c>
      <c r="B32" t="s">
        <v>39</v>
      </c>
      <c r="E32" t="s">
        <v>140</v>
      </c>
      <c r="F32" t="s">
        <v>274</v>
      </c>
    </row>
    <row r="33" spans="1:6" x14ac:dyDescent="0.3">
      <c r="A33" t="s">
        <v>141</v>
      </c>
      <c r="B33" t="s">
        <v>2956</v>
      </c>
      <c r="E33" t="s">
        <v>144</v>
      </c>
      <c r="F33" t="s">
        <v>7544</v>
      </c>
    </row>
    <row r="34" spans="1:6" x14ac:dyDescent="0.3">
      <c r="A34" t="s">
        <v>145</v>
      </c>
      <c r="B34" t="s">
        <v>806</v>
      </c>
      <c r="E34" t="s">
        <v>148</v>
      </c>
      <c r="F34" t="s">
        <v>7544</v>
      </c>
    </row>
    <row r="35" spans="1:6" x14ac:dyDescent="0.3">
      <c r="A35" t="s">
        <v>149</v>
      </c>
      <c r="B35" t="s">
        <v>387</v>
      </c>
      <c r="E35" t="s">
        <v>152</v>
      </c>
      <c r="F35" t="s">
        <v>7544</v>
      </c>
    </row>
    <row r="36" spans="1:6" x14ac:dyDescent="0.3">
      <c r="A36" t="s">
        <v>153</v>
      </c>
      <c r="B36" t="s">
        <v>881</v>
      </c>
      <c r="E36" t="s">
        <v>155</v>
      </c>
      <c r="F36" t="s">
        <v>274</v>
      </c>
    </row>
    <row r="37" spans="1:6" x14ac:dyDescent="0.3">
      <c r="A37" t="s">
        <v>157</v>
      </c>
      <c r="B37" t="s">
        <v>4340</v>
      </c>
      <c r="E37" t="s">
        <v>160</v>
      </c>
      <c r="F37" t="s">
        <v>274</v>
      </c>
    </row>
    <row r="38" spans="1:6" x14ac:dyDescent="0.3">
      <c r="A38" t="s">
        <v>161</v>
      </c>
      <c r="B38" t="s">
        <v>11429</v>
      </c>
      <c r="E38" t="s">
        <v>164</v>
      </c>
      <c r="F38" t="s">
        <v>7544</v>
      </c>
    </row>
    <row r="39" spans="1:6" x14ac:dyDescent="0.3">
      <c r="A39" t="s">
        <v>165</v>
      </c>
      <c r="B39" t="s">
        <v>1870</v>
      </c>
      <c r="E39" t="s">
        <v>168</v>
      </c>
      <c r="F39" t="s">
        <v>274</v>
      </c>
    </row>
    <row r="40" spans="1:6" x14ac:dyDescent="0.3">
      <c r="A40" t="s">
        <v>170</v>
      </c>
      <c r="B40" t="s">
        <v>183</v>
      </c>
      <c r="E40" t="s">
        <v>172</v>
      </c>
      <c r="F40" t="s">
        <v>7544</v>
      </c>
    </row>
    <row r="41" spans="1:6" x14ac:dyDescent="0.3">
      <c r="A41" t="s">
        <v>174</v>
      </c>
      <c r="B41" t="s">
        <v>915</v>
      </c>
      <c r="E41" t="s">
        <v>176</v>
      </c>
      <c r="F41" t="s">
        <v>7544</v>
      </c>
    </row>
    <row r="42" spans="1:6" x14ac:dyDescent="0.3">
      <c r="A42" t="s">
        <v>177</v>
      </c>
      <c r="B42" t="s">
        <v>45</v>
      </c>
      <c r="E42" t="s">
        <v>180</v>
      </c>
      <c r="F42" t="s">
        <v>7544</v>
      </c>
    </row>
    <row r="43" spans="1:6" x14ac:dyDescent="0.3">
      <c r="A43" t="s">
        <v>181</v>
      </c>
      <c r="B43" t="s">
        <v>33</v>
      </c>
      <c r="E43" t="s">
        <v>184</v>
      </c>
      <c r="F43" t="s">
        <v>7544</v>
      </c>
    </row>
    <row r="44" spans="1:6" x14ac:dyDescent="0.3">
      <c r="A44" t="s">
        <v>185</v>
      </c>
      <c r="B44" t="s">
        <v>4379</v>
      </c>
      <c r="E44" t="s">
        <v>189</v>
      </c>
      <c r="F44" t="s">
        <v>7544</v>
      </c>
    </row>
    <row r="45" spans="1:6" x14ac:dyDescent="0.3">
      <c r="A45" t="s">
        <v>190</v>
      </c>
      <c r="B45" t="s">
        <v>11423</v>
      </c>
      <c r="E45" t="s">
        <v>193</v>
      </c>
      <c r="F45" t="s">
        <v>7544</v>
      </c>
    </row>
    <row r="46" spans="1:6" x14ac:dyDescent="0.3">
      <c r="A46" t="s">
        <v>194</v>
      </c>
      <c r="B46" t="s">
        <v>11429</v>
      </c>
      <c r="E46" t="s">
        <v>197</v>
      </c>
      <c r="F46" t="s">
        <v>7544</v>
      </c>
    </row>
    <row r="47" spans="1:6" x14ac:dyDescent="0.3">
      <c r="A47" t="s">
        <v>198</v>
      </c>
      <c r="B47" t="s">
        <v>8030</v>
      </c>
      <c r="E47" t="s">
        <v>201</v>
      </c>
      <c r="F47" t="s">
        <v>7546</v>
      </c>
    </row>
    <row r="48" spans="1:6" x14ac:dyDescent="0.3">
      <c r="A48" t="s">
        <v>202</v>
      </c>
      <c r="B48" t="s">
        <v>39</v>
      </c>
      <c r="E48" t="s">
        <v>205</v>
      </c>
      <c r="F48" t="s">
        <v>7544</v>
      </c>
    </row>
    <row r="49" spans="1:6" x14ac:dyDescent="0.3">
      <c r="A49" t="s">
        <v>57</v>
      </c>
      <c r="B49" t="s">
        <v>13</v>
      </c>
      <c r="E49" t="s">
        <v>207</v>
      </c>
      <c r="F49" t="s">
        <v>7544</v>
      </c>
    </row>
    <row r="50" spans="1:6" x14ac:dyDescent="0.3">
      <c r="A50" t="s">
        <v>208</v>
      </c>
      <c r="B50" t="s">
        <v>11425</v>
      </c>
      <c r="E50" t="s">
        <v>210</v>
      </c>
      <c r="F50" t="s">
        <v>274</v>
      </c>
    </row>
    <row r="51" spans="1:6" x14ac:dyDescent="0.3">
      <c r="A51" t="s">
        <v>211</v>
      </c>
      <c r="B51" t="s">
        <v>915</v>
      </c>
      <c r="E51" t="s">
        <v>16</v>
      </c>
      <c r="F51" t="s">
        <v>7545</v>
      </c>
    </row>
    <row r="52" spans="1:6" x14ac:dyDescent="0.3">
      <c r="A52" t="s">
        <v>215</v>
      </c>
      <c r="B52" t="s">
        <v>4379</v>
      </c>
      <c r="E52" t="s">
        <v>217</v>
      </c>
      <c r="F52" t="s">
        <v>274</v>
      </c>
    </row>
    <row r="53" spans="1:6" x14ac:dyDescent="0.3">
      <c r="A53" t="s">
        <v>219</v>
      </c>
      <c r="B53" t="s">
        <v>11427</v>
      </c>
      <c r="E53" t="s">
        <v>221</v>
      </c>
      <c r="F53" t="s">
        <v>7546</v>
      </c>
    </row>
    <row r="54" spans="1:6" x14ac:dyDescent="0.3">
      <c r="A54" t="s">
        <v>222</v>
      </c>
      <c r="B54" t="s">
        <v>1870</v>
      </c>
      <c r="E54" t="s">
        <v>224</v>
      </c>
      <c r="F54" t="s">
        <v>7546</v>
      </c>
    </row>
    <row r="55" spans="1:6" x14ac:dyDescent="0.3">
      <c r="A55" t="s">
        <v>225</v>
      </c>
      <c r="B55" t="s">
        <v>89</v>
      </c>
      <c r="E55" t="s">
        <v>228</v>
      </c>
      <c r="F55" t="s">
        <v>274</v>
      </c>
    </row>
    <row r="56" spans="1:6" x14ac:dyDescent="0.3">
      <c r="A56" t="s">
        <v>229</v>
      </c>
      <c r="B56" t="s">
        <v>8030</v>
      </c>
      <c r="E56" t="s">
        <v>233</v>
      </c>
      <c r="F56" t="s">
        <v>7544</v>
      </c>
    </row>
    <row r="57" spans="1:6" x14ac:dyDescent="0.3">
      <c r="A57" t="s">
        <v>234</v>
      </c>
      <c r="B57" t="s">
        <v>11426</v>
      </c>
      <c r="E57" t="s">
        <v>236</v>
      </c>
      <c r="F57" t="s">
        <v>274</v>
      </c>
    </row>
    <row r="58" spans="1:6" x14ac:dyDescent="0.3">
      <c r="A58" t="s">
        <v>237</v>
      </c>
      <c r="B58" t="s">
        <v>33</v>
      </c>
      <c r="E58" t="s">
        <v>239</v>
      </c>
      <c r="F58" t="s">
        <v>7545</v>
      </c>
    </row>
    <row r="59" spans="1:6" x14ac:dyDescent="0.3">
      <c r="A59" t="s">
        <v>240</v>
      </c>
      <c r="B59" t="s">
        <v>2956</v>
      </c>
      <c r="E59" t="s">
        <v>243</v>
      </c>
      <c r="F59" t="s">
        <v>7544</v>
      </c>
    </row>
    <row r="60" spans="1:6" x14ac:dyDescent="0.3">
      <c r="A60" t="s">
        <v>244</v>
      </c>
      <c r="B60" t="s">
        <v>806</v>
      </c>
      <c r="E60" t="s">
        <v>14</v>
      </c>
      <c r="F60" t="s">
        <v>274</v>
      </c>
    </row>
    <row r="61" spans="1:6" x14ac:dyDescent="0.3">
      <c r="A61" t="s">
        <v>247</v>
      </c>
      <c r="B61" t="s">
        <v>39</v>
      </c>
      <c r="E61" t="s">
        <v>249</v>
      </c>
      <c r="F61" t="s">
        <v>7546</v>
      </c>
    </row>
    <row r="62" spans="1:6" x14ac:dyDescent="0.3">
      <c r="A62" t="s">
        <v>250</v>
      </c>
      <c r="B62" t="s">
        <v>438</v>
      </c>
      <c r="E62" t="s">
        <v>253</v>
      </c>
      <c r="F62" t="s">
        <v>274</v>
      </c>
    </row>
    <row r="63" spans="1:6" x14ac:dyDescent="0.3">
      <c r="A63" t="s">
        <v>254</v>
      </c>
      <c r="B63" t="s">
        <v>8030</v>
      </c>
      <c r="E63" t="s">
        <v>257</v>
      </c>
      <c r="F63" t="s">
        <v>274</v>
      </c>
    </row>
    <row r="64" spans="1:6" x14ac:dyDescent="0.3">
      <c r="A64" t="s">
        <v>258</v>
      </c>
      <c r="B64" t="s">
        <v>227</v>
      </c>
      <c r="E64" t="s">
        <v>94</v>
      </c>
      <c r="F64" t="s">
        <v>7544</v>
      </c>
    </row>
    <row r="65" spans="1:6" x14ac:dyDescent="0.3">
      <c r="A65" t="s">
        <v>260</v>
      </c>
      <c r="B65" t="s">
        <v>11427</v>
      </c>
      <c r="E65" t="s">
        <v>262</v>
      </c>
      <c r="F65" t="s">
        <v>7544</v>
      </c>
    </row>
    <row r="66" spans="1:6" x14ac:dyDescent="0.3">
      <c r="A66" t="s">
        <v>263</v>
      </c>
      <c r="B66" t="s">
        <v>8030</v>
      </c>
      <c r="E66" t="s">
        <v>265</v>
      </c>
      <c r="F66" t="s">
        <v>7544</v>
      </c>
    </row>
    <row r="67" spans="1:6" x14ac:dyDescent="0.3">
      <c r="A67" t="s">
        <v>266</v>
      </c>
      <c r="B67" t="s">
        <v>55</v>
      </c>
      <c r="E67" t="s">
        <v>269</v>
      </c>
      <c r="F67" t="s">
        <v>7544</v>
      </c>
    </row>
    <row r="68" spans="1:6" x14ac:dyDescent="0.3">
      <c r="A68" t="s">
        <v>270</v>
      </c>
      <c r="B68" t="s">
        <v>2956</v>
      </c>
      <c r="E68" t="s">
        <v>273</v>
      </c>
      <c r="F68" t="s">
        <v>274</v>
      </c>
    </row>
    <row r="69" spans="1:6" x14ac:dyDescent="0.3">
      <c r="A69" t="s">
        <v>275</v>
      </c>
      <c r="B69" t="s">
        <v>464</v>
      </c>
      <c r="E69" t="s">
        <v>278</v>
      </c>
      <c r="F69" t="s">
        <v>7544</v>
      </c>
    </row>
    <row r="70" spans="1:6" x14ac:dyDescent="0.3">
      <c r="A70" t="s">
        <v>229</v>
      </c>
      <c r="B70" t="s">
        <v>8030</v>
      </c>
      <c r="E70" t="s">
        <v>233</v>
      </c>
      <c r="F70" t="s">
        <v>7544</v>
      </c>
    </row>
    <row r="71" spans="1:6" x14ac:dyDescent="0.3">
      <c r="A71" t="s">
        <v>283</v>
      </c>
      <c r="B71" t="s">
        <v>11429</v>
      </c>
      <c r="E71" t="s">
        <v>285</v>
      </c>
      <c r="F71" t="s">
        <v>7544</v>
      </c>
    </row>
    <row r="72" spans="1:6" x14ac:dyDescent="0.3">
      <c r="A72" t="s">
        <v>286</v>
      </c>
      <c r="B72" t="s">
        <v>11425</v>
      </c>
      <c r="E72" t="s">
        <v>287</v>
      </c>
      <c r="F72" t="s">
        <v>7544</v>
      </c>
    </row>
    <row r="73" spans="1:6" x14ac:dyDescent="0.3">
      <c r="A73" t="s">
        <v>288</v>
      </c>
      <c r="B73" t="s">
        <v>387</v>
      </c>
      <c r="E73" t="s">
        <v>290</v>
      </c>
      <c r="F73" t="s">
        <v>7544</v>
      </c>
    </row>
    <row r="74" spans="1:6" x14ac:dyDescent="0.3">
      <c r="A74" t="s">
        <v>291</v>
      </c>
      <c r="B74" t="s">
        <v>8037</v>
      </c>
      <c r="E74" t="s">
        <v>293</v>
      </c>
      <c r="F74" t="s">
        <v>274</v>
      </c>
    </row>
    <row r="75" spans="1:6" x14ac:dyDescent="0.3">
      <c r="A75" t="s">
        <v>294</v>
      </c>
      <c r="B75" t="s">
        <v>8030</v>
      </c>
      <c r="E75" t="s">
        <v>297</v>
      </c>
      <c r="F75" t="s">
        <v>7544</v>
      </c>
    </row>
    <row r="76" spans="1:6" x14ac:dyDescent="0.3">
      <c r="A76" t="s">
        <v>298</v>
      </c>
      <c r="B76" t="s">
        <v>11429</v>
      </c>
      <c r="E76" t="s">
        <v>301</v>
      </c>
      <c r="F76" t="s">
        <v>7544</v>
      </c>
    </row>
    <row r="77" spans="1:6" x14ac:dyDescent="0.3">
      <c r="A77" t="s">
        <v>302</v>
      </c>
      <c r="B77" t="s">
        <v>8030</v>
      </c>
      <c r="E77" t="s">
        <v>305</v>
      </c>
      <c r="F77" t="s">
        <v>274</v>
      </c>
    </row>
    <row r="78" spans="1:6" x14ac:dyDescent="0.3">
      <c r="A78" t="s">
        <v>306</v>
      </c>
      <c r="B78" t="s">
        <v>39</v>
      </c>
      <c r="E78" t="s">
        <v>309</v>
      </c>
      <c r="F78" t="s">
        <v>274</v>
      </c>
    </row>
    <row r="79" spans="1:6" x14ac:dyDescent="0.3">
      <c r="A79" t="s">
        <v>311</v>
      </c>
      <c r="B79" t="s">
        <v>8030</v>
      </c>
      <c r="E79" t="s">
        <v>313</v>
      </c>
      <c r="F79" t="s">
        <v>274</v>
      </c>
    </row>
    <row r="80" spans="1:6" x14ac:dyDescent="0.3">
      <c r="A80" t="s">
        <v>314</v>
      </c>
      <c r="B80" t="s">
        <v>33</v>
      </c>
      <c r="E80" t="s">
        <v>316</v>
      </c>
      <c r="F80" t="s">
        <v>7544</v>
      </c>
    </row>
    <row r="81" spans="1:6" x14ac:dyDescent="0.3">
      <c r="A81" t="s">
        <v>317</v>
      </c>
      <c r="B81" t="s">
        <v>915</v>
      </c>
      <c r="E81" t="s">
        <v>318</v>
      </c>
      <c r="F81" t="s">
        <v>7544</v>
      </c>
    </row>
    <row r="82" spans="1:6" x14ac:dyDescent="0.3">
      <c r="A82" t="s">
        <v>7317</v>
      </c>
      <c r="B82" t="s">
        <v>55</v>
      </c>
      <c r="E82" t="s">
        <v>319</v>
      </c>
      <c r="F82" t="s">
        <v>7544</v>
      </c>
    </row>
    <row r="83" spans="1:6" x14ac:dyDescent="0.3">
      <c r="A83" t="s">
        <v>320</v>
      </c>
      <c r="B83" t="s">
        <v>227</v>
      </c>
      <c r="E83" t="s">
        <v>321</v>
      </c>
      <c r="F83" t="s">
        <v>7544</v>
      </c>
    </row>
    <row r="84" spans="1:6" x14ac:dyDescent="0.3">
      <c r="A84" t="s">
        <v>322</v>
      </c>
      <c r="B84" t="s">
        <v>8030</v>
      </c>
      <c r="E84" t="s">
        <v>325</v>
      </c>
      <c r="F84" t="s">
        <v>7544</v>
      </c>
    </row>
    <row r="85" spans="1:6" x14ac:dyDescent="0.3">
      <c r="A85" t="s">
        <v>326</v>
      </c>
      <c r="B85" t="s">
        <v>89</v>
      </c>
      <c r="E85" t="s">
        <v>328</v>
      </c>
      <c r="F85" t="s">
        <v>7544</v>
      </c>
    </row>
    <row r="86" spans="1:6" x14ac:dyDescent="0.3">
      <c r="A86" t="s">
        <v>329</v>
      </c>
      <c r="B86" t="s">
        <v>881</v>
      </c>
      <c r="E86" t="s">
        <v>333</v>
      </c>
      <c r="F86" t="s">
        <v>7544</v>
      </c>
    </row>
    <row r="87" spans="1:6" x14ac:dyDescent="0.3">
      <c r="A87" t="s">
        <v>334</v>
      </c>
      <c r="B87" t="s">
        <v>1870</v>
      </c>
      <c r="E87" t="s">
        <v>337</v>
      </c>
      <c r="F87" t="s">
        <v>7544</v>
      </c>
    </row>
    <row r="88" spans="1:6" x14ac:dyDescent="0.3">
      <c r="A88" t="s">
        <v>338</v>
      </c>
      <c r="B88" t="s">
        <v>461</v>
      </c>
      <c r="E88" t="s">
        <v>341</v>
      </c>
      <c r="F88" t="s">
        <v>7544</v>
      </c>
    </row>
    <row r="89" spans="1:6" x14ac:dyDescent="0.3">
      <c r="A89" t="s">
        <v>342</v>
      </c>
      <c r="B89" t="s">
        <v>8030</v>
      </c>
      <c r="E89" t="s">
        <v>344</v>
      </c>
      <c r="F89" t="s">
        <v>7544</v>
      </c>
    </row>
    <row r="90" spans="1:6" x14ac:dyDescent="0.3">
      <c r="A90" t="s">
        <v>345</v>
      </c>
      <c r="B90" t="s">
        <v>11424</v>
      </c>
      <c r="E90" t="s">
        <v>14</v>
      </c>
      <c r="F90" t="s">
        <v>274</v>
      </c>
    </row>
    <row r="91" spans="1:6" x14ac:dyDescent="0.3">
      <c r="A91" t="s">
        <v>347</v>
      </c>
      <c r="B91" t="s">
        <v>2956</v>
      </c>
      <c r="E91" t="s">
        <v>262</v>
      </c>
      <c r="F91" t="s">
        <v>7544</v>
      </c>
    </row>
    <row r="92" spans="1:6" x14ac:dyDescent="0.3">
      <c r="A92" t="s">
        <v>350</v>
      </c>
      <c r="B92" t="s">
        <v>11423</v>
      </c>
      <c r="E92" t="s">
        <v>215</v>
      </c>
      <c r="F92" t="s">
        <v>7544</v>
      </c>
    </row>
    <row r="93" spans="1:6" x14ac:dyDescent="0.3">
      <c r="A93" t="s">
        <v>353</v>
      </c>
      <c r="B93" t="s">
        <v>8037</v>
      </c>
      <c r="E93" t="s">
        <v>356</v>
      </c>
      <c r="F93" t="s">
        <v>274</v>
      </c>
    </row>
    <row r="94" spans="1:6" x14ac:dyDescent="0.3">
      <c r="A94" t="s">
        <v>357</v>
      </c>
      <c r="B94" t="s">
        <v>11425</v>
      </c>
      <c r="E94" t="s">
        <v>358</v>
      </c>
      <c r="F94" t="s">
        <v>7546</v>
      </c>
    </row>
    <row r="95" spans="1:6" x14ac:dyDescent="0.3">
      <c r="A95" t="s">
        <v>359</v>
      </c>
      <c r="B95" t="s">
        <v>806</v>
      </c>
      <c r="E95" t="s">
        <v>360</v>
      </c>
      <c r="F95" t="s">
        <v>7544</v>
      </c>
    </row>
    <row r="96" spans="1:6" x14ac:dyDescent="0.3">
      <c r="A96" t="s">
        <v>362</v>
      </c>
      <c r="B96" t="s">
        <v>4379</v>
      </c>
      <c r="E96" t="s">
        <v>364</v>
      </c>
      <c r="F96" t="s">
        <v>7544</v>
      </c>
    </row>
    <row r="97" spans="1:6" x14ac:dyDescent="0.3">
      <c r="A97" t="s">
        <v>366</v>
      </c>
      <c r="B97" t="s">
        <v>89</v>
      </c>
      <c r="E97" t="s">
        <v>7318</v>
      </c>
      <c r="F97" t="s">
        <v>7544</v>
      </c>
    </row>
    <row r="98" spans="1:6" x14ac:dyDescent="0.3">
      <c r="A98" t="s">
        <v>367</v>
      </c>
      <c r="B98" t="s">
        <v>8030</v>
      </c>
      <c r="E98" t="s">
        <v>14</v>
      </c>
      <c r="F98" t="s">
        <v>274</v>
      </c>
    </row>
    <row r="99" spans="1:6" x14ac:dyDescent="0.3">
      <c r="A99" t="s">
        <v>369</v>
      </c>
      <c r="B99" t="s">
        <v>11429</v>
      </c>
      <c r="E99" t="s">
        <v>371</v>
      </c>
      <c r="F99" t="s">
        <v>274</v>
      </c>
    </row>
    <row r="100" spans="1:6" x14ac:dyDescent="0.3">
      <c r="A100" t="s">
        <v>372</v>
      </c>
      <c r="B100" t="s">
        <v>915</v>
      </c>
      <c r="E100" t="s">
        <v>375</v>
      </c>
      <c r="F100" t="s">
        <v>7544</v>
      </c>
    </row>
    <row r="101" spans="1:6" x14ac:dyDescent="0.3">
      <c r="A101" t="s">
        <v>376</v>
      </c>
      <c r="B101" t="s">
        <v>55</v>
      </c>
      <c r="E101" t="s">
        <v>377</v>
      </c>
      <c r="F101" t="s">
        <v>7544</v>
      </c>
    </row>
    <row r="102" spans="1:6" x14ac:dyDescent="0.3">
      <c r="A102" t="s">
        <v>314</v>
      </c>
      <c r="B102" t="s">
        <v>4379</v>
      </c>
      <c r="E102" t="s">
        <v>378</v>
      </c>
      <c r="F102" t="s">
        <v>7544</v>
      </c>
    </row>
    <row r="103" spans="1:6" x14ac:dyDescent="0.3">
      <c r="A103" t="s">
        <v>379</v>
      </c>
      <c r="B103" t="s">
        <v>387</v>
      </c>
      <c r="E103" t="s">
        <v>380</v>
      </c>
      <c r="F103" t="s">
        <v>274</v>
      </c>
    </row>
    <row r="104" spans="1:6" x14ac:dyDescent="0.3">
      <c r="A104" t="s">
        <v>381</v>
      </c>
      <c r="B104" t="s">
        <v>89</v>
      </c>
      <c r="E104" t="s">
        <v>383</v>
      </c>
      <c r="F104" t="s">
        <v>274</v>
      </c>
    </row>
    <row r="105" spans="1:6" x14ac:dyDescent="0.3">
      <c r="A105" t="s">
        <v>385</v>
      </c>
      <c r="B105" t="s">
        <v>2956</v>
      </c>
      <c r="E105" t="s">
        <v>388</v>
      </c>
      <c r="F105" t="s">
        <v>7544</v>
      </c>
    </row>
    <row r="106" spans="1:6" x14ac:dyDescent="0.3">
      <c r="A106" t="s">
        <v>389</v>
      </c>
      <c r="B106" t="s">
        <v>881</v>
      </c>
      <c r="E106" t="s">
        <v>392</v>
      </c>
      <c r="F106" t="s">
        <v>7544</v>
      </c>
    </row>
    <row r="107" spans="1:6" x14ac:dyDescent="0.3">
      <c r="A107" t="s">
        <v>393</v>
      </c>
      <c r="B107" t="s">
        <v>11428</v>
      </c>
      <c r="E107" t="s">
        <v>395</v>
      </c>
      <c r="F107" t="s">
        <v>274</v>
      </c>
    </row>
    <row r="108" spans="1:6" x14ac:dyDescent="0.3">
      <c r="A108" t="s">
        <v>396</v>
      </c>
      <c r="B108" t="s">
        <v>89</v>
      </c>
      <c r="E108" t="s">
        <v>398</v>
      </c>
      <c r="F108" t="s">
        <v>7544</v>
      </c>
    </row>
    <row r="109" spans="1:6" x14ac:dyDescent="0.3">
      <c r="A109" t="s">
        <v>399</v>
      </c>
      <c r="B109" t="s">
        <v>11424</v>
      </c>
      <c r="E109" t="s">
        <v>400</v>
      </c>
      <c r="F109" t="s">
        <v>274</v>
      </c>
    </row>
    <row r="110" spans="1:6" x14ac:dyDescent="0.3">
      <c r="A110" t="s">
        <v>402</v>
      </c>
      <c r="B110" t="s">
        <v>2956</v>
      </c>
      <c r="E110" t="s">
        <v>403</v>
      </c>
      <c r="F110" t="s">
        <v>7546</v>
      </c>
    </row>
    <row r="111" spans="1:6" x14ac:dyDescent="0.3">
      <c r="A111" t="s">
        <v>405</v>
      </c>
      <c r="B111" t="s">
        <v>183</v>
      </c>
      <c r="E111" t="s">
        <v>406</v>
      </c>
      <c r="F111" t="s">
        <v>274</v>
      </c>
    </row>
    <row r="112" spans="1:6" x14ac:dyDescent="0.3">
      <c r="A112" t="s">
        <v>408</v>
      </c>
      <c r="B112" t="s">
        <v>55</v>
      </c>
      <c r="E112" t="s">
        <v>410</v>
      </c>
      <c r="F112" t="s">
        <v>7544</v>
      </c>
    </row>
    <row r="113" spans="1:6" x14ac:dyDescent="0.3">
      <c r="A113" t="s">
        <v>411</v>
      </c>
      <c r="B113" t="s">
        <v>915</v>
      </c>
      <c r="E113" t="s">
        <v>378</v>
      </c>
      <c r="F113" t="s">
        <v>7544</v>
      </c>
    </row>
    <row r="114" spans="1:6" x14ac:dyDescent="0.3">
      <c r="A114" t="s">
        <v>413</v>
      </c>
      <c r="B114" t="s">
        <v>89</v>
      </c>
      <c r="E114" t="s">
        <v>415</v>
      </c>
      <c r="F114" t="s">
        <v>7544</v>
      </c>
    </row>
    <row r="115" spans="1:6" x14ac:dyDescent="0.3">
      <c r="A115" t="s">
        <v>18</v>
      </c>
      <c r="B115" t="s">
        <v>33</v>
      </c>
      <c r="E115" t="s">
        <v>418</v>
      </c>
      <c r="F115" t="s">
        <v>7544</v>
      </c>
    </row>
    <row r="116" spans="1:6" x14ac:dyDescent="0.3">
      <c r="A116" t="s">
        <v>419</v>
      </c>
      <c r="B116" t="s">
        <v>438</v>
      </c>
      <c r="E116" t="s">
        <v>421</v>
      </c>
      <c r="F116" t="s">
        <v>7545</v>
      </c>
    </row>
    <row r="117" spans="1:6" x14ac:dyDescent="0.3">
      <c r="A117" t="s">
        <v>422</v>
      </c>
      <c r="B117" t="s">
        <v>227</v>
      </c>
      <c r="E117" t="s">
        <v>424</v>
      </c>
      <c r="F117" t="s">
        <v>7544</v>
      </c>
    </row>
    <row r="118" spans="1:6" x14ac:dyDescent="0.3">
      <c r="A118" t="s">
        <v>426</v>
      </c>
      <c r="B118" t="s">
        <v>13</v>
      </c>
      <c r="E118" t="s">
        <v>430</v>
      </c>
      <c r="F118" t="s">
        <v>7544</v>
      </c>
    </row>
    <row r="119" spans="1:6" x14ac:dyDescent="0.3">
      <c r="A119" t="s">
        <v>7319</v>
      </c>
      <c r="B119" t="s">
        <v>11424</v>
      </c>
      <c r="E119" t="s">
        <v>432</v>
      </c>
      <c r="F119" t="s">
        <v>7544</v>
      </c>
    </row>
    <row r="120" spans="1:6" x14ac:dyDescent="0.3">
      <c r="A120" t="s">
        <v>433</v>
      </c>
      <c r="B120" t="s">
        <v>438</v>
      </c>
      <c r="E120" t="s">
        <v>435</v>
      </c>
      <c r="F120" t="s">
        <v>274</v>
      </c>
    </row>
    <row r="121" spans="1:6" x14ac:dyDescent="0.3">
      <c r="A121" t="s">
        <v>57</v>
      </c>
      <c r="B121" t="s">
        <v>39</v>
      </c>
      <c r="E121" t="s">
        <v>439</v>
      </c>
      <c r="F121" t="s">
        <v>7544</v>
      </c>
    </row>
    <row r="122" spans="1:6" x14ac:dyDescent="0.3">
      <c r="A122" t="s">
        <v>440</v>
      </c>
      <c r="B122" t="s">
        <v>387</v>
      </c>
      <c r="E122" t="s">
        <v>443</v>
      </c>
      <c r="F122" t="s">
        <v>7544</v>
      </c>
    </row>
    <row r="123" spans="1:6" x14ac:dyDescent="0.3">
      <c r="A123" t="s">
        <v>7321</v>
      </c>
      <c r="B123" t="s">
        <v>4340</v>
      </c>
      <c r="E123" t="s">
        <v>444</v>
      </c>
      <c r="F123" t="s">
        <v>7544</v>
      </c>
    </row>
    <row r="124" spans="1:6" x14ac:dyDescent="0.3">
      <c r="A124" t="s">
        <v>446</v>
      </c>
      <c r="B124" t="s">
        <v>1870</v>
      </c>
      <c r="E124" t="s">
        <v>448</v>
      </c>
      <c r="F124" t="s">
        <v>7544</v>
      </c>
    </row>
    <row r="125" spans="1:6" x14ac:dyDescent="0.3">
      <c r="A125" t="s">
        <v>449</v>
      </c>
      <c r="B125" t="s">
        <v>11425</v>
      </c>
      <c r="E125" t="s">
        <v>452</v>
      </c>
      <c r="F125" t="s">
        <v>7544</v>
      </c>
    </row>
    <row r="126" spans="1:6" x14ac:dyDescent="0.3">
      <c r="A126" t="s">
        <v>453</v>
      </c>
      <c r="B126" t="s">
        <v>11424</v>
      </c>
      <c r="E126" t="s">
        <v>456</v>
      </c>
      <c r="F126" t="s">
        <v>274</v>
      </c>
    </row>
    <row r="127" spans="1:6" x14ac:dyDescent="0.3">
      <c r="A127" t="s">
        <v>457</v>
      </c>
      <c r="B127" t="s">
        <v>11426</v>
      </c>
      <c r="E127" t="s">
        <v>456</v>
      </c>
      <c r="F127" t="s">
        <v>274</v>
      </c>
    </row>
    <row r="128" spans="1:6" x14ac:dyDescent="0.3">
      <c r="A128" t="s">
        <v>460</v>
      </c>
      <c r="B128" t="s">
        <v>4379</v>
      </c>
      <c r="E128" t="s">
        <v>462</v>
      </c>
      <c r="F128" t="s">
        <v>7544</v>
      </c>
    </row>
    <row r="129" spans="1:6" x14ac:dyDescent="0.3">
      <c r="A129" t="s">
        <v>463</v>
      </c>
      <c r="B129" t="s">
        <v>11430</v>
      </c>
      <c r="E129" t="s">
        <v>465</v>
      </c>
      <c r="F129" t="s">
        <v>7544</v>
      </c>
    </row>
    <row r="130" spans="1:6" x14ac:dyDescent="0.3">
      <c r="A130" t="s">
        <v>466</v>
      </c>
      <c r="B130" t="s">
        <v>33</v>
      </c>
      <c r="E130" t="s">
        <v>469</v>
      </c>
      <c r="F130" t="s">
        <v>7544</v>
      </c>
    </row>
    <row r="131" spans="1:6" x14ac:dyDescent="0.3">
      <c r="A131" t="s">
        <v>470</v>
      </c>
      <c r="B131" t="s">
        <v>387</v>
      </c>
      <c r="E131" t="s">
        <v>472</v>
      </c>
      <c r="F131" t="s">
        <v>274</v>
      </c>
    </row>
    <row r="132" spans="1:6" x14ac:dyDescent="0.3">
      <c r="A132" t="s">
        <v>7322</v>
      </c>
      <c r="B132" t="s">
        <v>11429</v>
      </c>
      <c r="E132" t="s">
        <v>474</v>
      </c>
      <c r="F132" t="s">
        <v>7544</v>
      </c>
    </row>
    <row r="133" spans="1:6" x14ac:dyDescent="0.3">
      <c r="A133" t="s">
        <v>222</v>
      </c>
      <c r="B133" t="s">
        <v>89</v>
      </c>
      <c r="E133" t="s">
        <v>475</v>
      </c>
      <c r="F133" t="s">
        <v>7544</v>
      </c>
    </row>
    <row r="134" spans="1:6" x14ac:dyDescent="0.3">
      <c r="A134" t="s">
        <v>476</v>
      </c>
      <c r="B134" t="s">
        <v>1870</v>
      </c>
      <c r="E134" t="s">
        <v>293</v>
      </c>
      <c r="F134" t="s">
        <v>274</v>
      </c>
    </row>
    <row r="135" spans="1:6" x14ac:dyDescent="0.3">
      <c r="A135" t="s">
        <v>478</v>
      </c>
      <c r="B135" t="s">
        <v>11425</v>
      </c>
      <c r="E135" t="s">
        <v>481</v>
      </c>
      <c r="F135" t="s">
        <v>7544</v>
      </c>
    </row>
    <row r="136" spans="1:6" x14ac:dyDescent="0.3">
      <c r="A136" t="s">
        <v>366</v>
      </c>
      <c r="B136" t="s">
        <v>461</v>
      </c>
      <c r="E136" t="s">
        <v>485</v>
      </c>
      <c r="F136" t="s">
        <v>274</v>
      </c>
    </row>
    <row r="137" spans="1:6" x14ac:dyDescent="0.3">
      <c r="A137" t="s">
        <v>486</v>
      </c>
      <c r="B137" t="s">
        <v>11429</v>
      </c>
      <c r="E137" t="s">
        <v>488</v>
      </c>
      <c r="F137" t="s">
        <v>7544</v>
      </c>
    </row>
    <row r="138" spans="1:6" x14ac:dyDescent="0.3">
      <c r="A138" t="s">
        <v>489</v>
      </c>
      <c r="B138" t="s">
        <v>11430</v>
      </c>
      <c r="E138" t="s">
        <v>491</v>
      </c>
      <c r="F138" t="s">
        <v>7544</v>
      </c>
    </row>
    <row r="139" spans="1:6" x14ac:dyDescent="0.3">
      <c r="A139" t="s">
        <v>493</v>
      </c>
      <c r="B139" t="s">
        <v>464</v>
      </c>
      <c r="E139" t="s">
        <v>495</v>
      </c>
      <c r="F139" t="s">
        <v>7544</v>
      </c>
    </row>
    <row r="140" spans="1:6" x14ac:dyDescent="0.3">
      <c r="A140" t="s">
        <v>496</v>
      </c>
      <c r="B140" t="s">
        <v>55</v>
      </c>
      <c r="E140" t="s">
        <v>94</v>
      </c>
      <c r="F140" t="s">
        <v>7544</v>
      </c>
    </row>
    <row r="141" spans="1:6" x14ac:dyDescent="0.3">
      <c r="A141" t="s">
        <v>500</v>
      </c>
      <c r="B141" t="s">
        <v>4340</v>
      </c>
      <c r="E141" t="s">
        <v>502</v>
      </c>
      <c r="F141" t="s">
        <v>7544</v>
      </c>
    </row>
    <row r="142" spans="1:6" x14ac:dyDescent="0.3">
      <c r="A142" t="s">
        <v>504</v>
      </c>
      <c r="B142" t="s">
        <v>183</v>
      </c>
      <c r="E142" t="s">
        <v>456</v>
      </c>
      <c r="F142" t="s">
        <v>274</v>
      </c>
    </row>
    <row r="143" spans="1:6" x14ac:dyDescent="0.3">
      <c r="A143" t="s">
        <v>506</v>
      </c>
      <c r="B143" t="s">
        <v>8037</v>
      </c>
      <c r="E143" t="s">
        <v>509</v>
      </c>
      <c r="F143" t="s">
        <v>7545</v>
      </c>
    </row>
    <row r="144" spans="1:6" x14ac:dyDescent="0.3">
      <c r="A144" t="s">
        <v>511</v>
      </c>
      <c r="B144" t="s">
        <v>39</v>
      </c>
      <c r="E144" t="s">
        <v>456</v>
      </c>
      <c r="F144" t="s">
        <v>274</v>
      </c>
    </row>
    <row r="145" spans="1:6" x14ac:dyDescent="0.3">
      <c r="A145" t="s">
        <v>514</v>
      </c>
      <c r="B145" t="s">
        <v>11423</v>
      </c>
      <c r="E145" t="s">
        <v>517</v>
      </c>
      <c r="F145" t="s">
        <v>7544</v>
      </c>
    </row>
    <row r="146" spans="1:6" x14ac:dyDescent="0.3">
      <c r="A146" t="s">
        <v>518</v>
      </c>
      <c r="B146" t="s">
        <v>464</v>
      </c>
      <c r="E146" t="s">
        <v>520</v>
      </c>
      <c r="F146" t="s">
        <v>7544</v>
      </c>
    </row>
    <row r="147" spans="1:6" x14ac:dyDescent="0.3">
      <c r="A147" t="s">
        <v>7324</v>
      </c>
      <c r="B147" t="s">
        <v>4340</v>
      </c>
      <c r="E147" t="s">
        <v>523</v>
      </c>
      <c r="F147" t="s">
        <v>7544</v>
      </c>
    </row>
    <row r="148" spans="1:6" x14ac:dyDescent="0.3">
      <c r="A148" t="s">
        <v>524</v>
      </c>
      <c r="B148" t="s">
        <v>11428</v>
      </c>
      <c r="E148" t="s">
        <v>526</v>
      </c>
      <c r="F148" t="s">
        <v>7544</v>
      </c>
    </row>
    <row r="149" spans="1:6" x14ac:dyDescent="0.3">
      <c r="A149" t="s">
        <v>527</v>
      </c>
      <c r="B149" t="s">
        <v>1209</v>
      </c>
      <c r="E149" t="s">
        <v>530</v>
      </c>
      <c r="F149" t="s">
        <v>274</v>
      </c>
    </row>
    <row r="150" spans="1:6" x14ac:dyDescent="0.3">
      <c r="A150" t="s">
        <v>531</v>
      </c>
      <c r="B150" t="s">
        <v>11427</v>
      </c>
      <c r="E150" t="s">
        <v>533</v>
      </c>
      <c r="F150" t="s">
        <v>7544</v>
      </c>
    </row>
    <row r="151" spans="1:6" x14ac:dyDescent="0.3">
      <c r="A151" t="s">
        <v>535</v>
      </c>
      <c r="B151" t="s">
        <v>13</v>
      </c>
      <c r="E151" t="s">
        <v>537</v>
      </c>
      <c r="F151" t="s">
        <v>274</v>
      </c>
    </row>
    <row r="152" spans="1:6" x14ac:dyDescent="0.3">
      <c r="A152" t="s">
        <v>538</v>
      </c>
      <c r="B152" t="s">
        <v>11424</v>
      </c>
      <c r="E152" t="s">
        <v>540</v>
      </c>
      <c r="F152" t="s">
        <v>274</v>
      </c>
    </row>
    <row r="153" spans="1:6" x14ac:dyDescent="0.3">
      <c r="A153" t="s">
        <v>541</v>
      </c>
      <c r="B153" t="s">
        <v>806</v>
      </c>
      <c r="E153" t="s">
        <v>543</v>
      </c>
      <c r="F153" t="s">
        <v>274</v>
      </c>
    </row>
    <row r="154" spans="1:6" x14ac:dyDescent="0.3">
      <c r="A154" t="s">
        <v>366</v>
      </c>
      <c r="B154" t="s">
        <v>13</v>
      </c>
      <c r="E154" t="s">
        <v>28</v>
      </c>
      <c r="F154" t="s">
        <v>7544</v>
      </c>
    </row>
    <row r="155" spans="1:6" x14ac:dyDescent="0.3">
      <c r="A155" t="s">
        <v>547</v>
      </c>
      <c r="B155" t="s">
        <v>55</v>
      </c>
      <c r="E155" t="s">
        <v>549</v>
      </c>
      <c r="F155" t="s">
        <v>274</v>
      </c>
    </row>
    <row r="156" spans="1:6" x14ac:dyDescent="0.3">
      <c r="A156" t="s">
        <v>550</v>
      </c>
      <c r="B156" t="s">
        <v>55</v>
      </c>
      <c r="E156" t="s">
        <v>553</v>
      </c>
      <c r="F156" t="s">
        <v>7544</v>
      </c>
    </row>
    <row r="157" spans="1:6" x14ac:dyDescent="0.3">
      <c r="A157" t="s">
        <v>161</v>
      </c>
      <c r="B157" t="s">
        <v>33</v>
      </c>
      <c r="E157" t="s">
        <v>556</v>
      </c>
      <c r="F157" t="s">
        <v>7544</v>
      </c>
    </row>
    <row r="158" spans="1:6" x14ac:dyDescent="0.3">
      <c r="A158" t="s">
        <v>557</v>
      </c>
      <c r="B158" t="s">
        <v>464</v>
      </c>
      <c r="E158" t="s">
        <v>559</v>
      </c>
      <c r="F158" t="s">
        <v>274</v>
      </c>
    </row>
    <row r="159" spans="1:6" x14ac:dyDescent="0.3">
      <c r="A159" t="s">
        <v>560</v>
      </c>
      <c r="B159" t="s">
        <v>1209</v>
      </c>
      <c r="E159" t="s">
        <v>16</v>
      </c>
      <c r="F159" t="s">
        <v>7545</v>
      </c>
    </row>
    <row r="160" spans="1:6" x14ac:dyDescent="0.3">
      <c r="A160" t="s">
        <v>562</v>
      </c>
      <c r="B160" t="s">
        <v>11430</v>
      </c>
      <c r="E160" t="s">
        <v>564</v>
      </c>
      <c r="F160" t="s">
        <v>7544</v>
      </c>
    </row>
    <row r="161" spans="1:6" x14ac:dyDescent="0.3">
      <c r="A161" t="s">
        <v>565</v>
      </c>
      <c r="B161" t="s">
        <v>915</v>
      </c>
      <c r="E161" t="s">
        <v>567</v>
      </c>
      <c r="F161" t="s">
        <v>274</v>
      </c>
    </row>
    <row r="162" spans="1:6" x14ac:dyDescent="0.3">
      <c r="A162" t="s">
        <v>568</v>
      </c>
      <c r="B162" t="s">
        <v>39</v>
      </c>
      <c r="E162" t="s">
        <v>570</v>
      </c>
      <c r="F162" t="s">
        <v>274</v>
      </c>
    </row>
    <row r="163" spans="1:6" x14ac:dyDescent="0.3">
      <c r="A163" t="s">
        <v>571</v>
      </c>
      <c r="B163" t="s">
        <v>806</v>
      </c>
      <c r="E163" t="s">
        <v>573</v>
      </c>
      <c r="F163" t="s">
        <v>7544</v>
      </c>
    </row>
    <row r="164" spans="1:6" x14ac:dyDescent="0.3">
      <c r="A164" t="s">
        <v>25</v>
      </c>
      <c r="B164" t="s">
        <v>11426</v>
      </c>
      <c r="E164" t="s">
        <v>575</v>
      </c>
      <c r="F164" t="s">
        <v>7544</v>
      </c>
    </row>
    <row r="165" spans="1:6" x14ac:dyDescent="0.3">
      <c r="A165" t="s">
        <v>576</v>
      </c>
      <c r="B165" t="s">
        <v>464</v>
      </c>
      <c r="E165" t="s">
        <v>578</v>
      </c>
      <c r="F165" t="s">
        <v>7544</v>
      </c>
    </row>
    <row r="166" spans="1:6" x14ac:dyDescent="0.3">
      <c r="A166" t="s">
        <v>579</v>
      </c>
      <c r="B166" t="s">
        <v>1870</v>
      </c>
      <c r="E166" t="s">
        <v>581</v>
      </c>
      <c r="F166" t="s">
        <v>7544</v>
      </c>
    </row>
    <row r="167" spans="1:6" x14ac:dyDescent="0.3">
      <c r="A167" t="s">
        <v>582</v>
      </c>
      <c r="B167" t="s">
        <v>881</v>
      </c>
      <c r="E167" t="s">
        <v>585</v>
      </c>
      <c r="F167" t="s">
        <v>7544</v>
      </c>
    </row>
    <row r="168" spans="1:6" x14ac:dyDescent="0.3">
      <c r="A168" t="s">
        <v>586</v>
      </c>
      <c r="B168" t="s">
        <v>11430</v>
      </c>
      <c r="E168" t="s">
        <v>587</v>
      </c>
      <c r="F168" t="s">
        <v>7544</v>
      </c>
    </row>
    <row r="169" spans="1:6" x14ac:dyDescent="0.3">
      <c r="A169" t="s">
        <v>588</v>
      </c>
      <c r="B169" t="s">
        <v>1870</v>
      </c>
      <c r="E169" t="s">
        <v>591</v>
      </c>
      <c r="F169" t="s">
        <v>7544</v>
      </c>
    </row>
    <row r="170" spans="1:6" x14ac:dyDescent="0.3">
      <c r="A170" t="s">
        <v>592</v>
      </c>
      <c r="B170" t="s">
        <v>11424</v>
      </c>
      <c r="E170" t="s">
        <v>594</v>
      </c>
      <c r="F170" t="s">
        <v>7544</v>
      </c>
    </row>
    <row r="171" spans="1:6" x14ac:dyDescent="0.3">
      <c r="A171" t="s">
        <v>595</v>
      </c>
      <c r="B171" t="s">
        <v>11426</v>
      </c>
      <c r="E171" t="s">
        <v>597</v>
      </c>
      <c r="F171" t="s">
        <v>7544</v>
      </c>
    </row>
    <row r="172" spans="1:6" x14ac:dyDescent="0.3">
      <c r="A172" t="s">
        <v>598</v>
      </c>
      <c r="B172" t="s">
        <v>387</v>
      </c>
      <c r="E172" t="s">
        <v>600</v>
      </c>
      <c r="F172" t="s">
        <v>274</v>
      </c>
    </row>
    <row r="173" spans="1:6" x14ac:dyDescent="0.3">
      <c r="A173" t="s">
        <v>601</v>
      </c>
      <c r="B173" t="s">
        <v>13</v>
      </c>
      <c r="E173" t="s">
        <v>16</v>
      </c>
      <c r="F173" t="s">
        <v>7545</v>
      </c>
    </row>
    <row r="174" spans="1:6" x14ac:dyDescent="0.3">
      <c r="A174" t="s">
        <v>603</v>
      </c>
      <c r="B174" t="s">
        <v>13</v>
      </c>
      <c r="E174" t="s">
        <v>605</v>
      </c>
      <c r="F174" t="s">
        <v>7544</v>
      </c>
    </row>
    <row r="175" spans="1:6" x14ac:dyDescent="0.3">
      <c r="A175" t="s">
        <v>606</v>
      </c>
      <c r="B175" t="s">
        <v>13</v>
      </c>
      <c r="E175" t="s">
        <v>608</v>
      </c>
      <c r="F175" t="s">
        <v>7546</v>
      </c>
    </row>
    <row r="176" spans="1:6" x14ac:dyDescent="0.3">
      <c r="A176" t="s">
        <v>609</v>
      </c>
      <c r="B176" t="s">
        <v>39</v>
      </c>
      <c r="E176" t="s">
        <v>611</v>
      </c>
      <c r="F176" t="s">
        <v>7544</v>
      </c>
    </row>
    <row r="177" spans="1:6" x14ac:dyDescent="0.3">
      <c r="A177" t="s">
        <v>612</v>
      </c>
      <c r="B177" t="s">
        <v>2956</v>
      </c>
      <c r="E177" t="s">
        <v>614</v>
      </c>
      <c r="F177" t="s">
        <v>7544</v>
      </c>
    </row>
    <row r="178" spans="1:6" x14ac:dyDescent="0.3">
      <c r="A178" t="s">
        <v>615</v>
      </c>
      <c r="B178" t="s">
        <v>227</v>
      </c>
      <c r="E178" t="s">
        <v>617</v>
      </c>
      <c r="F178" t="s">
        <v>274</v>
      </c>
    </row>
    <row r="179" spans="1:6" x14ac:dyDescent="0.3">
      <c r="A179" t="s">
        <v>618</v>
      </c>
      <c r="B179" t="s">
        <v>11427</v>
      </c>
      <c r="E179" t="s">
        <v>621</v>
      </c>
      <c r="F179" t="s">
        <v>7544</v>
      </c>
    </row>
    <row r="180" spans="1:6" x14ac:dyDescent="0.3">
      <c r="A180" t="s">
        <v>622</v>
      </c>
      <c r="B180" t="s">
        <v>438</v>
      </c>
      <c r="E180" t="s">
        <v>623</v>
      </c>
      <c r="F180" t="s">
        <v>7544</v>
      </c>
    </row>
    <row r="181" spans="1:6" x14ac:dyDescent="0.3">
      <c r="A181" t="s">
        <v>624</v>
      </c>
      <c r="B181" t="s">
        <v>11425</v>
      </c>
      <c r="E181" t="s">
        <v>626</v>
      </c>
      <c r="F181" t="s">
        <v>7544</v>
      </c>
    </row>
    <row r="182" spans="1:6" x14ac:dyDescent="0.3">
      <c r="A182" t="s">
        <v>627</v>
      </c>
      <c r="B182" t="s">
        <v>387</v>
      </c>
      <c r="E182" t="s">
        <v>629</v>
      </c>
      <c r="F182" t="s">
        <v>7544</v>
      </c>
    </row>
    <row r="183" spans="1:6" x14ac:dyDescent="0.3">
      <c r="A183" t="s">
        <v>630</v>
      </c>
      <c r="B183" t="s">
        <v>915</v>
      </c>
      <c r="E183" t="s">
        <v>16</v>
      </c>
      <c r="F183" t="s">
        <v>7545</v>
      </c>
    </row>
    <row r="184" spans="1:6" x14ac:dyDescent="0.3">
      <c r="A184" t="s">
        <v>632</v>
      </c>
      <c r="B184" t="s">
        <v>8030</v>
      </c>
      <c r="E184" t="s">
        <v>634</v>
      </c>
      <c r="F184" t="s">
        <v>7544</v>
      </c>
    </row>
    <row r="185" spans="1:6" x14ac:dyDescent="0.3">
      <c r="A185" t="s">
        <v>635</v>
      </c>
      <c r="B185" t="s">
        <v>45</v>
      </c>
      <c r="E185" t="s">
        <v>16</v>
      </c>
      <c r="F185" t="s">
        <v>7545</v>
      </c>
    </row>
    <row r="186" spans="1:6" x14ac:dyDescent="0.3">
      <c r="A186" t="s">
        <v>637</v>
      </c>
      <c r="B186" t="s">
        <v>55</v>
      </c>
      <c r="E186" t="s">
        <v>215</v>
      </c>
      <c r="F186" t="s">
        <v>7544</v>
      </c>
    </row>
    <row r="187" spans="1:6" x14ac:dyDescent="0.3">
      <c r="A187" t="s">
        <v>639</v>
      </c>
      <c r="B187" t="s">
        <v>8037</v>
      </c>
      <c r="E187" t="s">
        <v>641</v>
      </c>
      <c r="F187" t="s">
        <v>7546</v>
      </c>
    </row>
    <row r="188" spans="1:6" x14ac:dyDescent="0.3">
      <c r="A188" t="s">
        <v>642</v>
      </c>
      <c r="B188" t="s">
        <v>89</v>
      </c>
      <c r="E188" t="s">
        <v>644</v>
      </c>
      <c r="F188" t="s">
        <v>7544</v>
      </c>
    </row>
    <row r="189" spans="1:6" x14ac:dyDescent="0.3">
      <c r="A189" t="s">
        <v>645</v>
      </c>
      <c r="B189" t="s">
        <v>11430</v>
      </c>
      <c r="E189" t="s">
        <v>646</v>
      </c>
      <c r="F189" t="s">
        <v>7544</v>
      </c>
    </row>
    <row r="190" spans="1:6" x14ac:dyDescent="0.3">
      <c r="A190" t="s">
        <v>647</v>
      </c>
      <c r="B190" t="s">
        <v>8030</v>
      </c>
      <c r="E190" t="s">
        <v>649</v>
      </c>
      <c r="F190" t="s">
        <v>7544</v>
      </c>
    </row>
    <row r="191" spans="1:6" x14ac:dyDescent="0.3">
      <c r="A191" t="s">
        <v>650</v>
      </c>
      <c r="B191" t="s">
        <v>11426</v>
      </c>
      <c r="E191" t="s">
        <v>652</v>
      </c>
      <c r="F191" t="s">
        <v>7544</v>
      </c>
    </row>
    <row r="192" spans="1:6" x14ac:dyDescent="0.3">
      <c r="A192" t="s">
        <v>653</v>
      </c>
      <c r="B192" t="s">
        <v>39</v>
      </c>
      <c r="E192" t="s">
        <v>656</v>
      </c>
      <c r="F192" t="s">
        <v>7544</v>
      </c>
    </row>
    <row r="193" spans="1:6" x14ac:dyDescent="0.3">
      <c r="A193" t="s">
        <v>657</v>
      </c>
      <c r="B193" t="s">
        <v>4340</v>
      </c>
      <c r="E193" t="s">
        <v>16</v>
      </c>
      <c r="F193" t="s">
        <v>7545</v>
      </c>
    </row>
    <row r="194" spans="1:6" x14ac:dyDescent="0.3">
      <c r="A194" t="s">
        <v>659</v>
      </c>
      <c r="B194" t="s">
        <v>4379</v>
      </c>
      <c r="E194" t="s">
        <v>600</v>
      </c>
      <c r="F194" t="s">
        <v>274</v>
      </c>
    </row>
    <row r="195" spans="1:6" x14ac:dyDescent="0.3">
      <c r="A195" t="s">
        <v>661</v>
      </c>
      <c r="B195" t="s">
        <v>11427</v>
      </c>
      <c r="E195" t="s">
        <v>663</v>
      </c>
      <c r="F195" t="s">
        <v>7545</v>
      </c>
    </row>
    <row r="196" spans="1:6" x14ac:dyDescent="0.3">
      <c r="A196" t="s">
        <v>664</v>
      </c>
      <c r="B196" t="s">
        <v>4340</v>
      </c>
      <c r="E196" t="s">
        <v>666</v>
      </c>
      <c r="F196" t="s">
        <v>7544</v>
      </c>
    </row>
    <row r="197" spans="1:6" x14ac:dyDescent="0.3">
      <c r="A197" t="s">
        <v>667</v>
      </c>
      <c r="B197" t="s">
        <v>45</v>
      </c>
      <c r="E197" t="s">
        <v>669</v>
      </c>
      <c r="F197" t="s">
        <v>7544</v>
      </c>
    </row>
    <row r="198" spans="1:6" x14ac:dyDescent="0.3">
      <c r="A198" t="s">
        <v>670</v>
      </c>
      <c r="B198" t="s">
        <v>11425</v>
      </c>
      <c r="E198" t="s">
        <v>672</v>
      </c>
      <c r="F198" t="s">
        <v>7546</v>
      </c>
    </row>
    <row r="199" spans="1:6" x14ac:dyDescent="0.3">
      <c r="A199" t="s">
        <v>673</v>
      </c>
      <c r="B199" t="s">
        <v>55</v>
      </c>
      <c r="E199" t="s">
        <v>675</v>
      </c>
      <c r="F199" t="s">
        <v>7546</v>
      </c>
    </row>
    <row r="200" spans="1:6" x14ac:dyDescent="0.3">
      <c r="A200" t="s">
        <v>676</v>
      </c>
      <c r="B200" t="s">
        <v>2956</v>
      </c>
      <c r="E200" t="s">
        <v>678</v>
      </c>
      <c r="F200" t="s">
        <v>7544</v>
      </c>
    </row>
    <row r="201" spans="1:6" x14ac:dyDescent="0.3">
      <c r="A201" t="s">
        <v>679</v>
      </c>
      <c r="B201" t="s">
        <v>461</v>
      </c>
      <c r="E201" t="s">
        <v>681</v>
      </c>
      <c r="F201" t="s">
        <v>7546</v>
      </c>
    </row>
    <row r="202" spans="1:6" x14ac:dyDescent="0.3">
      <c r="A202" t="s">
        <v>682</v>
      </c>
      <c r="B202" t="s">
        <v>806</v>
      </c>
      <c r="E202" t="s">
        <v>495</v>
      </c>
      <c r="F202" t="s">
        <v>7544</v>
      </c>
    </row>
    <row r="203" spans="1:6" x14ac:dyDescent="0.3">
      <c r="A203" t="s">
        <v>684</v>
      </c>
      <c r="B203" t="s">
        <v>915</v>
      </c>
      <c r="E203" t="s">
        <v>686</v>
      </c>
      <c r="F203" t="s">
        <v>274</v>
      </c>
    </row>
    <row r="204" spans="1:6" x14ac:dyDescent="0.3">
      <c r="A204" t="s">
        <v>687</v>
      </c>
      <c r="B204" t="s">
        <v>33</v>
      </c>
      <c r="E204" t="s">
        <v>689</v>
      </c>
      <c r="F204" t="s">
        <v>7544</v>
      </c>
    </row>
    <row r="205" spans="1:6" x14ac:dyDescent="0.3">
      <c r="A205" t="s">
        <v>690</v>
      </c>
      <c r="B205" t="s">
        <v>4340</v>
      </c>
      <c r="E205" t="s">
        <v>693</v>
      </c>
      <c r="F205" t="s">
        <v>7546</v>
      </c>
    </row>
    <row r="206" spans="1:6" x14ac:dyDescent="0.3">
      <c r="A206" t="s">
        <v>694</v>
      </c>
      <c r="B206" t="s">
        <v>915</v>
      </c>
      <c r="E206" t="s">
        <v>696</v>
      </c>
      <c r="F206" t="s">
        <v>7544</v>
      </c>
    </row>
    <row r="207" spans="1:6" x14ac:dyDescent="0.3">
      <c r="A207" t="s">
        <v>697</v>
      </c>
      <c r="B207" t="s">
        <v>8037</v>
      </c>
      <c r="E207" t="s">
        <v>699</v>
      </c>
      <c r="F207" t="s">
        <v>7544</v>
      </c>
    </row>
    <row r="208" spans="1:6" x14ac:dyDescent="0.3">
      <c r="A208" t="s">
        <v>700</v>
      </c>
      <c r="B208" t="s">
        <v>4379</v>
      </c>
      <c r="E208" t="s">
        <v>702</v>
      </c>
      <c r="F208" t="s">
        <v>7545</v>
      </c>
    </row>
    <row r="209" spans="1:6" x14ac:dyDescent="0.3">
      <c r="A209" t="s">
        <v>703</v>
      </c>
      <c r="B209" t="s">
        <v>11430</v>
      </c>
      <c r="E209" t="s">
        <v>705</v>
      </c>
      <c r="F209" t="s">
        <v>7544</v>
      </c>
    </row>
    <row r="210" spans="1:6" x14ac:dyDescent="0.3">
      <c r="A210" t="s">
        <v>225</v>
      </c>
      <c r="B210" t="s">
        <v>881</v>
      </c>
      <c r="E210" t="s">
        <v>707</v>
      </c>
      <c r="F210" t="s">
        <v>7544</v>
      </c>
    </row>
    <row r="211" spans="1:6" x14ac:dyDescent="0.3">
      <c r="A211" t="s">
        <v>708</v>
      </c>
      <c r="B211" t="s">
        <v>11424</v>
      </c>
      <c r="E211" t="s">
        <v>710</v>
      </c>
      <c r="F211" t="s">
        <v>7545</v>
      </c>
    </row>
    <row r="212" spans="1:6" x14ac:dyDescent="0.3">
      <c r="A212" t="s">
        <v>711</v>
      </c>
      <c r="B212" t="s">
        <v>387</v>
      </c>
      <c r="E212" t="s">
        <v>713</v>
      </c>
      <c r="F212" t="s">
        <v>7544</v>
      </c>
    </row>
    <row r="213" spans="1:6" x14ac:dyDescent="0.3">
      <c r="A213" t="s">
        <v>714</v>
      </c>
      <c r="B213" t="s">
        <v>55</v>
      </c>
      <c r="E213" t="s">
        <v>16</v>
      </c>
      <c r="F213" t="s">
        <v>7545</v>
      </c>
    </row>
    <row r="214" spans="1:6" x14ac:dyDescent="0.3">
      <c r="A214" t="s">
        <v>716</v>
      </c>
      <c r="B214" t="s">
        <v>39</v>
      </c>
      <c r="E214" t="s">
        <v>718</v>
      </c>
      <c r="F214" t="s">
        <v>7545</v>
      </c>
    </row>
    <row r="215" spans="1:6" x14ac:dyDescent="0.3">
      <c r="A215" t="s">
        <v>719</v>
      </c>
      <c r="B215" t="s">
        <v>11427</v>
      </c>
      <c r="E215" t="s">
        <v>16</v>
      </c>
      <c r="F215" t="s">
        <v>7545</v>
      </c>
    </row>
    <row r="216" spans="1:6" x14ac:dyDescent="0.3">
      <c r="A216" t="s">
        <v>721</v>
      </c>
      <c r="B216" t="s">
        <v>11430</v>
      </c>
      <c r="E216" t="s">
        <v>723</v>
      </c>
      <c r="F216" t="s">
        <v>7545</v>
      </c>
    </row>
    <row r="217" spans="1:6" x14ac:dyDescent="0.3">
      <c r="A217" t="s">
        <v>724</v>
      </c>
      <c r="B217" t="s">
        <v>13</v>
      </c>
      <c r="E217" t="s">
        <v>725</v>
      </c>
      <c r="F217" t="s">
        <v>7544</v>
      </c>
    </row>
    <row r="218" spans="1:6" x14ac:dyDescent="0.3">
      <c r="A218" t="s">
        <v>726</v>
      </c>
      <c r="B218" t="s">
        <v>33</v>
      </c>
      <c r="E218" t="s">
        <v>728</v>
      </c>
      <c r="F218" t="s">
        <v>274</v>
      </c>
    </row>
    <row r="219" spans="1:6" x14ac:dyDescent="0.3">
      <c r="A219" t="s">
        <v>729</v>
      </c>
      <c r="B219" t="s">
        <v>183</v>
      </c>
      <c r="E219" t="s">
        <v>731</v>
      </c>
      <c r="F219" t="s">
        <v>274</v>
      </c>
    </row>
    <row r="220" spans="1:6" x14ac:dyDescent="0.3">
      <c r="A220" t="s">
        <v>732</v>
      </c>
      <c r="B220" t="s">
        <v>806</v>
      </c>
      <c r="E220" t="s">
        <v>733</v>
      </c>
      <c r="F220" t="s">
        <v>7546</v>
      </c>
    </row>
    <row r="221" spans="1:6" x14ac:dyDescent="0.3">
      <c r="A221" t="s">
        <v>82</v>
      </c>
      <c r="B221" t="s">
        <v>387</v>
      </c>
      <c r="E221" t="s">
        <v>735</v>
      </c>
      <c r="F221" t="s">
        <v>7544</v>
      </c>
    </row>
    <row r="222" spans="1:6" x14ac:dyDescent="0.3">
      <c r="A222" t="s">
        <v>736</v>
      </c>
      <c r="B222" t="s">
        <v>227</v>
      </c>
      <c r="E222" t="s">
        <v>738</v>
      </c>
      <c r="F222" t="s">
        <v>7544</v>
      </c>
    </row>
    <row r="223" spans="1:6" x14ac:dyDescent="0.3">
      <c r="A223" t="s">
        <v>739</v>
      </c>
      <c r="B223" t="s">
        <v>183</v>
      </c>
      <c r="E223" t="s">
        <v>741</v>
      </c>
      <c r="F223" t="s">
        <v>7544</v>
      </c>
    </row>
    <row r="224" spans="1:6" x14ac:dyDescent="0.3">
      <c r="A224" t="s">
        <v>742</v>
      </c>
      <c r="B224" t="s">
        <v>89</v>
      </c>
      <c r="E224" t="s">
        <v>606</v>
      </c>
      <c r="F224" t="s">
        <v>274</v>
      </c>
    </row>
    <row r="225" spans="1:6" x14ac:dyDescent="0.3">
      <c r="A225" t="s">
        <v>744</v>
      </c>
      <c r="B225" t="s">
        <v>8037</v>
      </c>
      <c r="E225" t="s">
        <v>746</v>
      </c>
      <c r="F225" t="s">
        <v>7544</v>
      </c>
    </row>
    <row r="226" spans="1:6" x14ac:dyDescent="0.3">
      <c r="A226" t="s">
        <v>18</v>
      </c>
      <c r="B226" t="s">
        <v>915</v>
      </c>
      <c r="E226" t="s">
        <v>748</v>
      </c>
      <c r="F226" t="s">
        <v>7544</v>
      </c>
    </row>
    <row r="227" spans="1:6" x14ac:dyDescent="0.3">
      <c r="A227" t="s">
        <v>749</v>
      </c>
      <c r="B227" t="s">
        <v>464</v>
      </c>
      <c r="E227" t="s">
        <v>751</v>
      </c>
      <c r="F227" t="s">
        <v>7544</v>
      </c>
    </row>
    <row r="228" spans="1:6" x14ac:dyDescent="0.3">
      <c r="A228" t="s">
        <v>752</v>
      </c>
      <c r="B228" t="s">
        <v>33</v>
      </c>
      <c r="E228" t="s">
        <v>754</v>
      </c>
      <c r="F228" t="s">
        <v>7544</v>
      </c>
    </row>
    <row r="229" spans="1:6" x14ac:dyDescent="0.3">
      <c r="A229" t="s">
        <v>755</v>
      </c>
      <c r="B229" t="s">
        <v>1870</v>
      </c>
      <c r="E229" t="s">
        <v>757</v>
      </c>
      <c r="F229" t="s">
        <v>274</v>
      </c>
    </row>
    <row r="230" spans="1:6" x14ac:dyDescent="0.3">
      <c r="A230" t="s">
        <v>758</v>
      </c>
      <c r="B230" t="s">
        <v>8030</v>
      </c>
      <c r="E230" t="s">
        <v>760</v>
      </c>
      <c r="F230" t="s">
        <v>7544</v>
      </c>
    </row>
    <row r="231" spans="1:6" x14ac:dyDescent="0.3">
      <c r="A231" t="s">
        <v>761</v>
      </c>
      <c r="B231" t="s">
        <v>11429</v>
      </c>
      <c r="E231" t="s">
        <v>763</v>
      </c>
      <c r="F231" t="s">
        <v>7546</v>
      </c>
    </row>
    <row r="232" spans="1:6" x14ac:dyDescent="0.3">
      <c r="A232" t="s">
        <v>764</v>
      </c>
      <c r="B232" t="s">
        <v>11424</v>
      </c>
      <c r="E232" t="s">
        <v>767</v>
      </c>
      <c r="F232" t="s">
        <v>7545</v>
      </c>
    </row>
    <row r="233" spans="1:6" x14ac:dyDescent="0.3">
      <c r="A233" t="s">
        <v>768</v>
      </c>
      <c r="B233" t="s">
        <v>11429</v>
      </c>
      <c r="E233" t="s">
        <v>770</v>
      </c>
      <c r="F233" t="s">
        <v>7545</v>
      </c>
    </row>
    <row r="234" spans="1:6" x14ac:dyDescent="0.3">
      <c r="A234" t="s">
        <v>771</v>
      </c>
      <c r="B234" t="s">
        <v>881</v>
      </c>
      <c r="E234" t="s">
        <v>773</v>
      </c>
      <c r="F234" t="s">
        <v>7544</v>
      </c>
    </row>
    <row r="235" spans="1:6" x14ac:dyDescent="0.3">
      <c r="A235" t="s">
        <v>7327</v>
      </c>
      <c r="B235" t="s">
        <v>1870</v>
      </c>
      <c r="E235" t="s">
        <v>775</v>
      </c>
      <c r="F235" t="s">
        <v>7544</v>
      </c>
    </row>
    <row r="236" spans="1:6" x14ac:dyDescent="0.3">
      <c r="A236" t="s">
        <v>222</v>
      </c>
      <c r="B236" t="s">
        <v>387</v>
      </c>
      <c r="E236" t="s">
        <v>777</v>
      </c>
      <c r="F236" t="s">
        <v>7544</v>
      </c>
    </row>
    <row r="237" spans="1:6" x14ac:dyDescent="0.3">
      <c r="A237" t="s">
        <v>7328</v>
      </c>
      <c r="B237" t="s">
        <v>11430</v>
      </c>
      <c r="E237" t="s">
        <v>778</v>
      </c>
      <c r="F237" t="s">
        <v>7544</v>
      </c>
    </row>
    <row r="238" spans="1:6" x14ac:dyDescent="0.3">
      <c r="A238" t="s">
        <v>779</v>
      </c>
      <c r="B238" t="s">
        <v>11430</v>
      </c>
      <c r="E238" t="s">
        <v>781</v>
      </c>
      <c r="F238" t="s">
        <v>274</v>
      </c>
    </row>
    <row r="239" spans="1:6" x14ac:dyDescent="0.3">
      <c r="A239" t="s">
        <v>782</v>
      </c>
      <c r="B239" t="s">
        <v>11427</v>
      </c>
      <c r="E239" t="s">
        <v>782</v>
      </c>
      <c r="F239" t="s">
        <v>7544</v>
      </c>
    </row>
    <row r="240" spans="1:6" x14ac:dyDescent="0.3">
      <c r="A240" t="s">
        <v>783</v>
      </c>
      <c r="B240" t="s">
        <v>11429</v>
      </c>
      <c r="E240" t="s">
        <v>785</v>
      </c>
      <c r="F240" t="s">
        <v>7544</v>
      </c>
    </row>
    <row r="241" spans="1:6" x14ac:dyDescent="0.3">
      <c r="A241" t="s">
        <v>786</v>
      </c>
      <c r="B241" t="s">
        <v>806</v>
      </c>
      <c r="E241" t="s">
        <v>788</v>
      </c>
      <c r="F241" t="s">
        <v>7544</v>
      </c>
    </row>
    <row r="242" spans="1:6" x14ac:dyDescent="0.3">
      <c r="A242" t="s">
        <v>789</v>
      </c>
      <c r="B242" t="s">
        <v>11427</v>
      </c>
      <c r="E242" t="s">
        <v>791</v>
      </c>
      <c r="F242" t="s">
        <v>7544</v>
      </c>
    </row>
    <row r="243" spans="1:6" x14ac:dyDescent="0.3">
      <c r="A243" t="s">
        <v>792</v>
      </c>
      <c r="B243" t="s">
        <v>45</v>
      </c>
      <c r="E243" t="s">
        <v>794</v>
      </c>
      <c r="F243" t="s">
        <v>7544</v>
      </c>
    </row>
    <row r="244" spans="1:6" x14ac:dyDescent="0.3">
      <c r="A244" t="s">
        <v>795</v>
      </c>
      <c r="B244" t="s">
        <v>806</v>
      </c>
      <c r="E244" t="s">
        <v>797</v>
      </c>
      <c r="F244" t="s">
        <v>274</v>
      </c>
    </row>
    <row r="245" spans="1:6" x14ac:dyDescent="0.3">
      <c r="A245" t="s">
        <v>798</v>
      </c>
      <c r="B245" t="s">
        <v>11429</v>
      </c>
      <c r="E245" t="s">
        <v>800</v>
      </c>
      <c r="F245" t="s">
        <v>7544</v>
      </c>
    </row>
    <row r="246" spans="1:6" x14ac:dyDescent="0.3">
      <c r="A246" t="s">
        <v>801</v>
      </c>
      <c r="B246" t="s">
        <v>464</v>
      </c>
      <c r="E246" t="s">
        <v>803</v>
      </c>
      <c r="F246" t="s">
        <v>7544</v>
      </c>
    </row>
    <row r="247" spans="1:6" x14ac:dyDescent="0.3">
      <c r="A247" t="s">
        <v>804</v>
      </c>
      <c r="B247" t="s">
        <v>915</v>
      </c>
      <c r="E247" t="s">
        <v>807</v>
      </c>
      <c r="F247" t="s">
        <v>7544</v>
      </c>
    </row>
    <row r="248" spans="1:6" x14ac:dyDescent="0.3">
      <c r="A248" t="s">
        <v>808</v>
      </c>
      <c r="B248" t="s">
        <v>89</v>
      </c>
      <c r="E248" t="s">
        <v>811</v>
      </c>
      <c r="F248" t="s">
        <v>7544</v>
      </c>
    </row>
    <row r="249" spans="1:6" x14ac:dyDescent="0.3">
      <c r="A249" t="s">
        <v>812</v>
      </c>
      <c r="B249" t="s">
        <v>387</v>
      </c>
      <c r="E249" t="s">
        <v>814</v>
      </c>
      <c r="F249" t="s">
        <v>7544</v>
      </c>
    </row>
    <row r="250" spans="1:6" x14ac:dyDescent="0.3">
      <c r="A250" t="s">
        <v>815</v>
      </c>
      <c r="B250" t="s">
        <v>11425</v>
      </c>
      <c r="E250" t="s">
        <v>817</v>
      </c>
      <c r="F250" t="s">
        <v>7544</v>
      </c>
    </row>
    <row r="251" spans="1:6" x14ac:dyDescent="0.3">
      <c r="A251" t="s">
        <v>818</v>
      </c>
      <c r="B251" t="s">
        <v>4379</v>
      </c>
      <c r="E251" t="s">
        <v>820</v>
      </c>
      <c r="F251" t="s">
        <v>7544</v>
      </c>
    </row>
    <row r="252" spans="1:6" x14ac:dyDescent="0.3">
      <c r="A252" t="s">
        <v>821</v>
      </c>
      <c r="B252" t="s">
        <v>464</v>
      </c>
      <c r="E252" t="s">
        <v>823</v>
      </c>
      <c r="F252" t="s">
        <v>7544</v>
      </c>
    </row>
    <row r="253" spans="1:6" x14ac:dyDescent="0.3">
      <c r="A253" t="s">
        <v>670</v>
      </c>
      <c r="B253" t="s">
        <v>1870</v>
      </c>
      <c r="E253" t="s">
        <v>824</v>
      </c>
      <c r="F253" t="s">
        <v>7544</v>
      </c>
    </row>
    <row r="254" spans="1:6" x14ac:dyDescent="0.3">
      <c r="A254" t="s">
        <v>825</v>
      </c>
      <c r="B254" t="s">
        <v>89</v>
      </c>
      <c r="E254" t="s">
        <v>827</v>
      </c>
      <c r="F254" t="s">
        <v>274</v>
      </c>
    </row>
    <row r="255" spans="1:6" x14ac:dyDescent="0.3">
      <c r="A255" t="s">
        <v>828</v>
      </c>
      <c r="B255" t="s">
        <v>11425</v>
      </c>
      <c r="E255" t="s">
        <v>830</v>
      </c>
      <c r="F255" t="s">
        <v>7544</v>
      </c>
    </row>
    <row r="256" spans="1:6" x14ac:dyDescent="0.3">
      <c r="A256" t="s">
        <v>153</v>
      </c>
      <c r="B256" t="s">
        <v>461</v>
      </c>
      <c r="E256" t="s">
        <v>832</v>
      </c>
      <c r="F256" t="s">
        <v>7545</v>
      </c>
    </row>
    <row r="257" spans="1:6" x14ac:dyDescent="0.3">
      <c r="A257" t="s">
        <v>833</v>
      </c>
      <c r="B257" t="s">
        <v>2956</v>
      </c>
      <c r="E257" t="s">
        <v>835</v>
      </c>
      <c r="F257" t="s">
        <v>7544</v>
      </c>
    </row>
    <row r="258" spans="1:6" x14ac:dyDescent="0.3">
      <c r="A258" t="s">
        <v>836</v>
      </c>
      <c r="B258" t="s">
        <v>438</v>
      </c>
      <c r="E258" t="s">
        <v>838</v>
      </c>
      <c r="F258" t="s">
        <v>7545</v>
      </c>
    </row>
    <row r="259" spans="1:6" x14ac:dyDescent="0.3">
      <c r="A259" t="s">
        <v>839</v>
      </c>
      <c r="B259" t="s">
        <v>11424</v>
      </c>
      <c r="E259" t="s">
        <v>841</v>
      </c>
      <c r="F259" t="s">
        <v>7545</v>
      </c>
    </row>
    <row r="260" spans="1:6" x14ac:dyDescent="0.3">
      <c r="A260" t="s">
        <v>842</v>
      </c>
      <c r="B260" t="s">
        <v>45</v>
      </c>
      <c r="E260" t="s">
        <v>844</v>
      </c>
      <c r="F260" t="s">
        <v>7544</v>
      </c>
    </row>
    <row r="261" spans="1:6" x14ac:dyDescent="0.3">
      <c r="A261" t="s">
        <v>845</v>
      </c>
      <c r="B261" t="s">
        <v>11423</v>
      </c>
      <c r="E261" t="s">
        <v>847</v>
      </c>
      <c r="F261" t="s">
        <v>7545</v>
      </c>
    </row>
    <row r="262" spans="1:6" x14ac:dyDescent="0.3">
      <c r="A262" t="s">
        <v>848</v>
      </c>
      <c r="B262" t="s">
        <v>2956</v>
      </c>
      <c r="E262" t="s">
        <v>849</v>
      </c>
      <c r="F262" t="s">
        <v>274</v>
      </c>
    </row>
    <row r="263" spans="1:6" x14ac:dyDescent="0.3">
      <c r="A263" t="s">
        <v>850</v>
      </c>
      <c r="B263" t="s">
        <v>806</v>
      </c>
      <c r="E263" t="s">
        <v>852</v>
      </c>
      <c r="F263" t="s">
        <v>7544</v>
      </c>
    </row>
    <row r="264" spans="1:6" x14ac:dyDescent="0.3">
      <c r="A264" t="s">
        <v>853</v>
      </c>
      <c r="B264" t="s">
        <v>438</v>
      </c>
      <c r="E264" t="s">
        <v>854</v>
      </c>
      <c r="F264" t="s">
        <v>7544</v>
      </c>
    </row>
    <row r="265" spans="1:6" x14ac:dyDescent="0.3">
      <c r="A265" t="s">
        <v>855</v>
      </c>
      <c r="B265" t="s">
        <v>806</v>
      </c>
      <c r="E265" t="s">
        <v>16</v>
      </c>
      <c r="F265" t="s">
        <v>7545</v>
      </c>
    </row>
    <row r="266" spans="1:6" x14ac:dyDescent="0.3">
      <c r="A266" t="s">
        <v>857</v>
      </c>
      <c r="B266" t="s">
        <v>915</v>
      </c>
      <c r="E266" t="s">
        <v>859</v>
      </c>
      <c r="F266" t="s">
        <v>7544</v>
      </c>
    </row>
    <row r="267" spans="1:6" x14ac:dyDescent="0.3">
      <c r="A267" t="s">
        <v>860</v>
      </c>
      <c r="B267" t="s">
        <v>11428</v>
      </c>
      <c r="E267" t="s">
        <v>862</v>
      </c>
      <c r="F267" t="s">
        <v>7546</v>
      </c>
    </row>
    <row r="268" spans="1:6" x14ac:dyDescent="0.3">
      <c r="A268" t="s">
        <v>565</v>
      </c>
      <c r="B268" t="s">
        <v>11427</v>
      </c>
      <c r="E268" t="s">
        <v>864</v>
      </c>
      <c r="F268" t="s">
        <v>7545</v>
      </c>
    </row>
    <row r="269" spans="1:6" x14ac:dyDescent="0.3">
      <c r="A269" t="s">
        <v>865</v>
      </c>
      <c r="B269" t="s">
        <v>89</v>
      </c>
      <c r="E269" t="s">
        <v>867</v>
      </c>
      <c r="F269" t="s">
        <v>7544</v>
      </c>
    </row>
    <row r="270" spans="1:6" x14ac:dyDescent="0.3">
      <c r="A270" t="s">
        <v>868</v>
      </c>
      <c r="B270" t="s">
        <v>464</v>
      </c>
      <c r="E270" t="s">
        <v>301</v>
      </c>
      <c r="F270" t="s">
        <v>7544</v>
      </c>
    </row>
    <row r="271" spans="1:6" x14ac:dyDescent="0.3">
      <c r="A271" t="s">
        <v>486</v>
      </c>
      <c r="B271" t="s">
        <v>4379</v>
      </c>
      <c r="E271" t="s">
        <v>871</v>
      </c>
      <c r="F271" t="s">
        <v>7544</v>
      </c>
    </row>
    <row r="272" spans="1:6" x14ac:dyDescent="0.3">
      <c r="A272" t="s">
        <v>872</v>
      </c>
      <c r="B272" t="s">
        <v>438</v>
      </c>
      <c r="E272" t="s">
        <v>874</v>
      </c>
      <c r="F272" t="s">
        <v>7545</v>
      </c>
    </row>
    <row r="273" spans="1:6" x14ac:dyDescent="0.3">
      <c r="A273" t="s">
        <v>875</v>
      </c>
      <c r="B273" t="s">
        <v>11426</v>
      </c>
      <c r="E273" t="s">
        <v>876</v>
      </c>
      <c r="F273" t="s">
        <v>7544</v>
      </c>
    </row>
    <row r="274" spans="1:6" x14ac:dyDescent="0.3">
      <c r="A274" t="s">
        <v>877</v>
      </c>
      <c r="B274" t="s">
        <v>55</v>
      </c>
      <c r="E274" t="s">
        <v>879</v>
      </c>
      <c r="F274" t="s">
        <v>274</v>
      </c>
    </row>
    <row r="275" spans="1:6" x14ac:dyDescent="0.3">
      <c r="A275" t="s">
        <v>880</v>
      </c>
      <c r="B275" t="s">
        <v>915</v>
      </c>
      <c r="E275" t="s">
        <v>882</v>
      </c>
      <c r="F275" t="s">
        <v>274</v>
      </c>
    </row>
    <row r="276" spans="1:6" x14ac:dyDescent="0.3">
      <c r="A276" t="s">
        <v>883</v>
      </c>
      <c r="B276" t="s">
        <v>45</v>
      </c>
      <c r="E276" t="s">
        <v>885</v>
      </c>
      <c r="F276" t="s">
        <v>7546</v>
      </c>
    </row>
    <row r="277" spans="1:6" x14ac:dyDescent="0.3">
      <c r="A277" t="s">
        <v>886</v>
      </c>
      <c r="B277" t="s">
        <v>39</v>
      </c>
      <c r="E277" t="s">
        <v>889</v>
      </c>
      <c r="F277" t="s">
        <v>7545</v>
      </c>
    </row>
    <row r="278" spans="1:6" x14ac:dyDescent="0.3">
      <c r="A278" t="s">
        <v>890</v>
      </c>
      <c r="B278" t="s">
        <v>915</v>
      </c>
      <c r="E278" t="s">
        <v>892</v>
      </c>
      <c r="F278" t="s">
        <v>7544</v>
      </c>
    </row>
    <row r="279" spans="1:6" x14ac:dyDescent="0.3">
      <c r="A279" t="s">
        <v>893</v>
      </c>
      <c r="B279" t="s">
        <v>11427</v>
      </c>
      <c r="E279" t="s">
        <v>895</v>
      </c>
      <c r="F279" t="s">
        <v>7546</v>
      </c>
    </row>
    <row r="280" spans="1:6" x14ac:dyDescent="0.3">
      <c r="A280" t="s">
        <v>896</v>
      </c>
      <c r="B280" t="s">
        <v>227</v>
      </c>
      <c r="E280" t="s">
        <v>897</v>
      </c>
      <c r="F280" t="s">
        <v>7544</v>
      </c>
    </row>
    <row r="281" spans="1:6" x14ac:dyDescent="0.3">
      <c r="A281" t="s">
        <v>898</v>
      </c>
      <c r="B281" t="s">
        <v>11430</v>
      </c>
      <c r="E281" t="s">
        <v>900</v>
      </c>
      <c r="F281" t="s">
        <v>7546</v>
      </c>
    </row>
    <row r="282" spans="1:6" x14ac:dyDescent="0.3">
      <c r="A282" t="s">
        <v>901</v>
      </c>
      <c r="B282" t="s">
        <v>2956</v>
      </c>
      <c r="E282" t="s">
        <v>903</v>
      </c>
      <c r="F282" t="s">
        <v>274</v>
      </c>
    </row>
    <row r="283" spans="1:6" x14ac:dyDescent="0.3">
      <c r="A283" t="s">
        <v>904</v>
      </c>
      <c r="B283" t="s">
        <v>13</v>
      </c>
      <c r="E283" t="s">
        <v>906</v>
      </c>
      <c r="F283" t="s">
        <v>7544</v>
      </c>
    </row>
    <row r="284" spans="1:6" x14ac:dyDescent="0.3">
      <c r="A284" t="s">
        <v>907</v>
      </c>
      <c r="B284" t="s">
        <v>39</v>
      </c>
      <c r="E284" t="s">
        <v>909</v>
      </c>
      <c r="F284" t="s">
        <v>7544</v>
      </c>
    </row>
    <row r="285" spans="1:6" x14ac:dyDescent="0.3">
      <c r="A285" t="s">
        <v>910</v>
      </c>
      <c r="B285" t="s">
        <v>4379</v>
      </c>
      <c r="E285" t="s">
        <v>912</v>
      </c>
      <c r="F285" t="s">
        <v>7544</v>
      </c>
    </row>
    <row r="286" spans="1:6" x14ac:dyDescent="0.3">
      <c r="A286" t="s">
        <v>913</v>
      </c>
      <c r="B286" t="s">
        <v>806</v>
      </c>
      <c r="E286" t="s">
        <v>916</v>
      </c>
      <c r="F286" t="s">
        <v>7544</v>
      </c>
    </row>
    <row r="287" spans="1:6" x14ac:dyDescent="0.3">
      <c r="A287" t="s">
        <v>917</v>
      </c>
      <c r="B287" t="s">
        <v>387</v>
      </c>
      <c r="E287" t="s">
        <v>919</v>
      </c>
      <c r="F287" t="s">
        <v>7545</v>
      </c>
    </row>
    <row r="288" spans="1:6" x14ac:dyDescent="0.3">
      <c r="A288" t="s">
        <v>635</v>
      </c>
      <c r="B288" t="s">
        <v>881</v>
      </c>
      <c r="E288" t="s">
        <v>16</v>
      </c>
      <c r="F288" t="s">
        <v>7545</v>
      </c>
    </row>
    <row r="289" spans="1:6" x14ac:dyDescent="0.3">
      <c r="A289" t="s">
        <v>920</v>
      </c>
      <c r="B289" t="s">
        <v>227</v>
      </c>
      <c r="E289" t="s">
        <v>922</v>
      </c>
      <c r="F289" t="s">
        <v>7544</v>
      </c>
    </row>
    <row r="290" spans="1:6" x14ac:dyDescent="0.3">
      <c r="A290" t="s">
        <v>923</v>
      </c>
      <c r="B290" t="s">
        <v>33</v>
      </c>
      <c r="E290" t="s">
        <v>924</v>
      </c>
      <c r="F290" t="s">
        <v>7546</v>
      </c>
    </row>
    <row r="291" spans="1:6" x14ac:dyDescent="0.3">
      <c r="A291" t="s">
        <v>925</v>
      </c>
      <c r="B291" t="s">
        <v>8030</v>
      </c>
      <c r="E291" t="s">
        <v>928</v>
      </c>
      <c r="F291" t="s">
        <v>7544</v>
      </c>
    </row>
    <row r="292" spans="1:6" x14ac:dyDescent="0.3">
      <c r="A292" t="s">
        <v>929</v>
      </c>
      <c r="B292" t="s">
        <v>387</v>
      </c>
      <c r="E292" t="s">
        <v>930</v>
      </c>
      <c r="F292" t="s">
        <v>7544</v>
      </c>
    </row>
    <row r="293" spans="1:6" x14ac:dyDescent="0.3">
      <c r="A293" t="s">
        <v>931</v>
      </c>
      <c r="B293" t="s">
        <v>33</v>
      </c>
      <c r="E293" t="s">
        <v>933</v>
      </c>
      <c r="F293" t="s">
        <v>7544</v>
      </c>
    </row>
    <row r="294" spans="1:6" x14ac:dyDescent="0.3">
      <c r="A294" t="s">
        <v>934</v>
      </c>
      <c r="B294" t="s">
        <v>8030</v>
      </c>
      <c r="E294" t="s">
        <v>936</v>
      </c>
      <c r="F294" t="s">
        <v>7546</v>
      </c>
    </row>
    <row r="295" spans="1:6" x14ac:dyDescent="0.3">
      <c r="A295" t="s">
        <v>937</v>
      </c>
      <c r="B295" t="s">
        <v>33</v>
      </c>
      <c r="E295" t="s">
        <v>16</v>
      </c>
      <c r="F295" t="s">
        <v>7545</v>
      </c>
    </row>
    <row r="296" spans="1:6" x14ac:dyDescent="0.3">
      <c r="A296" t="s">
        <v>939</v>
      </c>
      <c r="B296" t="s">
        <v>464</v>
      </c>
      <c r="E296" t="s">
        <v>941</v>
      </c>
      <c r="F296" t="s">
        <v>7544</v>
      </c>
    </row>
    <row r="297" spans="1:6" x14ac:dyDescent="0.3">
      <c r="A297" t="s">
        <v>942</v>
      </c>
      <c r="B297" t="s">
        <v>33</v>
      </c>
      <c r="E297" t="s">
        <v>944</v>
      </c>
      <c r="F297" t="s">
        <v>7544</v>
      </c>
    </row>
    <row r="298" spans="1:6" x14ac:dyDescent="0.3">
      <c r="A298" t="s">
        <v>945</v>
      </c>
      <c r="B298" t="s">
        <v>11429</v>
      </c>
      <c r="E298" t="s">
        <v>946</v>
      </c>
      <c r="F298" t="s">
        <v>7544</v>
      </c>
    </row>
    <row r="299" spans="1:6" x14ac:dyDescent="0.3">
      <c r="A299" t="s">
        <v>7328</v>
      </c>
      <c r="B299" t="s">
        <v>11430</v>
      </c>
      <c r="E299" t="s">
        <v>7334</v>
      </c>
      <c r="F299" t="s">
        <v>7546</v>
      </c>
    </row>
    <row r="300" spans="1:6" x14ac:dyDescent="0.3">
      <c r="A300" t="s">
        <v>947</v>
      </c>
      <c r="B300" t="s">
        <v>387</v>
      </c>
      <c r="E300" t="s">
        <v>948</v>
      </c>
      <c r="F300" t="s">
        <v>7544</v>
      </c>
    </row>
    <row r="301" spans="1:6" x14ac:dyDescent="0.3">
      <c r="A301" t="s">
        <v>949</v>
      </c>
      <c r="B301" t="s">
        <v>915</v>
      </c>
      <c r="E301" t="s">
        <v>951</v>
      </c>
      <c r="F301" t="s">
        <v>274</v>
      </c>
    </row>
    <row r="302" spans="1:6" x14ac:dyDescent="0.3">
      <c r="A302" t="s">
        <v>952</v>
      </c>
      <c r="B302" t="s">
        <v>2956</v>
      </c>
      <c r="E302" t="s">
        <v>7336</v>
      </c>
      <c r="F302" t="s">
        <v>7545</v>
      </c>
    </row>
    <row r="303" spans="1:6" x14ac:dyDescent="0.3">
      <c r="A303" t="s">
        <v>953</v>
      </c>
      <c r="B303" t="s">
        <v>11430</v>
      </c>
      <c r="E303" t="s">
        <v>955</v>
      </c>
      <c r="F303" t="s">
        <v>7546</v>
      </c>
    </row>
    <row r="304" spans="1:6" x14ac:dyDescent="0.3">
      <c r="A304" t="s">
        <v>956</v>
      </c>
      <c r="B304" t="s">
        <v>33</v>
      </c>
      <c r="E304" t="s">
        <v>958</v>
      </c>
      <c r="F304" t="s">
        <v>7544</v>
      </c>
    </row>
    <row r="305" spans="1:6" x14ac:dyDescent="0.3">
      <c r="A305" t="s">
        <v>25</v>
      </c>
      <c r="B305" t="s">
        <v>8030</v>
      </c>
      <c r="E305" t="s">
        <v>960</v>
      </c>
      <c r="F305" t="s">
        <v>274</v>
      </c>
    </row>
    <row r="306" spans="1:6" x14ac:dyDescent="0.3">
      <c r="A306" t="s">
        <v>961</v>
      </c>
      <c r="B306" t="s">
        <v>438</v>
      </c>
      <c r="E306" t="s">
        <v>963</v>
      </c>
      <c r="F306" t="s">
        <v>7544</v>
      </c>
    </row>
    <row r="307" spans="1:6" x14ac:dyDescent="0.3">
      <c r="A307" t="s">
        <v>964</v>
      </c>
      <c r="B307" t="s">
        <v>11429</v>
      </c>
      <c r="E307" t="s">
        <v>966</v>
      </c>
      <c r="F307" t="s">
        <v>7544</v>
      </c>
    </row>
    <row r="308" spans="1:6" x14ac:dyDescent="0.3">
      <c r="A308" t="s">
        <v>967</v>
      </c>
      <c r="B308" t="s">
        <v>881</v>
      </c>
      <c r="E308" t="s">
        <v>969</v>
      </c>
      <c r="F308" t="s">
        <v>7545</v>
      </c>
    </row>
    <row r="309" spans="1:6" x14ac:dyDescent="0.3">
      <c r="A309" t="s">
        <v>970</v>
      </c>
      <c r="B309" t="s">
        <v>227</v>
      </c>
      <c r="E309" t="s">
        <v>972</v>
      </c>
      <c r="F309" t="s">
        <v>274</v>
      </c>
    </row>
    <row r="310" spans="1:6" x14ac:dyDescent="0.3">
      <c r="A310" t="s">
        <v>565</v>
      </c>
      <c r="B310" t="s">
        <v>461</v>
      </c>
      <c r="E310" t="s">
        <v>864</v>
      </c>
      <c r="F310" t="s">
        <v>7545</v>
      </c>
    </row>
    <row r="311" spans="1:6" x14ac:dyDescent="0.3">
      <c r="A311" t="s">
        <v>973</v>
      </c>
      <c r="B311" t="s">
        <v>2956</v>
      </c>
      <c r="E311" t="s">
        <v>16</v>
      </c>
      <c r="F311" t="s">
        <v>7545</v>
      </c>
    </row>
    <row r="312" spans="1:6" x14ac:dyDescent="0.3">
      <c r="A312" t="s">
        <v>975</v>
      </c>
      <c r="B312" t="s">
        <v>8030</v>
      </c>
      <c r="E312" t="s">
        <v>976</v>
      </c>
      <c r="F312" t="s">
        <v>7546</v>
      </c>
    </row>
    <row r="313" spans="1:6" x14ac:dyDescent="0.3">
      <c r="A313" t="s">
        <v>977</v>
      </c>
      <c r="B313" t="s">
        <v>881</v>
      </c>
      <c r="E313" t="s">
        <v>978</v>
      </c>
      <c r="F313" t="s">
        <v>7545</v>
      </c>
    </row>
    <row r="314" spans="1:6" x14ac:dyDescent="0.3">
      <c r="A314" t="s">
        <v>979</v>
      </c>
      <c r="B314" t="s">
        <v>461</v>
      </c>
      <c r="E314" t="s">
        <v>981</v>
      </c>
      <c r="F314" t="s">
        <v>7544</v>
      </c>
    </row>
    <row r="315" spans="1:6" x14ac:dyDescent="0.3">
      <c r="A315" t="s">
        <v>982</v>
      </c>
      <c r="B315" t="s">
        <v>2956</v>
      </c>
      <c r="E315" t="s">
        <v>984</v>
      </c>
      <c r="F315" t="s">
        <v>7544</v>
      </c>
    </row>
    <row r="316" spans="1:6" x14ac:dyDescent="0.3">
      <c r="A316" t="s">
        <v>985</v>
      </c>
      <c r="B316" t="s">
        <v>183</v>
      </c>
      <c r="E316" t="s">
        <v>987</v>
      </c>
      <c r="F316" t="s">
        <v>7544</v>
      </c>
    </row>
    <row r="317" spans="1:6" x14ac:dyDescent="0.3">
      <c r="A317" t="s">
        <v>988</v>
      </c>
      <c r="B317" t="s">
        <v>8037</v>
      </c>
      <c r="E317" t="s">
        <v>990</v>
      </c>
      <c r="F317" t="s">
        <v>7544</v>
      </c>
    </row>
    <row r="318" spans="1:6" x14ac:dyDescent="0.3">
      <c r="A318" t="s">
        <v>991</v>
      </c>
      <c r="B318" t="s">
        <v>33</v>
      </c>
      <c r="E318" t="s">
        <v>993</v>
      </c>
      <c r="F318" t="s">
        <v>7544</v>
      </c>
    </row>
    <row r="319" spans="1:6" x14ac:dyDescent="0.3">
      <c r="A319" t="s">
        <v>994</v>
      </c>
      <c r="B319" t="s">
        <v>2956</v>
      </c>
      <c r="E319" t="s">
        <v>996</v>
      </c>
      <c r="F319" t="s">
        <v>7546</v>
      </c>
    </row>
    <row r="320" spans="1:6" x14ac:dyDescent="0.3">
      <c r="A320" t="s">
        <v>579</v>
      </c>
      <c r="B320" t="s">
        <v>45</v>
      </c>
      <c r="E320" t="s">
        <v>997</v>
      </c>
      <c r="F320" t="s">
        <v>7544</v>
      </c>
    </row>
    <row r="321" spans="1:6" x14ac:dyDescent="0.3">
      <c r="A321" t="s">
        <v>998</v>
      </c>
      <c r="B321" t="s">
        <v>11429</v>
      </c>
      <c r="E321" t="s">
        <v>1000</v>
      </c>
      <c r="F321" t="s">
        <v>7544</v>
      </c>
    </row>
    <row r="322" spans="1:6" x14ac:dyDescent="0.3">
      <c r="A322" t="s">
        <v>1001</v>
      </c>
      <c r="B322" t="s">
        <v>1209</v>
      </c>
      <c r="E322" t="s">
        <v>1003</v>
      </c>
      <c r="F322" t="s">
        <v>7544</v>
      </c>
    </row>
    <row r="323" spans="1:6" x14ac:dyDescent="0.3">
      <c r="A323" t="s">
        <v>379</v>
      </c>
      <c r="B323" t="s">
        <v>438</v>
      </c>
      <c r="E323" t="s">
        <v>1004</v>
      </c>
      <c r="F323" t="s">
        <v>7545</v>
      </c>
    </row>
    <row r="324" spans="1:6" x14ac:dyDescent="0.3">
      <c r="A324" t="s">
        <v>1005</v>
      </c>
      <c r="B324" t="s">
        <v>227</v>
      </c>
      <c r="E324" t="s">
        <v>1006</v>
      </c>
      <c r="F324" t="s">
        <v>274</v>
      </c>
    </row>
    <row r="325" spans="1:6" x14ac:dyDescent="0.3">
      <c r="A325" t="s">
        <v>1007</v>
      </c>
      <c r="B325" t="s">
        <v>11427</v>
      </c>
      <c r="E325" t="s">
        <v>1009</v>
      </c>
      <c r="F325" t="s">
        <v>7544</v>
      </c>
    </row>
    <row r="326" spans="1:6" x14ac:dyDescent="0.3">
      <c r="A326" t="s">
        <v>1010</v>
      </c>
      <c r="B326" t="s">
        <v>45</v>
      </c>
      <c r="E326" t="s">
        <v>1012</v>
      </c>
      <c r="F326" t="s">
        <v>7546</v>
      </c>
    </row>
    <row r="327" spans="1:6" x14ac:dyDescent="0.3">
      <c r="A327" t="s">
        <v>1013</v>
      </c>
      <c r="B327" t="s">
        <v>4340</v>
      </c>
      <c r="E327" t="s">
        <v>1015</v>
      </c>
      <c r="F327" t="s">
        <v>7544</v>
      </c>
    </row>
    <row r="328" spans="1:6" x14ac:dyDescent="0.3">
      <c r="A328" t="s">
        <v>1016</v>
      </c>
      <c r="B328" t="s">
        <v>915</v>
      </c>
      <c r="E328" t="s">
        <v>1018</v>
      </c>
      <c r="F328" t="s">
        <v>7544</v>
      </c>
    </row>
    <row r="329" spans="1:6" x14ac:dyDescent="0.3">
      <c r="A329" t="s">
        <v>1019</v>
      </c>
      <c r="B329" t="s">
        <v>461</v>
      </c>
      <c r="E329" t="s">
        <v>344</v>
      </c>
      <c r="F329" t="s">
        <v>7544</v>
      </c>
    </row>
    <row r="330" spans="1:6" x14ac:dyDescent="0.3">
      <c r="A330" t="s">
        <v>1021</v>
      </c>
      <c r="B330" t="s">
        <v>4340</v>
      </c>
      <c r="E330" t="s">
        <v>1023</v>
      </c>
      <c r="F330" t="s">
        <v>7546</v>
      </c>
    </row>
    <row r="331" spans="1:6" x14ac:dyDescent="0.3">
      <c r="A331" t="s">
        <v>953</v>
      </c>
      <c r="B331" t="s">
        <v>4340</v>
      </c>
      <c r="E331" t="s">
        <v>1024</v>
      </c>
      <c r="F331" t="s">
        <v>274</v>
      </c>
    </row>
    <row r="332" spans="1:6" x14ac:dyDescent="0.3">
      <c r="A332" t="s">
        <v>1025</v>
      </c>
      <c r="B332" t="s">
        <v>55</v>
      </c>
      <c r="E332" t="s">
        <v>1027</v>
      </c>
      <c r="F332" t="s">
        <v>274</v>
      </c>
    </row>
    <row r="333" spans="1:6" x14ac:dyDescent="0.3">
      <c r="A333" t="s">
        <v>1028</v>
      </c>
      <c r="B333" t="s">
        <v>387</v>
      </c>
      <c r="E333" t="s">
        <v>1030</v>
      </c>
      <c r="F333" t="s">
        <v>7544</v>
      </c>
    </row>
    <row r="334" spans="1:6" x14ac:dyDescent="0.3">
      <c r="A334" t="s">
        <v>142</v>
      </c>
      <c r="B334" t="s">
        <v>11424</v>
      </c>
      <c r="E334" t="s">
        <v>1032</v>
      </c>
      <c r="F334" t="s">
        <v>7544</v>
      </c>
    </row>
    <row r="335" spans="1:6" x14ac:dyDescent="0.3">
      <c r="A335" t="s">
        <v>1033</v>
      </c>
      <c r="B335" t="s">
        <v>806</v>
      </c>
      <c r="E335" t="s">
        <v>1034</v>
      </c>
      <c r="F335" t="s">
        <v>7544</v>
      </c>
    </row>
    <row r="336" spans="1:6" x14ac:dyDescent="0.3">
      <c r="A336" t="s">
        <v>1035</v>
      </c>
      <c r="B336" t="s">
        <v>438</v>
      </c>
      <c r="E336" t="s">
        <v>1037</v>
      </c>
      <c r="F336" t="s">
        <v>7546</v>
      </c>
    </row>
    <row r="337" spans="1:6" x14ac:dyDescent="0.3">
      <c r="A337" t="s">
        <v>7338</v>
      </c>
      <c r="B337" t="s">
        <v>915</v>
      </c>
      <c r="E337" t="s">
        <v>1038</v>
      </c>
      <c r="F337" t="s">
        <v>7544</v>
      </c>
    </row>
    <row r="338" spans="1:6" x14ac:dyDescent="0.3">
      <c r="A338" t="s">
        <v>258</v>
      </c>
      <c r="B338" t="s">
        <v>464</v>
      </c>
      <c r="E338" t="s">
        <v>1040</v>
      </c>
      <c r="F338" t="s">
        <v>7546</v>
      </c>
    </row>
    <row r="339" spans="1:6" x14ac:dyDescent="0.3">
      <c r="A339" t="s">
        <v>1041</v>
      </c>
      <c r="B339" t="s">
        <v>55</v>
      </c>
      <c r="E339" t="s">
        <v>215</v>
      </c>
      <c r="F339" t="s">
        <v>7544</v>
      </c>
    </row>
    <row r="340" spans="1:6" x14ac:dyDescent="0.3">
      <c r="A340" t="s">
        <v>1043</v>
      </c>
      <c r="B340" t="s">
        <v>89</v>
      </c>
      <c r="E340" t="s">
        <v>1046</v>
      </c>
      <c r="F340" t="s">
        <v>7544</v>
      </c>
    </row>
    <row r="341" spans="1:6" x14ac:dyDescent="0.3">
      <c r="A341" t="s">
        <v>1047</v>
      </c>
      <c r="B341" t="s">
        <v>11428</v>
      </c>
      <c r="E341" t="s">
        <v>1050</v>
      </c>
      <c r="F341" t="s">
        <v>7544</v>
      </c>
    </row>
    <row r="342" spans="1:6" x14ac:dyDescent="0.3">
      <c r="A342" t="s">
        <v>1051</v>
      </c>
      <c r="B342" t="s">
        <v>881</v>
      </c>
      <c r="E342" t="s">
        <v>1053</v>
      </c>
      <c r="F342" t="s">
        <v>7544</v>
      </c>
    </row>
    <row r="343" spans="1:6" x14ac:dyDescent="0.3">
      <c r="A343" t="s">
        <v>1054</v>
      </c>
      <c r="B343" t="s">
        <v>11426</v>
      </c>
      <c r="E343" t="s">
        <v>1056</v>
      </c>
      <c r="F343" t="s">
        <v>7546</v>
      </c>
    </row>
    <row r="344" spans="1:6" x14ac:dyDescent="0.3">
      <c r="A344" t="s">
        <v>1057</v>
      </c>
      <c r="B344" t="s">
        <v>1209</v>
      </c>
      <c r="E344" t="s">
        <v>1059</v>
      </c>
      <c r="F344" t="s">
        <v>7545</v>
      </c>
    </row>
    <row r="345" spans="1:6" x14ac:dyDescent="0.3">
      <c r="A345" t="s">
        <v>1060</v>
      </c>
      <c r="B345" t="s">
        <v>438</v>
      </c>
      <c r="E345" t="s">
        <v>1062</v>
      </c>
      <c r="F345" t="s">
        <v>7544</v>
      </c>
    </row>
    <row r="346" spans="1:6" x14ac:dyDescent="0.3">
      <c r="A346" t="s">
        <v>1063</v>
      </c>
      <c r="B346" t="s">
        <v>4340</v>
      </c>
      <c r="E346" t="s">
        <v>1065</v>
      </c>
      <c r="F346" t="s">
        <v>7544</v>
      </c>
    </row>
    <row r="347" spans="1:6" x14ac:dyDescent="0.3">
      <c r="A347" t="s">
        <v>1066</v>
      </c>
      <c r="B347" t="s">
        <v>183</v>
      </c>
      <c r="E347" t="s">
        <v>193</v>
      </c>
      <c r="F347" t="s">
        <v>7544</v>
      </c>
    </row>
    <row r="348" spans="1:6" x14ac:dyDescent="0.3">
      <c r="A348" t="s">
        <v>1068</v>
      </c>
      <c r="B348" t="s">
        <v>881</v>
      </c>
      <c r="E348" t="s">
        <v>1070</v>
      </c>
      <c r="F348" t="s">
        <v>7544</v>
      </c>
    </row>
    <row r="349" spans="1:6" x14ac:dyDescent="0.3">
      <c r="A349" t="s">
        <v>1071</v>
      </c>
      <c r="B349" t="s">
        <v>11429</v>
      </c>
      <c r="E349" t="s">
        <v>1072</v>
      </c>
      <c r="F349" t="s">
        <v>7544</v>
      </c>
    </row>
    <row r="350" spans="1:6" x14ac:dyDescent="0.3">
      <c r="A350" t="s">
        <v>1073</v>
      </c>
      <c r="B350" t="s">
        <v>33</v>
      </c>
      <c r="E350" t="s">
        <v>16</v>
      </c>
      <c r="F350" t="s">
        <v>7545</v>
      </c>
    </row>
    <row r="351" spans="1:6" x14ac:dyDescent="0.3">
      <c r="A351" t="s">
        <v>1075</v>
      </c>
      <c r="B351" t="s">
        <v>11428</v>
      </c>
      <c r="E351" t="s">
        <v>1077</v>
      </c>
      <c r="F351" t="s">
        <v>7544</v>
      </c>
    </row>
    <row r="352" spans="1:6" x14ac:dyDescent="0.3">
      <c r="A352" t="s">
        <v>1078</v>
      </c>
      <c r="B352" t="s">
        <v>915</v>
      </c>
      <c r="E352" t="s">
        <v>1081</v>
      </c>
      <c r="F352" t="s">
        <v>7546</v>
      </c>
    </row>
    <row r="353" spans="1:6" x14ac:dyDescent="0.3">
      <c r="A353" t="s">
        <v>489</v>
      </c>
      <c r="B353" t="s">
        <v>8037</v>
      </c>
      <c r="E353" t="s">
        <v>1083</v>
      </c>
      <c r="F353" t="s">
        <v>7544</v>
      </c>
    </row>
    <row r="354" spans="1:6" x14ac:dyDescent="0.3">
      <c r="A354" t="s">
        <v>1084</v>
      </c>
      <c r="B354" t="s">
        <v>2956</v>
      </c>
      <c r="E354" t="s">
        <v>1086</v>
      </c>
      <c r="F354" t="s">
        <v>7544</v>
      </c>
    </row>
    <row r="355" spans="1:6" x14ac:dyDescent="0.3">
      <c r="A355" t="s">
        <v>1087</v>
      </c>
      <c r="B355" t="s">
        <v>13</v>
      </c>
      <c r="E355" t="s">
        <v>1089</v>
      </c>
      <c r="F355" t="s">
        <v>7544</v>
      </c>
    </row>
    <row r="356" spans="1:6" x14ac:dyDescent="0.3">
      <c r="A356" t="s">
        <v>48</v>
      </c>
      <c r="B356" t="s">
        <v>11424</v>
      </c>
      <c r="E356" t="s">
        <v>7339</v>
      </c>
      <c r="F356" t="s">
        <v>274</v>
      </c>
    </row>
    <row r="357" spans="1:6" x14ac:dyDescent="0.3">
      <c r="A357" t="s">
        <v>338</v>
      </c>
      <c r="B357" t="s">
        <v>11426</v>
      </c>
      <c r="E357" t="s">
        <v>1094</v>
      </c>
      <c r="F357" t="s">
        <v>274</v>
      </c>
    </row>
    <row r="358" spans="1:6" x14ac:dyDescent="0.3">
      <c r="A358" t="s">
        <v>1095</v>
      </c>
      <c r="B358" t="s">
        <v>915</v>
      </c>
      <c r="E358" t="s">
        <v>641</v>
      </c>
      <c r="F358" t="s">
        <v>7546</v>
      </c>
    </row>
    <row r="359" spans="1:6" x14ac:dyDescent="0.3">
      <c r="A359" t="s">
        <v>1097</v>
      </c>
      <c r="B359" t="s">
        <v>13</v>
      </c>
      <c r="E359" t="s">
        <v>1099</v>
      </c>
      <c r="F359" t="s">
        <v>7544</v>
      </c>
    </row>
    <row r="360" spans="1:6" x14ac:dyDescent="0.3">
      <c r="A360" t="s">
        <v>1100</v>
      </c>
      <c r="B360" t="s">
        <v>1209</v>
      </c>
      <c r="E360" t="s">
        <v>1102</v>
      </c>
      <c r="F360" t="s">
        <v>7545</v>
      </c>
    </row>
    <row r="361" spans="1:6" x14ac:dyDescent="0.3">
      <c r="A361" t="s">
        <v>1103</v>
      </c>
      <c r="B361" t="s">
        <v>11427</v>
      </c>
      <c r="E361" t="s">
        <v>1105</v>
      </c>
      <c r="F361" t="s">
        <v>7544</v>
      </c>
    </row>
    <row r="362" spans="1:6" x14ac:dyDescent="0.3">
      <c r="A362" t="s">
        <v>1106</v>
      </c>
      <c r="B362" t="s">
        <v>4379</v>
      </c>
      <c r="E362" t="s">
        <v>224</v>
      </c>
      <c r="F362" t="s">
        <v>7546</v>
      </c>
    </row>
    <row r="363" spans="1:6" x14ac:dyDescent="0.3">
      <c r="A363" t="s">
        <v>1107</v>
      </c>
      <c r="B363" t="s">
        <v>55</v>
      </c>
      <c r="E363" t="s">
        <v>1109</v>
      </c>
      <c r="F363" t="s">
        <v>274</v>
      </c>
    </row>
    <row r="364" spans="1:6" x14ac:dyDescent="0.3">
      <c r="A364" t="s">
        <v>1110</v>
      </c>
      <c r="B364" t="s">
        <v>8030</v>
      </c>
      <c r="E364" t="s">
        <v>1112</v>
      </c>
      <c r="F364" t="s">
        <v>7544</v>
      </c>
    </row>
    <row r="365" spans="1:6" x14ac:dyDescent="0.3">
      <c r="A365" t="s">
        <v>500</v>
      </c>
      <c r="B365" t="s">
        <v>227</v>
      </c>
      <c r="E365" t="s">
        <v>1114</v>
      </c>
      <c r="F365" t="s">
        <v>7544</v>
      </c>
    </row>
    <row r="366" spans="1:6" x14ac:dyDescent="0.3">
      <c r="A366" t="s">
        <v>1115</v>
      </c>
      <c r="B366" t="s">
        <v>1870</v>
      </c>
      <c r="E366" t="s">
        <v>1117</v>
      </c>
      <c r="F366" t="s">
        <v>274</v>
      </c>
    </row>
    <row r="367" spans="1:6" x14ac:dyDescent="0.3">
      <c r="A367" t="s">
        <v>1118</v>
      </c>
      <c r="B367" t="s">
        <v>438</v>
      </c>
      <c r="E367" t="s">
        <v>1120</v>
      </c>
      <c r="F367" t="s">
        <v>7544</v>
      </c>
    </row>
    <row r="368" spans="1:6" x14ac:dyDescent="0.3">
      <c r="A368" t="s">
        <v>1121</v>
      </c>
      <c r="B368" t="s">
        <v>11423</v>
      </c>
      <c r="E368" t="s">
        <v>1123</v>
      </c>
      <c r="F368" t="s">
        <v>7544</v>
      </c>
    </row>
    <row r="369" spans="1:6" x14ac:dyDescent="0.3">
      <c r="A369" t="s">
        <v>1124</v>
      </c>
      <c r="B369" t="s">
        <v>11430</v>
      </c>
      <c r="E369" t="s">
        <v>7340</v>
      </c>
      <c r="F369" t="s">
        <v>7544</v>
      </c>
    </row>
    <row r="370" spans="1:6" x14ac:dyDescent="0.3">
      <c r="A370" t="s">
        <v>1125</v>
      </c>
      <c r="B370" t="s">
        <v>11429</v>
      </c>
      <c r="E370" t="s">
        <v>1127</v>
      </c>
      <c r="F370" t="s">
        <v>7544</v>
      </c>
    </row>
    <row r="371" spans="1:6" x14ac:dyDescent="0.3">
      <c r="A371" t="s">
        <v>1128</v>
      </c>
      <c r="B371" t="s">
        <v>4340</v>
      </c>
      <c r="E371" t="s">
        <v>1030</v>
      </c>
      <c r="F371" t="s">
        <v>7544</v>
      </c>
    </row>
    <row r="372" spans="1:6" x14ac:dyDescent="0.3">
      <c r="A372" t="s">
        <v>1130</v>
      </c>
      <c r="B372" t="s">
        <v>39</v>
      </c>
      <c r="E372" t="s">
        <v>1131</v>
      </c>
      <c r="F372" t="s">
        <v>274</v>
      </c>
    </row>
    <row r="373" spans="1:6" x14ac:dyDescent="0.3">
      <c r="A373" t="s">
        <v>1132</v>
      </c>
      <c r="B373" t="s">
        <v>13</v>
      </c>
      <c r="E373" t="s">
        <v>1134</v>
      </c>
      <c r="F373" t="s">
        <v>7544</v>
      </c>
    </row>
    <row r="374" spans="1:6" x14ac:dyDescent="0.3">
      <c r="A374" t="s">
        <v>1135</v>
      </c>
      <c r="B374" t="s">
        <v>461</v>
      </c>
      <c r="E374" t="s">
        <v>1137</v>
      </c>
      <c r="F374" t="s">
        <v>7544</v>
      </c>
    </row>
    <row r="375" spans="1:6" x14ac:dyDescent="0.3">
      <c r="A375" t="s">
        <v>1138</v>
      </c>
      <c r="B375" t="s">
        <v>464</v>
      </c>
      <c r="E375" t="s">
        <v>1139</v>
      </c>
      <c r="F375" t="s">
        <v>274</v>
      </c>
    </row>
    <row r="376" spans="1:6" x14ac:dyDescent="0.3">
      <c r="A376" t="s">
        <v>399</v>
      </c>
      <c r="B376" t="s">
        <v>39</v>
      </c>
      <c r="E376" t="s">
        <v>1140</v>
      </c>
      <c r="F376" t="s">
        <v>7544</v>
      </c>
    </row>
    <row r="377" spans="1:6" x14ac:dyDescent="0.3">
      <c r="A377" t="s">
        <v>1141</v>
      </c>
      <c r="B377" t="s">
        <v>1209</v>
      </c>
      <c r="E377" t="s">
        <v>1143</v>
      </c>
      <c r="F377" t="s">
        <v>7545</v>
      </c>
    </row>
    <row r="378" spans="1:6" x14ac:dyDescent="0.3">
      <c r="A378" t="s">
        <v>1144</v>
      </c>
      <c r="B378" t="s">
        <v>387</v>
      </c>
      <c r="E378" t="s">
        <v>1146</v>
      </c>
      <c r="F378" t="s">
        <v>7546</v>
      </c>
    </row>
    <row r="379" spans="1:6" x14ac:dyDescent="0.3">
      <c r="A379" t="s">
        <v>1147</v>
      </c>
      <c r="B379" t="s">
        <v>13</v>
      </c>
      <c r="E379" t="s">
        <v>1149</v>
      </c>
      <c r="F379" t="s">
        <v>274</v>
      </c>
    </row>
    <row r="380" spans="1:6" x14ac:dyDescent="0.3">
      <c r="A380" t="s">
        <v>1150</v>
      </c>
      <c r="B380" t="s">
        <v>4379</v>
      </c>
      <c r="E380" t="s">
        <v>1152</v>
      </c>
      <c r="F380" t="s">
        <v>7545</v>
      </c>
    </row>
    <row r="381" spans="1:6" x14ac:dyDescent="0.3">
      <c r="A381" t="s">
        <v>1153</v>
      </c>
      <c r="B381" t="s">
        <v>183</v>
      </c>
      <c r="E381" t="s">
        <v>1155</v>
      </c>
      <c r="F381" t="s">
        <v>274</v>
      </c>
    </row>
    <row r="382" spans="1:6" x14ac:dyDescent="0.3">
      <c r="A382" t="s">
        <v>1156</v>
      </c>
      <c r="B382" t="s">
        <v>8030</v>
      </c>
      <c r="E382" t="s">
        <v>1157</v>
      </c>
      <c r="F382" t="s">
        <v>7545</v>
      </c>
    </row>
    <row r="383" spans="1:6" x14ac:dyDescent="0.3">
      <c r="A383" t="s">
        <v>7328</v>
      </c>
      <c r="B383" t="s">
        <v>11425</v>
      </c>
      <c r="E383" t="s">
        <v>7341</v>
      </c>
      <c r="F383" t="s">
        <v>274</v>
      </c>
    </row>
    <row r="384" spans="1:6" x14ac:dyDescent="0.3">
      <c r="A384" t="s">
        <v>1158</v>
      </c>
      <c r="B384" t="s">
        <v>8037</v>
      </c>
      <c r="E384" t="s">
        <v>1159</v>
      </c>
      <c r="F384" t="s">
        <v>7544</v>
      </c>
    </row>
    <row r="385" spans="1:6" x14ac:dyDescent="0.3">
      <c r="A385" t="s">
        <v>161</v>
      </c>
      <c r="B385" t="s">
        <v>11426</v>
      </c>
      <c r="E385" t="s">
        <v>1160</v>
      </c>
      <c r="F385" t="s">
        <v>7545</v>
      </c>
    </row>
    <row r="386" spans="1:6" x14ac:dyDescent="0.3">
      <c r="A386" t="s">
        <v>1161</v>
      </c>
      <c r="B386" t="s">
        <v>11430</v>
      </c>
      <c r="E386" t="s">
        <v>1162</v>
      </c>
      <c r="F386" t="s">
        <v>274</v>
      </c>
    </row>
    <row r="387" spans="1:6" x14ac:dyDescent="0.3">
      <c r="A387" t="s">
        <v>1163</v>
      </c>
      <c r="B387" t="s">
        <v>11423</v>
      </c>
      <c r="E387" t="s">
        <v>1165</v>
      </c>
      <c r="F387" t="s">
        <v>7544</v>
      </c>
    </row>
    <row r="388" spans="1:6" x14ac:dyDescent="0.3">
      <c r="A388" t="s">
        <v>1166</v>
      </c>
      <c r="B388" t="s">
        <v>55</v>
      </c>
      <c r="E388" t="s">
        <v>1168</v>
      </c>
      <c r="F388" t="s">
        <v>7544</v>
      </c>
    </row>
    <row r="389" spans="1:6" x14ac:dyDescent="0.3">
      <c r="A389" t="s">
        <v>1169</v>
      </c>
      <c r="B389" t="s">
        <v>4340</v>
      </c>
      <c r="E389" t="s">
        <v>1170</v>
      </c>
      <c r="F389" t="s">
        <v>274</v>
      </c>
    </row>
    <row r="390" spans="1:6" x14ac:dyDescent="0.3">
      <c r="A390" t="s">
        <v>1171</v>
      </c>
      <c r="B390" t="s">
        <v>89</v>
      </c>
      <c r="E390" t="s">
        <v>7342</v>
      </c>
      <c r="F390" t="s">
        <v>7544</v>
      </c>
    </row>
    <row r="391" spans="1:6" x14ac:dyDescent="0.3">
      <c r="A391" t="s">
        <v>1173</v>
      </c>
      <c r="B391" t="s">
        <v>1870</v>
      </c>
      <c r="E391" t="s">
        <v>1175</v>
      </c>
      <c r="F391" t="s">
        <v>274</v>
      </c>
    </row>
    <row r="392" spans="1:6" x14ac:dyDescent="0.3">
      <c r="A392" t="s">
        <v>1176</v>
      </c>
      <c r="B392" t="s">
        <v>387</v>
      </c>
      <c r="E392" t="s">
        <v>1178</v>
      </c>
      <c r="F392" t="s">
        <v>7545</v>
      </c>
    </row>
    <row r="393" spans="1:6" x14ac:dyDescent="0.3">
      <c r="A393" t="s">
        <v>1179</v>
      </c>
      <c r="B393" t="s">
        <v>13</v>
      </c>
      <c r="E393" t="s">
        <v>1181</v>
      </c>
      <c r="F393" t="s">
        <v>7544</v>
      </c>
    </row>
    <row r="394" spans="1:6" x14ac:dyDescent="0.3">
      <c r="A394" t="s">
        <v>1182</v>
      </c>
      <c r="B394" t="s">
        <v>806</v>
      </c>
      <c r="E394" t="s">
        <v>1183</v>
      </c>
      <c r="F394" t="s">
        <v>7544</v>
      </c>
    </row>
    <row r="395" spans="1:6" x14ac:dyDescent="0.3">
      <c r="A395" t="s">
        <v>1184</v>
      </c>
      <c r="B395" t="s">
        <v>438</v>
      </c>
      <c r="E395" t="s">
        <v>1186</v>
      </c>
      <c r="F395" t="s">
        <v>7544</v>
      </c>
    </row>
    <row r="396" spans="1:6" x14ac:dyDescent="0.3">
      <c r="A396" t="s">
        <v>408</v>
      </c>
      <c r="B396" t="s">
        <v>461</v>
      </c>
      <c r="E396" t="s">
        <v>1188</v>
      </c>
      <c r="F396" t="s">
        <v>7544</v>
      </c>
    </row>
    <row r="397" spans="1:6" x14ac:dyDescent="0.3">
      <c r="A397" t="s">
        <v>1189</v>
      </c>
      <c r="B397" t="s">
        <v>461</v>
      </c>
      <c r="E397" t="s">
        <v>1190</v>
      </c>
      <c r="F397" t="s">
        <v>7544</v>
      </c>
    </row>
    <row r="398" spans="1:6" x14ac:dyDescent="0.3">
      <c r="A398" t="s">
        <v>1192</v>
      </c>
      <c r="B398" t="s">
        <v>11426</v>
      </c>
      <c r="E398" t="s">
        <v>1193</v>
      </c>
      <c r="F398" t="s">
        <v>7544</v>
      </c>
    </row>
    <row r="399" spans="1:6" x14ac:dyDescent="0.3">
      <c r="A399" t="s">
        <v>1194</v>
      </c>
      <c r="B399" t="s">
        <v>11426</v>
      </c>
      <c r="E399" t="s">
        <v>1196</v>
      </c>
      <c r="F399" t="s">
        <v>274</v>
      </c>
    </row>
    <row r="400" spans="1:6" x14ac:dyDescent="0.3">
      <c r="A400" t="s">
        <v>1124</v>
      </c>
      <c r="B400" t="s">
        <v>89</v>
      </c>
      <c r="E400" t="s">
        <v>7343</v>
      </c>
      <c r="F400" t="s">
        <v>7545</v>
      </c>
    </row>
    <row r="401" spans="1:6" x14ac:dyDescent="0.3">
      <c r="A401" t="s">
        <v>1197</v>
      </c>
      <c r="B401" t="s">
        <v>183</v>
      </c>
      <c r="E401" t="s">
        <v>16</v>
      </c>
      <c r="F401" t="s">
        <v>7545</v>
      </c>
    </row>
    <row r="402" spans="1:6" x14ac:dyDescent="0.3">
      <c r="A402" t="s">
        <v>1200</v>
      </c>
      <c r="B402" t="s">
        <v>11424</v>
      </c>
      <c r="E402" t="s">
        <v>1202</v>
      </c>
      <c r="F402" t="s">
        <v>7545</v>
      </c>
    </row>
    <row r="403" spans="1:6" x14ac:dyDescent="0.3">
      <c r="A403" t="s">
        <v>1203</v>
      </c>
      <c r="B403" t="s">
        <v>387</v>
      </c>
      <c r="E403" t="s">
        <v>1204</v>
      </c>
      <c r="F403" t="s">
        <v>7546</v>
      </c>
    </row>
    <row r="404" spans="1:6" x14ac:dyDescent="0.3">
      <c r="A404" t="s">
        <v>1205</v>
      </c>
      <c r="B404" t="s">
        <v>2956</v>
      </c>
      <c r="E404" t="s">
        <v>1207</v>
      </c>
      <c r="F404" t="s">
        <v>7544</v>
      </c>
    </row>
    <row r="405" spans="1:6" x14ac:dyDescent="0.3">
      <c r="A405" t="s">
        <v>7344</v>
      </c>
      <c r="B405" t="s">
        <v>4340</v>
      </c>
      <c r="E405" t="s">
        <v>1210</v>
      </c>
      <c r="F405" t="s">
        <v>7544</v>
      </c>
    </row>
    <row r="406" spans="1:6" x14ac:dyDescent="0.3">
      <c r="A406" t="s">
        <v>1211</v>
      </c>
      <c r="B406" t="s">
        <v>55</v>
      </c>
      <c r="E406" t="s">
        <v>1213</v>
      </c>
      <c r="F406" t="s">
        <v>274</v>
      </c>
    </row>
    <row r="407" spans="1:6" x14ac:dyDescent="0.3">
      <c r="A407" t="s">
        <v>1214</v>
      </c>
      <c r="B407" t="s">
        <v>2956</v>
      </c>
      <c r="E407" t="s">
        <v>1216</v>
      </c>
      <c r="F407" t="s">
        <v>274</v>
      </c>
    </row>
    <row r="408" spans="1:6" x14ac:dyDescent="0.3">
      <c r="A408" t="s">
        <v>1217</v>
      </c>
      <c r="B408" t="s">
        <v>806</v>
      </c>
      <c r="E408" t="s">
        <v>1218</v>
      </c>
      <c r="F408" t="s">
        <v>7544</v>
      </c>
    </row>
    <row r="409" spans="1:6" x14ac:dyDescent="0.3">
      <c r="A409" t="s">
        <v>639</v>
      </c>
      <c r="B409" t="s">
        <v>915</v>
      </c>
      <c r="E409" t="s">
        <v>7345</v>
      </c>
      <c r="F409" t="s">
        <v>7544</v>
      </c>
    </row>
    <row r="410" spans="1:6" x14ac:dyDescent="0.3">
      <c r="A410" t="s">
        <v>1220</v>
      </c>
      <c r="B410" t="s">
        <v>1209</v>
      </c>
      <c r="E410" t="s">
        <v>1221</v>
      </c>
      <c r="F410" t="s">
        <v>7544</v>
      </c>
    </row>
    <row r="411" spans="1:6" x14ac:dyDescent="0.3">
      <c r="A411" t="s">
        <v>1222</v>
      </c>
      <c r="B411" t="s">
        <v>11428</v>
      </c>
      <c r="E411" t="s">
        <v>1223</v>
      </c>
      <c r="F411" t="s">
        <v>7544</v>
      </c>
    </row>
    <row r="412" spans="1:6" x14ac:dyDescent="0.3">
      <c r="A412" t="s">
        <v>1224</v>
      </c>
      <c r="B412" t="s">
        <v>1209</v>
      </c>
      <c r="E412" t="s">
        <v>1226</v>
      </c>
      <c r="F412" t="s">
        <v>7544</v>
      </c>
    </row>
    <row r="413" spans="1:6" x14ac:dyDescent="0.3">
      <c r="A413" t="s">
        <v>1227</v>
      </c>
      <c r="B413" t="s">
        <v>227</v>
      </c>
      <c r="E413" t="s">
        <v>1228</v>
      </c>
      <c r="F413" t="s">
        <v>274</v>
      </c>
    </row>
    <row r="414" spans="1:6" x14ac:dyDescent="0.3">
      <c r="A414" t="s">
        <v>247</v>
      </c>
      <c r="B414" t="s">
        <v>4340</v>
      </c>
      <c r="E414" t="s">
        <v>1229</v>
      </c>
      <c r="F414" t="s">
        <v>7544</v>
      </c>
    </row>
    <row r="415" spans="1:6" x14ac:dyDescent="0.3">
      <c r="A415" t="s">
        <v>1230</v>
      </c>
      <c r="B415" t="s">
        <v>1870</v>
      </c>
      <c r="E415" t="s">
        <v>1232</v>
      </c>
      <c r="F415" t="s">
        <v>7544</v>
      </c>
    </row>
    <row r="416" spans="1:6" x14ac:dyDescent="0.3">
      <c r="A416" t="s">
        <v>1233</v>
      </c>
      <c r="B416" t="s">
        <v>11428</v>
      </c>
      <c r="E416" t="s">
        <v>7346</v>
      </c>
      <c r="F416" t="s">
        <v>274</v>
      </c>
    </row>
    <row r="417" spans="1:6" x14ac:dyDescent="0.3">
      <c r="A417" t="s">
        <v>1235</v>
      </c>
      <c r="B417" t="s">
        <v>1870</v>
      </c>
      <c r="E417" t="s">
        <v>1236</v>
      </c>
      <c r="F417" t="s">
        <v>274</v>
      </c>
    </row>
    <row r="418" spans="1:6" x14ac:dyDescent="0.3">
      <c r="A418" t="s">
        <v>486</v>
      </c>
      <c r="B418" t="s">
        <v>11428</v>
      </c>
      <c r="E418" t="s">
        <v>1238</v>
      </c>
      <c r="F418" t="s">
        <v>7544</v>
      </c>
    </row>
    <row r="419" spans="1:6" x14ac:dyDescent="0.3">
      <c r="A419" t="s">
        <v>1239</v>
      </c>
      <c r="B419" t="s">
        <v>11427</v>
      </c>
      <c r="E419" t="s">
        <v>1241</v>
      </c>
      <c r="F419" t="s">
        <v>7544</v>
      </c>
    </row>
    <row r="420" spans="1:6" x14ac:dyDescent="0.3">
      <c r="A420" t="s">
        <v>1242</v>
      </c>
      <c r="B420" t="s">
        <v>45</v>
      </c>
      <c r="E420" t="s">
        <v>7347</v>
      </c>
      <c r="F420" t="s">
        <v>274</v>
      </c>
    </row>
    <row r="421" spans="1:6" x14ac:dyDescent="0.3">
      <c r="A421" t="s">
        <v>7316</v>
      </c>
      <c r="B421" t="s">
        <v>89</v>
      </c>
      <c r="E421" t="s">
        <v>1245</v>
      </c>
      <c r="F421" t="s">
        <v>7544</v>
      </c>
    </row>
    <row r="422" spans="1:6" x14ac:dyDescent="0.3">
      <c r="A422" t="s">
        <v>1247</v>
      </c>
      <c r="B422" t="s">
        <v>183</v>
      </c>
      <c r="E422" t="s">
        <v>1249</v>
      </c>
      <c r="F422" t="s">
        <v>7544</v>
      </c>
    </row>
    <row r="423" spans="1:6" x14ac:dyDescent="0.3">
      <c r="A423" t="s">
        <v>1250</v>
      </c>
      <c r="B423" t="s">
        <v>11423</v>
      </c>
      <c r="E423" t="s">
        <v>1251</v>
      </c>
      <c r="F423" t="s">
        <v>7544</v>
      </c>
    </row>
    <row r="424" spans="1:6" x14ac:dyDescent="0.3">
      <c r="A424" t="s">
        <v>1252</v>
      </c>
      <c r="B424" t="s">
        <v>881</v>
      </c>
      <c r="E424" t="s">
        <v>1254</v>
      </c>
      <c r="F424" t="s">
        <v>7544</v>
      </c>
    </row>
    <row r="425" spans="1:6" x14ac:dyDescent="0.3">
      <c r="A425" t="s">
        <v>1255</v>
      </c>
      <c r="B425" t="s">
        <v>4379</v>
      </c>
      <c r="E425" t="s">
        <v>1256</v>
      </c>
      <c r="F425" t="s">
        <v>7544</v>
      </c>
    </row>
    <row r="426" spans="1:6" x14ac:dyDescent="0.3">
      <c r="A426" t="s">
        <v>1257</v>
      </c>
      <c r="B426" t="s">
        <v>33</v>
      </c>
      <c r="E426" t="s">
        <v>301</v>
      </c>
      <c r="F426" t="s">
        <v>7544</v>
      </c>
    </row>
    <row r="427" spans="1:6" x14ac:dyDescent="0.3">
      <c r="A427" t="s">
        <v>1259</v>
      </c>
      <c r="B427" t="s">
        <v>11430</v>
      </c>
      <c r="E427" t="s">
        <v>1261</v>
      </c>
      <c r="F427" t="s">
        <v>7544</v>
      </c>
    </row>
    <row r="428" spans="1:6" x14ac:dyDescent="0.3">
      <c r="A428" t="s">
        <v>1262</v>
      </c>
      <c r="B428" t="s">
        <v>183</v>
      </c>
      <c r="E428" t="s">
        <v>1264</v>
      </c>
      <c r="F428" t="s">
        <v>7544</v>
      </c>
    </row>
    <row r="429" spans="1:6" x14ac:dyDescent="0.3">
      <c r="A429" t="s">
        <v>1265</v>
      </c>
      <c r="B429" t="s">
        <v>39</v>
      </c>
      <c r="E429" t="s">
        <v>1267</v>
      </c>
      <c r="F429" t="s">
        <v>7544</v>
      </c>
    </row>
    <row r="430" spans="1:6" x14ac:dyDescent="0.3">
      <c r="A430" t="s">
        <v>1144</v>
      </c>
      <c r="B430" t="s">
        <v>2956</v>
      </c>
      <c r="E430" t="s">
        <v>1268</v>
      </c>
      <c r="F430" t="s">
        <v>274</v>
      </c>
    </row>
    <row r="431" spans="1:6" x14ac:dyDescent="0.3">
      <c r="A431" t="s">
        <v>1269</v>
      </c>
      <c r="B431" t="s">
        <v>11423</v>
      </c>
      <c r="E431" t="s">
        <v>1271</v>
      </c>
      <c r="F431" t="s">
        <v>7546</v>
      </c>
    </row>
    <row r="432" spans="1:6" x14ac:dyDescent="0.3">
      <c r="A432" t="s">
        <v>1272</v>
      </c>
      <c r="B432" t="s">
        <v>39</v>
      </c>
      <c r="E432" t="s">
        <v>297</v>
      </c>
      <c r="F432" t="s">
        <v>7544</v>
      </c>
    </row>
    <row r="433" spans="1:6" x14ac:dyDescent="0.3">
      <c r="A433" t="s">
        <v>1274</v>
      </c>
      <c r="B433" t="s">
        <v>8030</v>
      </c>
      <c r="E433" t="s">
        <v>1276</v>
      </c>
      <c r="F433" t="s">
        <v>274</v>
      </c>
    </row>
    <row r="434" spans="1:6" x14ac:dyDescent="0.3">
      <c r="A434" t="s">
        <v>157</v>
      </c>
      <c r="B434" t="s">
        <v>8030</v>
      </c>
      <c r="E434" t="s">
        <v>1278</v>
      </c>
      <c r="F434" t="s">
        <v>7546</v>
      </c>
    </row>
    <row r="435" spans="1:6" x14ac:dyDescent="0.3">
      <c r="A435" t="s">
        <v>1279</v>
      </c>
      <c r="B435" t="s">
        <v>4340</v>
      </c>
      <c r="E435" t="s">
        <v>1281</v>
      </c>
      <c r="F435" t="s">
        <v>274</v>
      </c>
    </row>
    <row r="436" spans="1:6" x14ac:dyDescent="0.3">
      <c r="A436" t="s">
        <v>1282</v>
      </c>
      <c r="B436" t="s">
        <v>1870</v>
      </c>
      <c r="E436" t="s">
        <v>1285</v>
      </c>
      <c r="F436" t="s">
        <v>7544</v>
      </c>
    </row>
    <row r="437" spans="1:6" x14ac:dyDescent="0.3">
      <c r="A437" t="s">
        <v>1286</v>
      </c>
      <c r="B437" t="s">
        <v>55</v>
      </c>
      <c r="E437" t="s">
        <v>1268</v>
      </c>
      <c r="F437" t="s">
        <v>274</v>
      </c>
    </row>
    <row r="438" spans="1:6" x14ac:dyDescent="0.3">
      <c r="A438" t="s">
        <v>1288</v>
      </c>
      <c r="B438" t="s">
        <v>387</v>
      </c>
      <c r="E438" t="s">
        <v>1290</v>
      </c>
      <c r="F438" t="s">
        <v>7544</v>
      </c>
    </row>
    <row r="439" spans="1:6" x14ac:dyDescent="0.3">
      <c r="A439" t="s">
        <v>1291</v>
      </c>
      <c r="B439" t="s">
        <v>4340</v>
      </c>
      <c r="E439" t="s">
        <v>160</v>
      </c>
      <c r="F439" t="s">
        <v>274</v>
      </c>
    </row>
    <row r="440" spans="1:6" x14ac:dyDescent="0.3">
      <c r="A440" t="s">
        <v>1293</v>
      </c>
      <c r="B440" t="s">
        <v>387</v>
      </c>
      <c r="E440" t="s">
        <v>1295</v>
      </c>
      <c r="F440" t="s">
        <v>274</v>
      </c>
    </row>
    <row r="441" spans="1:6" x14ac:dyDescent="0.3">
      <c r="A441" t="s">
        <v>1296</v>
      </c>
      <c r="B441" t="s">
        <v>1209</v>
      </c>
      <c r="E441" t="s">
        <v>1298</v>
      </c>
      <c r="F441" t="s">
        <v>274</v>
      </c>
    </row>
    <row r="442" spans="1:6" x14ac:dyDescent="0.3">
      <c r="A442" t="s">
        <v>1299</v>
      </c>
      <c r="B442" t="s">
        <v>11423</v>
      </c>
      <c r="E442" t="s">
        <v>1301</v>
      </c>
      <c r="F442" t="s">
        <v>7544</v>
      </c>
    </row>
    <row r="443" spans="1:6" x14ac:dyDescent="0.3">
      <c r="A443" t="s">
        <v>783</v>
      </c>
      <c r="B443" t="s">
        <v>461</v>
      </c>
      <c r="E443" t="s">
        <v>1303</v>
      </c>
      <c r="F443" t="s">
        <v>7544</v>
      </c>
    </row>
    <row r="444" spans="1:6" x14ac:dyDescent="0.3">
      <c r="A444" t="s">
        <v>1304</v>
      </c>
      <c r="B444" t="s">
        <v>183</v>
      </c>
      <c r="E444" t="s">
        <v>485</v>
      </c>
      <c r="F444" t="s">
        <v>274</v>
      </c>
    </row>
    <row r="445" spans="1:6" x14ac:dyDescent="0.3">
      <c r="A445" t="s">
        <v>1306</v>
      </c>
      <c r="B445" t="s">
        <v>11427</v>
      </c>
      <c r="E445" t="s">
        <v>1308</v>
      </c>
      <c r="F445" t="s">
        <v>7544</v>
      </c>
    </row>
    <row r="446" spans="1:6" x14ac:dyDescent="0.3">
      <c r="A446" t="s">
        <v>1309</v>
      </c>
      <c r="B446" t="s">
        <v>11426</v>
      </c>
      <c r="E446" t="s">
        <v>1311</v>
      </c>
      <c r="F446" t="s">
        <v>7544</v>
      </c>
    </row>
    <row r="447" spans="1:6" x14ac:dyDescent="0.3">
      <c r="A447" t="s">
        <v>1312</v>
      </c>
      <c r="B447" t="s">
        <v>2956</v>
      </c>
      <c r="E447" t="s">
        <v>1311</v>
      </c>
      <c r="F447" t="s">
        <v>7544</v>
      </c>
    </row>
    <row r="448" spans="1:6" x14ac:dyDescent="0.3">
      <c r="A448" t="s">
        <v>1314</v>
      </c>
      <c r="B448" t="s">
        <v>4340</v>
      </c>
      <c r="E448" t="s">
        <v>1316</v>
      </c>
      <c r="F448" t="s">
        <v>274</v>
      </c>
    </row>
    <row r="449" spans="1:6" x14ac:dyDescent="0.3">
      <c r="A449" t="s">
        <v>1317</v>
      </c>
      <c r="B449" t="s">
        <v>4379</v>
      </c>
      <c r="E449" t="s">
        <v>1319</v>
      </c>
      <c r="F449" t="s">
        <v>7546</v>
      </c>
    </row>
    <row r="450" spans="1:6" x14ac:dyDescent="0.3">
      <c r="A450" t="s">
        <v>1320</v>
      </c>
      <c r="B450" t="s">
        <v>11426</v>
      </c>
      <c r="E450" t="s">
        <v>1322</v>
      </c>
      <c r="F450" t="s">
        <v>274</v>
      </c>
    </row>
    <row r="451" spans="1:6" x14ac:dyDescent="0.3">
      <c r="A451" t="s">
        <v>1323</v>
      </c>
      <c r="B451" t="s">
        <v>461</v>
      </c>
      <c r="E451" t="s">
        <v>1264</v>
      </c>
      <c r="F451" t="s">
        <v>7544</v>
      </c>
    </row>
    <row r="452" spans="1:6" x14ac:dyDescent="0.3">
      <c r="A452" t="s">
        <v>1325</v>
      </c>
      <c r="B452" t="s">
        <v>11426</v>
      </c>
      <c r="E452" t="s">
        <v>1327</v>
      </c>
      <c r="F452" t="s">
        <v>274</v>
      </c>
    </row>
    <row r="453" spans="1:6" x14ac:dyDescent="0.3">
      <c r="A453" t="s">
        <v>1328</v>
      </c>
      <c r="B453" t="s">
        <v>806</v>
      </c>
      <c r="E453" t="s">
        <v>1330</v>
      </c>
      <c r="F453" t="s">
        <v>7544</v>
      </c>
    </row>
    <row r="454" spans="1:6" x14ac:dyDescent="0.3">
      <c r="A454" t="s">
        <v>1331</v>
      </c>
      <c r="B454" t="s">
        <v>33</v>
      </c>
      <c r="E454" t="s">
        <v>1333</v>
      </c>
      <c r="F454" t="s">
        <v>274</v>
      </c>
    </row>
    <row r="455" spans="1:6" x14ac:dyDescent="0.3">
      <c r="A455" t="s">
        <v>1334</v>
      </c>
      <c r="B455" t="s">
        <v>2956</v>
      </c>
      <c r="E455" t="s">
        <v>1336</v>
      </c>
      <c r="F455" t="s">
        <v>7544</v>
      </c>
    </row>
    <row r="456" spans="1:6" x14ac:dyDescent="0.3">
      <c r="A456" t="s">
        <v>1337</v>
      </c>
      <c r="B456" t="s">
        <v>11427</v>
      </c>
      <c r="E456" t="s">
        <v>1339</v>
      </c>
      <c r="F456" t="s">
        <v>7545</v>
      </c>
    </row>
    <row r="457" spans="1:6" x14ac:dyDescent="0.3">
      <c r="A457" t="s">
        <v>1340</v>
      </c>
      <c r="B457" t="s">
        <v>8037</v>
      </c>
      <c r="E457" t="s">
        <v>114</v>
      </c>
      <c r="F457" t="s">
        <v>7544</v>
      </c>
    </row>
    <row r="458" spans="1:6" x14ac:dyDescent="0.3">
      <c r="A458" t="s">
        <v>1342</v>
      </c>
      <c r="B458" t="s">
        <v>438</v>
      </c>
      <c r="E458" t="s">
        <v>319</v>
      </c>
      <c r="F458" t="s">
        <v>7544</v>
      </c>
    </row>
    <row r="459" spans="1:6" x14ac:dyDescent="0.3">
      <c r="A459" t="s">
        <v>1344</v>
      </c>
      <c r="B459" t="s">
        <v>11425</v>
      </c>
      <c r="E459" t="s">
        <v>1346</v>
      </c>
      <c r="F459" t="s">
        <v>7544</v>
      </c>
    </row>
    <row r="460" spans="1:6" x14ac:dyDescent="0.3">
      <c r="A460" t="s">
        <v>798</v>
      </c>
      <c r="B460" t="s">
        <v>806</v>
      </c>
      <c r="E460" t="s">
        <v>1348</v>
      </c>
      <c r="F460" t="s">
        <v>7544</v>
      </c>
    </row>
    <row r="461" spans="1:6" x14ac:dyDescent="0.3">
      <c r="A461" t="s">
        <v>1349</v>
      </c>
      <c r="B461" t="s">
        <v>881</v>
      </c>
      <c r="E461" t="s">
        <v>781</v>
      </c>
      <c r="F461" t="s">
        <v>274</v>
      </c>
    </row>
    <row r="462" spans="1:6" x14ac:dyDescent="0.3">
      <c r="A462" t="s">
        <v>1351</v>
      </c>
      <c r="B462" t="s">
        <v>915</v>
      </c>
      <c r="E462" t="s">
        <v>1353</v>
      </c>
      <c r="F462" t="s">
        <v>7544</v>
      </c>
    </row>
    <row r="463" spans="1:6" x14ac:dyDescent="0.3">
      <c r="A463" t="s">
        <v>1071</v>
      </c>
      <c r="B463" t="s">
        <v>33</v>
      </c>
      <c r="E463" t="s">
        <v>16</v>
      </c>
      <c r="F463" t="s">
        <v>7545</v>
      </c>
    </row>
    <row r="464" spans="1:6" x14ac:dyDescent="0.3">
      <c r="A464" t="s">
        <v>1355</v>
      </c>
      <c r="B464" t="s">
        <v>438</v>
      </c>
      <c r="E464" t="s">
        <v>1357</v>
      </c>
      <c r="F464" t="s">
        <v>7544</v>
      </c>
    </row>
    <row r="465" spans="1:6" x14ac:dyDescent="0.3">
      <c r="A465" t="s">
        <v>1358</v>
      </c>
      <c r="B465" t="s">
        <v>227</v>
      </c>
      <c r="E465" t="s">
        <v>1360</v>
      </c>
      <c r="F465" t="s">
        <v>7544</v>
      </c>
    </row>
    <row r="466" spans="1:6" x14ac:dyDescent="0.3">
      <c r="A466" t="s">
        <v>1361</v>
      </c>
      <c r="B466" t="s">
        <v>55</v>
      </c>
      <c r="E466" t="s">
        <v>1238</v>
      </c>
      <c r="F466" t="s">
        <v>7544</v>
      </c>
    </row>
    <row r="467" spans="1:6" x14ac:dyDescent="0.3">
      <c r="A467" t="s">
        <v>1363</v>
      </c>
      <c r="B467" t="s">
        <v>2956</v>
      </c>
      <c r="E467" t="s">
        <v>1365</v>
      </c>
      <c r="F467" t="s">
        <v>7545</v>
      </c>
    </row>
    <row r="468" spans="1:6" x14ac:dyDescent="0.3">
      <c r="A468" t="s">
        <v>1366</v>
      </c>
      <c r="B468" t="s">
        <v>8030</v>
      </c>
      <c r="E468" t="s">
        <v>1368</v>
      </c>
      <c r="F468" t="s">
        <v>7544</v>
      </c>
    </row>
    <row r="469" spans="1:6" x14ac:dyDescent="0.3">
      <c r="A469" t="s">
        <v>1369</v>
      </c>
      <c r="B469" t="s">
        <v>11430</v>
      </c>
      <c r="E469" t="s">
        <v>1371</v>
      </c>
      <c r="F469" t="s">
        <v>7544</v>
      </c>
    </row>
    <row r="470" spans="1:6" x14ac:dyDescent="0.3">
      <c r="A470" t="s">
        <v>294</v>
      </c>
      <c r="B470" t="s">
        <v>89</v>
      </c>
      <c r="E470" t="s">
        <v>1094</v>
      </c>
      <c r="F470" t="s">
        <v>274</v>
      </c>
    </row>
    <row r="471" spans="1:6" x14ac:dyDescent="0.3">
      <c r="A471" t="s">
        <v>1373</v>
      </c>
      <c r="B471" t="s">
        <v>881</v>
      </c>
      <c r="E471" t="s">
        <v>1375</v>
      </c>
      <c r="F471" t="s">
        <v>7544</v>
      </c>
    </row>
    <row r="472" spans="1:6" x14ac:dyDescent="0.3">
      <c r="A472" t="s">
        <v>1376</v>
      </c>
      <c r="B472" t="s">
        <v>1870</v>
      </c>
      <c r="E472" t="s">
        <v>495</v>
      </c>
      <c r="F472" t="s">
        <v>7544</v>
      </c>
    </row>
    <row r="473" spans="1:6" x14ac:dyDescent="0.3">
      <c r="A473" t="s">
        <v>1379</v>
      </c>
      <c r="B473" t="s">
        <v>11428</v>
      </c>
      <c r="E473" t="s">
        <v>1190</v>
      </c>
      <c r="F473" t="s">
        <v>7544</v>
      </c>
    </row>
    <row r="474" spans="1:6" x14ac:dyDescent="0.3">
      <c r="A474" t="s">
        <v>1381</v>
      </c>
      <c r="B474" t="s">
        <v>915</v>
      </c>
      <c r="E474" t="s">
        <v>1383</v>
      </c>
      <c r="F474" t="s">
        <v>274</v>
      </c>
    </row>
    <row r="475" spans="1:6" x14ac:dyDescent="0.3">
      <c r="A475" t="s">
        <v>1384</v>
      </c>
      <c r="B475" t="s">
        <v>183</v>
      </c>
      <c r="E475" t="s">
        <v>1386</v>
      </c>
      <c r="F475" t="s">
        <v>274</v>
      </c>
    </row>
    <row r="476" spans="1:6" x14ac:dyDescent="0.3">
      <c r="A476" t="s">
        <v>1387</v>
      </c>
      <c r="B476" t="s">
        <v>4379</v>
      </c>
      <c r="E476" t="s">
        <v>1389</v>
      </c>
      <c r="F476" t="s">
        <v>7545</v>
      </c>
    </row>
    <row r="477" spans="1:6" x14ac:dyDescent="0.3">
      <c r="A477" t="s">
        <v>1390</v>
      </c>
      <c r="B477" t="s">
        <v>11429</v>
      </c>
      <c r="E477" t="s">
        <v>1392</v>
      </c>
      <c r="F477" t="s">
        <v>7544</v>
      </c>
    </row>
    <row r="478" spans="1:6" x14ac:dyDescent="0.3">
      <c r="A478" t="s">
        <v>1393</v>
      </c>
      <c r="B478" t="s">
        <v>183</v>
      </c>
      <c r="E478" t="s">
        <v>1395</v>
      </c>
      <c r="F478" t="s">
        <v>274</v>
      </c>
    </row>
    <row r="479" spans="1:6" x14ac:dyDescent="0.3">
      <c r="A479" t="s">
        <v>1396</v>
      </c>
      <c r="B479" t="s">
        <v>11430</v>
      </c>
      <c r="E479" t="s">
        <v>1268</v>
      </c>
      <c r="F479" t="s">
        <v>274</v>
      </c>
    </row>
    <row r="480" spans="1:6" x14ac:dyDescent="0.3">
      <c r="A480" t="s">
        <v>1398</v>
      </c>
      <c r="B480" t="s">
        <v>13</v>
      </c>
      <c r="E480" t="s">
        <v>1400</v>
      </c>
      <c r="F480" t="s">
        <v>7544</v>
      </c>
    </row>
    <row r="481" spans="1:6" x14ac:dyDescent="0.3">
      <c r="A481" t="s">
        <v>1401</v>
      </c>
      <c r="B481" t="s">
        <v>4379</v>
      </c>
      <c r="E481" t="s">
        <v>495</v>
      </c>
      <c r="F481" t="s">
        <v>7544</v>
      </c>
    </row>
    <row r="482" spans="1:6" x14ac:dyDescent="0.3">
      <c r="A482" t="s">
        <v>1403</v>
      </c>
      <c r="B482" t="s">
        <v>11427</v>
      </c>
      <c r="E482" t="s">
        <v>1405</v>
      </c>
      <c r="F482" t="s">
        <v>7544</v>
      </c>
    </row>
    <row r="483" spans="1:6" x14ac:dyDescent="0.3">
      <c r="A483" t="s">
        <v>1406</v>
      </c>
      <c r="B483" t="s">
        <v>11424</v>
      </c>
      <c r="E483" t="s">
        <v>1405</v>
      </c>
      <c r="F483" t="s">
        <v>7544</v>
      </c>
    </row>
    <row r="484" spans="1:6" x14ac:dyDescent="0.3">
      <c r="A484" t="s">
        <v>1408</v>
      </c>
      <c r="B484" t="s">
        <v>55</v>
      </c>
      <c r="E484" t="s">
        <v>1409</v>
      </c>
      <c r="F484" t="s">
        <v>7545</v>
      </c>
    </row>
    <row r="485" spans="1:6" x14ac:dyDescent="0.3">
      <c r="A485" t="s">
        <v>1410</v>
      </c>
      <c r="B485" t="s">
        <v>4379</v>
      </c>
      <c r="E485" t="s">
        <v>7348</v>
      </c>
      <c r="F485" t="s">
        <v>7546</v>
      </c>
    </row>
    <row r="486" spans="1:6" x14ac:dyDescent="0.3">
      <c r="A486" t="s">
        <v>1412</v>
      </c>
      <c r="B486" t="s">
        <v>461</v>
      </c>
      <c r="E486" t="s">
        <v>1414</v>
      </c>
      <c r="F486" t="s">
        <v>7544</v>
      </c>
    </row>
    <row r="487" spans="1:6" x14ac:dyDescent="0.3">
      <c r="A487" t="s">
        <v>1415</v>
      </c>
      <c r="B487" t="s">
        <v>11425</v>
      </c>
      <c r="E487" t="s">
        <v>1417</v>
      </c>
      <c r="F487" t="s">
        <v>7546</v>
      </c>
    </row>
    <row r="488" spans="1:6" x14ac:dyDescent="0.3">
      <c r="A488" t="s">
        <v>1418</v>
      </c>
      <c r="B488" t="s">
        <v>11425</v>
      </c>
      <c r="E488" t="s">
        <v>1420</v>
      </c>
      <c r="F488" t="s">
        <v>7544</v>
      </c>
    </row>
    <row r="489" spans="1:6" x14ac:dyDescent="0.3">
      <c r="A489" t="s">
        <v>1421</v>
      </c>
      <c r="B489" t="s">
        <v>4340</v>
      </c>
      <c r="E489" t="s">
        <v>1423</v>
      </c>
      <c r="F489" t="s">
        <v>7544</v>
      </c>
    </row>
    <row r="490" spans="1:6" x14ac:dyDescent="0.3">
      <c r="A490" t="s">
        <v>1424</v>
      </c>
      <c r="B490" t="s">
        <v>33</v>
      </c>
      <c r="E490" t="s">
        <v>1426</v>
      </c>
      <c r="F490" t="s">
        <v>7544</v>
      </c>
    </row>
    <row r="491" spans="1:6" x14ac:dyDescent="0.3">
      <c r="A491" t="s">
        <v>1427</v>
      </c>
      <c r="B491" t="s">
        <v>11423</v>
      </c>
      <c r="E491" t="s">
        <v>1429</v>
      </c>
      <c r="F491" t="s">
        <v>7544</v>
      </c>
    </row>
    <row r="492" spans="1:6" x14ac:dyDescent="0.3">
      <c r="A492" t="s">
        <v>1430</v>
      </c>
      <c r="B492" t="s">
        <v>227</v>
      </c>
      <c r="E492" t="s">
        <v>1432</v>
      </c>
      <c r="F492" t="s">
        <v>274</v>
      </c>
    </row>
    <row r="493" spans="1:6" x14ac:dyDescent="0.3">
      <c r="A493" t="s">
        <v>1433</v>
      </c>
      <c r="B493" t="s">
        <v>11424</v>
      </c>
      <c r="E493" t="s">
        <v>319</v>
      </c>
      <c r="F493" t="s">
        <v>7544</v>
      </c>
    </row>
    <row r="494" spans="1:6" x14ac:dyDescent="0.3">
      <c r="A494" t="s">
        <v>1435</v>
      </c>
      <c r="B494" t="s">
        <v>8030</v>
      </c>
      <c r="E494" t="s">
        <v>1437</v>
      </c>
      <c r="F494" t="s">
        <v>7544</v>
      </c>
    </row>
    <row r="495" spans="1:6" x14ac:dyDescent="0.3">
      <c r="A495" t="s">
        <v>1438</v>
      </c>
      <c r="B495" t="s">
        <v>1209</v>
      </c>
      <c r="E495" t="s">
        <v>1440</v>
      </c>
      <c r="F495" t="s">
        <v>7544</v>
      </c>
    </row>
    <row r="496" spans="1:6" x14ac:dyDescent="0.3">
      <c r="A496" t="s">
        <v>1441</v>
      </c>
      <c r="B496" t="s">
        <v>227</v>
      </c>
      <c r="E496" t="s">
        <v>1442</v>
      </c>
      <c r="F496" t="s">
        <v>7546</v>
      </c>
    </row>
    <row r="497" spans="1:6" x14ac:dyDescent="0.3">
      <c r="A497" t="s">
        <v>1443</v>
      </c>
      <c r="B497" t="s">
        <v>33</v>
      </c>
      <c r="E497" t="s">
        <v>1264</v>
      </c>
      <c r="F497" t="s">
        <v>7544</v>
      </c>
    </row>
    <row r="498" spans="1:6" x14ac:dyDescent="0.3">
      <c r="A498" t="s">
        <v>1446</v>
      </c>
      <c r="B498" t="s">
        <v>183</v>
      </c>
      <c r="E498" t="s">
        <v>1448</v>
      </c>
      <c r="F498" t="s">
        <v>7546</v>
      </c>
    </row>
    <row r="499" spans="1:6" x14ac:dyDescent="0.3">
      <c r="A499" t="s">
        <v>1449</v>
      </c>
      <c r="B499" t="s">
        <v>11428</v>
      </c>
      <c r="E499" t="s">
        <v>611</v>
      </c>
      <c r="F499" t="s">
        <v>7544</v>
      </c>
    </row>
    <row r="500" spans="1:6" x14ac:dyDescent="0.3">
      <c r="A500" t="s">
        <v>1451</v>
      </c>
      <c r="B500" t="s">
        <v>11427</v>
      </c>
      <c r="E500" t="s">
        <v>1268</v>
      </c>
      <c r="F500" t="s">
        <v>274</v>
      </c>
    </row>
    <row r="501" spans="1:6" x14ac:dyDescent="0.3">
      <c r="A501" t="s">
        <v>1453</v>
      </c>
      <c r="B501" t="s">
        <v>11430</v>
      </c>
      <c r="E501" t="s">
        <v>1455</v>
      </c>
      <c r="F501" t="s">
        <v>274</v>
      </c>
    </row>
    <row r="502" spans="1:6" x14ac:dyDescent="0.3">
      <c r="A502" t="s">
        <v>1457</v>
      </c>
      <c r="B502" t="s">
        <v>11429</v>
      </c>
      <c r="E502" t="s">
        <v>1094</v>
      </c>
      <c r="F502" t="s">
        <v>274</v>
      </c>
    </row>
    <row r="503" spans="1:6" x14ac:dyDescent="0.3">
      <c r="A503" t="s">
        <v>1459</v>
      </c>
      <c r="B503" t="s">
        <v>461</v>
      </c>
      <c r="E503" t="s">
        <v>7349</v>
      </c>
      <c r="F503" t="s">
        <v>7545</v>
      </c>
    </row>
    <row r="504" spans="1:6" x14ac:dyDescent="0.3">
      <c r="A504" t="s">
        <v>1462</v>
      </c>
      <c r="B504" t="s">
        <v>8030</v>
      </c>
      <c r="E504" t="s">
        <v>1464</v>
      </c>
      <c r="F504" t="s">
        <v>274</v>
      </c>
    </row>
    <row r="505" spans="1:6" x14ac:dyDescent="0.3">
      <c r="A505" t="s">
        <v>1465</v>
      </c>
      <c r="B505" t="s">
        <v>227</v>
      </c>
      <c r="E505" t="s">
        <v>1268</v>
      </c>
      <c r="F505" t="s">
        <v>274</v>
      </c>
    </row>
    <row r="506" spans="1:6" x14ac:dyDescent="0.3">
      <c r="A506" t="s">
        <v>1466</v>
      </c>
      <c r="B506" t="s">
        <v>55</v>
      </c>
      <c r="E506" t="s">
        <v>1468</v>
      </c>
      <c r="F506" t="s">
        <v>7545</v>
      </c>
    </row>
    <row r="507" spans="1:6" x14ac:dyDescent="0.3">
      <c r="A507" t="s">
        <v>1469</v>
      </c>
      <c r="B507" t="s">
        <v>1870</v>
      </c>
      <c r="E507" t="s">
        <v>1471</v>
      </c>
      <c r="F507" t="s">
        <v>274</v>
      </c>
    </row>
    <row r="508" spans="1:6" x14ac:dyDescent="0.3">
      <c r="A508" t="s">
        <v>1472</v>
      </c>
      <c r="B508" t="s">
        <v>11426</v>
      </c>
      <c r="E508" t="s">
        <v>1474</v>
      </c>
      <c r="F508" t="s">
        <v>7544</v>
      </c>
    </row>
    <row r="509" spans="1:6" x14ac:dyDescent="0.3">
      <c r="A509" t="s">
        <v>1475</v>
      </c>
      <c r="B509" t="s">
        <v>8037</v>
      </c>
      <c r="E509" t="s">
        <v>1477</v>
      </c>
      <c r="F509" t="s">
        <v>7544</v>
      </c>
    </row>
    <row r="510" spans="1:6" x14ac:dyDescent="0.3">
      <c r="A510" t="s">
        <v>1478</v>
      </c>
      <c r="B510" t="s">
        <v>1209</v>
      </c>
      <c r="E510" t="s">
        <v>1480</v>
      </c>
      <c r="F510" t="s">
        <v>7545</v>
      </c>
    </row>
    <row r="511" spans="1:6" x14ac:dyDescent="0.3">
      <c r="A511" t="s">
        <v>1481</v>
      </c>
      <c r="B511" t="s">
        <v>11429</v>
      </c>
      <c r="E511" t="s">
        <v>1483</v>
      </c>
      <c r="F511" t="s">
        <v>7544</v>
      </c>
    </row>
    <row r="512" spans="1:6" x14ac:dyDescent="0.3">
      <c r="A512" t="s">
        <v>1484</v>
      </c>
      <c r="B512" t="s">
        <v>13</v>
      </c>
      <c r="E512" t="s">
        <v>1486</v>
      </c>
      <c r="F512" t="s">
        <v>7544</v>
      </c>
    </row>
    <row r="513" spans="1:6" x14ac:dyDescent="0.3">
      <c r="A513" t="s">
        <v>1487</v>
      </c>
      <c r="B513" t="s">
        <v>89</v>
      </c>
      <c r="E513" t="s">
        <v>153</v>
      </c>
      <c r="F513" t="s">
        <v>274</v>
      </c>
    </row>
    <row r="514" spans="1:6" x14ac:dyDescent="0.3">
      <c r="A514" t="s">
        <v>1489</v>
      </c>
      <c r="B514" t="s">
        <v>89</v>
      </c>
      <c r="E514" t="s">
        <v>1491</v>
      </c>
      <c r="F514" t="s">
        <v>274</v>
      </c>
    </row>
    <row r="515" spans="1:6" x14ac:dyDescent="0.3">
      <c r="A515" t="s">
        <v>1492</v>
      </c>
      <c r="B515" t="s">
        <v>45</v>
      </c>
      <c r="E515" t="s">
        <v>1494</v>
      </c>
      <c r="F515" t="s">
        <v>7544</v>
      </c>
    </row>
    <row r="516" spans="1:6" x14ac:dyDescent="0.3">
      <c r="A516" t="s">
        <v>1495</v>
      </c>
      <c r="B516" t="s">
        <v>464</v>
      </c>
      <c r="E516" t="s">
        <v>1498</v>
      </c>
      <c r="F516" t="s">
        <v>274</v>
      </c>
    </row>
    <row r="517" spans="1:6" x14ac:dyDescent="0.3">
      <c r="A517" t="s">
        <v>1303</v>
      </c>
      <c r="B517" t="s">
        <v>4379</v>
      </c>
      <c r="E517" t="s">
        <v>1500</v>
      </c>
      <c r="F517" t="s">
        <v>7544</v>
      </c>
    </row>
    <row r="518" spans="1:6" x14ac:dyDescent="0.3">
      <c r="A518" t="s">
        <v>1501</v>
      </c>
      <c r="B518" t="s">
        <v>4379</v>
      </c>
      <c r="E518" t="s">
        <v>1503</v>
      </c>
      <c r="F518" t="s">
        <v>7544</v>
      </c>
    </row>
    <row r="519" spans="1:6" x14ac:dyDescent="0.3">
      <c r="A519" t="s">
        <v>1504</v>
      </c>
      <c r="B519" t="s">
        <v>881</v>
      </c>
      <c r="E519" t="s">
        <v>1268</v>
      </c>
      <c r="F519" t="s">
        <v>274</v>
      </c>
    </row>
    <row r="520" spans="1:6" x14ac:dyDescent="0.3">
      <c r="A520" t="s">
        <v>1505</v>
      </c>
      <c r="B520" t="s">
        <v>806</v>
      </c>
      <c r="E520" t="s">
        <v>1507</v>
      </c>
      <c r="F520" t="s">
        <v>274</v>
      </c>
    </row>
    <row r="521" spans="1:6" x14ac:dyDescent="0.3">
      <c r="A521" t="s">
        <v>1508</v>
      </c>
      <c r="B521" t="s">
        <v>438</v>
      </c>
      <c r="E521" t="s">
        <v>378</v>
      </c>
      <c r="F521" t="s">
        <v>7544</v>
      </c>
    </row>
    <row r="522" spans="1:6" x14ac:dyDescent="0.3">
      <c r="A522" t="s">
        <v>1510</v>
      </c>
      <c r="B522" t="s">
        <v>2956</v>
      </c>
      <c r="E522" t="s">
        <v>1513</v>
      </c>
      <c r="F522" t="s">
        <v>7544</v>
      </c>
    </row>
    <row r="523" spans="1:6" x14ac:dyDescent="0.3">
      <c r="A523" t="s">
        <v>1514</v>
      </c>
      <c r="B523" t="s">
        <v>461</v>
      </c>
      <c r="E523" t="s">
        <v>1245</v>
      </c>
      <c r="F523" t="s">
        <v>7544</v>
      </c>
    </row>
    <row r="524" spans="1:6" x14ac:dyDescent="0.3">
      <c r="A524" t="s">
        <v>1516</v>
      </c>
      <c r="B524" t="s">
        <v>13</v>
      </c>
      <c r="E524" t="s">
        <v>1518</v>
      </c>
      <c r="F524" t="s">
        <v>7544</v>
      </c>
    </row>
    <row r="525" spans="1:6" x14ac:dyDescent="0.3">
      <c r="A525" t="s">
        <v>1519</v>
      </c>
      <c r="B525" t="s">
        <v>915</v>
      </c>
      <c r="E525" t="s">
        <v>1521</v>
      </c>
      <c r="F525" t="s">
        <v>7544</v>
      </c>
    </row>
    <row r="526" spans="1:6" x14ac:dyDescent="0.3">
      <c r="A526" t="s">
        <v>1522</v>
      </c>
      <c r="B526" t="s">
        <v>1870</v>
      </c>
      <c r="E526" t="s">
        <v>1524</v>
      </c>
      <c r="F526" t="s">
        <v>7545</v>
      </c>
    </row>
    <row r="527" spans="1:6" x14ac:dyDescent="0.3">
      <c r="A527" t="s">
        <v>1525</v>
      </c>
      <c r="B527" t="s">
        <v>1870</v>
      </c>
      <c r="E527" t="s">
        <v>495</v>
      </c>
      <c r="F527" t="s">
        <v>7544</v>
      </c>
    </row>
    <row r="528" spans="1:6" x14ac:dyDescent="0.3">
      <c r="A528" t="s">
        <v>275</v>
      </c>
      <c r="B528" t="s">
        <v>55</v>
      </c>
      <c r="E528" t="s">
        <v>1528</v>
      </c>
      <c r="F528" t="s">
        <v>7546</v>
      </c>
    </row>
    <row r="529" spans="1:6" x14ac:dyDescent="0.3">
      <c r="A529" t="s">
        <v>1529</v>
      </c>
      <c r="B529" t="s">
        <v>13</v>
      </c>
      <c r="E529" t="s">
        <v>1531</v>
      </c>
      <c r="F529" t="s">
        <v>274</v>
      </c>
    </row>
    <row r="530" spans="1:6" x14ac:dyDescent="0.3">
      <c r="A530" t="s">
        <v>1532</v>
      </c>
      <c r="B530" t="s">
        <v>881</v>
      </c>
      <c r="E530" t="s">
        <v>1534</v>
      </c>
      <c r="F530" t="s">
        <v>274</v>
      </c>
    </row>
    <row r="531" spans="1:6" x14ac:dyDescent="0.3">
      <c r="A531" t="s">
        <v>1535</v>
      </c>
      <c r="B531" t="s">
        <v>881</v>
      </c>
      <c r="E531" t="s">
        <v>617</v>
      </c>
      <c r="F531" t="s">
        <v>274</v>
      </c>
    </row>
    <row r="532" spans="1:6" x14ac:dyDescent="0.3">
      <c r="A532" t="s">
        <v>1537</v>
      </c>
      <c r="B532" t="s">
        <v>2956</v>
      </c>
      <c r="E532" t="s">
        <v>1539</v>
      </c>
      <c r="F532" t="s">
        <v>7544</v>
      </c>
    </row>
    <row r="533" spans="1:6" x14ac:dyDescent="0.3">
      <c r="A533" t="s">
        <v>1540</v>
      </c>
      <c r="B533" t="s">
        <v>55</v>
      </c>
      <c r="E533" t="s">
        <v>1542</v>
      </c>
      <c r="F533" t="s">
        <v>274</v>
      </c>
    </row>
    <row r="534" spans="1:6" x14ac:dyDescent="0.3">
      <c r="A534" t="s">
        <v>1543</v>
      </c>
      <c r="B534" t="s">
        <v>33</v>
      </c>
      <c r="E534" t="s">
        <v>1545</v>
      </c>
      <c r="F534" t="s">
        <v>7544</v>
      </c>
    </row>
    <row r="535" spans="1:6" x14ac:dyDescent="0.3">
      <c r="A535" t="s">
        <v>1546</v>
      </c>
      <c r="B535" t="s">
        <v>8030</v>
      </c>
      <c r="E535" t="s">
        <v>1548</v>
      </c>
      <c r="F535" t="s">
        <v>7544</v>
      </c>
    </row>
    <row r="536" spans="1:6" x14ac:dyDescent="0.3">
      <c r="A536" t="s">
        <v>1549</v>
      </c>
      <c r="B536" t="s">
        <v>13</v>
      </c>
      <c r="E536" t="s">
        <v>1551</v>
      </c>
      <c r="F536" t="s">
        <v>7544</v>
      </c>
    </row>
    <row r="537" spans="1:6" x14ac:dyDescent="0.3">
      <c r="A537" t="s">
        <v>1552</v>
      </c>
      <c r="B537" t="s">
        <v>55</v>
      </c>
      <c r="E537" t="s">
        <v>1554</v>
      </c>
      <c r="F537" t="s">
        <v>7544</v>
      </c>
    </row>
    <row r="538" spans="1:6" x14ac:dyDescent="0.3">
      <c r="A538" t="s">
        <v>1555</v>
      </c>
      <c r="B538" t="s">
        <v>89</v>
      </c>
      <c r="E538" t="s">
        <v>1556</v>
      </c>
      <c r="F538" t="s">
        <v>7544</v>
      </c>
    </row>
    <row r="539" spans="1:6" x14ac:dyDescent="0.3">
      <c r="A539" t="s">
        <v>1557</v>
      </c>
      <c r="B539" t="s">
        <v>1209</v>
      </c>
      <c r="E539" t="s">
        <v>1559</v>
      </c>
      <c r="F539" t="s">
        <v>274</v>
      </c>
    </row>
    <row r="540" spans="1:6" x14ac:dyDescent="0.3">
      <c r="A540" t="s">
        <v>1560</v>
      </c>
      <c r="B540" t="s">
        <v>11426</v>
      </c>
      <c r="E540" t="s">
        <v>7352</v>
      </c>
      <c r="F540" t="s">
        <v>7545</v>
      </c>
    </row>
    <row r="541" spans="1:6" x14ac:dyDescent="0.3">
      <c r="A541" t="s">
        <v>1562</v>
      </c>
      <c r="B541" t="s">
        <v>183</v>
      </c>
      <c r="E541" t="s">
        <v>1564</v>
      </c>
      <c r="F541" t="s">
        <v>274</v>
      </c>
    </row>
    <row r="542" spans="1:6" x14ac:dyDescent="0.3">
      <c r="A542" t="s">
        <v>1565</v>
      </c>
      <c r="B542" t="s">
        <v>89</v>
      </c>
      <c r="E542" t="s">
        <v>1567</v>
      </c>
      <c r="F542" t="s">
        <v>7546</v>
      </c>
    </row>
    <row r="543" spans="1:6" x14ac:dyDescent="0.3">
      <c r="A543" t="s">
        <v>1568</v>
      </c>
      <c r="B543" t="s">
        <v>461</v>
      </c>
      <c r="E543" t="s">
        <v>1570</v>
      </c>
      <c r="F543" t="s">
        <v>274</v>
      </c>
    </row>
    <row r="544" spans="1:6" x14ac:dyDescent="0.3">
      <c r="A544" t="s">
        <v>1571</v>
      </c>
      <c r="B544" t="s">
        <v>227</v>
      </c>
      <c r="E544" t="s">
        <v>1573</v>
      </c>
      <c r="F544" t="s">
        <v>7545</v>
      </c>
    </row>
    <row r="545" spans="1:6" x14ac:dyDescent="0.3">
      <c r="A545" t="s">
        <v>1574</v>
      </c>
      <c r="B545" t="s">
        <v>11426</v>
      </c>
      <c r="E545" t="s">
        <v>1576</v>
      </c>
      <c r="F545" t="s">
        <v>7544</v>
      </c>
    </row>
    <row r="546" spans="1:6" x14ac:dyDescent="0.3">
      <c r="A546" t="s">
        <v>1577</v>
      </c>
      <c r="B546" t="s">
        <v>438</v>
      </c>
      <c r="E546" t="s">
        <v>1579</v>
      </c>
      <c r="F546" t="s">
        <v>7544</v>
      </c>
    </row>
    <row r="547" spans="1:6" x14ac:dyDescent="0.3">
      <c r="A547" t="s">
        <v>222</v>
      </c>
      <c r="B547" t="s">
        <v>11426</v>
      </c>
      <c r="E547" t="s">
        <v>1581</v>
      </c>
      <c r="F547" t="s">
        <v>7544</v>
      </c>
    </row>
    <row r="548" spans="1:6" x14ac:dyDescent="0.3">
      <c r="A548" t="s">
        <v>1582</v>
      </c>
      <c r="B548" t="s">
        <v>438</v>
      </c>
      <c r="E548" t="s">
        <v>1584</v>
      </c>
      <c r="F548" t="s">
        <v>7544</v>
      </c>
    </row>
    <row r="549" spans="1:6" x14ac:dyDescent="0.3">
      <c r="A549" t="s">
        <v>1585</v>
      </c>
      <c r="B549" t="s">
        <v>11429</v>
      </c>
      <c r="E549" t="s">
        <v>1268</v>
      </c>
      <c r="F549" t="s">
        <v>274</v>
      </c>
    </row>
    <row r="550" spans="1:6" x14ac:dyDescent="0.3">
      <c r="A550" t="s">
        <v>1587</v>
      </c>
      <c r="B550" t="s">
        <v>881</v>
      </c>
      <c r="E550" t="s">
        <v>1589</v>
      </c>
      <c r="F550" t="s">
        <v>7544</v>
      </c>
    </row>
    <row r="551" spans="1:6" x14ac:dyDescent="0.3">
      <c r="A551" t="s">
        <v>1590</v>
      </c>
      <c r="B551" t="s">
        <v>387</v>
      </c>
      <c r="E551" t="s">
        <v>1591</v>
      </c>
      <c r="F551" t="s">
        <v>7544</v>
      </c>
    </row>
    <row r="552" spans="1:6" x14ac:dyDescent="0.3">
      <c r="A552" t="s">
        <v>1592</v>
      </c>
      <c r="B552" t="s">
        <v>438</v>
      </c>
      <c r="E552" t="s">
        <v>14</v>
      </c>
      <c r="F552" t="s">
        <v>274</v>
      </c>
    </row>
    <row r="553" spans="1:6" x14ac:dyDescent="0.3">
      <c r="A553" t="s">
        <v>413</v>
      </c>
      <c r="B553" t="s">
        <v>227</v>
      </c>
      <c r="E553" t="s">
        <v>1595</v>
      </c>
      <c r="F553" t="s">
        <v>7544</v>
      </c>
    </row>
    <row r="554" spans="1:6" x14ac:dyDescent="0.3">
      <c r="A554" t="s">
        <v>1596</v>
      </c>
      <c r="B554" t="s">
        <v>8030</v>
      </c>
      <c r="E554" t="s">
        <v>1597</v>
      </c>
      <c r="F554" t="s">
        <v>7544</v>
      </c>
    </row>
    <row r="555" spans="1:6" x14ac:dyDescent="0.3">
      <c r="A555" t="s">
        <v>1041</v>
      </c>
      <c r="B555" t="s">
        <v>4379</v>
      </c>
      <c r="E555" t="s">
        <v>1599</v>
      </c>
      <c r="F555" t="s">
        <v>7544</v>
      </c>
    </row>
    <row r="556" spans="1:6" x14ac:dyDescent="0.3">
      <c r="A556" t="s">
        <v>1600</v>
      </c>
      <c r="B556" t="s">
        <v>227</v>
      </c>
      <c r="E556" t="s">
        <v>1601</v>
      </c>
      <c r="F556" t="s">
        <v>274</v>
      </c>
    </row>
    <row r="557" spans="1:6" x14ac:dyDescent="0.3">
      <c r="A557" t="s">
        <v>1602</v>
      </c>
      <c r="B557" t="s">
        <v>11425</v>
      </c>
      <c r="E557" t="s">
        <v>1604</v>
      </c>
      <c r="F557" t="s">
        <v>7544</v>
      </c>
    </row>
    <row r="558" spans="1:6" x14ac:dyDescent="0.3">
      <c r="A558" t="s">
        <v>366</v>
      </c>
      <c r="B558" t="s">
        <v>464</v>
      </c>
      <c r="E558" t="s">
        <v>581</v>
      </c>
      <c r="F558" t="s">
        <v>7544</v>
      </c>
    </row>
    <row r="559" spans="1:6" x14ac:dyDescent="0.3">
      <c r="A559" t="s">
        <v>1606</v>
      </c>
      <c r="B559" t="s">
        <v>806</v>
      </c>
      <c r="E559" t="s">
        <v>1608</v>
      </c>
      <c r="F559" t="s">
        <v>274</v>
      </c>
    </row>
    <row r="560" spans="1:6" x14ac:dyDescent="0.3">
      <c r="A560" t="s">
        <v>399</v>
      </c>
      <c r="B560" t="s">
        <v>11429</v>
      </c>
      <c r="E560" t="s">
        <v>1610</v>
      </c>
      <c r="F560" t="s">
        <v>7544</v>
      </c>
    </row>
    <row r="561" spans="1:6" x14ac:dyDescent="0.3">
      <c r="A561" t="s">
        <v>1611</v>
      </c>
      <c r="B561" t="s">
        <v>1870</v>
      </c>
      <c r="E561" t="s">
        <v>1614</v>
      </c>
      <c r="F561" t="s">
        <v>7544</v>
      </c>
    </row>
    <row r="562" spans="1:6" x14ac:dyDescent="0.3">
      <c r="A562" t="s">
        <v>1615</v>
      </c>
      <c r="B562" t="s">
        <v>8030</v>
      </c>
      <c r="E562" t="s">
        <v>1245</v>
      </c>
      <c r="F562" t="s">
        <v>7544</v>
      </c>
    </row>
    <row r="563" spans="1:6" x14ac:dyDescent="0.3">
      <c r="A563" t="s">
        <v>1617</v>
      </c>
      <c r="B563" t="s">
        <v>13</v>
      </c>
      <c r="E563" t="s">
        <v>1619</v>
      </c>
      <c r="F563" t="s">
        <v>7544</v>
      </c>
    </row>
    <row r="564" spans="1:6" x14ac:dyDescent="0.3">
      <c r="A564" t="s">
        <v>1620</v>
      </c>
      <c r="B564" t="s">
        <v>464</v>
      </c>
      <c r="E564" t="s">
        <v>1622</v>
      </c>
      <c r="F564" t="s">
        <v>7544</v>
      </c>
    </row>
    <row r="565" spans="1:6" x14ac:dyDescent="0.3">
      <c r="A565" t="s">
        <v>1623</v>
      </c>
      <c r="B565" t="s">
        <v>915</v>
      </c>
      <c r="E565" t="s">
        <v>495</v>
      </c>
      <c r="F565" t="s">
        <v>7544</v>
      </c>
    </row>
    <row r="566" spans="1:6" x14ac:dyDescent="0.3">
      <c r="A566" t="s">
        <v>1625</v>
      </c>
      <c r="B566" t="s">
        <v>11430</v>
      </c>
      <c r="E566" t="s">
        <v>1627</v>
      </c>
      <c r="F566" t="s">
        <v>7544</v>
      </c>
    </row>
    <row r="567" spans="1:6" x14ac:dyDescent="0.3">
      <c r="A567" t="s">
        <v>1628</v>
      </c>
      <c r="B567" t="s">
        <v>11423</v>
      </c>
      <c r="E567" t="s">
        <v>1630</v>
      </c>
      <c r="F567" t="s">
        <v>7544</v>
      </c>
    </row>
    <row r="568" spans="1:6" x14ac:dyDescent="0.3">
      <c r="A568" t="s">
        <v>1631</v>
      </c>
      <c r="B568" t="s">
        <v>4379</v>
      </c>
      <c r="E568" t="s">
        <v>1633</v>
      </c>
      <c r="F568" t="s">
        <v>274</v>
      </c>
    </row>
    <row r="569" spans="1:6" x14ac:dyDescent="0.3">
      <c r="A569" t="s">
        <v>1634</v>
      </c>
      <c r="B569" t="s">
        <v>4340</v>
      </c>
      <c r="E569" t="s">
        <v>1636</v>
      </c>
      <c r="F569" t="s">
        <v>7545</v>
      </c>
    </row>
    <row r="570" spans="1:6" x14ac:dyDescent="0.3">
      <c r="A570" t="s">
        <v>1637</v>
      </c>
      <c r="B570" t="s">
        <v>11429</v>
      </c>
      <c r="E570" t="s">
        <v>1639</v>
      </c>
      <c r="F570" t="s">
        <v>7544</v>
      </c>
    </row>
    <row r="571" spans="1:6" x14ac:dyDescent="0.3">
      <c r="A571" t="s">
        <v>1640</v>
      </c>
      <c r="B571" t="s">
        <v>55</v>
      </c>
      <c r="E571" t="s">
        <v>1642</v>
      </c>
      <c r="F571" t="s">
        <v>7544</v>
      </c>
    </row>
    <row r="572" spans="1:6" x14ac:dyDescent="0.3">
      <c r="A572" t="s">
        <v>703</v>
      </c>
      <c r="B572" t="s">
        <v>8030</v>
      </c>
      <c r="E572" t="s">
        <v>1643</v>
      </c>
      <c r="F572" t="s">
        <v>7546</v>
      </c>
    </row>
    <row r="573" spans="1:6" x14ac:dyDescent="0.3">
      <c r="A573" t="s">
        <v>1644</v>
      </c>
      <c r="B573" t="s">
        <v>464</v>
      </c>
      <c r="E573" t="s">
        <v>7356</v>
      </c>
      <c r="F573" t="s">
        <v>7544</v>
      </c>
    </row>
    <row r="574" spans="1:6" x14ac:dyDescent="0.3">
      <c r="A574" t="s">
        <v>1646</v>
      </c>
      <c r="B574" t="s">
        <v>11430</v>
      </c>
      <c r="E574" t="s">
        <v>600</v>
      </c>
      <c r="F574" t="s">
        <v>274</v>
      </c>
    </row>
    <row r="575" spans="1:6" x14ac:dyDescent="0.3">
      <c r="A575" t="s">
        <v>275</v>
      </c>
      <c r="B575" t="s">
        <v>464</v>
      </c>
      <c r="E575" t="s">
        <v>1648</v>
      </c>
      <c r="F575" t="s">
        <v>7546</v>
      </c>
    </row>
    <row r="576" spans="1:6" x14ac:dyDescent="0.3">
      <c r="A576" t="s">
        <v>1649</v>
      </c>
      <c r="B576" t="s">
        <v>33</v>
      </c>
      <c r="E576" t="s">
        <v>1651</v>
      </c>
      <c r="F576" t="s">
        <v>7544</v>
      </c>
    </row>
    <row r="577" spans="1:6" x14ac:dyDescent="0.3">
      <c r="A577" t="s">
        <v>550</v>
      </c>
      <c r="B577" t="s">
        <v>4379</v>
      </c>
      <c r="E577" t="s">
        <v>1653</v>
      </c>
      <c r="F577" t="s">
        <v>7544</v>
      </c>
    </row>
    <row r="578" spans="1:6" x14ac:dyDescent="0.3">
      <c r="A578" t="s">
        <v>1654</v>
      </c>
      <c r="B578" t="s">
        <v>464</v>
      </c>
      <c r="E578" t="s">
        <v>1656</v>
      </c>
      <c r="F578" t="s">
        <v>7544</v>
      </c>
    </row>
    <row r="579" spans="1:6" x14ac:dyDescent="0.3">
      <c r="A579" t="s">
        <v>1657</v>
      </c>
      <c r="B579" t="s">
        <v>461</v>
      </c>
      <c r="E579" t="s">
        <v>1659</v>
      </c>
      <c r="F579" t="s">
        <v>7544</v>
      </c>
    </row>
    <row r="580" spans="1:6" x14ac:dyDescent="0.3">
      <c r="A580" t="s">
        <v>865</v>
      </c>
      <c r="B580" t="s">
        <v>464</v>
      </c>
      <c r="E580" t="s">
        <v>1661</v>
      </c>
      <c r="F580" t="s">
        <v>7544</v>
      </c>
    </row>
    <row r="581" spans="1:6" x14ac:dyDescent="0.3">
      <c r="A581" t="s">
        <v>1662</v>
      </c>
      <c r="B581" t="s">
        <v>13</v>
      </c>
      <c r="E581" t="s">
        <v>1006</v>
      </c>
      <c r="F581" t="s">
        <v>274</v>
      </c>
    </row>
    <row r="582" spans="1:6" x14ac:dyDescent="0.3">
      <c r="A582" t="s">
        <v>1664</v>
      </c>
      <c r="B582" t="s">
        <v>89</v>
      </c>
      <c r="E582" t="s">
        <v>1666</v>
      </c>
      <c r="F582" t="s">
        <v>7544</v>
      </c>
    </row>
    <row r="583" spans="1:6" x14ac:dyDescent="0.3">
      <c r="A583" t="s">
        <v>647</v>
      </c>
      <c r="B583" t="s">
        <v>4340</v>
      </c>
      <c r="E583" t="s">
        <v>1667</v>
      </c>
      <c r="F583" t="s">
        <v>7544</v>
      </c>
    </row>
    <row r="584" spans="1:6" x14ac:dyDescent="0.3">
      <c r="A584" t="s">
        <v>1668</v>
      </c>
      <c r="B584" t="s">
        <v>881</v>
      </c>
      <c r="E584" t="s">
        <v>7357</v>
      </c>
      <c r="F584" t="s">
        <v>7546</v>
      </c>
    </row>
    <row r="585" spans="1:6" x14ac:dyDescent="0.3">
      <c r="A585" t="s">
        <v>1670</v>
      </c>
      <c r="B585" t="s">
        <v>1870</v>
      </c>
      <c r="E585" t="s">
        <v>1671</v>
      </c>
      <c r="F585" t="s">
        <v>7544</v>
      </c>
    </row>
    <row r="586" spans="1:6" x14ac:dyDescent="0.3">
      <c r="A586" t="s">
        <v>1672</v>
      </c>
      <c r="B586" t="s">
        <v>11430</v>
      </c>
      <c r="E586" t="s">
        <v>1674</v>
      </c>
      <c r="F586" t="s">
        <v>7546</v>
      </c>
    </row>
    <row r="587" spans="1:6" x14ac:dyDescent="0.3">
      <c r="A587" t="s">
        <v>1675</v>
      </c>
      <c r="B587" t="s">
        <v>2956</v>
      </c>
      <c r="E587" t="s">
        <v>1677</v>
      </c>
      <c r="F587" t="s">
        <v>7544</v>
      </c>
    </row>
    <row r="588" spans="1:6" x14ac:dyDescent="0.3">
      <c r="A588" t="s">
        <v>1678</v>
      </c>
      <c r="B588" t="s">
        <v>8030</v>
      </c>
      <c r="E588" t="s">
        <v>7358</v>
      </c>
      <c r="F588" t="s">
        <v>7544</v>
      </c>
    </row>
    <row r="589" spans="1:6" x14ac:dyDescent="0.3">
      <c r="A589" t="s">
        <v>1680</v>
      </c>
      <c r="B589" t="s">
        <v>11427</v>
      </c>
      <c r="E589" t="s">
        <v>319</v>
      </c>
      <c r="F589" t="s">
        <v>7544</v>
      </c>
    </row>
    <row r="590" spans="1:6" x14ac:dyDescent="0.3">
      <c r="A590" t="s">
        <v>1682</v>
      </c>
      <c r="B590" t="s">
        <v>8030</v>
      </c>
      <c r="E590" t="s">
        <v>7359</v>
      </c>
      <c r="F590" t="s">
        <v>274</v>
      </c>
    </row>
    <row r="591" spans="1:6" x14ac:dyDescent="0.3">
      <c r="A591" t="s">
        <v>1684</v>
      </c>
      <c r="B591" t="s">
        <v>45</v>
      </c>
      <c r="E591" t="s">
        <v>1686</v>
      </c>
      <c r="F591" t="s">
        <v>7544</v>
      </c>
    </row>
    <row r="592" spans="1:6" x14ac:dyDescent="0.3">
      <c r="A592" t="s">
        <v>1687</v>
      </c>
      <c r="B592" t="s">
        <v>45</v>
      </c>
      <c r="E592" t="s">
        <v>1245</v>
      </c>
      <c r="F592" t="s">
        <v>7544</v>
      </c>
    </row>
    <row r="593" spans="1:6" x14ac:dyDescent="0.3">
      <c r="A593" t="s">
        <v>25</v>
      </c>
      <c r="B593" t="s">
        <v>11428</v>
      </c>
      <c r="E593" t="s">
        <v>933</v>
      </c>
      <c r="F593" t="s">
        <v>7544</v>
      </c>
    </row>
    <row r="594" spans="1:6" x14ac:dyDescent="0.3">
      <c r="A594" t="s">
        <v>1690</v>
      </c>
      <c r="B594" t="s">
        <v>183</v>
      </c>
      <c r="E594" t="s">
        <v>1692</v>
      </c>
      <c r="F594" t="s">
        <v>274</v>
      </c>
    </row>
    <row r="595" spans="1:6" x14ac:dyDescent="0.3">
      <c r="A595" t="s">
        <v>7316</v>
      </c>
      <c r="B595" t="s">
        <v>45</v>
      </c>
      <c r="E595" t="s">
        <v>1693</v>
      </c>
      <c r="F595" t="s">
        <v>7544</v>
      </c>
    </row>
    <row r="596" spans="1:6" x14ac:dyDescent="0.3">
      <c r="A596" t="s">
        <v>1694</v>
      </c>
      <c r="B596" t="s">
        <v>8030</v>
      </c>
      <c r="E596" t="s">
        <v>1696</v>
      </c>
      <c r="F596" t="s">
        <v>7544</v>
      </c>
    </row>
    <row r="597" spans="1:6" x14ac:dyDescent="0.3">
      <c r="A597" t="s">
        <v>1697</v>
      </c>
      <c r="B597" t="s">
        <v>438</v>
      </c>
      <c r="E597" t="s">
        <v>1699</v>
      </c>
      <c r="F597" t="s">
        <v>274</v>
      </c>
    </row>
    <row r="598" spans="1:6" x14ac:dyDescent="0.3">
      <c r="A598" t="s">
        <v>1700</v>
      </c>
      <c r="B598" t="s">
        <v>438</v>
      </c>
      <c r="E598" t="s">
        <v>1702</v>
      </c>
      <c r="F598" t="s">
        <v>7545</v>
      </c>
    </row>
    <row r="599" spans="1:6" x14ac:dyDescent="0.3">
      <c r="A599" t="s">
        <v>1703</v>
      </c>
      <c r="B599" t="s">
        <v>11423</v>
      </c>
      <c r="E599" t="s">
        <v>1705</v>
      </c>
      <c r="F599" t="s">
        <v>7545</v>
      </c>
    </row>
    <row r="600" spans="1:6" x14ac:dyDescent="0.3">
      <c r="A600" t="s">
        <v>560</v>
      </c>
      <c r="B600" t="s">
        <v>4340</v>
      </c>
      <c r="E600" t="s">
        <v>1608</v>
      </c>
      <c r="F600" t="s">
        <v>274</v>
      </c>
    </row>
    <row r="601" spans="1:6" x14ac:dyDescent="0.3">
      <c r="A601" t="s">
        <v>1707</v>
      </c>
      <c r="B601" t="s">
        <v>461</v>
      </c>
      <c r="E601" t="s">
        <v>1709</v>
      </c>
      <c r="F601" t="s">
        <v>7544</v>
      </c>
    </row>
    <row r="602" spans="1:6" x14ac:dyDescent="0.3">
      <c r="A602" t="s">
        <v>1710</v>
      </c>
      <c r="B602" t="s">
        <v>11424</v>
      </c>
      <c r="E602" t="s">
        <v>1712</v>
      </c>
      <c r="F602" t="s">
        <v>7544</v>
      </c>
    </row>
    <row r="603" spans="1:6" x14ac:dyDescent="0.3">
      <c r="A603" t="s">
        <v>1495</v>
      </c>
      <c r="B603" t="s">
        <v>4379</v>
      </c>
      <c r="E603" t="s">
        <v>7360</v>
      </c>
      <c r="F603" t="s">
        <v>7545</v>
      </c>
    </row>
    <row r="604" spans="1:6" x14ac:dyDescent="0.3">
      <c r="A604" t="s">
        <v>376</v>
      </c>
      <c r="B604" t="s">
        <v>11426</v>
      </c>
      <c r="E604" t="s">
        <v>1715</v>
      </c>
      <c r="F604" t="s">
        <v>7544</v>
      </c>
    </row>
    <row r="605" spans="1:6" x14ac:dyDescent="0.3">
      <c r="A605" t="s">
        <v>1684</v>
      </c>
      <c r="B605" t="s">
        <v>881</v>
      </c>
      <c r="E605" t="s">
        <v>1717</v>
      </c>
      <c r="F605" t="s">
        <v>7546</v>
      </c>
    </row>
    <row r="606" spans="1:6" x14ac:dyDescent="0.3">
      <c r="A606" t="s">
        <v>405</v>
      </c>
      <c r="B606" t="s">
        <v>89</v>
      </c>
      <c r="E606" t="s">
        <v>1718</v>
      </c>
      <c r="F606" t="s">
        <v>7544</v>
      </c>
    </row>
    <row r="607" spans="1:6" x14ac:dyDescent="0.3">
      <c r="A607" t="s">
        <v>1719</v>
      </c>
      <c r="B607" t="s">
        <v>881</v>
      </c>
      <c r="E607" t="s">
        <v>1721</v>
      </c>
      <c r="F607" t="s">
        <v>7545</v>
      </c>
    </row>
    <row r="608" spans="1:6" x14ac:dyDescent="0.3">
      <c r="A608" t="s">
        <v>1722</v>
      </c>
      <c r="B608" t="s">
        <v>33</v>
      </c>
      <c r="E608" t="s">
        <v>7361</v>
      </c>
      <c r="F608" t="s">
        <v>7545</v>
      </c>
    </row>
    <row r="609" spans="1:6" x14ac:dyDescent="0.3">
      <c r="A609" t="s">
        <v>1508</v>
      </c>
      <c r="B609" t="s">
        <v>183</v>
      </c>
      <c r="E609" t="s">
        <v>7362</v>
      </c>
      <c r="F609" t="s">
        <v>274</v>
      </c>
    </row>
    <row r="610" spans="1:6" x14ac:dyDescent="0.3">
      <c r="A610" t="s">
        <v>1725</v>
      </c>
      <c r="B610" t="s">
        <v>55</v>
      </c>
      <c r="E610" t="s">
        <v>600</v>
      </c>
      <c r="F610" t="s">
        <v>274</v>
      </c>
    </row>
    <row r="611" spans="1:6" x14ac:dyDescent="0.3">
      <c r="A611" t="s">
        <v>1728</v>
      </c>
      <c r="B611" t="s">
        <v>11429</v>
      </c>
      <c r="E611" t="s">
        <v>1730</v>
      </c>
      <c r="F611" t="s">
        <v>7545</v>
      </c>
    </row>
    <row r="612" spans="1:6" x14ac:dyDescent="0.3">
      <c r="A612" t="s">
        <v>1731</v>
      </c>
      <c r="B612" t="s">
        <v>11429</v>
      </c>
      <c r="E612" t="s">
        <v>1732</v>
      </c>
      <c r="F612" t="s">
        <v>7544</v>
      </c>
    </row>
    <row r="613" spans="1:6" x14ac:dyDescent="0.3">
      <c r="A613" t="s">
        <v>1733</v>
      </c>
      <c r="B613" t="s">
        <v>11428</v>
      </c>
      <c r="E613" t="s">
        <v>1735</v>
      </c>
      <c r="F613" t="s">
        <v>274</v>
      </c>
    </row>
    <row r="614" spans="1:6" x14ac:dyDescent="0.3">
      <c r="A614" t="s">
        <v>1736</v>
      </c>
      <c r="B614" t="s">
        <v>438</v>
      </c>
      <c r="E614" t="s">
        <v>1738</v>
      </c>
      <c r="F614" t="s">
        <v>7544</v>
      </c>
    </row>
    <row r="615" spans="1:6" x14ac:dyDescent="0.3">
      <c r="A615" t="s">
        <v>1739</v>
      </c>
      <c r="B615" t="s">
        <v>915</v>
      </c>
      <c r="E615" t="s">
        <v>1268</v>
      </c>
      <c r="F615" t="s">
        <v>274</v>
      </c>
    </row>
    <row r="616" spans="1:6" x14ac:dyDescent="0.3">
      <c r="A616" t="s">
        <v>1741</v>
      </c>
      <c r="B616" t="s">
        <v>11427</v>
      </c>
      <c r="E616" t="s">
        <v>1744</v>
      </c>
      <c r="F616" t="s">
        <v>7544</v>
      </c>
    </row>
    <row r="617" spans="1:6" x14ac:dyDescent="0.3">
      <c r="A617" t="s">
        <v>1745</v>
      </c>
      <c r="B617" t="s">
        <v>39</v>
      </c>
      <c r="E617" t="s">
        <v>1747</v>
      </c>
      <c r="F617" t="s">
        <v>274</v>
      </c>
    </row>
    <row r="618" spans="1:6" x14ac:dyDescent="0.3">
      <c r="A618" t="s">
        <v>1748</v>
      </c>
      <c r="B618" t="s">
        <v>2956</v>
      </c>
      <c r="E618" t="s">
        <v>1750</v>
      </c>
      <c r="F618" t="s">
        <v>7544</v>
      </c>
    </row>
    <row r="619" spans="1:6" x14ac:dyDescent="0.3">
      <c r="A619" t="s">
        <v>1751</v>
      </c>
      <c r="B619" t="s">
        <v>464</v>
      </c>
      <c r="E619" t="s">
        <v>1753</v>
      </c>
      <c r="F619" t="s">
        <v>274</v>
      </c>
    </row>
    <row r="620" spans="1:6" x14ac:dyDescent="0.3">
      <c r="A620" t="s">
        <v>1754</v>
      </c>
      <c r="B620" t="s">
        <v>1209</v>
      </c>
      <c r="E620" t="s">
        <v>1756</v>
      </c>
      <c r="F620" t="s">
        <v>7544</v>
      </c>
    </row>
    <row r="621" spans="1:6" x14ac:dyDescent="0.3">
      <c r="A621" t="s">
        <v>1757</v>
      </c>
      <c r="B621" t="s">
        <v>227</v>
      </c>
      <c r="E621" t="s">
        <v>581</v>
      </c>
      <c r="F621" t="s">
        <v>7544</v>
      </c>
    </row>
    <row r="622" spans="1:6" x14ac:dyDescent="0.3">
      <c r="A622" t="s">
        <v>1759</v>
      </c>
      <c r="B622" t="s">
        <v>33</v>
      </c>
      <c r="E622" t="s">
        <v>1761</v>
      </c>
      <c r="F622" t="s">
        <v>7546</v>
      </c>
    </row>
    <row r="623" spans="1:6" x14ac:dyDescent="0.3">
      <c r="A623" t="s">
        <v>1762</v>
      </c>
      <c r="B623" t="s">
        <v>11423</v>
      </c>
      <c r="E623" t="s">
        <v>1764</v>
      </c>
      <c r="F623" t="s">
        <v>7544</v>
      </c>
    </row>
    <row r="624" spans="1:6" x14ac:dyDescent="0.3">
      <c r="A624" t="s">
        <v>1765</v>
      </c>
      <c r="B624" t="s">
        <v>183</v>
      </c>
      <c r="E624" t="s">
        <v>1767</v>
      </c>
      <c r="F624" t="s">
        <v>7546</v>
      </c>
    </row>
    <row r="625" spans="1:6" x14ac:dyDescent="0.3">
      <c r="A625" t="s">
        <v>1768</v>
      </c>
      <c r="B625" t="s">
        <v>45</v>
      </c>
      <c r="E625" t="s">
        <v>1770</v>
      </c>
      <c r="F625" t="s">
        <v>274</v>
      </c>
    </row>
    <row r="626" spans="1:6" x14ac:dyDescent="0.3">
      <c r="A626" t="s">
        <v>1472</v>
      </c>
      <c r="B626" t="s">
        <v>461</v>
      </c>
      <c r="E626" t="s">
        <v>1772</v>
      </c>
      <c r="F626" t="s">
        <v>7544</v>
      </c>
    </row>
    <row r="627" spans="1:6" x14ac:dyDescent="0.3">
      <c r="A627" t="s">
        <v>1773</v>
      </c>
      <c r="B627" t="s">
        <v>461</v>
      </c>
      <c r="E627" t="s">
        <v>1775</v>
      </c>
      <c r="F627" t="s">
        <v>274</v>
      </c>
    </row>
    <row r="628" spans="1:6" x14ac:dyDescent="0.3">
      <c r="A628" t="s">
        <v>1776</v>
      </c>
      <c r="B628" t="s">
        <v>89</v>
      </c>
      <c r="E628" t="s">
        <v>1777</v>
      </c>
      <c r="F628" t="s">
        <v>7544</v>
      </c>
    </row>
    <row r="629" spans="1:6" x14ac:dyDescent="0.3">
      <c r="A629" t="s">
        <v>1778</v>
      </c>
      <c r="B629" t="s">
        <v>915</v>
      </c>
      <c r="E629" t="s">
        <v>7364</v>
      </c>
      <c r="F629" t="s">
        <v>7545</v>
      </c>
    </row>
    <row r="630" spans="1:6" x14ac:dyDescent="0.3">
      <c r="A630" t="s">
        <v>1780</v>
      </c>
      <c r="B630" t="s">
        <v>45</v>
      </c>
      <c r="E630" t="s">
        <v>1782</v>
      </c>
      <c r="F630" t="s">
        <v>274</v>
      </c>
    </row>
    <row r="631" spans="1:6" x14ac:dyDescent="0.3">
      <c r="A631" t="s">
        <v>1783</v>
      </c>
      <c r="B631" t="s">
        <v>39</v>
      </c>
      <c r="E631" t="s">
        <v>1785</v>
      </c>
      <c r="F631" t="s">
        <v>7544</v>
      </c>
    </row>
    <row r="632" spans="1:6" x14ac:dyDescent="0.3">
      <c r="A632" t="s">
        <v>1786</v>
      </c>
      <c r="B632" t="s">
        <v>11423</v>
      </c>
      <c r="E632" t="s">
        <v>1788</v>
      </c>
      <c r="F632" t="s">
        <v>7544</v>
      </c>
    </row>
    <row r="633" spans="1:6" x14ac:dyDescent="0.3">
      <c r="A633" t="s">
        <v>1789</v>
      </c>
      <c r="B633" t="s">
        <v>227</v>
      </c>
      <c r="E633" t="s">
        <v>7365</v>
      </c>
      <c r="F633" t="s">
        <v>7544</v>
      </c>
    </row>
    <row r="634" spans="1:6" x14ac:dyDescent="0.3">
      <c r="A634" t="s">
        <v>1791</v>
      </c>
      <c r="B634" t="s">
        <v>4379</v>
      </c>
      <c r="E634" t="s">
        <v>1793</v>
      </c>
      <c r="F634" t="s">
        <v>7544</v>
      </c>
    </row>
    <row r="635" spans="1:6" x14ac:dyDescent="0.3">
      <c r="A635" t="s">
        <v>650</v>
      </c>
      <c r="B635" t="s">
        <v>438</v>
      </c>
      <c r="E635" t="s">
        <v>876</v>
      </c>
      <c r="F635" t="s">
        <v>7544</v>
      </c>
    </row>
    <row r="636" spans="1:6" x14ac:dyDescent="0.3">
      <c r="A636" t="s">
        <v>1795</v>
      </c>
      <c r="B636" t="s">
        <v>89</v>
      </c>
      <c r="E636" t="s">
        <v>1797</v>
      </c>
      <c r="F636" t="s">
        <v>274</v>
      </c>
    </row>
    <row r="637" spans="1:6" x14ac:dyDescent="0.3">
      <c r="A637" t="s">
        <v>1798</v>
      </c>
      <c r="B637" t="s">
        <v>227</v>
      </c>
      <c r="E637" t="s">
        <v>1777</v>
      </c>
      <c r="F637" t="s">
        <v>7544</v>
      </c>
    </row>
    <row r="638" spans="1:6" x14ac:dyDescent="0.3">
      <c r="A638" t="s">
        <v>1800</v>
      </c>
      <c r="B638" t="s">
        <v>8030</v>
      </c>
      <c r="E638" t="s">
        <v>1802</v>
      </c>
      <c r="F638" t="s">
        <v>7544</v>
      </c>
    </row>
    <row r="639" spans="1:6" x14ac:dyDescent="0.3">
      <c r="A639" t="s">
        <v>1408</v>
      </c>
      <c r="B639" t="s">
        <v>45</v>
      </c>
      <c r="E639" t="s">
        <v>7366</v>
      </c>
      <c r="F639" t="s">
        <v>7545</v>
      </c>
    </row>
    <row r="640" spans="1:6" x14ac:dyDescent="0.3">
      <c r="A640" t="s">
        <v>1803</v>
      </c>
      <c r="B640" t="s">
        <v>39</v>
      </c>
      <c r="E640" t="s">
        <v>1805</v>
      </c>
      <c r="F640" t="s">
        <v>7544</v>
      </c>
    </row>
    <row r="641" spans="1:6" x14ac:dyDescent="0.3">
      <c r="A641" t="s">
        <v>1806</v>
      </c>
      <c r="B641" t="s">
        <v>1870</v>
      </c>
      <c r="E641" t="s">
        <v>1808</v>
      </c>
      <c r="F641" t="s">
        <v>274</v>
      </c>
    </row>
    <row r="642" spans="1:6" x14ac:dyDescent="0.3">
      <c r="A642" t="s">
        <v>1809</v>
      </c>
      <c r="B642" t="s">
        <v>806</v>
      </c>
      <c r="E642" t="s">
        <v>1811</v>
      </c>
      <c r="F642" t="s">
        <v>7546</v>
      </c>
    </row>
    <row r="643" spans="1:6" x14ac:dyDescent="0.3">
      <c r="A643" t="s">
        <v>1812</v>
      </c>
      <c r="B643" t="s">
        <v>915</v>
      </c>
      <c r="E643" t="s">
        <v>1814</v>
      </c>
      <c r="F643" t="s">
        <v>274</v>
      </c>
    </row>
    <row r="644" spans="1:6" x14ac:dyDescent="0.3">
      <c r="A644" t="s">
        <v>1815</v>
      </c>
      <c r="B644" t="s">
        <v>11424</v>
      </c>
      <c r="E644" t="s">
        <v>1817</v>
      </c>
      <c r="F644" t="s">
        <v>7544</v>
      </c>
    </row>
    <row r="645" spans="1:6" x14ac:dyDescent="0.3">
      <c r="A645" t="s">
        <v>771</v>
      </c>
      <c r="B645" t="s">
        <v>438</v>
      </c>
      <c r="E645" t="s">
        <v>1819</v>
      </c>
      <c r="F645" t="s">
        <v>274</v>
      </c>
    </row>
    <row r="646" spans="1:6" x14ac:dyDescent="0.3">
      <c r="A646" t="s">
        <v>1820</v>
      </c>
      <c r="B646" t="s">
        <v>11428</v>
      </c>
      <c r="E646" t="s">
        <v>1822</v>
      </c>
      <c r="F646" t="s">
        <v>7544</v>
      </c>
    </row>
    <row r="647" spans="1:6" x14ac:dyDescent="0.3">
      <c r="A647" t="s">
        <v>1823</v>
      </c>
      <c r="B647" t="s">
        <v>2956</v>
      </c>
      <c r="E647" t="s">
        <v>1825</v>
      </c>
      <c r="F647" t="s">
        <v>7544</v>
      </c>
    </row>
    <row r="648" spans="1:6" x14ac:dyDescent="0.3">
      <c r="A648" t="s">
        <v>1826</v>
      </c>
      <c r="B648" t="s">
        <v>1870</v>
      </c>
      <c r="E648" t="s">
        <v>1828</v>
      </c>
      <c r="F648" t="s">
        <v>7544</v>
      </c>
    </row>
    <row r="649" spans="1:6" x14ac:dyDescent="0.3">
      <c r="A649" t="s">
        <v>1829</v>
      </c>
      <c r="B649" t="s">
        <v>438</v>
      </c>
      <c r="E649" t="s">
        <v>316</v>
      </c>
      <c r="F649" t="s">
        <v>7544</v>
      </c>
    </row>
    <row r="650" spans="1:6" x14ac:dyDescent="0.3">
      <c r="A650" t="s">
        <v>1831</v>
      </c>
      <c r="B650" t="s">
        <v>8030</v>
      </c>
      <c r="E650" t="s">
        <v>1268</v>
      </c>
      <c r="F650" t="s">
        <v>274</v>
      </c>
    </row>
    <row r="651" spans="1:6" x14ac:dyDescent="0.3">
      <c r="A651" t="s">
        <v>1833</v>
      </c>
      <c r="B651" t="s">
        <v>11424</v>
      </c>
      <c r="E651" t="s">
        <v>1835</v>
      </c>
      <c r="F651" t="s">
        <v>7545</v>
      </c>
    </row>
    <row r="652" spans="1:6" x14ac:dyDescent="0.3">
      <c r="A652" t="s">
        <v>1836</v>
      </c>
      <c r="B652" t="s">
        <v>227</v>
      </c>
      <c r="E652" t="s">
        <v>1838</v>
      </c>
      <c r="F652" t="s">
        <v>7545</v>
      </c>
    </row>
    <row r="653" spans="1:6" x14ac:dyDescent="0.3">
      <c r="A653" t="s">
        <v>1839</v>
      </c>
      <c r="B653" t="s">
        <v>2956</v>
      </c>
      <c r="E653" t="s">
        <v>1841</v>
      </c>
      <c r="F653" t="s">
        <v>7544</v>
      </c>
    </row>
    <row r="654" spans="1:6" x14ac:dyDescent="0.3">
      <c r="A654" t="s">
        <v>1842</v>
      </c>
      <c r="B654" t="s">
        <v>438</v>
      </c>
      <c r="E654" t="s">
        <v>1844</v>
      </c>
      <c r="F654" t="s">
        <v>274</v>
      </c>
    </row>
    <row r="655" spans="1:6" x14ac:dyDescent="0.3">
      <c r="A655" t="s">
        <v>1845</v>
      </c>
      <c r="B655" t="s">
        <v>89</v>
      </c>
      <c r="E655" t="s">
        <v>1847</v>
      </c>
      <c r="F655" t="s">
        <v>7544</v>
      </c>
    </row>
    <row r="656" spans="1:6" x14ac:dyDescent="0.3">
      <c r="A656" t="s">
        <v>617</v>
      </c>
      <c r="B656" t="s">
        <v>4379</v>
      </c>
      <c r="E656" t="s">
        <v>1848</v>
      </c>
      <c r="F656" t="s">
        <v>7546</v>
      </c>
    </row>
    <row r="657" spans="1:6" x14ac:dyDescent="0.3">
      <c r="A657" t="s">
        <v>1849</v>
      </c>
      <c r="B657" t="s">
        <v>1209</v>
      </c>
      <c r="E657" t="s">
        <v>1851</v>
      </c>
      <c r="F657" t="s">
        <v>274</v>
      </c>
    </row>
    <row r="658" spans="1:6" x14ac:dyDescent="0.3">
      <c r="A658" t="s">
        <v>275</v>
      </c>
      <c r="B658" t="s">
        <v>2956</v>
      </c>
      <c r="E658" t="s">
        <v>1853</v>
      </c>
      <c r="F658" t="s">
        <v>7544</v>
      </c>
    </row>
    <row r="659" spans="1:6" x14ac:dyDescent="0.3">
      <c r="A659" t="s">
        <v>1854</v>
      </c>
      <c r="B659" t="s">
        <v>8037</v>
      </c>
      <c r="E659" t="s">
        <v>1856</v>
      </c>
      <c r="F659" t="s">
        <v>7546</v>
      </c>
    </row>
    <row r="660" spans="1:6" x14ac:dyDescent="0.3">
      <c r="A660" t="s">
        <v>1857</v>
      </c>
      <c r="B660" t="s">
        <v>89</v>
      </c>
      <c r="E660" t="s">
        <v>7367</v>
      </c>
      <c r="F660" t="s">
        <v>7546</v>
      </c>
    </row>
    <row r="661" spans="1:6" x14ac:dyDescent="0.3">
      <c r="A661" t="s">
        <v>7368</v>
      </c>
      <c r="B661" t="s">
        <v>11428</v>
      </c>
      <c r="E661" t="s">
        <v>1860</v>
      </c>
      <c r="F661" t="s">
        <v>7545</v>
      </c>
    </row>
    <row r="662" spans="1:6" x14ac:dyDescent="0.3">
      <c r="A662" t="s">
        <v>1861</v>
      </c>
      <c r="B662" t="s">
        <v>11428</v>
      </c>
      <c r="E662" t="s">
        <v>1863</v>
      </c>
      <c r="F662" t="s">
        <v>7544</v>
      </c>
    </row>
    <row r="663" spans="1:6" x14ac:dyDescent="0.3">
      <c r="A663" t="s">
        <v>1864</v>
      </c>
      <c r="B663" t="s">
        <v>464</v>
      </c>
      <c r="E663" t="s">
        <v>1866</v>
      </c>
      <c r="F663" t="s">
        <v>274</v>
      </c>
    </row>
    <row r="664" spans="1:6" x14ac:dyDescent="0.3">
      <c r="A664" t="s">
        <v>229</v>
      </c>
      <c r="B664" t="s">
        <v>11426</v>
      </c>
      <c r="E664" t="s">
        <v>1303</v>
      </c>
      <c r="F664" t="s">
        <v>7544</v>
      </c>
    </row>
    <row r="665" spans="1:6" x14ac:dyDescent="0.3">
      <c r="A665" t="s">
        <v>1868</v>
      </c>
      <c r="B665" t="s">
        <v>4340</v>
      </c>
      <c r="E665" t="s">
        <v>1871</v>
      </c>
      <c r="F665" t="s">
        <v>274</v>
      </c>
    </row>
    <row r="666" spans="1:6" x14ac:dyDescent="0.3">
      <c r="A666" t="s">
        <v>1872</v>
      </c>
      <c r="B666" t="s">
        <v>13</v>
      </c>
      <c r="E666" t="s">
        <v>1874</v>
      </c>
      <c r="F666" t="s">
        <v>274</v>
      </c>
    </row>
    <row r="667" spans="1:6" x14ac:dyDescent="0.3">
      <c r="A667" t="s">
        <v>1875</v>
      </c>
      <c r="B667" t="s">
        <v>11425</v>
      </c>
      <c r="E667" t="s">
        <v>7369</v>
      </c>
      <c r="F667" t="s">
        <v>7545</v>
      </c>
    </row>
    <row r="668" spans="1:6" x14ac:dyDescent="0.3">
      <c r="A668" t="s">
        <v>1877</v>
      </c>
      <c r="B668" t="s">
        <v>387</v>
      </c>
      <c r="E668" t="s">
        <v>1879</v>
      </c>
      <c r="F668" t="s">
        <v>7544</v>
      </c>
    </row>
    <row r="669" spans="1:6" x14ac:dyDescent="0.3">
      <c r="A669" t="s">
        <v>1880</v>
      </c>
      <c r="B669" t="s">
        <v>39</v>
      </c>
      <c r="E669" t="s">
        <v>1882</v>
      </c>
      <c r="F669" t="s">
        <v>7544</v>
      </c>
    </row>
    <row r="670" spans="1:6" x14ac:dyDescent="0.3">
      <c r="A670" t="s">
        <v>1883</v>
      </c>
      <c r="B670" t="s">
        <v>11430</v>
      </c>
      <c r="E670" t="s">
        <v>933</v>
      </c>
      <c r="F670" t="s">
        <v>7544</v>
      </c>
    </row>
    <row r="671" spans="1:6" x14ac:dyDescent="0.3">
      <c r="A671" t="s">
        <v>1885</v>
      </c>
      <c r="B671" t="s">
        <v>915</v>
      </c>
      <c r="E671" t="s">
        <v>1887</v>
      </c>
      <c r="F671" t="s">
        <v>7545</v>
      </c>
    </row>
    <row r="672" spans="1:6" x14ac:dyDescent="0.3">
      <c r="A672" t="s">
        <v>1888</v>
      </c>
      <c r="B672" t="s">
        <v>227</v>
      </c>
      <c r="E672" t="s">
        <v>1890</v>
      </c>
      <c r="F672" t="s">
        <v>274</v>
      </c>
    </row>
    <row r="673" spans="1:6" x14ac:dyDescent="0.3">
      <c r="A673" t="s">
        <v>1891</v>
      </c>
      <c r="B673" t="s">
        <v>881</v>
      </c>
      <c r="E673" t="s">
        <v>1893</v>
      </c>
      <c r="F673" t="s">
        <v>7544</v>
      </c>
    </row>
    <row r="674" spans="1:6" x14ac:dyDescent="0.3">
      <c r="A674" t="s">
        <v>1894</v>
      </c>
      <c r="B674" t="s">
        <v>438</v>
      </c>
      <c r="E674" t="s">
        <v>1896</v>
      </c>
      <c r="F674" t="s">
        <v>7544</v>
      </c>
    </row>
    <row r="675" spans="1:6" x14ac:dyDescent="0.3">
      <c r="A675" t="s">
        <v>1897</v>
      </c>
      <c r="B675" t="s">
        <v>13</v>
      </c>
      <c r="E675" t="s">
        <v>1898</v>
      </c>
      <c r="F675" t="s">
        <v>274</v>
      </c>
    </row>
    <row r="676" spans="1:6" x14ac:dyDescent="0.3">
      <c r="A676" t="s">
        <v>1899</v>
      </c>
      <c r="B676" t="s">
        <v>11424</v>
      </c>
      <c r="E676" t="s">
        <v>1901</v>
      </c>
      <c r="F676" t="s">
        <v>7544</v>
      </c>
    </row>
    <row r="677" spans="1:6" x14ac:dyDescent="0.3">
      <c r="A677" t="s">
        <v>1269</v>
      </c>
      <c r="B677" t="s">
        <v>1209</v>
      </c>
      <c r="E677" t="s">
        <v>1903</v>
      </c>
      <c r="F677" t="s">
        <v>7544</v>
      </c>
    </row>
    <row r="678" spans="1:6" x14ac:dyDescent="0.3">
      <c r="A678" t="s">
        <v>970</v>
      </c>
      <c r="B678" t="s">
        <v>1870</v>
      </c>
      <c r="E678" t="s">
        <v>1905</v>
      </c>
      <c r="F678" t="s">
        <v>7544</v>
      </c>
    </row>
    <row r="679" spans="1:6" x14ac:dyDescent="0.3">
      <c r="A679" t="s">
        <v>1906</v>
      </c>
      <c r="B679" t="s">
        <v>915</v>
      </c>
      <c r="E679" t="s">
        <v>1908</v>
      </c>
      <c r="F679" t="s">
        <v>7546</v>
      </c>
    </row>
    <row r="680" spans="1:6" x14ac:dyDescent="0.3">
      <c r="A680" t="s">
        <v>903</v>
      </c>
      <c r="B680" t="s">
        <v>39</v>
      </c>
      <c r="E680" t="s">
        <v>1910</v>
      </c>
      <c r="F680" t="s">
        <v>7544</v>
      </c>
    </row>
    <row r="681" spans="1:6" x14ac:dyDescent="0.3">
      <c r="A681" t="s">
        <v>1010</v>
      </c>
      <c r="B681" t="s">
        <v>464</v>
      </c>
      <c r="E681" t="s">
        <v>7370</v>
      </c>
      <c r="F681" t="s">
        <v>7544</v>
      </c>
    </row>
    <row r="682" spans="1:6" x14ac:dyDescent="0.3">
      <c r="A682" t="s">
        <v>1912</v>
      </c>
      <c r="B682" t="s">
        <v>11425</v>
      </c>
      <c r="E682" t="s">
        <v>1914</v>
      </c>
      <c r="F682" t="s">
        <v>7546</v>
      </c>
    </row>
    <row r="683" spans="1:6" x14ac:dyDescent="0.3">
      <c r="A683" t="s">
        <v>1915</v>
      </c>
      <c r="B683" t="s">
        <v>881</v>
      </c>
      <c r="E683" t="s">
        <v>1917</v>
      </c>
      <c r="F683" t="s">
        <v>7544</v>
      </c>
    </row>
    <row r="684" spans="1:6" x14ac:dyDescent="0.3">
      <c r="A684" t="s">
        <v>538</v>
      </c>
      <c r="B684" t="s">
        <v>915</v>
      </c>
      <c r="E684" t="s">
        <v>1919</v>
      </c>
      <c r="F684" t="s">
        <v>7546</v>
      </c>
    </row>
    <row r="685" spans="1:6" x14ac:dyDescent="0.3">
      <c r="A685" t="s">
        <v>1920</v>
      </c>
      <c r="B685" t="s">
        <v>11424</v>
      </c>
      <c r="E685" t="s">
        <v>1922</v>
      </c>
      <c r="F685" t="s">
        <v>7544</v>
      </c>
    </row>
    <row r="686" spans="1:6" x14ac:dyDescent="0.3">
      <c r="A686" t="s">
        <v>288</v>
      </c>
      <c r="B686" t="s">
        <v>11429</v>
      </c>
      <c r="E686" t="s">
        <v>7371</v>
      </c>
      <c r="F686" t="s">
        <v>7544</v>
      </c>
    </row>
    <row r="687" spans="1:6" x14ac:dyDescent="0.3">
      <c r="A687" t="s">
        <v>1924</v>
      </c>
      <c r="B687" t="s">
        <v>881</v>
      </c>
      <c r="E687" t="s">
        <v>1926</v>
      </c>
      <c r="F687" t="s">
        <v>274</v>
      </c>
    </row>
    <row r="688" spans="1:6" x14ac:dyDescent="0.3">
      <c r="A688" t="s">
        <v>1927</v>
      </c>
      <c r="B688" t="s">
        <v>2956</v>
      </c>
      <c r="E688" t="s">
        <v>1929</v>
      </c>
      <c r="F688" t="s">
        <v>7544</v>
      </c>
    </row>
    <row r="689" spans="1:6" x14ac:dyDescent="0.3">
      <c r="A689" t="s">
        <v>1930</v>
      </c>
      <c r="B689" t="s">
        <v>881</v>
      </c>
      <c r="E689" t="s">
        <v>16</v>
      </c>
      <c r="F689" t="s">
        <v>7545</v>
      </c>
    </row>
    <row r="690" spans="1:6" x14ac:dyDescent="0.3">
      <c r="A690" t="s">
        <v>1932</v>
      </c>
      <c r="B690" t="s">
        <v>881</v>
      </c>
      <c r="E690" t="s">
        <v>1934</v>
      </c>
      <c r="F690" t="s">
        <v>7544</v>
      </c>
    </row>
    <row r="691" spans="1:6" x14ac:dyDescent="0.3">
      <c r="A691" t="s">
        <v>1935</v>
      </c>
      <c r="B691" t="s">
        <v>1209</v>
      </c>
      <c r="E691" t="s">
        <v>1937</v>
      </c>
      <c r="F691" t="s">
        <v>7544</v>
      </c>
    </row>
    <row r="692" spans="1:6" x14ac:dyDescent="0.3">
      <c r="A692" t="s">
        <v>1938</v>
      </c>
      <c r="B692" t="s">
        <v>11423</v>
      </c>
      <c r="E692" t="s">
        <v>1940</v>
      </c>
      <c r="F692" t="s">
        <v>7545</v>
      </c>
    </row>
    <row r="693" spans="1:6" x14ac:dyDescent="0.3">
      <c r="A693" t="s">
        <v>1941</v>
      </c>
      <c r="B693" t="s">
        <v>915</v>
      </c>
      <c r="E693" t="s">
        <v>1943</v>
      </c>
      <c r="F693" t="s">
        <v>7544</v>
      </c>
    </row>
    <row r="694" spans="1:6" x14ac:dyDescent="0.3">
      <c r="A694" t="s">
        <v>1944</v>
      </c>
      <c r="B694" t="s">
        <v>13</v>
      </c>
      <c r="E694" t="s">
        <v>1946</v>
      </c>
      <c r="F694" t="s">
        <v>7544</v>
      </c>
    </row>
    <row r="695" spans="1:6" x14ac:dyDescent="0.3">
      <c r="A695" t="s">
        <v>1947</v>
      </c>
      <c r="B695" t="s">
        <v>183</v>
      </c>
      <c r="E695" t="s">
        <v>1949</v>
      </c>
      <c r="F695" t="s">
        <v>7544</v>
      </c>
    </row>
    <row r="696" spans="1:6" x14ac:dyDescent="0.3">
      <c r="A696" t="s">
        <v>1950</v>
      </c>
      <c r="B696" t="s">
        <v>4340</v>
      </c>
      <c r="E696" t="s">
        <v>1952</v>
      </c>
      <c r="F696" t="s">
        <v>7544</v>
      </c>
    </row>
    <row r="697" spans="1:6" x14ac:dyDescent="0.3">
      <c r="A697" t="s">
        <v>1953</v>
      </c>
      <c r="B697" t="s">
        <v>11429</v>
      </c>
      <c r="E697" t="s">
        <v>1955</v>
      </c>
      <c r="F697" t="s">
        <v>7544</v>
      </c>
    </row>
    <row r="698" spans="1:6" x14ac:dyDescent="0.3">
      <c r="A698" t="s">
        <v>1956</v>
      </c>
      <c r="B698" t="s">
        <v>11428</v>
      </c>
      <c r="E698" t="s">
        <v>7372</v>
      </c>
      <c r="F698" t="s">
        <v>7544</v>
      </c>
    </row>
    <row r="699" spans="1:6" x14ac:dyDescent="0.3">
      <c r="A699" t="s">
        <v>1958</v>
      </c>
      <c r="B699" t="s">
        <v>387</v>
      </c>
      <c r="E699" t="s">
        <v>1960</v>
      </c>
      <c r="F699" t="s">
        <v>7544</v>
      </c>
    </row>
    <row r="700" spans="1:6" x14ac:dyDescent="0.3">
      <c r="A700" t="s">
        <v>1961</v>
      </c>
      <c r="B700" t="s">
        <v>33</v>
      </c>
      <c r="E700" t="s">
        <v>1963</v>
      </c>
      <c r="F700" t="s">
        <v>7545</v>
      </c>
    </row>
    <row r="701" spans="1:6" x14ac:dyDescent="0.3">
      <c r="A701" t="s">
        <v>1510</v>
      </c>
      <c r="B701" t="s">
        <v>227</v>
      </c>
      <c r="E701" t="s">
        <v>1965</v>
      </c>
      <c r="F701" t="s">
        <v>7544</v>
      </c>
    </row>
    <row r="702" spans="1:6" x14ac:dyDescent="0.3">
      <c r="A702" t="s">
        <v>419</v>
      </c>
      <c r="B702" t="s">
        <v>183</v>
      </c>
      <c r="E702" t="s">
        <v>1967</v>
      </c>
      <c r="F702" t="s">
        <v>7544</v>
      </c>
    </row>
    <row r="703" spans="1:6" x14ac:dyDescent="0.3">
      <c r="A703" t="s">
        <v>1968</v>
      </c>
      <c r="B703" t="s">
        <v>4340</v>
      </c>
      <c r="E703" t="s">
        <v>1970</v>
      </c>
      <c r="F703" t="s">
        <v>7544</v>
      </c>
    </row>
    <row r="704" spans="1:6" x14ac:dyDescent="0.3">
      <c r="A704" t="s">
        <v>1971</v>
      </c>
      <c r="B704" t="s">
        <v>2956</v>
      </c>
      <c r="E704" t="s">
        <v>1973</v>
      </c>
      <c r="F704" t="s">
        <v>7546</v>
      </c>
    </row>
    <row r="705" spans="1:6" x14ac:dyDescent="0.3">
      <c r="A705" t="s">
        <v>1974</v>
      </c>
      <c r="B705" t="s">
        <v>464</v>
      </c>
      <c r="E705" t="s">
        <v>1976</v>
      </c>
      <c r="F705" t="s">
        <v>7544</v>
      </c>
    </row>
    <row r="706" spans="1:6" x14ac:dyDescent="0.3">
      <c r="A706" t="s">
        <v>1977</v>
      </c>
      <c r="B706" t="s">
        <v>11430</v>
      </c>
      <c r="E706" t="s">
        <v>1978</v>
      </c>
      <c r="F706" t="s">
        <v>274</v>
      </c>
    </row>
    <row r="707" spans="1:6" x14ac:dyDescent="0.3">
      <c r="A707" t="s">
        <v>1979</v>
      </c>
      <c r="B707" t="s">
        <v>39</v>
      </c>
      <c r="E707" t="s">
        <v>1777</v>
      </c>
      <c r="F707" t="s">
        <v>7544</v>
      </c>
    </row>
    <row r="708" spans="1:6" x14ac:dyDescent="0.3">
      <c r="A708" t="s">
        <v>1981</v>
      </c>
      <c r="B708" t="s">
        <v>183</v>
      </c>
      <c r="E708" t="s">
        <v>1983</v>
      </c>
      <c r="F708" t="s">
        <v>7544</v>
      </c>
    </row>
    <row r="709" spans="1:6" x14ac:dyDescent="0.3">
      <c r="A709" t="s">
        <v>1984</v>
      </c>
      <c r="B709" t="s">
        <v>464</v>
      </c>
      <c r="E709" t="s">
        <v>1986</v>
      </c>
      <c r="F709" t="s">
        <v>274</v>
      </c>
    </row>
    <row r="710" spans="1:6" x14ac:dyDescent="0.3">
      <c r="A710" t="s">
        <v>1987</v>
      </c>
      <c r="B710" t="s">
        <v>438</v>
      </c>
      <c r="E710" t="s">
        <v>1989</v>
      </c>
      <c r="F710" t="s">
        <v>7546</v>
      </c>
    </row>
    <row r="711" spans="1:6" x14ac:dyDescent="0.3">
      <c r="A711" t="s">
        <v>1990</v>
      </c>
      <c r="B711" t="s">
        <v>2956</v>
      </c>
      <c r="E711" t="s">
        <v>1992</v>
      </c>
      <c r="F711" t="s">
        <v>7544</v>
      </c>
    </row>
    <row r="712" spans="1:6" x14ac:dyDescent="0.3">
      <c r="A712" t="s">
        <v>1993</v>
      </c>
      <c r="B712" t="s">
        <v>39</v>
      </c>
      <c r="E712" t="s">
        <v>1995</v>
      </c>
      <c r="F712" t="s">
        <v>7545</v>
      </c>
    </row>
    <row r="713" spans="1:6" x14ac:dyDescent="0.3">
      <c r="A713" t="s">
        <v>1996</v>
      </c>
      <c r="B713" t="s">
        <v>1209</v>
      </c>
      <c r="E713" t="s">
        <v>1998</v>
      </c>
      <c r="F713" t="s">
        <v>7544</v>
      </c>
    </row>
    <row r="714" spans="1:6" x14ac:dyDescent="0.3">
      <c r="A714" t="s">
        <v>1999</v>
      </c>
      <c r="B714" t="s">
        <v>11426</v>
      </c>
      <c r="E714" t="s">
        <v>7373</v>
      </c>
      <c r="F714" t="s">
        <v>7545</v>
      </c>
    </row>
    <row r="715" spans="1:6" x14ac:dyDescent="0.3">
      <c r="A715" t="s">
        <v>2001</v>
      </c>
      <c r="B715" t="s">
        <v>387</v>
      </c>
      <c r="E715" t="s">
        <v>2003</v>
      </c>
      <c r="F715" t="s">
        <v>7544</v>
      </c>
    </row>
    <row r="716" spans="1:6" x14ac:dyDescent="0.3">
      <c r="A716" t="s">
        <v>1733</v>
      </c>
      <c r="B716" t="s">
        <v>461</v>
      </c>
      <c r="E716" t="s">
        <v>2005</v>
      </c>
      <c r="F716" t="s">
        <v>7544</v>
      </c>
    </row>
    <row r="717" spans="1:6" x14ac:dyDescent="0.3">
      <c r="A717" t="s">
        <v>2006</v>
      </c>
      <c r="B717" t="s">
        <v>464</v>
      </c>
      <c r="E717" t="s">
        <v>2008</v>
      </c>
      <c r="F717" t="s">
        <v>7544</v>
      </c>
    </row>
    <row r="718" spans="1:6" x14ac:dyDescent="0.3">
      <c r="A718" t="s">
        <v>2009</v>
      </c>
      <c r="B718" t="s">
        <v>11428</v>
      </c>
      <c r="E718" t="s">
        <v>2011</v>
      </c>
      <c r="F718" t="s">
        <v>274</v>
      </c>
    </row>
    <row r="719" spans="1:6" x14ac:dyDescent="0.3">
      <c r="A719" t="s">
        <v>2012</v>
      </c>
      <c r="B719" t="s">
        <v>915</v>
      </c>
      <c r="E719" t="s">
        <v>2014</v>
      </c>
      <c r="F719" t="s">
        <v>274</v>
      </c>
    </row>
    <row r="720" spans="1:6" x14ac:dyDescent="0.3">
      <c r="A720" t="s">
        <v>2015</v>
      </c>
      <c r="B720" t="s">
        <v>11429</v>
      </c>
      <c r="E720" t="s">
        <v>7374</v>
      </c>
      <c r="F720" t="s">
        <v>7544</v>
      </c>
    </row>
    <row r="721" spans="1:6" x14ac:dyDescent="0.3">
      <c r="A721" t="s">
        <v>985</v>
      </c>
      <c r="B721" t="s">
        <v>881</v>
      </c>
      <c r="E721" t="s">
        <v>2017</v>
      </c>
      <c r="F721" t="s">
        <v>7544</v>
      </c>
    </row>
    <row r="722" spans="1:6" x14ac:dyDescent="0.3">
      <c r="A722" t="s">
        <v>2018</v>
      </c>
      <c r="B722" t="s">
        <v>806</v>
      </c>
      <c r="E722" t="s">
        <v>2020</v>
      </c>
      <c r="F722" t="s">
        <v>274</v>
      </c>
    </row>
    <row r="723" spans="1:6" x14ac:dyDescent="0.3">
      <c r="A723" t="s">
        <v>2021</v>
      </c>
      <c r="B723" t="s">
        <v>89</v>
      </c>
      <c r="E723" t="s">
        <v>675</v>
      </c>
      <c r="F723" t="s">
        <v>7546</v>
      </c>
    </row>
    <row r="724" spans="1:6" x14ac:dyDescent="0.3">
      <c r="A724" t="s">
        <v>2023</v>
      </c>
      <c r="B724" t="s">
        <v>8037</v>
      </c>
      <c r="E724" t="s">
        <v>2025</v>
      </c>
      <c r="F724" t="s">
        <v>7544</v>
      </c>
    </row>
    <row r="725" spans="1:6" x14ac:dyDescent="0.3">
      <c r="A725" t="s">
        <v>2026</v>
      </c>
      <c r="B725" t="s">
        <v>11430</v>
      </c>
      <c r="E725" t="s">
        <v>2028</v>
      </c>
      <c r="F725" t="s">
        <v>7544</v>
      </c>
    </row>
    <row r="726" spans="1:6" x14ac:dyDescent="0.3">
      <c r="A726" t="s">
        <v>2029</v>
      </c>
      <c r="B726" t="s">
        <v>11424</v>
      </c>
      <c r="E726" t="s">
        <v>2031</v>
      </c>
      <c r="F726" t="s">
        <v>7546</v>
      </c>
    </row>
    <row r="727" spans="1:6" x14ac:dyDescent="0.3">
      <c r="A727" t="s">
        <v>2032</v>
      </c>
      <c r="B727" t="s">
        <v>183</v>
      </c>
      <c r="E727" t="s">
        <v>2034</v>
      </c>
      <c r="F727" t="s">
        <v>274</v>
      </c>
    </row>
    <row r="728" spans="1:6" x14ac:dyDescent="0.3">
      <c r="A728" t="s">
        <v>2035</v>
      </c>
      <c r="B728" t="s">
        <v>8037</v>
      </c>
      <c r="E728" t="s">
        <v>2037</v>
      </c>
      <c r="F728" t="s">
        <v>7545</v>
      </c>
    </row>
    <row r="729" spans="1:6" x14ac:dyDescent="0.3">
      <c r="A729" t="s">
        <v>2038</v>
      </c>
      <c r="B729" t="s">
        <v>55</v>
      </c>
      <c r="E729" t="s">
        <v>2039</v>
      </c>
      <c r="F729" t="s">
        <v>7544</v>
      </c>
    </row>
    <row r="730" spans="1:6" x14ac:dyDescent="0.3">
      <c r="A730" t="s">
        <v>2040</v>
      </c>
      <c r="B730" t="s">
        <v>13</v>
      </c>
      <c r="E730" t="s">
        <v>2042</v>
      </c>
      <c r="F730" t="s">
        <v>274</v>
      </c>
    </row>
    <row r="731" spans="1:6" x14ac:dyDescent="0.3">
      <c r="A731" t="s">
        <v>2043</v>
      </c>
      <c r="B731" t="s">
        <v>11425</v>
      </c>
      <c r="E731" t="s">
        <v>2045</v>
      </c>
      <c r="F731" t="s">
        <v>7544</v>
      </c>
    </row>
    <row r="732" spans="1:6" x14ac:dyDescent="0.3">
      <c r="A732" t="s">
        <v>2046</v>
      </c>
      <c r="B732" t="s">
        <v>11429</v>
      </c>
      <c r="E732" t="s">
        <v>301</v>
      </c>
      <c r="F732" t="s">
        <v>7544</v>
      </c>
    </row>
    <row r="733" spans="1:6" x14ac:dyDescent="0.3">
      <c r="A733" t="s">
        <v>2047</v>
      </c>
      <c r="B733" t="s">
        <v>11424</v>
      </c>
      <c r="E733" t="s">
        <v>2049</v>
      </c>
      <c r="F733" t="s">
        <v>7545</v>
      </c>
    </row>
    <row r="734" spans="1:6" x14ac:dyDescent="0.3">
      <c r="A734" t="s">
        <v>2050</v>
      </c>
      <c r="B734" t="s">
        <v>461</v>
      </c>
      <c r="E734" t="s">
        <v>7375</v>
      </c>
      <c r="F734" t="s">
        <v>7544</v>
      </c>
    </row>
    <row r="735" spans="1:6" x14ac:dyDescent="0.3">
      <c r="A735" t="s">
        <v>1446</v>
      </c>
      <c r="B735" t="s">
        <v>881</v>
      </c>
      <c r="E735" t="s">
        <v>2053</v>
      </c>
      <c r="F735" t="s">
        <v>7545</v>
      </c>
    </row>
    <row r="736" spans="1:6" x14ac:dyDescent="0.3">
      <c r="A736" t="s">
        <v>1625</v>
      </c>
      <c r="B736" t="s">
        <v>1870</v>
      </c>
      <c r="E736" t="s">
        <v>269</v>
      </c>
      <c r="F736" t="s">
        <v>7544</v>
      </c>
    </row>
    <row r="737" spans="1:6" x14ac:dyDescent="0.3">
      <c r="A737" t="s">
        <v>2054</v>
      </c>
      <c r="B737" t="s">
        <v>13</v>
      </c>
      <c r="E737" t="s">
        <v>2056</v>
      </c>
      <c r="F737" t="s">
        <v>7544</v>
      </c>
    </row>
    <row r="738" spans="1:6" x14ac:dyDescent="0.3">
      <c r="A738" t="s">
        <v>2057</v>
      </c>
      <c r="B738" t="s">
        <v>33</v>
      </c>
      <c r="E738" t="s">
        <v>2059</v>
      </c>
      <c r="F738" t="s">
        <v>7546</v>
      </c>
    </row>
    <row r="739" spans="1:6" x14ac:dyDescent="0.3">
      <c r="A739" t="s">
        <v>2060</v>
      </c>
      <c r="B739" t="s">
        <v>13</v>
      </c>
      <c r="E739" t="s">
        <v>2062</v>
      </c>
      <c r="F739" t="s">
        <v>7544</v>
      </c>
    </row>
    <row r="740" spans="1:6" x14ac:dyDescent="0.3">
      <c r="A740" t="s">
        <v>2063</v>
      </c>
      <c r="B740" t="s">
        <v>11424</v>
      </c>
      <c r="E740" t="s">
        <v>2062</v>
      </c>
      <c r="F740" t="s">
        <v>7544</v>
      </c>
    </row>
    <row r="741" spans="1:6" x14ac:dyDescent="0.3">
      <c r="A741" t="s">
        <v>2065</v>
      </c>
      <c r="B741" t="s">
        <v>11423</v>
      </c>
      <c r="E741" t="s">
        <v>2067</v>
      </c>
      <c r="F741" t="s">
        <v>7545</v>
      </c>
    </row>
    <row r="742" spans="1:6" x14ac:dyDescent="0.3">
      <c r="A742" t="s">
        <v>2068</v>
      </c>
      <c r="B742" t="s">
        <v>881</v>
      </c>
      <c r="E742" t="s">
        <v>2070</v>
      </c>
      <c r="F742" t="s">
        <v>7545</v>
      </c>
    </row>
    <row r="743" spans="1:6" x14ac:dyDescent="0.3">
      <c r="A743" t="s">
        <v>2071</v>
      </c>
      <c r="B743" t="s">
        <v>11425</v>
      </c>
      <c r="E743" t="s">
        <v>2073</v>
      </c>
      <c r="F743" t="s">
        <v>7545</v>
      </c>
    </row>
    <row r="744" spans="1:6" x14ac:dyDescent="0.3">
      <c r="A744" t="s">
        <v>2074</v>
      </c>
      <c r="B744" t="s">
        <v>11430</v>
      </c>
      <c r="E744" t="s">
        <v>2075</v>
      </c>
      <c r="F744" t="s">
        <v>7545</v>
      </c>
    </row>
    <row r="745" spans="1:6" x14ac:dyDescent="0.3">
      <c r="A745" t="s">
        <v>1124</v>
      </c>
      <c r="B745" t="s">
        <v>464</v>
      </c>
      <c r="E745" t="s">
        <v>2076</v>
      </c>
      <c r="F745" t="s">
        <v>7546</v>
      </c>
    </row>
    <row r="746" spans="1:6" x14ac:dyDescent="0.3">
      <c r="A746" t="s">
        <v>2077</v>
      </c>
      <c r="B746" t="s">
        <v>33</v>
      </c>
      <c r="E746" t="s">
        <v>2078</v>
      </c>
      <c r="F746" t="s">
        <v>7544</v>
      </c>
    </row>
    <row r="747" spans="1:6" x14ac:dyDescent="0.3">
      <c r="A747" t="s">
        <v>2079</v>
      </c>
      <c r="B747" t="s">
        <v>89</v>
      </c>
      <c r="E747" t="s">
        <v>2081</v>
      </c>
      <c r="F747" t="s">
        <v>7544</v>
      </c>
    </row>
    <row r="748" spans="1:6" x14ac:dyDescent="0.3">
      <c r="A748" t="s">
        <v>2082</v>
      </c>
      <c r="B748" t="s">
        <v>183</v>
      </c>
      <c r="E748" t="s">
        <v>7376</v>
      </c>
      <c r="F748" t="s">
        <v>7544</v>
      </c>
    </row>
    <row r="749" spans="1:6" x14ac:dyDescent="0.3">
      <c r="A749" t="s">
        <v>953</v>
      </c>
      <c r="B749" t="s">
        <v>227</v>
      </c>
      <c r="E749" t="s">
        <v>2085</v>
      </c>
      <c r="F749" t="s">
        <v>274</v>
      </c>
    </row>
    <row r="750" spans="1:6" x14ac:dyDescent="0.3">
      <c r="A750" t="s">
        <v>2086</v>
      </c>
      <c r="B750" t="s">
        <v>183</v>
      </c>
      <c r="E750" t="s">
        <v>2088</v>
      </c>
      <c r="F750" t="s">
        <v>7544</v>
      </c>
    </row>
    <row r="751" spans="1:6" x14ac:dyDescent="0.3">
      <c r="A751" t="s">
        <v>2089</v>
      </c>
      <c r="B751" t="s">
        <v>11426</v>
      </c>
      <c r="E751" t="s">
        <v>2091</v>
      </c>
      <c r="F751" t="s">
        <v>7544</v>
      </c>
    </row>
    <row r="752" spans="1:6" x14ac:dyDescent="0.3">
      <c r="A752" t="s">
        <v>729</v>
      </c>
      <c r="B752" t="s">
        <v>89</v>
      </c>
      <c r="E752" t="s">
        <v>2093</v>
      </c>
      <c r="F752" t="s">
        <v>7544</v>
      </c>
    </row>
    <row r="753" spans="1:6" x14ac:dyDescent="0.3">
      <c r="A753" t="s">
        <v>2094</v>
      </c>
      <c r="B753" t="s">
        <v>915</v>
      </c>
      <c r="E753" t="s">
        <v>2096</v>
      </c>
      <c r="F753" t="s">
        <v>7544</v>
      </c>
    </row>
    <row r="754" spans="1:6" x14ac:dyDescent="0.3">
      <c r="A754" t="s">
        <v>2097</v>
      </c>
      <c r="B754" t="s">
        <v>438</v>
      </c>
      <c r="E754" t="s">
        <v>114</v>
      </c>
      <c r="F754" t="s">
        <v>7544</v>
      </c>
    </row>
    <row r="755" spans="1:6" x14ac:dyDescent="0.3">
      <c r="A755" t="s">
        <v>2099</v>
      </c>
      <c r="B755" t="s">
        <v>387</v>
      </c>
      <c r="E755" t="s">
        <v>1268</v>
      </c>
      <c r="F755" t="s">
        <v>274</v>
      </c>
    </row>
    <row r="756" spans="1:6" x14ac:dyDescent="0.3">
      <c r="A756" t="s">
        <v>2101</v>
      </c>
      <c r="B756" t="s">
        <v>4379</v>
      </c>
      <c r="E756" t="s">
        <v>2103</v>
      </c>
      <c r="F756" t="s">
        <v>7544</v>
      </c>
    </row>
    <row r="757" spans="1:6" x14ac:dyDescent="0.3">
      <c r="A757" t="s">
        <v>2104</v>
      </c>
      <c r="B757" t="s">
        <v>2956</v>
      </c>
      <c r="E757" t="s">
        <v>2106</v>
      </c>
      <c r="F757" t="s">
        <v>7544</v>
      </c>
    </row>
    <row r="758" spans="1:6" x14ac:dyDescent="0.3">
      <c r="A758" t="s">
        <v>1156</v>
      </c>
      <c r="B758" t="s">
        <v>11428</v>
      </c>
      <c r="E758" t="s">
        <v>1157</v>
      </c>
      <c r="F758" t="s">
        <v>7545</v>
      </c>
    </row>
    <row r="759" spans="1:6" x14ac:dyDescent="0.3">
      <c r="A759" t="s">
        <v>2108</v>
      </c>
      <c r="B759" t="s">
        <v>11427</v>
      </c>
      <c r="E759" t="s">
        <v>2110</v>
      </c>
      <c r="F759" t="s">
        <v>7546</v>
      </c>
    </row>
    <row r="760" spans="1:6" x14ac:dyDescent="0.3">
      <c r="A760" t="s">
        <v>2111</v>
      </c>
      <c r="B760" t="s">
        <v>8037</v>
      </c>
      <c r="E760" t="s">
        <v>2113</v>
      </c>
      <c r="F760" t="s">
        <v>7545</v>
      </c>
    </row>
    <row r="761" spans="1:6" x14ac:dyDescent="0.3">
      <c r="A761" t="s">
        <v>632</v>
      </c>
      <c r="B761" t="s">
        <v>438</v>
      </c>
      <c r="E761" t="s">
        <v>2114</v>
      </c>
      <c r="F761" t="s">
        <v>7544</v>
      </c>
    </row>
    <row r="762" spans="1:6" x14ac:dyDescent="0.3">
      <c r="A762" t="s">
        <v>2115</v>
      </c>
      <c r="B762" t="s">
        <v>11428</v>
      </c>
      <c r="E762" t="s">
        <v>2116</v>
      </c>
      <c r="F762" t="s">
        <v>274</v>
      </c>
    </row>
    <row r="763" spans="1:6" x14ac:dyDescent="0.3">
      <c r="A763" t="s">
        <v>2117</v>
      </c>
      <c r="B763" t="s">
        <v>881</v>
      </c>
      <c r="E763" t="s">
        <v>2119</v>
      </c>
      <c r="F763" t="s">
        <v>7544</v>
      </c>
    </row>
    <row r="764" spans="1:6" x14ac:dyDescent="0.3">
      <c r="A764" t="s">
        <v>2120</v>
      </c>
      <c r="B764" t="s">
        <v>4340</v>
      </c>
      <c r="E764" t="s">
        <v>2122</v>
      </c>
      <c r="F764" t="s">
        <v>7544</v>
      </c>
    </row>
    <row r="765" spans="1:6" x14ac:dyDescent="0.3">
      <c r="A765" t="s">
        <v>2123</v>
      </c>
      <c r="B765" t="s">
        <v>11423</v>
      </c>
      <c r="E765" t="s">
        <v>2125</v>
      </c>
      <c r="F765" t="s">
        <v>7545</v>
      </c>
    </row>
    <row r="766" spans="1:6" x14ac:dyDescent="0.3">
      <c r="A766" t="s">
        <v>2126</v>
      </c>
      <c r="B766" t="s">
        <v>806</v>
      </c>
      <c r="E766" t="s">
        <v>153</v>
      </c>
      <c r="F766" t="s">
        <v>274</v>
      </c>
    </row>
    <row r="767" spans="1:6" x14ac:dyDescent="0.3">
      <c r="A767" t="s">
        <v>1084</v>
      </c>
      <c r="B767" t="s">
        <v>11429</v>
      </c>
      <c r="E767" t="s">
        <v>2129</v>
      </c>
      <c r="F767" t="s">
        <v>7544</v>
      </c>
    </row>
    <row r="768" spans="1:6" x14ac:dyDescent="0.3">
      <c r="A768" t="s">
        <v>2130</v>
      </c>
      <c r="B768" t="s">
        <v>33</v>
      </c>
      <c r="E768" t="s">
        <v>2132</v>
      </c>
      <c r="F768" t="s">
        <v>7546</v>
      </c>
    </row>
    <row r="769" spans="1:6" x14ac:dyDescent="0.3">
      <c r="A769" t="s">
        <v>2133</v>
      </c>
      <c r="B769" t="s">
        <v>11425</v>
      </c>
      <c r="E769" t="s">
        <v>2135</v>
      </c>
      <c r="F769" t="s">
        <v>274</v>
      </c>
    </row>
    <row r="770" spans="1:6" x14ac:dyDescent="0.3">
      <c r="A770" t="s">
        <v>1293</v>
      </c>
      <c r="B770" t="s">
        <v>806</v>
      </c>
      <c r="E770" t="s">
        <v>2137</v>
      </c>
      <c r="F770" t="s">
        <v>7544</v>
      </c>
    </row>
    <row r="771" spans="1:6" x14ac:dyDescent="0.3">
      <c r="A771" t="s">
        <v>2138</v>
      </c>
      <c r="B771" t="s">
        <v>11429</v>
      </c>
      <c r="E771" t="s">
        <v>1015</v>
      </c>
      <c r="F771" t="s">
        <v>7544</v>
      </c>
    </row>
    <row r="772" spans="1:6" x14ac:dyDescent="0.3">
      <c r="A772" t="s">
        <v>2140</v>
      </c>
      <c r="B772" t="s">
        <v>39</v>
      </c>
      <c r="E772" t="s">
        <v>2142</v>
      </c>
      <c r="F772" t="s">
        <v>274</v>
      </c>
    </row>
    <row r="773" spans="1:6" x14ac:dyDescent="0.3">
      <c r="A773" t="s">
        <v>586</v>
      </c>
      <c r="B773" t="s">
        <v>4340</v>
      </c>
      <c r="E773" t="s">
        <v>2144</v>
      </c>
      <c r="F773" t="s">
        <v>7544</v>
      </c>
    </row>
    <row r="774" spans="1:6" x14ac:dyDescent="0.3">
      <c r="A774" t="s">
        <v>2145</v>
      </c>
      <c r="B774" t="s">
        <v>8037</v>
      </c>
      <c r="E774" t="s">
        <v>2147</v>
      </c>
      <c r="F774" t="s">
        <v>7545</v>
      </c>
    </row>
    <row r="775" spans="1:6" x14ac:dyDescent="0.3">
      <c r="A775" t="s">
        <v>2148</v>
      </c>
      <c r="B775" t="s">
        <v>806</v>
      </c>
      <c r="E775" t="s">
        <v>7377</v>
      </c>
      <c r="F775" t="s">
        <v>7544</v>
      </c>
    </row>
    <row r="776" spans="1:6" x14ac:dyDescent="0.3">
      <c r="A776" t="s">
        <v>2150</v>
      </c>
      <c r="B776" t="s">
        <v>33</v>
      </c>
      <c r="E776" t="s">
        <v>1268</v>
      </c>
      <c r="F776" t="s">
        <v>274</v>
      </c>
    </row>
    <row r="777" spans="1:6" x14ac:dyDescent="0.3">
      <c r="A777" t="s">
        <v>2152</v>
      </c>
      <c r="B777" t="s">
        <v>8037</v>
      </c>
      <c r="E777" t="s">
        <v>2154</v>
      </c>
      <c r="F777" t="s">
        <v>7545</v>
      </c>
    </row>
    <row r="778" spans="1:6" x14ac:dyDescent="0.3">
      <c r="A778" t="s">
        <v>617</v>
      </c>
      <c r="B778" t="s">
        <v>915</v>
      </c>
      <c r="E778" t="s">
        <v>224</v>
      </c>
      <c r="F778" t="s">
        <v>7546</v>
      </c>
    </row>
    <row r="779" spans="1:6" x14ac:dyDescent="0.3">
      <c r="A779" t="s">
        <v>2155</v>
      </c>
      <c r="B779" t="s">
        <v>11428</v>
      </c>
      <c r="E779" t="s">
        <v>2157</v>
      </c>
      <c r="F779" t="s">
        <v>7544</v>
      </c>
    </row>
    <row r="780" spans="1:6" x14ac:dyDescent="0.3">
      <c r="A780" t="s">
        <v>2158</v>
      </c>
      <c r="B780" t="s">
        <v>438</v>
      </c>
      <c r="E780" t="s">
        <v>2160</v>
      </c>
      <c r="F780" t="s">
        <v>7544</v>
      </c>
    </row>
    <row r="781" spans="1:6" x14ac:dyDescent="0.3">
      <c r="A781" t="s">
        <v>2161</v>
      </c>
      <c r="B781" t="s">
        <v>915</v>
      </c>
      <c r="E781" t="s">
        <v>7378</v>
      </c>
      <c r="F781" t="s">
        <v>7544</v>
      </c>
    </row>
    <row r="782" spans="1:6" x14ac:dyDescent="0.3">
      <c r="A782" t="s">
        <v>2163</v>
      </c>
      <c r="B782" t="s">
        <v>11424</v>
      </c>
      <c r="E782" t="s">
        <v>2165</v>
      </c>
      <c r="F782" t="s">
        <v>7544</v>
      </c>
    </row>
    <row r="783" spans="1:6" x14ac:dyDescent="0.3">
      <c r="A783" t="s">
        <v>2166</v>
      </c>
      <c r="B783" t="s">
        <v>11425</v>
      </c>
      <c r="E783" t="s">
        <v>2168</v>
      </c>
      <c r="F783" t="s">
        <v>274</v>
      </c>
    </row>
    <row r="784" spans="1:6" x14ac:dyDescent="0.3">
      <c r="A784" t="s">
        <v>988</v>
      </c>
      <c r="B784" t="s">
        <v>881</v>
      </c>
      <c r="E784" t="s">
        <v>2169</v>
      </c>
      <c r="F784" t="s">
        <v>7544</v>
      </c>
    </row>
    <row r="785" spans="1:6" x14ac:dyDescent="0.3">
      <c r="A785" t="s">
        <v>2170</v>
      </c>
      <c r="B785" t="s">
        <v>806</v>
      </c>
      <c r="E785" t="s">
        <v>2172</v>
      </c>
      <c r="F785" t="s">
        <v>7544</v>
      </c>
    </row>
    <row r="786" spans="1:6" x14ac:dyDescent="0.3">
      <c r="A786" t="s">
        <v>2173</v>
      </c>
      <c r="B786" t="s">
        <v>11430</v>
      </c>
      <c r="E786" t="s">
        <v>2175</v>
      </c>
      <c r="F786" t="s">
        <v>274</v>
      </c>
    </row>
    <row r="787" spans="1:6" x14ac:dyDescent="0.3">
      <c r="A787" t="s">
        <v>2176</v>
      </c>
      <c r="B787" t="s">
        <v>438</v>
      </c>
      <c r="E787" t="s">
        <v>2178</v>
      </c>
      <c r="F787" t="s">
        <v>274</v>
      </c>
    </row>
    <row r="788" spans="1:6" x14ac:dyDescent="0.3">
      <c r="A788" t="s">
        <v>2179</v>
      </c>
      <c r="B788" t="s">
        <v>11423</v>
      </c>
      <c r="E788" t="s">
        <v>1268</v>
      </c>
      <c r="F788" t="s">
        <v>274</v>
      </c>
    </row>
    <row r="789" spans="1:6" x14ac:dyDescent="0.3">
      <c r="A789" t="s">
        <v>2181</v>
      </c>
      <c r="B789" t="s">
        <v>8030</v>
      </c>
      <c r="E789" t="s">
        <v>2183</v>
      </c>
      <c r="F789" t="s">
        <v>7544</v>
      </c>
    </row>
    <row r="790" spans="1:6" x14ac:dyDescent="0.3">
      <c r="A790" t="s">
        <v>2184</v>
      </c>
      <c r="B790" t="s">
        <v>438</v>
      </c>
      <c r="E790" t="s">
        <v>2186</v>
      </c>
      <c r="F790" t="s">
        <v>7546</v>
      </c>
    </row>
    <row r="791" spans="1:6" x14ac:dyDescent="0.3">
      <c r="A791" t="s">
        <v>1678</v>
      </c>
      <c r="B791" t="s">
        <v>8030</v>
      </c>
      <c r="E791" t="s">
        <v>7380</v>
      </c>
      <c r="F791" t="s">
        <v>7546</v>
      </c>
    </row>
    <row r="792" spans="1:6" x14ac:dyDescent="0.3">
      <c r="A792" t="s">
        <v>2188</v>
      </c>
      <c r="B792" t="s">
        <v>13</v>
      </c>
      <c r="E792" t="s">
        <v>1322</v>
      </c>
      <c r="F792" t="s">
        <v>274</v>
      </c>
    </row>
    <row r="793" spans="1:6" x14ac:dyDescent="0.3">
      <c r="A793" t="s">
        <v>2190</v>
      </c>
      <c r="B793" t="s">
        <v>55</v>
      </c>
      <c r="E793" t="s">
        <v>7381</v>
      </c>
      <c r="F793" t="s">
        <v>7544</v>
      </c>
    </row>
    <row r="794" spans="1:6" x14ac:dyDescent="0.3">
      <c r="A794" t="s">
        <v>2192</v>
      </c>
      <c r="B794" t="s">
        <v>1209</v>
      </c>
      <c r="E794" t="s">
        <v>2194</v>
      </c>
      <c r="F794" t="s">
        <v>7544</v>
      </c>
    </row>
    <row r="795" spans="1:6" x14ac:dyDescent="0.3">
      <c r="A795" t="s">
        <v>2195</v>
      </c>
      <c r="B795" t="s">
        <v>1870</v>
      </c>
      <c r="E795" t="s">
        <v>1268</v>
      </c>
      <c r="F795" t="s">
        <v>274</v>
      </c>
    </row>
    <row r="796" spans="1:6" x14ac:dyDescent="0.3">
      <c r="A796" t="s">
        <v>2094</v>
      </c>
      <c r="B796" t="s">
        <v>461</v>
      </c>
      <c r="E796" t="s">
        <v>2197</v>
      </c>
      <c r="F796" t="s">
        <v>7544</v>
      </c>
    </row>
    <row r="797" spans="1:6" x14ac:dyDescent="0.3">
      <c r="A797" t="s">
        <v>1451</v>
      </c>
      <c r="B797" t="s">
        <v>39</v>
      </c>
      <c r="E797" t="s">
        <v>1268</v>
      </c>
      <c r="F797" t="s">
        <v>274</v>
      </c>
    </row>
    <row r="798" spans="1:6" x14ac:dyDescent="0.3">
      <c r="A798" t="s">
        <v>70</v>
      </c>
      <c r="B798" t="s">
        <v>89</v>
      </c>
      <c r="E798" t="s">
        <v>2200</v>
      </c>
      <c r="F798" t="s">
        <v>7544</v>
      </c>
    </row>
    <row r="799" spans="1:6" x14ac:dyDescent="0.3">
      <c r="A799" t="s">
        <v>2201</v>
      </c>
      <c r="B799" t="s">
        <v>387</v>
      </c>
      <c r="E799" t="s">
        <v>2203</v>
      </c>
      <c r="F799" t="s">
        <v>274</v>
      </c>
    </row>
    <row r="800" spans="1:6" x14ac:dyDescent="0.3">
      <c r="A800" t="s">
        <v>2204</v>
      </c>
      <c r="B800" t="s">
        <v>33</v>
      </c>
      <c r="E800" t="s">
        <v>2206</v>
      </c>
      <c r="F800" t="s">
        <v>274</v>
      </c>
    </row>
    <row r="801" spans="1:6" x14ac:dyDescent="0.3">
      <c r="A801" t="s">
        <v>2207</v>
      </c>
      <c r="B801" t="s">
        <v>227</v>
      </c>
      <c r="E801" t="s">
        <v>2209</v>
      </c>
      <c r="F801" t="s">
        <v>7544</v>
      </c>
    </row>
    <row r="802" spans="1:6" x14ac:dyDescent="0.3">
      <c r="A802" t="s">
        <v>2210</v>
      </c>
      <c r="B802" t="s">
        <v>11430</v>
      </c>
      <c r="E802" t="s">
        <v>1264</v>
      </c>
      <c r="F802" t="s">
        <v>7544</v>
      </c>
    </row>
    <row r="803" spans="1:6" x14ac:dyDescent="0.3">
      <c r="A803" t="s">
        <v>2213</v>
      </c>
      <c r="B803" t="s">
        <v>8037</v>
      </c>
      <c r="E803" t="s">
        <v>2215</v>
      </c>
      <c r="F803" t="s">
        <v>274</v>
      </c>
    </row>
    <row r="804" spans="1:6" x14ac:dyDescent="0.3">
      <c r="A804" t="s">
        <v>2216</v>
      </c>
      <c r="B804" t="s">
        <v>45</v>
      </c>
      <c r="E804" t="s">
        <v>7382</v>
      </c>
      <c r="F804" t="s">
        <v>7546</v>
      </c>
    </row>
    <row r="805" spans="1:6" x14ac:dyDescent="0.3">
      <c r="A805" t="s">
        <v>2218</v>
      </c>
      <c r="B805" t="s">
        <v>2956</v>
      </c>
      <c r="E805" t="s">
        <v>2220</v>
      </c>
      <c r="F805" t="s">
        <v>7544</v>
      </c>
    </row>
    <row r="806" spans="1:6" x14ac:dyDescent="0.3">
      <c r="A806" t="s">
        <v>2221</v>
      </c>
      <c r="B806" t="s">
        <v>387</v>
      </c>
      <c r="E806" t="s">
        <v>2223</v>
      </c>
      <c r="F806" t="s">
        <v>274</v>
      </c>
    </row>
    <row r="807" spans="1:6" x14ac:dyDescent="0.3">
      <c r="A807" t="s">
        <v>2224</v>
      </c>
      <c r="B807" t="s">
        <v>33</v>
      </c>
      <c r="E807" t="s">
        <v>2226</v>
      </c>
      <c r="F807" t="s">
        <v>7544</v>
      </c>
    </row>
    <row r="808" spans="1:6" x14ac:dyDescent="0.3">
      <c r="A808" t="s">
        <v>1757</v>
      </c>
      <c r="B808" t="s">
        <v>915</v>
      </c>
      <c r="E808" t="s">
        <v>2228</v>
      </c>
      <c r="F808" t="s">
        <v>7544</v>
      </c>
    </row>
    <row r="809" spans="1:6" x14ac:dyDescent="0.3">
      <c r="A809" t="s">
        <v>1269</v>
      </c>
      <c r="B809" t="s">
        <v>11427</v>
      </c>
      <c r="E809" t="s">
        <v>2229</v>
      </c>
      <c r="F809" t="s">
        <v>7544</v>
      </c>
    </row>
    <row r="810" spans="1:6" x14ac:dyDescent="0.3">
      <c r="A810" t="s">
        <v>2230</v>
      </c>
      <c r="B810" t="s">
        <v>11426</v>
      </c>
      <c r="E810" t="s">
        <v>2232</v>
      </c>
      <c r="F810" t="s">
        <v>274</v>
      </c>
    </row>
    <row r="811" spans="1:6" x14ac:dyDescent="0.3">
      <c r="A811" t="s">
        <v>2233</v>
      </c>
      <c r="B811" t="s">
        <v>11427</v>
      </c>
      <c r="E811" t="s">
        <v>7383</v>
      </c>
      <c r="F811" t="s">
        <v>274</v>
      </c>
    </row>
    <row r="812" spans="1:6" x14ac:dyDescent="0.3">
      <c r="A812" t="s">
        <v>664</v>
      </c>
      <c r="B812" t="s">
        <v>33</v>
      </c>
      <c r="E812" t="s">
        <v>2236</v>
      </c>
      <c r="F812" t="s">
        <v>7546</v>
      </c>
    </row>
    <row r="813" spans="1:6" x14ac:dyDescent="0.3">
      <c r="A813" t="s">
        <v>2237</v>
      </c>
      <c r="B813" t="s">
        <v>11430</v>
      </c>
      <c r="E813" t="s">
        <v>2239</v>
      </c>
      <c r="F813" t="s">
        <v>7544</v>
      </c>
    </row>
    <row r="814" spans="1:6" x14ac:dyDescent="0.3">
      <c r="A814" t="s">
        <v>2240</v>
      </c>
      <c r="B814" t="s">
        <v>39</v>
      </c>
      <c r="E814" t="s">
        <v>7384</v>
      </c>
      <c r="F814" t="s">
        <v>7545</v>
      </c>
    </row>
    <row r="815" spans="1:6" x14ac:dyDescent="0.3">
      <c r="A815" t="s">
        <v>2242</v>
      </c>
      <c r="B815" t="s">
        <v>33</v>
      </c>
      <c r="E815" t="s">
        <v>2244</v>
      </c>
      <c r="F815" t="s">
        <v>7546</v>
      </c>
    </row>
    <row r="816" spans="1:6" x14ac:dyDescent="0.3">
      <c r="A816" t="s">
        <v>2245</v>
      </c>
      <c r="B816" t="s">
        <v>11426</v>
      </c>
      <c r="E816" t="s">
        <v>581</v>
      </c>
      <c r="F816" t="s">
        <v>7544</v>
      </c>
    </row>
    <row r="817" spans="1:6" x14ac:dyDescent="0.3">
      <c r="A817" t="s">
        <v>2246</v>
      </c>
      <c r="B817" t="s">
        <v>11425</v>
      </c>
      <c r="E817" t="s">
        <v>1480</v>
      </c>
      <c r="F817" t="s">
        <v>7545</v>
      </c>
    </row>
    <row r="818" spans="1:6" x14ac:dyDescent="0.3">
      <c r="A818" t="s">
        <v>2248</v>
      </c>
      <c r="B818" t="s">
        <v>11426</v>
      </c>
      <c r="E818" t="s">
        <v>2250</v>
      </c>
      <c r="F818" t="s">
        <v>7545</v>
      </c>
    </row>
    <row r="819" spans="1:6" x14ac:dyDescent="0.3">
      <c r="A819" t="s">
        <v>1687</v>
      </c>
      <c r="B819" t="s">
        <v>13</v>
      </c>
      <c r="E819" t="s">
        <v>7385</v>
      </c>
      <c r="F819" t="s">
        <v>7544</v>
      </c>
    </row>
    <row r="820" spans="1:6" x14ac:dyDescent="0.3">
      <c r="A820" t="s">
        <v>2251</v>
      </c>
      <c r="B820" t="s">
        <v>11424</v>
      </c>
      <c r="E820" t="s">
        <v>2253</v>
      </c>
      <c r="F820" t="s">
        <v>7545</v>
      </c>
    </row>
    <row r="821" spans="1:6" x14ac:dyDescent="0.3">
      <c r="A821" t="s">
        <v>2254</v>
      </c>
      <c r="B821" t="s">
        <v>11429</v>
      </c>
      <c r="E821" t="s">
        <v>2256</v>
      </c>
      <c r="F821" t="s">
        <v>7545</v>
      </c>
    </row>
    <row r="822" spans="1:6" x14ac:dyDescent="0.3">
      <c r="A822" t="s">
        <v>2257</v>
      </c>
      <c r="B822" t="s">
        <v>13</v>
      </c>
      <c r="E822" t="s">
        <v>2259</v>
      </c>
      <c r="F822" t="s">
        <v>7544</v>
      </c>
    </row>
    <row r="823" spans="1:6" x14ac:dyDescent="0.3">
      <c r="A823" t="s">
        <v>2260</v>
      </c>
      <c r="B823" t="s">
        <v>8037</v>
      </c>
      <c r="E823" t="s">
        <v>2261</v>
      </c>
      <c r="F823" t="s">
        <v>274</v>
      </c>
    </row>
    <row r="824" spans="1:6" x14ac:dyDescent="0.3">
      <c r="A824" t="s">
        <v>2262</v>
      </c>
      <c r="B824" t="s">
        <v>387</v>
      </c>
      <c r="E824" t="s">
        <v>2264</v>
      </c>
      <c r="F824" t="s">
        <v>274</v>
      </c>
    </row>
    <row r="825" spans="1:6" x14ac:dyDescent="0.3">
      <c r="A825" t="s">
        <v>2265</v>
      </c>
      <c r="B825" t="s">
        <v>11429</v>
      </c>
      <c r="E825" t="s">
        <v>1268</v>
      </c>
      <c r="F825" t="s">
        <v>274</v>
      </c>
    </row>
    <row r="826" spans="1:6" x14ac:dyDescent="0.3">
      <c r="A826" t="s">
        <v>2267</v>
      </c>
      <c r="B826" t="s">
        <v>2956</v>
      </c>
      <c r="E826" t="s">
        <v>2269</v>
      </c>
      <c r="F826" t="s">
        <v>7544</v>
      </c>
    </row>
    <row r="827" spans="1:6" x14ac:dyDescent="0.3">
      <c r="A827" t="s">
        <v>2270</v>
      </c>
      <c r="B827" t="s">
        <v>11427</v>
      </c>
      <c r="E827" t="s">
        <v>1584</v>
      </c>
      <c r="F827" t="s">
        <v>7544</v>
      </c>
    </row>
    <row r="828" spans="1:6" x14ac:dyDescent="0.3">
      <c r="A828" t="s">
        <v>2170</v>
      </c>
      <c r="B828" t="s">
        <v>806</v>
      </c>
      <c r="E828" t="s">
        <v>2273</v>
      </c>
      <c r="F828" t="s">
        <v>274</v>
      </c>
    </row>
    <row r="829" spans="1:6" x14ac:dyDescent="0.3">
      <c r="A829" t="s">
        <v>2274</v>
      </c>
      <c r="B829" t="s">
        <v>183</v>
      </c>
      <c r="E829" t="s">
        <v>2276</v>
      </c>
      <c r="F829" t="s">
        <v>274</v>
      </c>
    </row>
    <row r="830" spans="1:6" x14ac:dyDescent="0.3">
      <c r="A830" t="s">
        <v>1084</v>
      </c>
      <c r="B830" t="s">
        <v>8030</v>
      </c>
      <c r="E830" t="s">
        <v>2278</v>
      </c>
      <c r="F830" t="s">
        <v>274</v>
      </c>
    </row>
    <row r="831" spans="1:6" x14ac:dyDescent="0.3">
      <c r="A831" t="s">
        <v>2279</v>
      </c>
      <c r="B831" t="s">
        <v>4340</v>
      </c>
      <c r="E831" t="s">
        <v>1268</v>
      </c>
      <c r="F831" t="s">
        <v>274</v>
      </c>
    </row>
    <row r="832" spans="1:6" x14ac:dyDescent="0.3">
      <c r="A832" t="s">
        <v>716</v>
      </c>
      <c r="B832" t="s">
        <v>89</v>
      </c>
      <c r="E832" t="s">
        <v>2281</v>
      </c>
      <c r="F832" t="s">
        <v>7544</v>
      </c>
    </row>
    <row r="833" spans="1:6" x14ac:dyDescent="0.3">
      <c r="A833" t="s">
        <v>2282</v>
      </c>
      <c r="B833" t="s">
        <v>55</v>
      </c>
      <c r="E833" t="s">
        <v>2284</v>
      </c>
      <c r="F833" t="s">
        <v>7545</v>
      </c>
    </row>
    <row r="834" spans="1:6" x14ac:dyDescent="0.3">
      <c r="A834" t="s">
        <v>2285</v>
      </c>
      <c r="B834" t="s">
        <v>1870</v>
      </c>
      <c r="E834" t="s">
        <v>2287</v>
      </c>
      <c r="F834" t="s">
        <v>274</v>
      </c>
    </row>
    <row r="835" spans="1:6" x14ac:dyDescent="0.3">
      <c r="A835" t="s">
        <v>153</v>
      </c>
      <c r="B835" t="s">
        <v>55</v>
      </c>
      <c r="E835" t="s">
        <v>2289</v>
      </c>
      <c r="F835" t="s">
        <v>7546</v>
      </c>
    </row>
    <row r="836" spans="1:6" x14ac:dyDescent="0.3">
      <c r="A836" t="s">
        <v>2290</v>
      </c>
      <c r="B836" t="s">
        <v>8037</v>
      </c>
      <c r="E836" t="s">
        <v>7387</v>
      </c>
      <c r="F836" t="s">
        <v>7545</v>
      </c>
    </row>
    <row r="837" spans="1:6" x14ac:dyDescent="0.3">
      <c r="A837" t="s">
        <v>2291</v>
      </c>
      <c r="B837" t="s">
        <v>2956</v>
      </c>
      <c r="E837" t="s">
        <v>2293</v>
      </c>
      <c r="F837" t="s">
        <v>7544</v>
      </c>
    </row>
    <row r="838" spans="1:6" x14ac:dyDescent="0.3">
      <c r="A838" t="s">
        <v>2216</v>
      </c>
      <c r="B838" t="s">
        <v>461</v>
      </c>
      <c r="E838" t="s">
        <v>2295</v>
      </c>
      <c r="F838" t="s">
        <v>7546</v>
      </c>
    </row>
    <row r="839" spans="1:6" x14ac:dyDescent="0.3">
      <c r="A839" t="s">
        <v>2296</v>
      </c>
      <c r="B839" t="s">
        <v>1209</v>
      </c>
      <c r="E839" t="s">
        <v>549</v>
      </c>
      <c r="F839" t="s">
        <v>274</v>
      </c>
    </row>
    <row r="840" spans="1:6" x14ac:dyDescent="0.3">
      <c r="A840" t="s">
        <v>2298</v>
      </c>
      <c r="B840" t="s">
        <v>13</v>
      </c>
      <c r="E840" t="s">
        <v>2300</v>
      </c>
      <c r="F840" t="s">
        <v>7545</v>
      </c>
    </row>
    <row r="841" spans="1:6" x14ac:dyDescent="0.3">
      <c r="A841" t="s">
        <v>2301</v>
      </c>
      <c r="B841" t="s">
        <v>11423</v>
      </c>
      <c r="E841" t="s">
        <v>2303</v>
      </c>
      <c r="F841" t="s">
        <v>7544</v>
      </c>
    </row>
    <row r="842" spans="1:6" x14ac:dyDescent="0.3">
      <c r="A842" t="s">
        <v>1028</v>
      </c>
      <c r="B842" t="s">
        <v>915</v>
      </c>
      <c r="E842" t="s">
        <v>2305</v>
      </c>
      <c r="F842" t="s">
        <v>7544</v>
      </c>
    </row>
    <row r="843" spans="1:6" x14ac:dyDescent="0.3">
      <c r="A843" t="s">
        <v>1078</v>
      </c>
      <c r="B843" t="s">
        <v>2956</v>
      </c>
      <c r="E843" t="s">
        <v>7388</v>
      </c>
      <c r="F843" t="s">
        <v>7546</v>
      </c>
    </row>
    <row r="844" spans="1:6" x14ac:dyDescent="0.3">
      <c r="A844" t="s">
        <v>2306</v>
      </c>
      <c r="B844" t="s">
        <v>2956</v>
      </c>
      <c r="E844" t="s">
        <v>1030</v>
      </c>
      <c r="F844" t="s">
        <v>7544</v>
      </c>
    </row>
    <row r="845" spans="1:6" x14ac:dyDescent="0.3">
      <c r="A845" t="s">
        <v>2307</v>
      </c>
      <c r="B845" t="s">
        <v>11424</v>
      </c>
      <c r="E845" t="s">
        <v>1268</v>
      </c>
      <c r="F845" t="s">
        <v>274</v>
      </c>
    </row>
    <row r="846" spans="1:6" x14ac:dyDescent="0.3">
      <c r="A846" t="s">
        <v>7316</v>
      </c>
      <c r="B846" t="s">
        <v>1209</v>
      </c>
      <c r="E846" t="s">
        <v>2309</v>
      </c>
      <c r="F846" t="s">
        <v>274</v>
      </c>
    </row>
    <row r="847" spans="1:6" x14ac:dyDescent="0.3">
      <c r="A847" t="s">
        <v>2310</v>
      </c>
      <c r="B847" t="s">
        <v>55</v>
      </c>
      <c r="E847" t="s">
        <v>2312</v>
      </c>
      <c r="F847" t="s">
        <v>274</v>
      </c>
    </row>
    <row r="848" spans="1:6" x14ac:dyDescent="0.3">
      <c r="A848" t="s">
        <v>2313</v>
      </c>
      <c r="B848" t="s">
        <v>1209</v>
      </c>
      <c r="E848" t="s">
        <v>16</v>
      </c>
      <c r="F848" t="s">
        <v>7545</v>
      </c>
    </row>
    <row r="849" spans="1:6" x14ac:dyDescent="0.3">
      <c r="A849" t="s">
        <v>792</v>
      </c>
      <c r="B849" t="s">
        <v>8037</v>
      </c>
      <c r="E849" t="s">
        <v>2316</v>
      </c>
      <c r="F849" t="s">
        <v>7545</v>
      </c>
    </row>
    <row r="850" spans="1:6" x14ac:dyDescent="0.3">
      <c r="A850" t="s">
        <v>2317</v>
      </c>
      <c r="B850" t="s">
        <v>1209</v>
      </c>
      <c r="E850" t="s">
        <v>1268</v>
      </c>
      <c r="F850" t="s">
        <v>274</v>
      </c>
    </row>
    <row r="851" spans="1:6" x14ac:dyDescent="0.3">
      <c r="A851" t="s">
        <v>2319</v>
      </c>
      <c r="B851" t="s">
        <v>55</v>
      </c>
      <c r="E851" t="s">
        <v>1548</v>
      </c>
      <c r="F851" t="s">
        <v>7544</v>
      </c>
    </row>
    <row r="852" spans="1:6" x14ac:dyDescent="0.3">
      <c r="A852" t="s">
        <v>2321</v>
      </c>
      <c r="B852" t="s">
        <v>11428</v>
      </c>
      <c r="E852" t="s">
        <v>319</v>
      </c>
      <c r="F852" t="s">
        <v>7544</v>
      </c>
    </row>
    <row r="853" spans="1:6" x14ac:dyDescent="0.3">
      <c r="A853" t="s">
        <v>2323</v>
      </c>
      <c r="B853" t="s">
        <v>11430</v>
      </c>
      <c r="E853" t="s">
        <v>1268</v>
      </c>
      <c r="F853" t="s">
        <v>274</v>
      </c>
    </row>
    <row r="854" spans="1:6" x14ac:dyDescent="0.3">
      <c r="A854" t="s">
        <v>2324</v>
      </c>
      <c r="B854" t="s">
        <v>183</v>
      </c>
      <c r="E854" t="s">
        <v>2326</v>
      </c>
      <c r="F854" t="s">
        <v>7544</v>
      </c>
    </row>
    <row r="855" spans="1:6" x14ac:dyDescent="0.3">
      <c r="A855" t="s">
        <v>1106</v>
      </c>
      <c r="B855" t="s">
        <v>11429</v>
      </c>
      <c r="E855" t="s">
        <v>2327</v>
      </c>
      <c r="F855" t="s">
        <v>7544</v>
      </c>
    </row>
    <row r="856" spans="1:6" x14ac:dyDescent="0.3">
      <c r="A856" t="s">
        <v>2328</v>
      </c>
      <c r="B856" t="s">
        <v>2956</v>
      </c>
      <c r="E856" t="s">
        <v>2329</v>
      </c>
      <c r="F856" t="s">
        <v>274</v>
      </c>
    </row>
    <row r="857" spans="1:6" x14ac:dyDescent="0.3">
      <c r="A857" t="s">
        <v>1028</v>
      </c>
      <c r="B857" t="s">
        <v>227</v>
      </c>
      <c r="E857" t="s">
        <v>2331</v>
      </c>
      <c r="F857" t="s">
        <v>7544</v>
      </c>
    </row>
    <row r="858" spans="1:6" x14ac:dyDescent="0.3">
      <c r="A858" t="s">
        <v>1615</v>
      </c>
      <c r="B858" t="s">
        <v>806</v>
      </c>
      <c r="E858" t="s">
        <v>2333</v>
      </c>
      <c r="F858" t="s">
        <v>274</v>
      </c>
    </row>
    <row r="859" spans="1:6" x14ac:dyDescent="0.3">
      <c r="A859" t="s">
        <v>2334</v>
      </c>
      <c r="B859" t="s">
        <v>1209</v>
      </c>
      <c r="E859" t="s">
        <v>2336</v>
      </c>
      <c r="F859" t="s">
        <v>274</v>
      </c>
    </row>
    <row r="860" spans="1:6" x14ac:dyDescent="0.3">
      <c r="A860" t="s">
        <v>2337</v>
      </c>
      <c r="B860" t="s">
        <v>89</v>
      </c>
      <c r="E860" t="s">
        <v>2339</v>
      </c>
      <c r="F860" t="s">
        <v>7544</v>
      </c>
    </row>
    <row r="861" spans="1:6" x14ac:dyDescent="0.3">
      <c r="A861" t="s">
        <v>2340</v>
      </c>
      <c r="B861" t="s">
        <v>89</v>
      </c>
      <c r="E861" t="s">
        <v>2342</v>
      </c>
      <c r="F861" t="s">
        <v>7544</v>
      </c>
    </row>
    <row r="862" spans="1:6" x14ac:dyDescent="0.3">
      <c r="A862" t="s">
        <v>2343</v>
      </c>
      <c r="B862" t="s">
        <v>915</v>
      </c>
      <c r="E862" t="s">
        <v>2345</v>
      </c>
      <c r="F862" t="s">
        <v>274</v>
      </c>
    </row>
    <row r="863" spans="1:6" x14ac:dyDescent="0.3">
      <c r="A863" t="s">
        <v>1075</v>
      </c>
      <c r="B863" t="s">
        <v>881</v>
      </c>
      <c r="E863" t="s">
        <v>2346</v>
      </c>
      <c r="F863" t="s">
        <v>7544</v>
      </c>
    </row>
    <row r="864" spans="1:6" x14ac:dyDescent="0.3">
      <c r="A864" t="s">
        <v>2347</v>
      </c>
      <c r="B864" t="s">
        <v>11429</v>
      </c>
      <c r="E864" t="s">
        <v>2349</v>
      </c>
      <c r="F864" t="s">
        <v>7544</v>
      </c>
    </row>
    <row r="865" spans="1:6" x14ac:dyDescent="0.3">
      <c r="A865" t="s">
        <v>2350</v>
      </c>
      <c r="B865" t="s">
        <v>55</v>
      </c>
      <c r="E865" t="s">
        <v>1336</v>
      </c>
      <c r="F865" t="s">
        <v>7544</v>
      </c>
    </row>
    <row r="866" spans="1:6" x14ac:dyDescent="0.3">
      <c r="A866" t="s">
        <v>2352</v>
      </c>
      <c r="B866" t="s">
        <v>11425</v>
      </c>
      <c r="E866" t="s">
        <v>2354</v>
      </c>
      <c r="F866" t="s">
        <v>7544</v>
      </c>
    </row>
    <row r="867" spans="1:6" x14ac:dyDescent="0.3">
      <c r="A867" t="s">
        <v>2355</v>
      </c>
      <c r="B867" t="s">
        <v>39</v>
      </c>
      <c r="E867" t="s">
        <v>2357</v>
      </c>
      <c r="F867" t="s">
        <v>7544</v>
      </c>
    </row>
    <row r="868" spans="1:6" x14ac:dyDescent="0.3">
      <c r="A868" t="s">
        <v>2358</v>
      </c>
      <c r="B868" t="s">
        <v>183</v>
      </c>
      <c r="E868" t="s">
        <v>2360</v>
      </c>
      <c r="F868" t="s">
        <v>274</v>
      </c>
    </row>
    <row r="869" spans="1:6" x14ac:dyDescent="0.3">
      <c r="A869" t="s">
        <v>2361</v>
      </c>
      <c r="B869" t="s">
        <v>4379</v>
      </c>
      <c r="E869" t="s">
        <v>2363</v>
      </c>
      <c r="F869" t="s">
        <v>7545</v>
      </c>
    </row>
    <row r="870" spans="1:6" x14ac:dyDescent="0.3">
      <c r="A870" t="s">
        <v>2364</v>
      </c>
      <c r="B870" t="s">
        <v>11425</v>
      </c>
      <c r="E870" t="s">
        <v>2366</v>
      </c>
      <c r="F870" t="s">
        <v>274</v>
      </c>
    </row>
    <row r="871" spans="1:6" x14ac:dyDescent="0.3">
      <c r="A871" t="s">
        <v>1041</v>
      </c>
      <c r="B871" t="s">
        <v>464</v>
      </c>
      <c r="E871" t="s">
        <v>2367</v>
      </c>
      <c r="F871" t="s">
        <v>274</v>
      </c>
    </row>
    <row r="872" spans="1:6" x14ac:dyDescent="0.3">
      <c r="A872" t="s">
        <v>2368</v>
      </c>
      <c r="B872" t="s">
        <v>11429</v>
      </c>
      <c r="E872" t="s">
        <v>2370</v>
      </c>
      <c r="F872" t="s">
        <v>7544</v>
      </c>
    </row>
    <row r="873" spans="1:6" x14ac:dyDescent="0.3">
      <c r="A873" t="s">
        <v>2371</v>
      </c>
      <c r="B873" t="s">
        <v>4340</v>
      </c>
      <c r="E873" t="s">
        <v>2373</v>
      </c>
      <c r="F873" t="s">
        <v>7544</v>
      </c>
    </row>
    <row r="874" spans="1:6" x14ac:dyDescent="0.3">
      <c r="A874" t="s">
        <v>2374</v>
      </c>
      <c r="B874" t="s">
        <v>11423</v>
      </c>
      <c r="E874" t="s">
        <v>2376</v>
      </c>
      <c r="F874" t="s">
        <v>7544</v>
      </c>
    </row>
    <row r="875" spans="1:6" x14ac:dyDescent="0.3">
      <c r="A875" t="s">
        <v>136</v>
      </c>
      <c r="B875" t="s">
        <v>8030</v>
      </c>
      <c r="E875" t="s">
        <v>2378</v>
      </c>
      <c r="F875" t="s">
        <v>7544</v>
      </c>
    </row>
    <row r="876" spans="1:6" x14ac:dyDescent="0.3">
      <c r="A876" t="s">
        <v>2379</v>
      </c>
      <c r="B876" t="s">
        <v>11423</v>
      </c>
      <c r="E876" t="s">
        <v>153</v>
      </c>
      <c r="F876" t="s">
        <v>274</v>
      </c>
    </row>
    <row r="877" spans="1:6" x14ac:dyDescent="0.3">
      <c r="A877" t="s">
        <v>2381</v>
      </c>
      <c r="B877" t="s">
        <v>2956</v>
      </c>
      <c r="E877" t="s">
        <v>2383</v>
      </c>
      <c r="F877" t="s">
        <v>274</v>
      </c>
    </row>
    <row r="878" spans="1:6" x14ac:dyDescent="0.3">
      <c r="A878" t="s">
        <v>579</v>
      </c>
      <c r="B878" t="s">
        <v>461</v>
      </c>
      <c r="E878" t="s">
        <v>2384</v>
      </c>
      <c r="F878" t="s">
        <v>7544</v>
      </c>
    </row>
    <row r="879" spans="1:6" x14ac:dyDescent="0.3">
      <c r="A879" t="s">
        <v>2385</v>
      </c>
      <c r="B879" t="s">
        <v>4340</v>
      </c>
      <c r="E879" t="s">
        <v>2387</v>
      </c>
      <c r="F879" t="s">
        <v>274</v>
      </c>
    </row>
    <row r="880" spans="1:6" x14ac:dyDescent="0.3">
      <c r="A880" t="s">
        <v>2388</v>
      </c>
      <c r="B880" t="s">
        <v>11424</v>
      </c>
      <c r="E880" t="s">
        <v>2390</v>
      </c>
      <c r="F880" t="s">
        <v>7544</v>
      </c>
    </row>
    <row r="881" spans="1:6" x14ac:dyDescent="0.3">
      <c r="A881" t="s">
        <v>2391</v>
      </c>
      <c r="B881" t="s">
        <v>11429</v>
      </c>
      <c r="E881" t="s">
        <v>7389</v>
      </c>
      <c r="F881" t="s">
        <v>7545</v>
      </c>
    </row>
    <row r="882" spans="1:6" x14ac:dyDescent="0.3">
      <c r="A882" t="s">
        <v>975</v>
      </c>
      <c r="B882" t="s">
        <v>4379</v>
      </c>
      <c r="E882" t="s">
        <v>7390</v>
      </c>
      <c r="F882" t="s">
        <v>7546</v>
      </c>
    </row>
    <row r="883" spans="1:6" x14ac:dyDescent="0.3">
      <c r="A883" t="s">
        <v>118</v>
      </c>
      <c r="B883" t="s">
        <v>11424</v>
      </c>
      <c r="E883" t="s">
        <v>7391</v>
      </c>
      <c r="F883" t="s">
        <v>7544</v>
      </c>
    </row>
    <row r="884" spans="1:6" x14ac:dyDescent="0.3">
      <c r="A884" t="s">
        <v>2394</v>
      </c>
      <c r="B884" t="s">
        <v>4340</v>
      </c>
      <c r="E884" t="s">
        <v>2396</v>
      </c>
      <c r="F884" t="s">
        <v>274</v>
      </c>
    </row>
    <row r="885" spans="1:6" x14ac:dyDescent="0.3">
      <c r="A885" t="s">
        <v>1854</v>
      </c>
      <c r="B885" t="s">
        <v>11425</v>
      </c>
      <c r="E885" t="s">
        <v>2398</v>
      </c>
      <c r="F885" t="s">
        <v>274</v>
      </c>
    </row>
    <row r="886" spans="1:6" x14ac:dyDescent="0.3">
      <c r="A886" t="s">
        <v>2399</v>
      </c>
      <c r="B886" t="s">
        <v>183</v>
      </c>
      <c r="E886" t="s">
        <v>2401</v>
      </c>
      <c r="F886" t="s">
        <v>7544</v>
      </c>
    </row>
    <row r="887" spans="1:6" x14ac:dyDescent="0.3">
      <c r="A887" t="s">
        <v>2402</v>
      </c>
      <c r="B887" t="s">
        <v>806</v>
      </c>
      <c r="E887" t="s">
        <v>2404</v>
      </c>
      <c r="F887" t="s">
        <v>7545</v>
      </c>
    </row>
    <row r="888" spans="1:6" x14ac:dyDescent="0.3">
      <c r="A888" t="s">
        <v>2405</v>
      </c>
      <c r="B888" t="s">
        <v>11424</v>
      </c>
      <c r="E888" t="s">
        <v>2407</v>
      </c>
      <c r="F888" t="s">
        <v>7544</v>
      </c>
    </row>
    <row r="889" spans="1:6" x14ac:dyDescent="0.3">
      <c r="A889" t="s">
        <v>2408</v>
      </c>
      <c r="B889" t="s">
        <v>8030</v>
      </c>
      <c r="E889" t="s">
        <v>2409</v>
      </c>
      <c r="F889" t="s">
        <v>7544</v>
      </c>
    </row>
    <row r="890" spans="1:6" x14ac:dyDescent="0.3">
      <c r="A890" t="s">
        <v>1765</v>
      </c>
      <c r="B890" t="s">
        <v>11430</v>
      </c>
      <c r="E890" t="s">
        <v>2410</v>
      </c>
      <c r="F890" t="s">
        <v>7544</v>
      </c>
    </row>
    <row r="891" spans="1:6" x14ac:dyDescent="0.3">
      <c r="A891" t="s">
        <v>2411</v>
      </c>
      <c r="B891" t="s">
        <v>806</v>
      </c>
      <c r="E891" t="s">
        <v>1471</v>
      </c>
      <c r="F891" t="s">
        <v>274</v>
      </c>
    </row>
    <row r="892" spans="1:6" x14ac:dyDescent="0.3">
      <c r="A892" t="s">
        <v>2413</v>
      </c>
      <c r="B892" t="s">
        <v>4340</v>
      </c>
      <c r="E892" t="s">
        <v>2415</v>
      </c>
      <c r="F892" t="s">
        <v>7544</v>
      </c>
    </row>
    <row r="893" spans="1:6" x14ac:dyDescent="0.3">
      <c r="A893" t="s">
        <v>2416</v>
      </c>
      <c r="B893" t="s">
        <v>461</v>
      </c>
      <c r="E893" t="s">
        <v>2418</v>
      </c>
      <c r="F893" t="s">
        <v>274</v>
      </c>
    </row>
    <row r="894" spans="1:6" x14ac:dyDescent="0.3">
      <c r="A894" t="s">
        <v>275</v>
      </c>
      <c r="B894" t="s">
        <v>89</v>
      </c>
      <c r="E894" t="s">
        <v>2420</v>
      </c>
      <c r="F894" t="s">
        <v>274</v>
      </c>
    </row>
    <row r="895" spans="1:6" x14ac:dyDescent="0.3">
      <c r="A895" t="s">
        <v>2421</v>
      </c>
      <c r="B895" t="s">
        <v>387</v>
      </c>
      <c r="E895" t="s">
        <v>2423</v>
      </c>
      <c r="F895" t="s">
        <v>7546</v>
      </c>
    </row>
    <row r="896" spans="1:6" x14ac:dyDescent="0.3">
      <c r="A896" t="s">
        <v>2424</v>
      </c>
      <c r="B896" t="s">
        <v>4379</v>
      </c>
      <c r="E896" t="s">
        <v>2426</v>
      </c>
      <c r="F896" t="s">
        <v>7544</v>
      </c>
    </row>
    <row r="897" spans="1:6" x14ac:dyDescent="0.3">
      <c r="A897" t="s">
        <v>2427</v>
      </c>
      <c r="B897" t="s">
        <v>183</v>
      </c>
      <c r="E897" t="s">
        <v>2429</v>
      </c>
      <c r="F897" t="s">
        <v>7544</v>
      </c>
    </row>
    <row r="898" spans="1:6" x14ac:dyDescent="0.3">
      <c r="A898" t="s">
        <v>1611</v>
      </c>
      <c r="B898" t="s">
        <v>806</v>
      </c>
      <c r="E898" t="s">
        <v>7392</v>
      </c>
      <c r="F898" t="s">
        <v>274</v>
      </c>
    </row>
    <row r="899" spans="1:6" x14ac:dyDescent="0.3">
      <c r="A899" t="s">
        <v>2431</v>
      </c>
      <c r="B899" t="s">
        <v>89</v>
      </c>
      <c r="E899" t="s">
        <v>7393</v>
      </c>
      <c r="F899" t="s">
        <v>7545</v>
      </c>
    </row>
    <row r="900" spans="1:6" x14ac:dyDescent="0.3">
      <c r="A900" t="s">
        <v>2433</v>
      </c>
      <c r="B900" t="s">
        <v>89</v>
      </c>
      <c r="E900" t="s">
        <v>2435</v>
      </c>
      <c r="F900" t="s">
        <v>7545</v>
      </c>
    </row>
    <row r="901" spans="1:6" x14ac:dyDescent="0.3">
      <c r="A901" t="s">
        <v>2436</v>
      </c>
      <c r="B901" t="s">
        <v>915</v>
      </c>
      <c r="E901" t="s">
        <v>1311</v>
      </c>
      <c r="F901" t="s">
        <v>7544</v>
      </c>
    </row>
    <row r="902" spans="1:6" x14ac:dyDescent="0.3">
      <c r="A902" t="s">
        <v>1124</v>
      </c>
      <c r="B902" t="s">
        <v>11429</v>
      </c>
      <c r="E902" t="s">
        <v>316</v>
      </c>
      <c r="F902" t="s">
        <v>7544</v>
      </c>
    </row>
    <row r="903" spans="1:6" x14ac:dyDescent="0.3">
      <c r="A903" t="s">
        <v>2439</v>
      </c>
      <c r="B903" t="s">
        <v>13</v>
      </c>
      <c r="E903" t="s">
        <v>2441</v>
      </c>
      <c r="F903" t="s">
        <v>7544</v>
      </c>
    </row>
    <row r="904" spans="1:6" x14ac:dyDescent="0.3">
      <c r="A904" t="s">
        <v>2442</v>
      </c>
      <c r="B904" t="s">
        <v>11428</v>
      </c>
      <c r="E904" t="s">
        <v>2269</v>
      </c>
      <c r="F904" t="s">
        <v>7544</v>
      </c>
    </row>
    <row r="905" spans="1:6" x14ac:dyDescent="0.3">
      <c r="A905" t="s">
        <v>2444</v>
      </c>
      <c r="B905" t="s">
        <v>4379</v>
      </c>
      <c r="E905" t="s">
        <v>184</v>
      </c>
      <c r="F905" t="s">
        <v>7544</v>
      </c>
    </row>
    <row r="906" spans="1:6" x14ac:dyDescent="0.3">
      <c r="A906" t="s">
        <v>2446</v>
      </c>
      <c r="B906" t="s">
        <v>11428</v>
      </c>
      <c r="E906" t="s">
        <v>1608</v>
      </c>
      <c r="F906" t="s">
        <v>274</v>
      </c>
    </row>
    <row r="907" spans="1:6" x14ac:dyDescent="0.3">
      <c r="A907" t="s">
        <v>1130</v>
      </c>
      <c r="B907" t="s">
        <v>1209</v>
      </c>
      <c r="E907" t="s">
        <v>2448</v>
      </c>
      <c r="F907" t="s">
        <v>7544</v>
      </c>
    </row>
    <row r="908" spans="1:6" x14ac:dyDescent="0.3">
      <c r="A908" t="s">
        <v>2449</v>
      </c>
      <c r="B908" t="s">
        <v>39</v>
      </c>
      <c r="E908" t="s">
        <v>2451</v>
      </c>
      <c r="F908" t="s">
        <v>274</v>
      </c>
    </row>
    <row r="909" spans="1:6" x14ac:dyDescent="0.3">
      <c r="A909" t="s">
        <v>2452</v>
      </c>
      <c r="B909" t="s">
        <v>464</v>
      </c>
      <c r="E909" t="s">
        <v>2454</v>
      </c>
      <c r="F909" t="s">
        <v>7545</v>
      </c>
    </row>
    <row r="910" spans="1:6" x14ac:dyDescent="0.3">
      <c r="A910" t="s">
        <v>2455</v>
      </c>
      <c r="B910" t="s">
        <v>438</v>
      </c>
      <c r="E910" t="s">
        <v>2457</v>
      </c>
      <c r="F910" t="s">
        <v>7544</v>
      </c>
    </row>
    <row r="911" spans="1:6" x14ac:dyDescent="0.3">
      <c r="A911" t="s">
        <v>1684</v>
      </c>
      <c r="B911" t="s">
        <v>4379</v>
      </c>
      <c r="E911" t="s">
        <v>2459</v>
      </c>
      <c r="F911" t="s">
        <v>7544</v>
      </c>
    </row>
    <row r="912" spans="1:6" x14ac:dyDescent="0.3">
      <c r="A912" t="s">
        <v>399</v>
      </c>
      <c r="B912" t="s">
        <v>4340</v>
      </c>
      <c r="E912" t="s">
        <v>2461</v>
      </c>
      <c r="F912" t="s">
        <v>274</v>
      </c>
    </row>
    <row r="913" spans="1:6" x14ac:dyDescent="0.3">
      <c r="A913" t="s">
        <v>2462</v>
      </c>
      <c r="B913" t="s">
        <v>11425</v>
      </c>
      <c r="E913" t="s">
        <v>2464</v>
      </c>
      <c r="F913" t="s">
        <v>7544</v>
      </c>
    </row>
    <row r="914" spans="1:6" x14ac:dyDescent="0.3">
      <c r="A914" t="s">
        <v>2465</v>
      </c>
      <c r="B914" t="s">
        <v>4340</v>
      </c>
      <c r="E914" t="s">
        <v>2467</v>
      </c>
      <c r="F914" t="s">
        <v>274</v>
      </c>
    </row>
    <row r="915" spans="1:6" x14ac:dyDescent="0.3">
      <c r="A915" t="s">
        <v>2181</v>
      </c>
      <c r="B915" t="s">
        <v>8037</v>
      </c>
      <c r="E915" t="s">
        <v>1030</v>
      </c>
      <c r="F915" t="s">
        <v>7544</v>
      </c>
    </row>
    <row r="916" spans="1:6" x14ac:dyDescent="0.3">
      <c r="A916" t="s">
        <v>2468</v>
      </c>
      <c r="B916" t="s">
        <v>387</v>
      </c>
      <c r="E916" t="s">
        <v>210</v>
      </c>
      <c r="F916" t="s">
        <v>274</v>
      </c>
    </row>
    <row r="917" spans="1:6" x14ac:dyDescent="0.3">
      <c r="A917" t="s">
        <v>2470</v>
      </c>
      <c r="B917" t="s">
        <v>183</v>
      </c>
      <c r="E917" t="s">
        <v>2471</v>
      </c>
      <c r="F917" t="s">
        <v>7544</v>
      </c>
    </row>
    <row r="918" spans="1:6" x14ac:dyDescent="0.3">
      <c r="A918" t="s">
        <v>2472</v>
      </c>
      <c r="B918" t="s">
        <v>387</v>
      </c>
      <c r="E918" t="s">
        <v>2474</v>
      </c>
      <c r="F918" t="s">
        <v>274</v>
      </c>
    </row>
    <row r="919" spans="1:6" x14ac:dyDescent="0.3">
      <c r="A919" t="s">
        <v>2475</v>
      </c>
      <c r="B919" t="s">
        <v>461</v>
      </c>
      <c r="E919" t="s">
        <v>2477</v>
      </c>
      <c r="F919" t="s">
        <v>274</v>
      </c>
    </row>
    <row r="920" spans="1:6" x14ac:dyDescent="0.3">
      <c r="A920" t="s">
        <v>2478</v>
      </c>
      <c r="B920" t="s">
        <v>464</v>
      </c>
      <c r="E920" t="s">
        <v>1030</v>
      </c>
      <c r="F920" t="s">
        <v>7544</v>
      </c>
    </row>
    <row r="921" spans="1:6" x14ac:dyDescent="0.3">
      <c r="A921" t="s">
        <v>2480</v>
      </c>
      <c r="B921" t="s">
        <v>11423</v>
      </c>
      <c r="E921" t="s">
        <v>2482</v>
      </c>
      <c r="F921" t="s">
        <v>7544</v>
      </c>
    </row>
    <row r="922" spans="1:6" x14ac:dyDescent="0.3">
      <c r="A922" t="s">
        <v>2483</v>
      </c>
      <c r="B922" t="s">
        <v>387</v>
      </c>
      <c r="E922" t="s">
        <v>2485</v>
      </c>
      <c r="F922" t="s">
        <v>7544</v>
      </c>
    </row>
    <row r="923" spans="1:6" x14ac:dyDescent="0.3">
      <c r="A923" t="s">
        <v>2486</v>
      </c>
      <c r="B923" t="s">
        <v>33</v>
      </c>
      <c r="E923" t="s">
        <v>2488</v>
      </c>
      <c r="F923" t="s">
        <v>274</v>
      </c>
    </row>
    <row r="924" spans="1:6" x14ac:dyDescent="0.3">
      <c r="A924" t="s">
        <v>2489</v>
      </c>
      <c r="B924" t="s">
        <v>183</v>
      </c>
      <c r="E924" t="s">
        <v>2491</v>
      </c>
      <c r="F924" t="s">
        <v>7545</v>
      </c>
    </row>
    <row r="925" spans="1:6" x14ac:dyDescent="0.3">
      <c r="A925" t="s">
        <v>1272</v>
      </c>
      <c r="B925" t="s">
        <v>1870</v>
      </c>
      <c r="E925" t="s">
        <v>1965</v>
      </c>
      <c r="F925" t="s">
        <v>7544</v>
      </c>
    </row>
    <row r="926" spans="1:6" x14ac:dyDescent="0.3">
      <c r="A926" t="s">
        <v>2493</v>
      </c>
      <c r="B926" t="s">
        <v>438</v>
      </c>
      <c r="E926" t="s">
        <v>1264</v>
      </c>
      <c r="F926" t="s">
        <v>7544</v>
      </c>
    </row>
    <row r="927" spans="1:6" x14ac:dyDescent="0.3">
      <c r="A927" t="s">
        <v>2495</v>
      </c>
      <c r="B927" t="s">
        <v>915</v>
      </c>
      <c r="E927" t="s">
        <v>7394</v>
      </c>
      <c r="F927" t="s">
        <v>274</v>
      </c>
    </row>
    <row r="928" spans="1:6" x14ac:dyDescent="0.3">
      <c r="A928" t="s">
        <v>2497</v>
      </c>
      <c r="B928" t="s">
        <v>4340</v>
      </c>
      <c r="E928" t="s">
        <v>1285</v>
      </c>
      <c r="F928" t="s">
        <v>7544</v>
      </c>
    </row>
    <row r="929" spans="1:6" x14ac:dyDescent="0.3">
      <c r="A929" t="s">
        <v>2094</v>
      </c>
      <c r="B929" t="s">
        <v>183</v>
      </c>
      <c r="E929" t="s">
        <v>2500</v>
      </c>
      <c r="F929" t="s">
        <v>7546</v>
      </c>
    </row>
    <row r="930" spans="1:6" x14ac:dyDescent="0.3">
      <c r="A930" t="s">
        <v>2501</v>
      </c>
      <c r="B930" t="s">
        <v>2956</v>
      </c>
      <c r="E930" t="s">
        <v>28</v>
      </c>
      <c r="F930" t="s">
        <v>7544</v>
      </c>
    </row>
    <row r="931" spans="1:6" x14ac:dyDescent="0.3">
      <c r="A931" t="s">
        <v>2503</v>
      </c>
      <c r="B931" t="s">
        <v>13</v>
      </c>
      <c r="E931" t="s">
        <v>2505</v>
      </c>
      <c r="F931" t="s">
        <v>7544</v>
      </c>
    </row>
    <row r="932" spans="1:6" x14ac:dyDescent="0.3">
      <c r="A932" t="s">
        <v>2506</v>
      </c>
      <c r="B932" t="s">
        <v>11428</v>
      </c>
      <c r="E932" t="s">
        <v>7395</v>
      </c>
      <c r="F932" t="s">
        <v>7545</v>
      </c>
    </row>
    <row r="933" spans="1:6" x14ac:dyDescent="0.3">
      <c r="A933" t="s">
        <v>2508</v>
      </c>
      <c r="B933" t="s">
        <v>387</v>
      </c>
      <c r="E933" t="s">
        <v>2510</v>
      </c>
      <c r="F933" t="s">
        <v>7544</v>
      </c>
    </row>
    <row r="934" spans="1:6" x14ac:dyDescent="0.3">
      <c r="A934" t="s">
        <v>2511</v>
      </c>
      <c r="B934" t="s">
        <v>2956</v>
      </c>
      <c r="E934" t="s">
        <v>2269</v>
      </c>
      <c r="F934" t="s">
        <v>7544</v>
      </c>
    </row>
    <row r="935" spans="1:6" x14ac:dyDescent="0.3">
      <c r="A935" t="s">
        <v>2513</v>
      </c>
      <c r="B935" t="s">
        <v>1870</v>
      </c>
      <c r="E935" t="s">
        <v>2514</v>
      </c>
      <c r="F935" t="s">
        <v>7544</v>
      </c>
    </row>
    <row r="936" spans="1:6" x14ac:dyDescent="0.3">
      <c r="A936" t="s">
        <v>2515</v>
      </c>
      <c r="B936" t="s">
        <v>13</v>
      </c>
      <c r="E936" t="s">
        <v>2517</v>
      </c>
      <c r="F936" t="s">
        <v>274</v>
      </c>
    </row>
    <row r="937" spans="1:6" x14ac:dyDescent="0.3">
      <c r="A937" t="s">
        <v>2518</v>
      </c>
      <c r="B937" t="s">
        <v>11428</v>
      </c>
      <c r="E937" t="s">
        <v>2520</v>
      </c>
      <c r="F937" t="s">
        <v>7544</v>
      </c>
    </row>
    <row r="938" spans="1:6" x14ac:dyDescent="0.3">
      <c r="A938" t="s">
        <v>2521</v>
      </c>
      <c r="B938" t="s">
        <v>11427</v>
      </c>
      <c r="E938" t="s">
        <v>2523</v>
      </c>
      <c r="F938" t="s">
        <v>7545</v>
      </c>
    </row>
    <row r="939" spans="1:6" x14ac:dyDescent="0.3">
      <c r="A939" t="s">
        <v>2524</v>
      </c>
      <c r="B939" t="s">
        <v>39</v>
      </c>
      <c r="E939" t="s">
        <v>2526</v>
      </c>
      <c r="F939" t="s">
        <v>7545</v>
      </c>
    </row>
    <row r="940" spans="1:6" x14ac:dyDescent="0.3">
      <c r="A940" t="s">
        <v>2527</v>
      </c>
      <c r="B940" t="s">
        <v>8037</v>
      </c>
      <c r="E940" t="s">
        <v>2529</v>
      </c>
      <c r="F940" t="s">
        <v>7545</v>
      </c>
    </row>
    <row r="941" spans="1:6" x14ac:dyDescent="0.3">
      <c r="A941" t="s">
        <v>2530</v>
      </c>
      <c r="B941" t="s">
        <v>13</v>
      </c>
      <c r="E941" t="s">
        <v>2532</v>
      </c>
      <c r="F941" t="s">
        <v>7546</v>
      </c>
    </row>
    <row r="942" spans="1:6" x14ac:dyDescent="0.3">
      <c r="A942" t="s">
        <v>2533</v>
      </c>
      <c r="B942" t="s">
        <v>2956</v>
      </c>
      <c r="E942" t="s">
        <v>2535</v>
      </c>
      <c r="F942" t="s">
        <v>274</v>
      </c>
    </row>
    <row r="943" spans="1:6" x14ac:dyDescent="0.3">
      <c r="A943" t="s">
        <v>2536</v>
      </c>
      <c r="B943" t="s">
        <v>13</v>
      </c>
      <c r="E943" t="s">
        <v>2538</v>
      </c>
      <c r="F943" t="s">
        <v>274</v>
      </c>
    </row>
    <row r="944" spans="1:6" x14ac:dyDescent="0.3">
      <c r="A944" t="s">
        <v>2539</v>
      </c>
      <c r="B944" t="s">
        <v>183</v>
      </c>
      <c r="E944" t="s">
        <v>641</v>
      </c>
      <c r="F944" t="s">
        <v>7546</v>
      </c>
    </row>
    <row r="945" spans="1:6" x14ac:dyDescent="0.3">
      <c r="A945" t="s">
        <v>2541</v>
      </c>
      <c r="B945" t="s">
        <v>915</v>
      </c>
      <c r="E945" t="s">
        <v>2543</v>
      </c>
      <c r="F945" t="s">
        <v>274</v>
      </c>
    </row>
    <row r="946" spans="1:6" x14ac:dyDescent="0.3">
      <c r="A946" t="s">
        <v>2544</v>
      </c>
      <c r="B946" t="s">
        <v>11425</v>
      </c>
      <c r="E946" t="s">
        <v>2546</v>
      </c>
      <c r="F946" t="s">
        <v>274</v>
      </c>
    </row>
    <row r="947" spans="1:6" x14ac:dyDescent="0.3">
      <c r="A947" t="s">
        <v>2547</v>
      </c>
      <c r="B947" t="s">
        <v>11430</v>
      </c>
      <c r="E947" t="s">
        <v>2549</v>
      </c>
      <c r="F947" t="s">
        <v>7544</v>
      </c>
    </row>
    <row r="948" spans="1:6" x14ac:dyDescent="0.3">
      <c r="A948" t="s">
        <v>2550</v>
      </c>
      <c r="B948" t="s">
        <v>806</v>
      </c>
      <c r="E948" t="s">
        <v>1264</v>
      </c>
      <c r="F948" t="s">
        <v>7544</v>
      </c>
    </row>
    <row r="949" spans="1:6" x14ac:dyDescent="0.3">
      <c r="A949" t="s">
        <v>2552</v>
      </c>
      <c r="B949" t="s">
        <v>11427</v>
      </c>
      <c r="E949" t="s">
        <v>2554</v>
      </c>
      <c r="F949" t="s">
        <v>7546</v>
      </c>
    </row>
    <row r="950" spans="1:6" x14ac:dyDescent="0.3">
      <c r="A950" t="s">
        <v>2555</v>
      </c>
      <c r="B950" t="s">
        <v>2956</v>
      </c>
      <c r="E950" t="s">
        <v>2557</v>
      </c>
      <c r="F950" t="s">
        <v>7544</v>
      </c>
    </row>
    <row r="951" spans="1:6" x14ac:dyDescent="0.3">
      <c r="A951" t="s">
        <v>2558</v>
      </c>
      <c r="B951" t="s">
        <v>11424</v>
      </c>
      <c r="E951" t="s">
        <v>2560</v>
      </c>
      <c r="F951" t="s">
        <v>7546</v>
      </c>
    </row>
    <row r="952" spans="1:6" x14ac:dyDescent="0.3">
      <c r="A952" t="s">
        <v>2561</v>
      </c>
      <c r="B952" t="s">
        <v>39</v>
      </c>
      <c r="E952" t="s">
        <v>2563</v>
      </c>
      <c r="F952" t="s">
        <v>7544</v>
      </c>
    </row>
    <row r="953" spans="1:6" x14ac:dyDescent="0.3">
      <c r="A953" t="s">
        <v>66</v>
      </c>
      <c r="B953" t="s">
        <v>11424</v>
      </c>
      <c r="E953" t="s">
        <v>2565</v>
      </c>
      <c r="F953" t="s">
        <v>7544</v>
      </c>
    </row>
    <row r="954" spans="1:6" x14ac:dyDescent="0.3">
      <c r="A954" t="s">
        <v>2566</v>
      </c>
      <c r="B954" t="s">
        <v>11425</v>
      </c>
      <c r="E954" t="s">
        <v>2568</v>
      </c>
      <c r="F954" t="s">
        <v>7544</v>
      </c>
    </row>
    <row r="955" spans="1:6" x14ac:dyDescent="0.3">
      <c r="A955" t="s">
        <v>2324</v>
      </c>
      <c r="B955" t="s">
        <v>11426</v>
      </c>
      <c r="E955" t="s">
        <v>600</v>
      </c>
      <c r="F955" t="s">
        <v>274</v>
      </c>
    </row>
    <row r="956" spans="1:6" x14ac:dyDescent="0.3">
      <c r="A956" t="s">
        <v>2570</v>
      </c>
      <c r="B956" t="s">
        <v>55</v>
      </c>
      <c r="E956" t="s">
        <v>2572</v>
      </c>
      <c r="F956" t="s">
        <v>7544</v>
      </c>
    </row>
    <row r="957" spans="1:6" x14ac:dyDescent="0.3">
      <c r="A957" t="s">
        <v>2573</v>
      </c>
      <c r="B957" t="s">
        <v>806</v>
      </c>
      <c r="E957" t="s">
        <v>7396</v>
      </c>
      <c r="F957" t="s">
        <v>274</v>
      </c>
    </row>
    <row r="958" spans="1:6" x14ac:dyDescent="0.3">
      <c r="A958" t="s">
        <v>2575</v>
      </c>
      <c r="B958" t="s">
        <v>33</v>
      </c>
      <c r="E958" t="s">
        <v>2577</v>
      </c>
      <c r="F958" t="s">
        <v>7546</v>
      </c>
    </row>
    <row r="959" spans="1:6" x14ac:dyDescent="0.3">
      <c r="A959" t="s">
        <v>2578</v>
      </c>
      <c r="B959" t="s">
        <v>11427</v>
      </c>
      <c r="E959" t="s">
        <v>1960</v>
      </c>
      <c r="F959" t="s">
        <v>7544</v>
      </c>
    </row>
    <row r="960" spans="1:6" x14ac:dyDescent="0.3">
      <c r="A960" t="s">
        <v>2580</v>
      </c>
      <c r="B960" t="s">
        <v>11425</v>
      </c>
      <c r="E960" t="s">
        <v>2582</v>
      </c>
      <c r="F960" t="s">
        <v>7544</v>
      </c>
    </row>
    <row r="961" spans="1:6" x14ac:dyDescent="0.3">
      <c r="A961" t="s">
        <v>2583</v>
      </c>
      <c r="B961" t="s">
        <v>33</v>
      </c>
      <c r="E961" t="s">
        <v>2269</v>
      </c>
      <c r="F961" t="s">
        <v>7544</v>
      </c>
    </row>
    <row r="962" spans="1:6" x14ac:dyDescent="0.3">
      <c r="A962" t="s">
        <v>2585</v>
      </c>
      <c r="B962" t="s">
        <v>227</v>
      </c>
      <c r="E962" t="s">
        <v>2587</v>
      </c>
      <c r="F962" t="s">
        <v>7544</v>
      </c>
    </row>
    <row r="963" spans="1:6" x14ac:dyDescent="0.3">
      <c r="A963" t="s">
        <v>2588</v>
      </c>
      <c r="B963" t="s">
        <v>11425</v>
      </c>
      <c r="E963" t="s">
        <v>2590</v>
      </c>
      <c r="F963" t="s">
        <v>274</v>
      </c>
    </row>
    <row r="964" spans="1:6" x14ac:dyDescent="0.3">
      <c r="A964" t="s">
        <v>2591</v>
      </c>
      <c r="B964" t="s">
        <v>11426</v>
      </c>
      <c r="E964" t="s">
        <v>2593</v>
      </c>
      <c r="F964" t="s">
        <v>7545</v>
      </c>
    </row>
    <row r="965" spans="1:6" x14ac:dyDescent="0.3">
      <c r="A965" t="s">
        <v>2594</v>
      </c>
      <c r="B965" t="s">
        <v>11424</v>
      </c>
      <c r="E965" t="s">
        <v>1608</v>
      </c>
      <c r="F965" t="s">
        <v>274</v>
      </c>
    </row>
    <row r="966" spans="1:6" x14ac:dyDescent="0.3">
      <c r="A966" t="s">
        <v>2596</v>
      </c>
      <c r="B966" t="s">
        <v>11426</v>
      </c>
      <c r="E966" t="s">
        <v>2598</v>
      </c>
      <c r="F966" t="s">
        <v>7544</v>
      </c>
    </row>
    <row r="967" spans="1:6" x14ac:dyDescent="0.3">
      <c r="A967" t="s">
        <v>2599</v>
      </c>
      <c r="B967" t="s">
        <v>915</v>
      </c>
      <c r="E967" t="s">
        <v>2601</v>
      </c>
      <c r="F967" t="s">
        <v>7545</v>
      </c>
    </row>
    <row r="968" spans="1:6" x14ac:dyDescent="0.3">
      <c r="A968" t="s">
        <v>979</v>
      </c>
      <c r="B968" t="s">
        <v>461</v>
      </c>
      <c r="E968" t="s">
        <v>2603</v>
      </c>
      <c r="F968" t="s">
        <v>7544</v>
      </c>
    </row>
    <row r="969" spans="1:6" x14ac:dyDescent="0.3">
      <c r="A969" t="s">
        <v>2604</v>
      </c>
      <c r="B969" t="s">
        <v>11426</v>
      </c>
      <c r="E969" t="s">
        <v>2606</v>
      </c>
      <c r="F969" t="s">
        <v>7545</v>
      </c>
    </row>
    <row r="970" spans="1:6" x14ac:dyDescent="0.3">
      <c r="A970" t="s">
        <v>2607</v>
      </c>
      <c r="B970" t="s">
        <v>461</v>
      </c>
      <c r="E970" t="s">
        <v>1960</v>
      </c>
      <c r="F970" t="s">
        <v>7544</v>
      </c>
    </row>
    <row r="971" spans="1:6" x14ac:dyDescent="0.3">
      <c r="A971" t="s">
        <v>617</v>
      </c>
      <c r="B971" t="s">
        <v>45</v>
      </c>
      <c r="E971" t="s">
        <v>2609</v>
      </c>
      <c r="F971" t="s">
        <v>7544</v>
      </c>
    </row>
    <row r="972" spans="1:6" x14ac:dyDescent="0.3">
      <c r="A972" t="s">
        <v>2610</v>
      </c>
      <c r="B972" t="s">
        <v>11425</v>
      </c>
      <c r="E972" t="s">
        <v>2611</v>
      </c>
      <c r="F972" t="s">
        <v>7544</v>
      </c>
    </row>
    <row r="973" spans="1:6" x14ac:dyDescent="0.3">
      <c r="A973" t="s">
        <v>2612</v>
      </c>
      <c r="B973" t="s">
        <v>4379</v>
      </c>
      <c r="E973" t="s">
        <v>2614</v>
      </c>
      <c r="F973" t="s">
        <v>274</v>
      </c>
    </row>
    <row r="974" spans="1:6" x14ac:dyDescent="0.3">
      <c r="A974" t="s">
        <v>2615</v>
      </c>
      <c r="B974" t="s">
        <v>11430</v>
      </c>
      <c r="E974" t="s">
        <v>7398</v>
      </c>
      <c r="F974" t="s">
        <v>274</v>
      </c>
    </row>
    <row r="975" spans="1:6" x14ac:dyDescent="0.3">
      <c r="A975" t="s">
        <v>2616</v>
      </c>
      <c r="B975" t="s">
        <v>2956</v>
      </c>
      <c r="E975" t="s">
        <v>2618</v>
      </c>
      <c r="F975" t="s">
        <v>274</v>
      </c>
    </row>
    <row r="976" spans="1:6" x14ac:dyDescent="0.3">
      <c r="A976" t="s">
        <v>2619</v>
      </c>
      <c r="B976" t="s">
        <v>55</v>
      </c>
      <c r="E976" t="s">
        <v>2621</v>
      </c>
      <c r="F976" t="s">
        <v>7544</v>
      </c>
    </row>
    <row r="977" spans="1:6" x14ac:dyDescent="0.3">
      <c r="A977" t="s">
        <v>2622</v>
      </c>
      <c r="B977" t="s">
        <v>8037</v>
      </c>
      <c r="E977" t="s">
        <v>2624</v>
      </c>
      <c r="F977" t="s">
        <v>7544</v>
      </c>
    </row>
    <row r="978" spans="1:6" x14ac:dyDescent="0.3">
      <c r="A978" t="s">
        <v>2625</v>
      </c>
      <c r="B978" t="s">
        <v>11430</v>
      </c>
      <c r="E978" t="s">
        <v>2627</v>
      </c>
      <c r="F978" t="s">
        <v>7544</v>
      </c>
    </row>
    <row r="979" spans="1:6" x14ac:dyDescent="0.3">
      <c r="A979" t="s">
        <v>2628</v>
      </c>
      <c r="B979" t="s">
        <v>11429</v>
      </c>
      <c r="E979" t="s">
        <v>2630</v>
      </c>
      <c r="F979" t="s">
        <v>7545</v>
      </c>
    </row>
    <row r="980" spans="1:6" x14ac:dyDescent="0.3">
      <c r="A980" t="s">
        <v>2296</v>
      </c>
      <c r="B980" t="s">
        <v>11427</v>
      </c>
      <c r="E980" t="s">
        <v>2632</v>
      </c>
      <c r="F980" t="s">
        <v>7546</v>
      </c>
    </row>
    <row r="981" spans="1:6" x14ac:dyDescent="0.3">
      <c r="A981" t="s">
        <v>2633</v>
      </c>
      <c r="B981" t="s">
        <v>11430</v>
      </c>
      <c r="E981" t="s">
        <v>2635</v>
      </c>
      <c r="F981" t="s">
        <v>274</v>
      </c>
    </row>
    <row r="982" spans="1:6" x14ac:dyDescent="0.3">
      <c r="A982" t="s">
        <v>1084</v>
      </c>
      <c r="B982" t="s">
        <v>55</v>
      </c>
      <c r="E982" t="s">
        <v>495</v>
      </c>
      <c r="F982" t="s">
        <v>7544</v>
      </c>
    </row>
    <row r="983" spans="1:6" x14ac:dyDescent="0.3">
      <c r="A983" t="s">
        <v>2636</v>
      </c>
      <c r="B983" t="s">
        <v>55</v>
      </c>
      <c r="E983" t="s">
        <v>2638</v>
      </c>
      <c r="F983" t="s">
        <v>7544</v>
      </c>
    </row>
    <row r="984" spans="1:6" x14ac:dyDescent="0.3">
      <c r="A984" t="s">
        <v>2639</v>
      </c>
      <c r="B984" t="s">
        <v>464</v>
      </c>
      <c r="E984" t="s">
        <v>800</v>
      </c>
      <c r="F984" t="s">
        <v>7544</v>
      </c>
    </row>
    <row r="985" spans="1:6" x14ac:dyDescent="0.3">
      <c r="A985" t="s">
        <v>2641</v>
      </c>
      <c r="B985" t="s">
        <v>8037</v>
      </c>
      <c r="E985" t="s">
        <v>1268</v>
      </c>
      <c r="F985" t="s">
        <v>274</v>
      </c>
    </row>
    <row r="986" spans="1:6" x14ac:dyDescent="0.3">
      <c r="A986" t="s">
        <v>2643</v>
      </c>
      <c r="B986" t="s">
        <v>33</v>
      </c>
      <c r="E986" t="s">
        <v>2645</v>
      </c>
      <c r="F986" t="s">
        <v>274</v>
      </c>
    </row>
    <row r="987" spans="1:6" x14ac:dyDescent="0.3">
      <c r="A987" t="s">
        <v>2646</v>
      </c>
      <c r="B987" t="s">
        <v>33</v>
      </c>
      <c r="E987" t="s">
        <v>1584</v>
      </c>
      <c r="F987" t="s">
        <v>7544</v>
      </c>
    </row>
    <row r="988" spans="1:6" x14ac:dyDescent="0.3">
      <c r="A988" t="s">
        <v>2006</v>
      </c>
      <c r="B988" t="s">
        <v>11430</v>
      </c>
      <c r="E988" t="s">
        <v>2648</v>
      </c>
      <c r="F988" t="s">
        <v>274</v>
      </c>
    </row>
    <row r="989" spans="1:6" x14ac:dyDescent="0.3">
      <c r="A989" t="s">
        <v>74</v>
      </c>
      <c r="B989" t="s">
        <v>11429</v>
      </c>
      <c r="E989" t="s">
        <v>2650</v>
      </c>
      <c r="F989" t="s">
        <v>7544</v>
      </c>
    </row>
    <row r="990" spans="1:6" x14ac:dyDescent="0.3">
      <c r="A990" t="s">
        <v>1897</v>
      </c>
      <c r="B990" t="s">
        <v>11424</v>
      </c>
      <c r="E990" t="s">
        <v>2652</v>
      </c>
      <c r="F990" t="s">
        <v>7545</v>
      </c>
    </row>
    <row r="991" spans="1:6" x14ac:dyDescent="0.3">
      <c r="A991" t="s">
        <v>294</v>
      </c>
      <c r="B991" t="s">
        <v>387</v>
      </c>
      <c r="E991" t="s">
        <v>2654</v>
      </c>
      <c r="F991" t="s">
        <v>7544</v>
      </c>
    </row>
    <row r="992" spans="1:6" x14ac:dyDescent="0.3">
      <c r="A992" t="s">
        <v>2655</v>
      </c>
      <c r="B992" t="s">
        <v>4340</v>
      </c>
      <c r="E992" t="s">
        <v>2657</v>
      </c>
      <c r="F992" t="s">
        <v>7545</v>
      </c>
    </row>
    <row r="993" spans="1:6" x14ac:dyDescent="0.3">
      <c r="A993" t="s">
        <v>2658</v>
      </c>
      <c r="B993" t="s">
        <v>55</v>
      </c>
      <c r="E993" t="s">
        <v>2660</v>
      </c>
      <c r="F993" t="s">
        <v>274</v>
      </c>
    </row>
    <row r="994" spans="1:6" x14ac:dyDescent="0.3">
      <c r="A994" t="s">
        <v>2018</v>
      </c>
      <c r="B994" t="s">
        <v>438</v>
      </c>
      <c r="E994" t="s">
        <v>2662</v>
      </c>
      <c r="F994" t="s">
        <v>7546</v>
      </c>
    </row>
    <row r="995" spans="1:6" x14ac:dyDescent="0.3">
      <c r="A995" t="s">
        <v>2663</v>
      </c>
      <c r="B995" t="s">
        <v>11429</v>
      </c>
      <c r="E995" t="s">
        <v>2665</v>
      </c>
      <c r="F995" t="s">
        <v>7544</v>
      </c>
    </row>
    <row r="996" spans="1:6" x14ac:dyDescent="0.3">
      <c r="A996" t="s">
        <v>1087</v>
      </c>
      <c r="B996" t="s">
        <v>1870</v>
      </c>
      <c r="E996" t="s">
        <v>1030</v>
      </c>
      <c r="F996" t="s">
        <v>7544</v>
      </c>
    </row>
    <row r="997" spans="1:6" x14ac:dyDescent="0.3">
      <c r="A997" t="s">
        <v>2667</v>
      </c>
      <c r="B997" t="s">
        <v>11429</v>
      </c>
      <c r="E997" t="s">
        <v>2669</v>
      </c>
      <c r="F997" t="s">
        <v>7546</v>
      </c>
    </row>
    <row r="998" spans="1:6" x14ac:dyDescent="0.3">
      <c r="A998" t="s">
        <v>2670</v>
      </c>
      <c r="B998" t="s">
        <v>4379</v>
      </c>
      <c r="E998" t="s">
        <v>2672</v>
      </c>
      <c r="F998" t="s">
        <v>7544</v>
      </c>
    </row>
    <row r="999" spans="1:6" x14ac:dyDescent="0.3">
      <c r="A999" t="s">
        <v>1110</v>
      </c>
      <c r="B999" t="s">
        <v>1870</v>
      </c>
      <c r="E999" t="s">
        <v>2674</v>
      </c>
      <c r="F999" t="s">
        <v>7544</v>
      </c>
    </row>
    <row r="1000" spans="1:6" x14ac:dyDescent="0.3">
      <c r="A1000" t="s">
        <v>2675</v>
      </c>
      <c r="B1000" t="s">
        <v>1209</v>
      </c>
      <c r="E1000" t="s">
        <v>1268</v>
      </c>
      <c r="F1000" t="s">
        <v>274</v>
      </c>
    </row>
    <row r="1001" spans="1:6" x14ac:dyDescent="0.3">
      <c r="A1001" t="s">
        <v>2677</v>
      </c>
      <c r="B1001" t="s">
        <v>11427</v>
      </c>
      <c r="E1001" t="s">
        <v>2679</v>
      </c>
      <c r="F1001" t="s">
        <v>7545</v>
      </c>
    </row>
    <row r="1002" spans="1:6" x14ac:dyDescent="0.3">
      <c r="A1002" t="s">
        <v>975</v>
      </c>
      <c r="B1002" t="s">
        <v>438</v>
      </c>
      <c r="E1002" t="s">
        <v>7399</v>
      </c>
      <c r="F1002" t="s">
        <v>7544</v>
      </c>
    </row>
    <row r="1003" spans="1:6" x14ac:dyDescent="0.3">
      <c r="A1003" t="s">
        <v>2680</v>
      </c>
      <c r="B1003" t="s">
        <v>387</v>
      </c>
      <c r="E1003" t="s">
        <v>2682</v>
      </c>
      <c r="F1003" t="s">
        <v>7544</v>
      </c>
    </row>
    <row r="1004" spans="1:6" x14ac:dyDescent="0.3">
      <c r="A1004" t="s">
        <v>2683</v>
      </c>
      <c r="B1004" t="s">
        <v>11428</v>
      </c>
      <c r="E1004" t="s">
        <v>2685</v>
      </c>
      <c r="F1004" t="s">
        <v>7544</v>
      </c>
    </row>
    <row r="1005" spans="1:6" x14ac:dyDescent="0.3">
      <c r="A1005" t="s">
        <v>2686</v>
      </c>
      <c r="B1005" t="s">
        <v>11423</v>
      </c>
      <c r="E1005" t="s">
        <v>2688</v>
      </c>
      <c r="F1005" t="s">
        <v>7544</v>
      </c>
    </row>
    <row r="1006" spans="1:6" x14ac:dyDescent="0.3">
      <c r="A1006" t="s">
        <v>2689</v>
      </c>
      <c r="B1006" t="s">
        <v>227</v>
      </c>
      <c r="E1006" t="s">
        <v>2691</v>
      </c>
      <c r="F1006" t="s">
        <v>7544</v>
      </c>
    </row>
    <row r="1007" spans="1:6" x14ac:dyDescent="0.3">
      <c r="A1007" t="s">
        <v>2692</v>
      </c>
      <c r="B1007" t="s">
        <v>55</v>
      </c>
      <c r="E1007" t="s">
        <v>2694</v>
      </c>
      <c r="F1007" t="s">
        <v>7544</v>
      </c>
    </row>
    <row r="1008" spans="1:6" x14ac:dyDescent="0.3">
      <c r="A1008" t="s">
        <v>2695</v>
      </c>
      <c r="B1008" t="s">
        <v>915</v>
      </c>
      <c r="E1008" t="s">
        <v>2697</v>
      </c>
      <c r="F1008" t="s">
        <v>7544</v>
      </c>
    </row>
    <row r="1009" spans="1:6" x14ac:dyDescent="0.3">
      <c r="A1009" t="s">
        <v>2698</v>
      </c>
      <c r="B1009" t="s">
        <v>461</v>
      </c>
      <c r="E1009" t="s">
        <v>2700</v>
      </c>
      <c r="F1009" t="s">
        <v>274</v>
      </c>
    </row>
    <row r="1010" spans="1:6" x14ac:dyDescent="0.3">
      <c r="A1010" t="s">
        <v>2701</v>
      </c>
      <c r="B1010" t="s">
        <v>461</v>
      </c>
      <c r="E1010" t="s">
        <v>2703</v>
      </c>
      <c r="F1010" t="s">
        <v>7546</v>
      </c>
    </row>
    <row r="1011" spans="1:6" x14ac:dyDescent="0.3">
      <c r="A1011" t="s">
        <v>2704</v>
      </c>
      <c r="B1011" t="s">
        <v>11423</v>
      </c>
      <c r="E1011" t="s">
        <v>2706</v>
      </c>
      <c r="F1011" t="s">
        <v>7544</v>
      </c>
    </row>
    <row r="1012" spans="1:6" x14ac:dyDescent="0.3">
      <c r="A1012" t="s">
        <v>1480</v>
      </c>
      <c r="B1012" t="s">
        <v>881</v>
      </c>
      <c r="E1012" t="s">
        <v>2708</v>
      </c>
      <c r="F1012" t="s">
        <v>274</v>
      </c>
    </row>
    <row r="1013" spans="1:6" x14ac:dyDescent="0.3">
      <c r="A1013" t="s">
        <v>2449</v>
      </c>
      <c r="B1013" t="s">
        <v>464</v>
      </c>
      <c r="E1013" t="s">
        <v>2710</v>
      </c>
      <c r="F1013" t="s">
        <v>7544</v>
      </c>
    </row>
    <row r="1014" spans="1:6" x14ac:dyDescent="0.3">
      <c r="A1014" t="s">
        <v>2711</v>
      </c>
      <c r="B1014" t="s">
        <v>464</v>
      </c>
      <c r="E1014" t="s">
        <v>2712</v>
      </c>
      <c r="F1014" t="s">
        <v>274</v>
      </c>
    </row>
    <row r="1015" spans="1:6" x14ac:dyDescent="0.3">
      <c r="A1015" t="s">
        <v>2713</v>
      </c>
      <c r="B1015" t="s">
        <v>806</v>
      </c>
      <c r="E1015" t="s">
        <v>2715</v>
      </c>
      <c r="F1015" t="s">
        <v>274</v>
      </c>
    </row>
    <row r="1016" spans="1:6" x14ac:dyDescent="0.3">
      <c r="A1016" t="s">
        <v>833</v>
      </c>
      <c r="B1016" t="s">
        <v>8030</v>
      </c>
      <c r="E1016" t="s">
        <v>2717</v>
      </c>
      <c r="F1016" t="s">
        <v>7544</v>
      </c>
    </row>
    <row r="1017" spans="1:6" x14ac:dyDescent="0.3">
      <c r="A1017" t="s">
        <v>2718</v>
      </c>
      <c r="B1017" t="s">
        <v>89</v>
      </c>
      <c r="E1017" t="s">
        <v>2720</v>
      </c>
      <c r="F1017" t="s">
        <v>7544</v>
      </c>
    </row>
    <row r="1018" spans="1:6" x14ac:dyDescent="0.3">
      <c r="A1018" t="s">
        <v>2721</v>
      </c>
      <c r="B1018" t="s">
        <v>2956</v>
      </c>
      <c r="E1018" t="s">
        <v>2723</v>
      </c>
      <c r="F1018" t="s">
        <v>7545</v>
      </c>
    </row>
    <row r="1019" spans="1:6" x14ac:dyDescent="0.3">
      <c r="A1019" t="s">
        <v>2724</v>
      </c>
      <c r="B1019" t="s">
        <v>13</v>
      </c>
      <c r="E1019" t="s">
        <v>2726</v>
      </c>
      <c r="F1019" t="s">
        <v>7545</v>
      </c>
    </row>
    <row r="1020" spans="1:6" x14ac:dyDescent="0.3">
      <c r="A1020" t="s">
        <v>2727</v>
      </c>
      <c r="B1020" t="s">
        <v>89</v>
      </c>
      <c r="E1020" t="s">
        <v>2728</v>
      </c>
      <c r="F1020" t="s">
        <v>7545</v>
      </c>
    </row>
    <row r="1021" spans="1:6" x14ac:dyDescent="0.3">
      <c r="A1021" t="s">
        <v>2729</v>
      </c>
      <c r="B1021" t="s">
        <v>11429</v>
      </c>
      <c r="E1021" t="s">
        <v>1251</v>
      </c>
      <c r="F1021" t="s">
        <v>7544</v>
      </c>
    </row>
    <row r="1022" spans="1:6" x14ac:dyDescent="0.3">
      <c r="A1022" t="s">
        <v>2731</v>
      </c>
      <c r="B1022" t="s">
        <v>2956</v>
      </c>
      <c r="E1022" t="s">
        <v>2733</v>
      </c>
      <c r="F1022" t="s">
        <v>274</v>
      </c>
    </row>
    <row r="1023" spans="1:6" x14ac:dyDescent="0.3">
      <c r="A1023" t="s">
        <v>2734</v>
      </c>
      <c r="B1023" t="s">
        <v>11425</v>
      </c>
      <c r="E1023" t="s">
        <v>1150</v>
      </c>
      <c r="F1023" t="s">
        <v>274</v>
      </c>
    </row>
    <row r="1024" spans="1:6" x14ac:dyDescent="0.3">
      <c r="A1024" t="s">
        <v>2735</v>
      </c>
      <c r="B1024" t="s">
        <v>438</v>
      </c>
      <c r="E1024" t="s">
        <v>2737</v>
      </c>
      <c r="F1024" t="s">
        <v>274</v>
      </c>
    </row>
    <row r="1025" spans="1:6" x14ac:dyDescent="0.3">
      <c r="A1025" t="s">
        <v>541</v>
      </c>
      <c r="B1025" t="s">
        <v>11426</v>
      </c>
      <c r="E1025" t="s">
        <v>7400</v>
      </c>
      <c r="F1025" t="s">
        <v>7545</v>
      </c>
    </row>
    <row r="1026" spans="1:6" x14ac:dyDescent="0.3">
      <c r="A1026" t="s">
        <v>645</v>
      </c>
      <c r="B1026" t="s">
        <v>915</v>
      </c>
      <c r="E1026" t="s">
        <v>2739</v>
      </c>
      <c r="F1026" t="s">
        <v>7544</v>
      </c>
    </row>
    <row r="1027" spans="1:6" x14ac:dyDescent="0.3">
      <c r="A1027" t="s">
        <v>2740</v>
      </c>
      <c r="B1027" t="s">
        <v>11429</v>
      </c>
      <c r="E1027" t="s">
        <v>2743</v>
      </c>
      <c r="F1027" t="s">
        <v>7544</v>
      </c>
    </row>
    <row r="1028" spans="1:6" x14ac:dyDescent="0.3">
      <c r="A1028" t="s">
        <v>2744</v>
      </c>
      <c r="B1028" t="s">
        <v>11428</v>
      </c>
      <c r="E1028" t="s">
        <v>2746</v>
      </c>
      <c r="F1028" t="s">
        <v>7544</v>
      </c>
    </row>
    <row r="1029" spans="1:6" x14ac:dyDescent="0.3">
      <c r="A1029" t="s">
        <v>2747</v>
      </c>
      <c r="B1029" t="s">
        <v>806</v>
      </c>
      <c r="E1029" t="s">
        <v>2749</v>
      </c>
      <c r="F1029" t="s">
        <v>7544</v>
      </c>
    </row>
    <row r="1030" spans="1:6" x14ac:dyDescent="0.3">
      <c r="A1030" t="s">
        <v>2750</v>
      </c>
      <c r="B1030" t="s">
        <v>11425</v>
      </c>
      <c r="E1030" t="s">
        <v>2752</v>
      </c>
      <c r="F1030" t="s">
        <v>7544</v>
      </c>
    </row>
    <row r="1031" spans="1:6" x14ac:dyDescent="0.3">
      <c r="A1031" t="s">
        <v>708</v>
      </c>
      <c r="B1031" t="s">
        <v>8030</v>
      </c>
      <c r="E1031" t="s">
        <v>2754</v>
      </c>
      <c r="F1031" t="s">
        <v>7545</v>
      </c>
    </row>
    <row r="1032" spans="1:6" x14ac:dyDescent="0.3">
      <c r="A1032" t="s">
        <v>1001</v>
      </c>
      <c r="B1032" t="s">
        <v>11424</v>
      </c>
      <c r="E1032" t="s">
        <v>2755</v>
      </c>
      <c r="F1032" t="s">
        <v>7544</v>
      </c>
    </row>
    <row r="1033" spans="1:6" x14ac:dyDescent="0.3">
      <c r="A1033" t="s">
        <v>2756</v>
      </c>
      <c r="B1033" t="s">
        <v>461</v>
      </c>
      <c r="E1033" t="s">
        <v>2758</v>
      </c>
      <c r="F1033" t="s">
        <v>7544</v>
      </c>
    </row>
    <row r="1034" spans="1:6" x14ac:dyDescent="0.3">
      <c r="A1034" t="s">
        <v>2759</v>
      </c>
      <c r="B1034" t="s">
        <v>806</v>
      </c>
      <c r="E1034" t="s">
        <v>2761</v>
      </c>
      <c r="F1034" t="s">
        <v>274</v>
      </c>
    </row>
    <row r="1035" spans="1:6" x14ac:dyDescent="0.3">
      <c r="A1035" t="s">
        <v>2762</v>
      </c>
      <c r="B1035" t="s">
        <v>806</v>
      </c>
      <c r="E1035" t="s">
        <v>2764</v>
      </c>
      <c r="F1035" t="s">
        <v>7546</v>
      </c>
    </row>
    <row r="1036" spans="1:6" x14ac:dyDescent="0.3">
      <c r="A1036" t="s">
        <v>2765</v>
      </c>
      <c r="B1036" t="s">
        <v>45</v>
      </c>
      <c r="E1036" t="s">
        <v>2764</v>
      </c>
      <c r="F1036" t="s">
        <v>7546</v>
      </c>
    </row>
    <row r="1037" spans="1:6" x14ac:dyDescent="0.3">
      <c r="A1037" t="s">
        <v>617</v>
      </c>
      <c r="B1037" t="s">
        <v>806</v>
      </c>
      <c r="E1037" t="s">
        <v>2767</v>
      </c>
      <c r="F1037" t="s">
        <v>7546</v>
      </c>
    </row>
    <row r="1038" spans="1:6" x14ac:dyDescent="0.3">
      <c r="A1038" t="s">
        <v>964</v>
      </c>
      <c r="B1038" t="s">
        <v>45</v>
      </c>
      <c r="E1038" t="s">
        <v>2768</v>
      </c>
      <c r="F1038" t="s">
        <v>7544</v>
      </c>
    </row>
    <row r="1039" spans="1:6" x14ac:dyDescent="0.3">
      <c r="A1039" t="s">
        <v>2769</v>
      </c>
      <c r="B1039" t="s">
        <v>11427</v>
      </c>
      <c r="E1039" t="s">
        <v>2764</v>
      </c>
      <c r="F1039" t="s">
        <v>7546</v>
      </c>
    </row>
    <row r="1040" spans="1:6" x14ac:dyDescent="0.3">
      <c r="A1040" t="s">
        <v>1710</v>
      </c>
      <c r="B1040" t="s">
        <v>8030</v>
      </c>
      <c r="E1040" t="s">
        <v>2772</v>
      </c>
      <c r="F1040" t="s">
        <v>7544</v>
      </c>
    </row>
    <row r="1041" spans="1:6" x14ac:dyDescent="0.3">
      <c r="A1041" t="s">
        <v>2773</v>
      </c>
      <c r="B1041" t="s">
        <v>227</v>
      </c>
      <c r="E1041" t="s">
        <v>2775</v>
      </c>
      <c r="F1041" t="s">
        <v>7545</v>
      </c>
    </row>
    <row r="1042" spans="1:6" x14ac:dyDescent="0.3">
      <c r="A1042" t="s">
        <v>2776</v>
      </c>
      <c r="B1042" t="s">
        <v>55</v>
      </c>
      <c r="E1042" t="s">
        <v>2778</v>
      </c>
      <c r="F1042" t="s">
        <v>274</v>
      </c>
    </row>
    <row r="1043" spans="1:6" x14ac:dyDescent="0.3">
      <c r="A1043" t="s">
        <v>2779</v>
      </c>
      <c r="B1043" t="s">
        <v>45</v>
      </c>
      <c r="E1043" t="s">
        <v>2781</v>
      </c>
      <c r="F1043" t="s">
        <v>274</v>
      </c>
    </row>
    <row r="1044" spans="1:6" x14ac:dyDescent="0.3">
      <c r="A1044" t="s">
        <v>661</v>
      </c>
      <c r="B1044" t="s">
        <v>11424</v>
      </c>
      <c r="E1044" t="s">
        <v>2783</v>
      </c>
      <c r="F1044" t="s">
        <v>7545</v>
      </c>
    </row>
    <row r="1045" spans="1:6" x14ac:dyDescent="0.3">
      <c r="A1045" t="s">
        <v>2784</v>
      </c>
      <c r="B1045" t="s">
        <v>461</v>
      </c>
      <c r="E1045" t="s">
        <v>1268</v>
      </c>
      <c r="F1045" t="s">
        <v>274</v>
      </c>
    </row>
    <row r="1046" spans="1:6" x14ac:dyDescent="0.3">
      <c r="A1046" t="s">
        <v>2786</v>
      </c>
      <c r="B1046" t="s">
        <v>387</v>
      </c>
      <c r="E1046" t="s">
        <v>2788</v>
      </c>
      <c r="F1046" t="s">
        <v>7544</v>
      </c>
    </row>
    <row r="1047" spans="1:6" x14ac:dyDescent="0.3">
      <c r="A1047" t="s">
        <v>366</v>
      </c>
      <c r="B1047" t="s">
        <v>11427</v>
      </c>
      <c r="E1047" t="s">
        <v>2790</v>
      </c>
      <c r="F1047" t="s">
        <v>7544</v>
      </c>
    </row>
    <row r="1048" spans="1:6" x14ac:dyDescent="0.3">
      <c r="A1048" t="s">
        <v>2791</v>
      </c>
      <c r="B1048" t="s">
        <v>2956</v>
      </c>
      <c r="E1048" t="s">
        <v>7401</v>
      </c>
      <c r="F1048" t="s">
        <v>7545</v>
      </c>
    </row>
    <row r="1049" spans="1:6" x14ac:dyDescent="0.3">
      <c r="A1049" t="s">
        <v>2793</v>
      </c>
      <c r="B1049" t="s">
        <v>4340</v>
      </c>
      <c r="E1049" t="s">
        <v>2796</v>
      </c>
      <c r="F1049" t="s">
        <v>7544</v>
      </c>
    </row>
    <row r="1050" spans="1:6" x14ac:dyDescent="0.3">
      <c r="A1050" t="s">
        <v>2797</v>
      </c>
      <c r="B1050" t="s">
        <v>13</v>
      </c>
      <c r="E1050" t="s">
        <v>7402</v>
      </c>
      <c r="F1050" t="s">
        <v>7545</v>
      </c>
    </row>
    <row r="1051" spans="1:6" x14ac:dyDescent="0.3">
      <c r="A1051" t="s">
        <v>2798</v>
      </c>
      <c r="B1051" t="s">
        <v>881</v>
      </c>
      <c r="E1051" t="s">
        <v>2800</v>
      </c>
      <c r="F1051" t="s">
        <v>274</v>
      </c>
    </row>
    <row r="1052" spans="1:6" x14ac:dyDescent="0.3">
      <c r="A1052" t="s">
        <v>2801</v>
      </c>
      <c r="B1052" t="s">
        <v>464</v>
      </c>
      <c r="E1052" t="s">
        <v>1777</v>
      </c>
      <c r="F1052" t="s">
        <v>7544</v>
      </c>
    </row>
    <row r="1053" spans="1:6" x14ac:dyDescent="0.3">
      <c r="A1053" t="s">
        <v>2803</v>
      </c>
      <c r="B1053" t="s">
        <v>33</v>
      </c>
      <c r="E1053" t="s">
        <v>2805</v>
      </c>
      <c r="F1053" t="s">
        <v>7544</v>
      </c>
    </row>
    <row r="1054" spans="1:6" x14ac:dyDescent="0.3">
      <c r="A1054" t="s">
        <v>2806</v>
      </c>
      <c r="B1054" t="s">
        <v>55</v>
      </c>
      <c r="E1054" t="s">
        <v>2808</v>
      </c>
      <c r="F1054" t="s">
        <v>7545</v>
      </c>
    </row>
    <row r="1055" spans="1:6" x14ac:dyDescent="0.3">
      <c r="A1055" t="s">
        <v>2809</v>
      </c>
      <c r="B1055" t="s">
        <v>4379</v>
      </c>
      <c r="E1055" t="s">
        <v>2811</v>
      </c>
      <c r="F1055" t="s">
        <v>7544</v>
      </c>
    </row>
    <row r="1056" spans="1:6" x14ac:dyDescent="0.3">
      <c r="A1056" t="s">
        <v>2812</v>
      </c>
      <c r="B1056" t="s">
        <v>13</v>
      </c>
      <c r="E1056" t="s">
        <v>2813</v>
      </c>
      <c r="F1056" t="s">
        <v>7546</v>
      </c>
    </row>
    <row r="1057" spans="1:6" x14ac:dyDescent="0.3">
      <c r="A1057" t="s">
        <v>2814</v>
      </c>
      <c r="B1057" t="s">
        <v>11426</v>
      </c>
      <c r="E1057" t="s">
        <v>2816</v>
      </c>
      <c r="F1057" t="s">
        <v>274</v>
      </c>
    </row>
    <row r="1058" spans="1:6" x14ac:dyDescent="0.3">
      <c r="A1058" t="s">
        <v>2817</v>
      </c>
      <c r="B1058" t="s">
        <v>438</v>
      </c>
      <c r="E1058" t="s">
        <v>2819</v>
      </c>
      <c r="F1058" t="s">
        <v>7544</v>
      </c>
    </row>
    <row r="1059" spans="1:6" x14ac:dyDescent="0.3">
      <c r="A1059" t="s">
        <v>2820</v>
      </c>
      <c r="B1059" t="s">
        <v>89</v>
      </c>
      <c r="E1059" t="s">
        <v>2822</v>
      </c>
      <c r="F1059" t="s">
        <v>7544</v>
      </c>
    </row>
    <row r="1060" spans="1:6" x14ac:dyDescent="0.3">
      <c r="A1060" t="s">
        <v>2823</v>
      </c>
      <c r="B1060" t="s">
        <v>4379</v>
      </c>
      <c r="E1060" t="s">
        <v>2825</v>
      </c>
      <c r="F1060" t="s">
        <v>7544</v>
      </c>
    </row>
    <row r="1061" spans="1:6" x14ac:dyDescent="0.3">
      <c r="A1061" t="s">
        <v>2826</v>
      </c>
      <c r="B1061" t="s">
        <v>33</v>
      </c>
      <c r="E1061" t="s">
        <v>2828</v>
      </c>
      <c r="F1061" t="s">
        <v>7544</v>
      </c>
    </row>
    <row r="1062" spans="1:6" x14ac:dyDescent="0.3">
      <c r="A1062" t="s">
        <v>1897</v>
      </c>
      <c r="B1062" t="s">
        <v>11430</v>
      </c>
      <c r="E1062" t="s">
        <v>2830</v>
      </c>
      <c r="F1062" t="s">
        <v>7545</v>
      </c>
    </row>
    <row r="1063" spans="1:6" x14ac:dyDescent="0.3">
      <c r="A1063" t="s">
        <v>956</v>
      </c>
      <c r="B1063" t="s">
        <v>4379</v>
      </c>
      <c r="E1063" t="s">
        <v>2831</v>
      </c>
      <c r="F1063" t="s">
        <v>274</v>
      </c>
    </row>
    <row r="1064" spans="1:6" x14ac:dyDescent="0.3">
      <c r="A1064" t="s">
        <v>2832</v>
      </c>
      <c r="B1064" t="s">
        <v>438</v>
      </c>
      <c r="E1064" t="s">
        <v>2833</v>
      </c>
      <c r="F1064" t="s">
        <v>7545</v>
      </c>
    </row>
    <row r="1065" spans="1:6" x14ac:dyDescent="0.3">
      <c r="A1065" t="s">
        <v>2834</v>
      </c>
      <c r="B1065" t="s">
        <v>227</v>
      </c>
      <c r="E1065" t="s">
        <v>2836</v>
      </c>
      <c r="F1065" t="s">
        <v>7544</v>
      </c>
    </row>
    <row r="1066" spans="1:6" x14ac:dyDescent="0.3">
      <c r="A1066" t="s">
        <v>2837</v>
      </c>
      <c r="B1066" t="s">
        <v>11425</v>
      </c>
      <c r="E1066" t="s">
        <v>2839</v>
      </c>
      <c r="F1066" t="s">
        <v>7546</v>
      </c>
    </row>
    <row r="1067" spans="1:6" x14ac:dyDescent="0.3">
      <c r="A1067" t="s">
        <v>2840</v>
      </c>
      <c r="B1067" t="s">
        <v>33</v>
      </c>
      <c r="E1067" t="s">
        <v>2842</v>
      </c>
      <c r="F1067" t="s">
        <v>7544</v>
      </c>
    </row>
    <row r="1068" spans="1:6" x14ac:dyDescent="0.3">
      <c r="A1068" t="s">
        <v>2843</v>
      </c>
      <c r="B1068" t="s">
        <v>183</v>
      </c>
      <c r="E1068" t="s">
        <v>2845</v>
      </c>
      <c r="F1068" t="s">
        <v>7544</v>
      </c>
    </row>
    <row r="1069" spans="1:6" x14ac:dyDescent="0.3">
      <c r="A1069" t="s">
        <v>2846</v>
      </c>
      <c r="B1069" t="s">
        <v>183</v>
      </c>
      <c r="E1069" t="s">
        <v>2848</v>
      </c>
      <c r="F1069" t="s">
        <v>7544</v>
      </c>
    </row>
    <row r="1070" spans="1:6" x14ac:dyDescent="0.3">
      <c r="A1070" t="s">
        <v>405</v>
      </c>
      <c r="B1070" t="s">
        <v>11428</v>
      </c>
      <c r="E1070" t="s">
        <v>2849</v>
      </c>
      <c r="F1070" t="s">
        <v>7544</v>
      </c>
    </row>
    <row r="1071" spans="1:6" x14ac:dyDescent="0.3">
      <c r="A1071" t="s">
        <v>2850</v>
      </c>
      <c r="B1071" t="s">
        <v>4340</v>
      </c>
      <c r="E1071" t="s">
        <v>2852</v>
      </c>
      <c r="F1071" t="s">
        <v>7544</v>
      </c>
    </row>
    <row r="1072" spans="1:6" x14ac:dyDescent="0.3">
      <c r="A1072" t="s">
        <v>2853</v>
      </c>
      <c r="B1072" t="s">
        <v>464</v>
      </c>
      <c r="E1072" t="s">
        <v>2855</v>
      </c>
      <c r="F1072" t="s">
        <v>7545</v>
      </c>
    </row>
    <row r="1073" spans="1:6" x14ac:dyDescent="0.3">
      <c r="A1073" t="s">
        <v>2856</v>
      </c>
      <c r="B1073" t="s">
        <v>915</v>
      </c>
      <c r="E1073" t="s">
        <v>2858</v>
      </c>
      <c r="F1073" t="s">
        <v>7544</v>
      </c>
    </row>
    <row r="1074" spans="1:6" x14ac:dyDescent="0.3">
      <c r="A1074" t="s">
        <v>2859</v>
      </c>
      <c r="B1074" t="s">
        <v>4340</v>
      </c>
      <c r="E1074" t="s">
        <v>2861</v>
      </c>
      <c r="F1074" t="s">
        <v>274</v>
      </c>
    </row>
    <row r="1075" spans="1:6" x14ac:dyDescent="0.3">
      <c r="A1075" t="s">
        <v>2862</v>
      </c>
      <c r="B1075" t="s">
        <v>4340</v>
      </c>
      <c r="E1075" t="s">
        <v>1268</v>
      </c>
      <c r="F1075" t="s">
        <v>274</v>
      </c>
    </row>
    <row r="1076" spans="1:6" x14ac:dyDescent="0.3">
      <c r="A1076" t="s">
        <v>2864</v>
      </c>
      <c r="B1076" t="s">
        <v>915</v>
      </c>
      <c r="E1076" t="s">
        <v>2865</v>
      </c>
      <c r="F1076" t="s">
        <v>7544</v>
      </c>
    </row>
    <row r="1077" spans="1:6" x14ac:dyDescent="0.3">
      <c r="A1077" t="s">
        <v>2866</v>
      </c>
      <c r="B1077" t="s">
        <v>4379</v>
      </c>
      <c r="E1077" t="s">
        <v>617</v>
      </c>
      <c r="F1077" t="s">
        <v>274</v>
      </c>
    </row>
    <row r="1078" spans="1:6" x14ac:dyDescent="0.3">
      <c r="A1078" t="s">
        <v>2868</v>
      </c>
      <c r="B1078" t="s">
        <v>2956</v>
      </c>
      <c r="E1078" t="s">
        <v>2870</v>
      </c>
      <c r="F1078" t="s">
        <v>7544</v>
      </c>
    </row>
    <row r="1079" spans="1:6" x14ac:dyDescent="0.3">
      <c r="A1079" t="s">
        <v>2871</v>
      </c>
      <c r="B1079" t="s">
        <v>387</v>
      </c>
      <c r="E1079" t="s">
        <v>2873</v>
      </c>
      <c r="F1079" t="s">
        <v>274</v>
      </c>
    </row>
    <row r="1080" spans="1:6" x14ac:dyDescent="0.3">
      <c r="A1080" t="s">
        <v>2874</v>
      </c>
      <c r="B1080" t="s">
        <v>11430</v>
      </c>
      <c r="E1080" t="s">
        <v>1268</v>
      </c>
      <c r="F1080" t="s">
        <v>274</v>
      </c>
    </row>
    <row r="1081" spans="1:6" x14ac:dyDescent="0.3">
      <c r="A1081" t="s">
        <v>2877</v>
      </c>
      <c r="B1081" t="s">
        <v>11430</v>
      </c>
      <c r="E1081" t="s">
        <v>2879</v>
      </c>
      <c r="F1081" t="s">
        <v>274</v>
      </c>
    </row>
    <row r="1082" spans="1:6" x14ac:dyDescent="0.3">
      <c r="A1082" t="s">
        <v>2880</v>
      </c>
      <c r="B1082" t="s">
        <v>11426</v>
      </c>
      <c r="E1082" t="s">
        <v>2882</v>
      </c>
      <c r="F1082" t="s">
        <v>7545</v>
      </c>
    </row>
    <row r="1083" spans="1:6" x14ac:dyDescent="0.3">
      <c r="A1083" t="s">
        <v>2883</v>
      </c>
      <c r="B1083" t="s">
        <v>2956</v>
      </c>
      <c r="E1083" t="s">
        <v>2885</v>
      </c>
      <c r="F1083" t="s">
        <v>7544</v>
      </c>
    </row>
    <row r="1084" spans="1:6" x14ac:dyDescent="0.3">
      <c r="A1084" t="s">
        <v>2886</v>
      </c>
      <c r="B1084" t="s">
        <v>8030</v>
      </c>
      <c r="E1084" t="s">
        <v>2888</v>
      </c>
      <c r="F1084" t="s">
        <v>7544</v>
      </c>
    </row>
    <row r="1085" spans="1:6" x14ac:dyDescent="0.3">
      <c r="A1085" t="s">
        <v>1961</v>
      </c>
      <c r="B1085" t="s">
        <v>4379</v>
      </c>
      <c r="E1085" t="s">
        <v>1268</v>
      </c>
      <c r="F1085" t="s">
        <v>274</v>
      </c>
    </row>
    <row r="1086" spans="1:6" x14ac:dyDescent="0.3">
      <c r="A1086" t="s">
        <v>2890</v>
      </c>
      <c r="B1086" t="s">
        <v>915</v>
      </c>
      <c r="E1086" t="s">
        <v>2892</v>
      </c>
      <c r="F1086" t="s">
        <v>7544</v>
      </c>
    </row>
    <row r="1087" spans="1:6" x14ac:dyDescent="0.3">
      <c r="A1087" t="s">
        <v>2893</v>
      </c>
      <c r="B1087" t="s">
        <v>11430</v>
      </c>
      <c r="E1087" t="s">
        <v>2895</v>
      </c>
      <c r="F1087" t="s">
        <v>7544</v>
      </c>
    </row>
    <row r="1088" spans="1:6" x14ac:dyDescent="0.3">
      <c r="A1088" t="s">
        <v>2896</v>
      </c>
      <c r="B1088" t="s">
        <v>11425</v>
      </c>
      <c r="E1088" t="s">
        <v>2899</v>
      </c>
      <c r="F1088" t="s">
        <v>7544</v>
      </c>
    </row>
    <row r="1089" spans="1:6" x14ac:dyDescent="0.3">
      <c r="A1089" t="s">
        <v>2900</v>
      </c>
      <c r="B1089" t="s">
        <v>1209</v>
      </c>
      <c r="E1089" t="s">
        <v>2901</v>
      </c>
      <c r="F1089" t="s">
        <v>7546</v>
      </c>
    </row>
    <row r="1090" spans="1:6" x14ac:dyDescent="0.3">
      <c r="A1090" t="s">
        <v>2902</v>
      </c>
      <c r="B1090" t="s">
        <v>915</v>
      </c>
      <c r="E1090" t="s">
        <v>2223</v>
      </c>
      <c r="F1090" t="s">
        <v>274</v>
      </c>
    </row>
    <row r="1091" spans="1:6" x14ac:dyDescent="0.3">
      <c r="A1091" t="s">
        <v>1125</v>
      </c>
      <c r="B1091" t="s">
        <v>45</v>
      </c>
      <c r="E1091" t="s">
        <v>2905</v>
      </c>
      <c r="F1091" t="s">
        <v>7544</v>
      </c>
    </row>
    <row r="1092" spans="1:6" x14ac:dyDescent="0.3">
      <c r="A1092" t="s">
        <v>2343</v>
      </c>
      <c r="B1092" t="s">
        <v>89</v>
      </c>
      <c r="E1092" t="s">
        <v>2907</v>
      </c>
      <c r="F1092" t="s">
        <v>7544</v>
      </c>
    </row>
    <row r="1093" spans="1:6" x14ac:dyDescent="0.3">
      <c r="A1093" t="s">
        <v>2735</v>
      </c>
      <c r="B1093" t="s">
        <v>11424</v>
      </c>
      <c r="E1093" t="s">
        <v>2908</v>
      </c>
      <c r="F1093" t="s">
        <v>274</v>
      </c>
    </row>
    <row r="1094" spans="1:6" x14ac:dyDescent="0.3">
      <c r="A1094" t="s">
        <v>2909</v>
      </c>
      <c r="B1094" t="s">
        <v>4340</v>
      </c>
      <c r="E1094" t="s">
        <v>1608</v>
      </c>
      <c r="F1094" t="s">
        <v>274</v>
      </c>
    </row>
    <row r="1095" spans="1:6" x14ac:dyDescent="0.3">
      <c r="A1095" t="s">
        <v>2911</v>
      </c>
      <c r="B1095" t="s">
        <v>11427</v>
      </c>
      <c r="E1095" t="s">
        <v>2913</v>
      </c>
      <c r="F1095" t="s">
        <v>274</v>
      </c>
    </row>
    <row r="1096" spans="1:6" x14ac:dyDescent="0.3">
      <c r="A1096" t="s">
        <v>2914</v>
      </c>
      <c r="B1096" t="s">
        <v>11428</v>
      </c>
      <c r="E1096" t="s">
        <v>2916</v>
      </c>
      <c r="F1096" t="s">
        <v>7544</v>
      </c>
    </row>
    <row r="1097" spans="1:6" x14ac:dyDescent="0.3">
      <c r="A1097" t="s">
        <v>2917</v>
      </c>
      <c r="B1097" t="s">
        <v>39</v>
      </c>
      <c r="E1097" t="s">
        <v>2919</v>
      </c>
      <c r="F1097" t="s">
        <v>7544</v>
      </c>
    </row>
    <row r="1098" spans="1:6" x14ac:dyDescent="0.3">
      <c r="A1098" t="s">
        <v>2920</v>
      </c>
      <c r="B1098" t="s">
        <v>55</v>
      </c>
      <c r="E1098" t="s">
        <v>2921</v>
      </c>
      <c r="F1098" t="s">
        <v>7544</v>
      </c>
    </row>
    <row r="1099" spans="1:6" x14ac:dyDescent="0.3">
      <c r="A1099" t="s">
        <v>2922</v>
      </c>
      <c r="B1099" t="s">
        <v>11423</v>
      </c>
      <c r="E1099" t="s">
        <v>2921</v>
      </c>
      <c r="F1099" t="s">
        <v>7544</v>
      </c>
    </row>
    <row r="1100" spans="1:6" x14ac:dyDescent="0.3">
      <c r="A1100" t="s">
        <v>2924</v>
      </c>
      <c r="B1100" t="s">
        <v>4379</v>
      </c>
      <c r="E1100" t="s">
        <v>2926</v>
      </c>
      <c r="F1100" t="s">
        <v>274</v>
      </c>
    </row>
    <row r="1101" spans="1:6" x14ac:dyDescent="0.3">
      <c r="A1101" t="s">
        <v>2927</v>
      </c>
      <c r="B1101" t="s">
        <v>11429</v>
      </c>
      <c r="E1101" t="s">
        <v>2929</v>
      </c>
      <c r="F1101" t="s">
        <v>7544</v>
      </c>
    </row>
    <row r="1102" spans="1:6" x14ac:dyDescent="0.3">
      <c r="A1102" t="s">
        <v>2930</v>
      </c>
      <c r="B1102" t="s">
        <v>1870</v>
      </c>
      <c r="E1102" t="s">
        <v>2932</v>
      </c>
      <c r="F1102" t="s">
        <v>274</v>
      </c>
    </row>
    <row r="1103" spans="1:6" x14ac:dyDescent="0.3">
      <c r="A1103" t="s">
        <v>2933</v>
      </c>
      <c r="B1103" t="s">
        <v>4340</v>
      </c>
      <c r="E1103" t="s">
        <v>2935</v>
      </c>
      <c r="F1103" t="s">
        <v>7544</v>
      </c>
    </row>
    <row r="1104" spans="1:6" x14ac:dyDescent="0.3">
      <c r="A1104" t="s">
        <v>2936</v>
      </c>
      <c r="B1104" t="s">
        <v>11429</v>
      </c>
      <c r="E1104" t="s">
        <v>7403</v>
      </c>
      <c r="F1104" t="s">
        <v>7545</v>
      </c>
    </row>
    <row r="1105" spans="1:6" x14ac:dyDescent="0.3">
      <c r="A1105" t="s">
        <v>2938</v>
      </c>
      <c r="B1105" t="s">
        <v>33</v>
      </c>
      <c r="E1105" t="s">
        <v>2940</v>
      </c>
      <c r="F1105" t="s">
        <v>7544</v>
      </c>
    </row>
    <row r="1106" spans="1:6" x14ac:dyDescent="0.3">
      <c r="A1106" t="s">
        <v>2941</v>
      </c>
      <c r="B1106" t="s">
        <v>89</v>
      </c>
      <c r="E1106" t="s">
        <v>2943</v>
      </c>
      <c r="F1106" t="s">
        <v>7544</v>
      </c>
    </row>
    <row r="1107" spans="1:6" x14ac:dyDescent="0.3">
      <c r="A1107" t="s">
        <v>2944</v>
      </c>
      <c r="B1107" t="s">
        <v>1870</v>
      </c>
      <c r="E1107" t="s">
        <v>2946</v>
      </c>
      <c r="F1107" t="s">
        <v>274</v>
      </c>
    </row>
    <row r="1108" spans="1:6" x14ac:dyDescent="0.3">
      <c r="A1108" t="s">
        <v>1150</v>
      </c>
      <c r="B1108" t="s">
        <v>8037</v>
      </c>
      <c r="E1108" t="s">
        <v>2532</v>
      </c>
      <c r="F1108" t="s">
        <v>7546</v>
      </c>
    </row>
    <row r="1109" spans="1:6" x14ac:dyDescent="0.3">
      <c r="A1109" t="s">
        <v>2947</v>
      </c>
      <c r="B1109" t="s">
        <v>11423</v>
      </c>
      <c r="E1109" t="s">
        <v>125</v>
      </c>
      <c r="F1109" t="s">
        <v>274</v>
      </c>
    </row>
    <row r="1110" spans="1:6" x14ac:dyDescent="0.3">
      <c r="A1110" t="s">
        <v>2950</v>
      </c>
      <c r="B1110" t="s">
        <v>2956</v>
      </c>
      <c r="E1110" t="s">
        <v>800</v>
      </c>
      <c r="F1110" t="s">
        <v>7544</v>
      </c>
    </row>
    <row r="1111" spans="1:6" x14ac:dyDescent="0.3">
      <c r="A1111" t="s">
        <v>2952</v>
      </c>
      <c r="B1111" t="s">
        <v>915</v>
      </c>
      <c r="E1111" t="s">
        <v>7404</v>
      </c>
      <c r="F1111" t="s">
        <v>274</v>
      </c>
    </row>
    <row r="1112" spans="1:6" x14ac:dyDescent="0.3">
      <c r="A1112" t="s">
        <v>2954</v>
      </c>
      <c r="B1112" t="s">
        <v>45</v>
      </c>
      <c r="E1112" t="s">
        <v>7405</v>
      </c>
      <c r="F1112" t="s">
        <v>7545</v>
      </c>
    </row>
    <row r="1113" spans="1:6" x14ac:dyDescent="0.3">
      <c r="A1113" t="s">
        <v>2957</v>
      </c>
      <c r="B1113" t="s">
        <v>915</v>
      </c>
      <c r="E1113" t="s">
        <v>2959</v>
      </c>
      <c r="F1113" t="s">
        <v>7545</v>
      </c>
    </row>
    <row r="1114" spans="1:6" x14ac:dyDescent="0.3">
      <c r="A1114" t="s">
        <v>2960</v>
      </c>
      <c r="B1114" t="s">
        <v>11423</v>
      </c>
      <c r="E1114" t="s">
        <v>2962</v>
      </c>
      <c r="F1114" t="s">
        <v>274</v>
      </c>
    </row>
    <row r="1115" spans="1:6" x14ac:dyDescent="0.3">
      <c r="A1115" t="s">
        <v>2963</v>
      </c>
      <c r="B1115" t="s">
        <v>2956</v>
      </c>
      <c r="E1115" t="s">
        <v>2962</v>
      </c>
      <c r="F1115" t="s">
        <v>274</v>
      </c>
    </row>
    <row r="1116" spans="1:6" x14ac:dyDescent="0.3">
      <c r="A1116" t="s">
        <v>2965</v>
      </c>
      <c r="B1116" t="s">
        <v>1870</v>
      </c>
      <c r="E1116" t="s">
        <v>2962</v>
      </c>
      <c r="F1116" t="s">
        <v>274</v>
      </c>
    </row>
    <row r="1117" spans="1:6" x14ac:dyDescent="0.3">
      <c r="A1117" t="s">
        <v>2967</v>
      </c>
      <c r="B1117" t="s">
        <v>11425</v>
      </c>
      <c r="E1117" t="s">
        <v>2968</v>
      </c>
      <c r="F1117" t="s">
        <v>7545</v>
      </c>
    </row>
    <row r="1118" spans="1:6" x14ac:dyDescent="0.3">
      <c r="A1118" t="s">
        <v>2969</v>
      </c>
      <c r="B1118" t="s">
        <v>89</v>
      </c>
      <c r="E1118" t="s">
        <v>1268</v>
      </c>
      <c r="F1118" t="s">
        <v>274</v>
      </c>
    </row>
    <row r="1119" spans="1:6" x14ac:dyDescent="0.3">
      <c r="A1119" t="s">
        <v>2971</v>
      </c>
      <c r="B1119" t="s">
        <v>11423</v>
      </c>
      <c r="E1119" t="s">
        <v>356</v>
      </c>
      <c r="F1119" t="s">
        <v>274</v>
      </c>
    </row>
    <row r="1120" spans="1:6" x14ac:dyDescent="0.3">
      <c r="A1120" t="s">
        <v>2973</v>
      </c>
      <c r="B1120" t="s">
        <v>11423</v>
      </c>
      <c r="E1120" t="s">
        <v>2975</v>
      </c>
      <c r="F1120" t="s">
        <v>7544</v>
      </c>
    </row>
    <row r="1121" spans="1:6" x14ac:dyDescent="0.3">
      <c r="A1121" t="s">
        <v>2976</v>
      </c>
      <c r="B1121" t="s">
        <v>33</v>
      </c>
      <c r="E1121" t="s">
        <v>2978</v>
      </c>
      <c r="F1121" t="s">
        <v>7544</v>
      </c>
    </row>
    <row r="1122" spans="1:6" x14ac:dyDescent="0.3">
      <c r="A1122" t="s">
        <v>2979</v>
      </c>
      <c r="B1122" t="s">
        <v>183</v>
      </c>
      <c r="E1122" t="s">
        <v>2981</v>
      </c>
      <c r="F1122" t="s">
        <v>7544</v>
      </c>
    </row>
    <row r="1123" spans="1:6" x14ac:dyDescent="0.3">
      <c r="A1123" t="s">
        <v>2982</v>
      </c>
      <c r="B1123" t="s">
        <v>464</v>
      </c>
      <c r="E1123" t="s">
        <v>293</v>
      </c>
      <c r="F1123" t="s">
        <v>274</v>
      </c>
    </row>
    <row r="1124" spans="1:6" x14ac:dyDescent="0.3">
      <c r="A1124" t="s">
        <v>2984</v>
      </c>
      <c r="B1124" t="s">
        <v>183</v>
      </c>
      <c r="E1124" t="s">
        <v>2986</v>
      </c>
      <c r="F1124" t="s">
        <v>274</v>
      </c>
    </row>
    <row r="1125" spans="1:6" x14ac:dyDescent="0.3">
      <c r="A1125" t="s">
        <v>2987</v>
      </c>
      <c r="B1125" t="s">
        <v>8030</v>
      </c>
      <c r="E1125" t="s">
        <v>2989</v>
      </c>
      <c r="F1125" t="s">
        <v>274</v>
      </c>
    </row>
    <row r="1126" spans="1:6" x14ac:dyDescent="0.3">
      <c r="A1126" t="s">
        <v>2990</v>
      </c>
      <c r="B1126" t="s">
        <v>464</v>
      </c>
      <c r="E1126" t="s">
        <v>2907</v>
      </c>
      <c r="F1126" t="s">
        <v>7544</v>
      </c>
    </row>
    <row r="1127" spans="1:6" x14ac:dyDescent="0.3">
      <c r="A1127" t="s">
        <v>2991</v>
      </c>
      <c r="B1127" t="s">
        <v>1870</v>
      </c>
      <c r="E1127" t="s">
        <v>2992</v>
      </c>
      <c r="F1127" t="s">
        <v>7546</v>
      </c>
    </row>
    <row r="1128" spans="1:6" x14ac:dyDescent="0.3">
      <c r="A1128" t="s">
        <v>1469</v>
      </c>
      <c r="B1128" t="s">
        <v>881</v>
      </c>
      <c r="E1128" t="s">
        <v>2994</v>
      </c>
      <c r="F1128" t="s">
        <v>7544</v>
      </c>
    </row>
    <row r="1129" spans="1:6" x14ac:dyDescent="0.3">
      <c r="A1129" t="s">
        <v>2995</v>
      </c>
      <c r="B1129" t="s">
        <v>11426</v>
      </c>
      <c r="E1129" t="s">
        <v>2997</v>
      </c>
      <c r="F1129" t="s">
        <v>7545</v>
      </c>
    </row>
    <row r="1130" spans="1:6" x14ac:dyDescent="0.3">
      <c r="A1130" t="s">
        <v>2998</v>
      </c>
      <c r="B1130" t="s">
        <v>461</v>
      </c>
      <c r="E1130" t="s">
        <v>3000</v>
      </c>
      <c r="F1130" t="s">
        <v>7544</v>
      </c>
    </row>
    <row r="1131" spans="1:6" x14ac:dyDescent="0.3">
      <c r="A1131" t="s">
        <v>3001</v>
      </c>
      <c r="B1131" t="s">
        <v>45</v>
      </c>
      <c r="E1131" t="s">
        <v>3003</v>
      </c>
      <c r="F1131" t="s">
        <v>7546</v>
      </c>
    </row>
    <row r="1132" spans="1:6" x14ac:dyDescent="0.3">
      <c r="A1132" t="s">
        <v>3004</v>
      </c>
      <c r="B1132" t="s">
        <v>45</v>
      </c>
      <c r="E1132" t="s">
        <v>3006</v>
      </c>
      <c r="F1132" t="s">
        <v>7544</v>
      </c>
    </row>
    <row r="1133" spans="1:6" x14ac:dyDescent="0.3">
      <c r="A1133" t="s">
        <v>3007</v>
      </c>
      <c r="B1133" t="s">
        <v>11430</v>
      </c>
      <c r="E1133" t="s">
        <v>3009</v>
      </c>
      <c r="F1133" t="s">
        <v>7544</v>
      </c>
    </row>
    <row r="1134" spans="1:6" x14ac:dyDescent="0.3">
      <c r="A1134" t="s">
        <v>3010</v>
      </c>
      <c r="B1134" t="s">
        <v>8030</v>
      </c>
      <c r="E1134" t="s">
        <v>7406</v>
      </c>
      <c r="F1134" t="s">
        <v>274</v>
      </c>
    </row>
    <row r="1135" spans="1:6" x14ac:dyDescent="0.3">
      <c r="A1135" t="s">
        <v>642</v>
      </c>
      <c r="B1135" t="s">
        <v>387</v>
      </c>
      <c r="E1135" t="s">
        <v>3013</v>
      </c>
      <c r="F1135" t="s">
        <v>7544</v>
      </c>
    </row>
    <row r="1136" spans="1:6" x14ac:dyDescent="0.3">
      <c r="A1136" t="s">
        <v>3014</v>
      </c>
      <c r="B1136" t="s">
        <v>227</v>
      </c>
      <c r="E1136" t="s">
        <v>7407</v>
      </c>
      <c r="F1136" t="s">
        <v>7545</v>
      </c>
    </row>
    <row r="1137" spans="1:6" x14ac:dyDescent="0.3">
      <c r="A1137" t="s">
        <v>3016</v>
      </c>
      <c r="B1137" t="s">
        <v>39</v>
      </c>
      <c r="E1137" t="s">
        <v>3018</v>
      </c>
      <c r="F1137" t="s">
        <v>7544</v>
      </c>
    </row>
    <row r="1138" spans="1:6" x14ac:dyDescent="0.3">
      <c r="A1138" t="s">
        <v>3019</v>
      </c>
      <c r="B1138" t="s">
        <v>461</v>
      </c>
      <c r="E1138" t="s">
        <v>3020</v>
      </c>
      <c r="F1138" t="s">
        <v>274</v>
      </c>
    </row>
    <row r="1139" spans="1:6" x14ac:dyDescent="0.3">
      <c r="A1139" t="s">
        <v>3021</v>
      </c>
      <c r="B1139" t="s">
        <v>806</v>
      </c>
      <c r="E1139" t="s">
        <v>495</v>
      </c>
      <c r="F1139" t="s">
        <v>7544</v>
      </c>
    </row>
    <row r="1140" spans="1:6" x14ac:dyDescent="0.3">
      <c r="A1140" t="s">
        <v>3023</v>
      </c>
      <c r="B1140" t="s">
        <v>11430</v>
      </c>
      <c r="E1140" t="s">
        <v>3025</v>
      </c>
      <c r="F1140" t="s">
        <v>7544</v>
      </c>
    </row>
    <row r="1141" spans="1:6" x14ac:dyDescent="0.3">
      <c r="A1141" t="s">
        <v>565</v>
      </c>
      <c r="B1141" t="s">
        <v>806</v>
      </c>
      <c r="E1141" t="s">
        <v>3027</v>
      </c>
      <c r="F1141" t="s">
        <v>7544</v>
      </c>
    </row>
    <row r="1142" spans="1:6" x14ac:dyDescent="0.3">
      <c r="A1142" t="s">
        <v>3028</v>
      </c>
      <c r="B1142" t="s">
        <v>33</v>
      </c>
      <c r="E1142" t="s">
        <v>356</v>
      </c>
      <c r="F1142" t="s">
        <v>274</v>
      </c>
    </row>
    <row r="1143" spans="1:6" x14ac:dyDescent="0.3">
      <c r="A1143" t="s">
        <v>3030</v>
      </c>
      <c r="B1143" t="s">
        <v>11429</v>
      </c>
      <c r="E1143" t="s">
        <v>3031</v>
      </c>
      <c r="F1143" t="s">
        <v>7544</v>
      </c>
    </row>
    <row r="1144" spans="1:6" x14ac:dyDescent="0.3">
      <c r="A1144" t="s">
        <v>3032</v>
      </c>
      <c r="B1144" t="s">
        <v>915</v>
      </c>
      <c r="E1144" t="s">
        <v>3034</v>
      </c>
      <c r="F1144" t="s">
        <v>274</v>
      </c>
    </row>
    <row r="1145" spans="1:6" x14ac:dyDescent="0.3">
      <c r="A1145" t="s">
        <v>3035</v>
      </c>
      <c r="B1145" t="s">
        <v>4379</v>
      </c>
      <c r="E1145" t="s">
        <v>1268</v>
      </c>
      <c r="F1145" t="s">
        <v>274</v>
      </c>
    </row>
    <row r="1146" spans="1:6" x14ac:dyDescent="0.3">
      <c r="A1146" t="s">
        <v>3036</v>
      </c>
      <c r="B1146" t="s">
        <v>1209</v>
      </c>
      <c r="E1146" t="s">
        <v>2025</v>
      </c>
      <c r="F1146" t="s">
        <v>7544</v>
      </c>
    </row>
    <row r="1147" spans="1:6" x14ac:dyDescent="0.3">
      <c r="A1147" t="s">
        <v>1068</v>
      </c>
      <c r="B1147" t="s">
        <v>45</v>
      </c>
      <c r="E1147" t="s">
        <v>3039</v>
      </c>
      <c r="F1147" t="s">
        <v>274</v>
      </c>
    </row>
    <row r="1148" spans="1:6" x14ac:dyDescent="0.3">
      <c r="A1148" t="s">
        <v>3040</v>
      </c>
      <c r="B1148" t="s">
        <v>11424</v>
      </c>
      <c r="E1148" t="s">
        <v>3042</v>
      </c>
      <c r="F1148" t="s">
        <v>274</v>
      </c>
    </row>
    <row r="1149" spans="1:6" x14ac:dyDescent="0.3">
      <c r="A1149" t="s">
        <v>3043</v>
      </c>
      <c r="B1149" t="s">
        <v>55</v>
      </c>
      <c r="E1149" t="s">
        <v>1094</v>
      </c>
      <c r="F1149" t="s">
        <v>274</v>
      </c>
    </row>
    <row r="1150" spans="1:6" x14ac:dyDescent="0.3">
      <c r="A1150" t="s">
        <v>3044</v>
      </c>
      <c r="B1150" t="s">
        <v>11428</v>
      </c>
      <c r="E1150" t="s">
        <v>3046</v>
      </c>
      <c r="F1150" t="s">
        <v>7544</v>
      </c>
    </row>
    <row r="1151" spans="1:6" x14ac:dyDescent="0.3">
      <c r="A1151" t="s">
        <v>703</v>
      </c>
      <c r="B1151" t="s">
        <v>11423</v>
      </c>
      <c r="E1151" t="s">
        <v>3048</v>
      </c>
      <c r="F1151" t="s">
        <v>7544</v>
      </c>
    </row>
    <row r="1152" spans="1:6" x14ac:dyDescent="0.3">
      <c r="A1152" t="s">
        <v>3049</v>
      </c>
      <c r="B1152" t="s">
        <v>881</v>
      </c>
      <c r="E1152" t="s">
        <v>3051</v>
      </c>
      <c r="F1152" t="s">
        <v>274</v>
      </c>
    </row>
    <row r="1153" spans="1:6" x14ac:dyDescent="0.3">
      <c r="A1153" t="s">
        <v>3052</v>
      </c>
      <c r="B1153" t="s">
        <v>11424</v>
      </c>
      <c r="E1153" t="s">
        <v>3054</v>
      </c>
      <c r="F1153" t="s">
        <v>7545</v>
      </c>
    </row>
    <row r="1154" spans="1:6" x14ac:dyDescent="0.3">
      <c r="A1154" t="s">
        <v>2173</v>
      </c>
      <c r="B1154" t="s">
        <v>11424</v>
      </c>
      <c r="E1154" t="s">
        <v>356</v>
      </c>
      <c r="F1154" t="s">
        <v>274</v>
      </c>
    </row>
    <row r="1155" spans="1:6" x14ac:dyDescent="0.3">
      <c r="A1155" t="s">
        <v>3056</v>
      </c>
      <c r="B1155" t="s">
        <v>11426</v>
      </c>
      <c r="E1155" t="s">
        <v>7383</v>
      </c>
      <c r="F1155" t="s">
        <v>274</v>
      </c>
    </row>
    <row r="1156" spans="1:6" x14ac:dyDescent="0.3">
      <c r="A1156" t="s">
        <v>3058</v>
      </c>
      <c r="B1156" t="s">
        <v>806</v>
      </c>
      <c r="E1156" t="s">
        <v>3060</v>
      </c>
      <c r="F1156" t="s">
        <v>7545</v>
      </c>
    </row>
    <row r="1157" spans="1:6" x14ac:dyDescent="0.3">
      <c r="A1157" t="s">
        <v>3061</v>
      </c>
      <c r="B1157" t="s">
        <v>464</v>
      </c>
      <c r="E1157" t="s">
        <v>3063</v>
      </c>
      <c r="F1157" t="s">
        <v>7546</v>
      </c>
    </row>
    <row r="1158" spans="1:6" x14ac:dyDescent="0.3">
      <c r="A1158" t="s">
        <v>3064</v>
      </c>
      <c r="B1158" t="s">
        <v>55</v>
      </c>
      <c r="E1158" t="s">
        <v>7408</v>
      </c>
      <c r="F1158" t="s">
        <v>274</v>
      </c>
    </row>
    <row r="1159" spans="1:6" x14ac:dyDescent="0.3">
      <c r="A1159" t="s">
        <v>3066</v>
      </c>
      <c r="B1159" t="s">
        <v>915</v>
      </c>
      <c r="E1159" t="s">
        <v>3068</v>
      </c>
      <c r="F1159" t="s">
        <v>7544</v>
      </c>
    </row>
    <row r="1160" spans="1:6" x14ac:dyDescent="0.3">
      <c r="A1160" t="s">
        <v>3069</v>
      </c>
      <c r="B1160" t="s">
        <v>11429</v>
      </c>
      <c r="E1160" t="s">
        <v>3071</v>
      </c>
      <c r="F1160" t="s">
        <v>7546</v>
      </c>
    </row>
    <row r="1161" spans="1:6" x14ac:dyDescent="0.3">
      <c r="A1161" t="s">
        <v>3072</v>
      </c>
      <c r="B1161" t="s">
        <v>464</v>
      </c>
      <c r="E1161" t="s">
        <v>3074</v>
      </c>
      <c r="F1161" t="s">
        <v>7544</v>
      </c>
    </row>
    <row r="1162" spans="1:6" x14ac:dyDescent="0.3">
      <c r="A1162" t="s">
        <v>3075</v>
      </c>
      <c r="B1162" t="s">
        <v>11428</v>
      </c>
      <c r="E1162" t="s">
        <v>3077</v>
      </c>
      <c r="F1162" t="s">
        <v>7544</v>
      </c>
    </row>
    <row r="1163" spans="1:6" x14ac:dyDescent="0.3">
      <c r="A1163" t="s">
        <v>3078</v>
      </c>
      <c r="B1163" t="s">
        <v>438</v>
      </c>
      <c r="E1163" t="s">
        <v>2986</v>
      </c>
      <c r="F1163" t="s">
        <v>274</v>
      </c>
    </row>
    <row r="1164" spans="1:6" x14ac:dyDescent="0.3">
      <c r="A1164" t="s">
        <v>901</v>
      </c>
      <c r="B1164" t="s">
        <v>438</v>
      </c>
      <c r="E1164" t="s">
        <v>1494</v>
      </c>
      <c r="F1164" t="s">
        <v>7544</v>
      </c>
    </row>
    <row r="1165" spans="1:6" x14ac:dyDescent="0.3">
      <c r="A1165" t="s">
        <v>311</v>
      </c>
      <c r="B1165" t="s">
        <v>45</v>
      </c>
      <c r="E1165" t="s">
        <v>3082</v>
      </c>
      <c r="F1165" t="s">
        <v>7544</v>
      </c>
    </row>
    <row r="1166" spans="1:6" x14ac:dyDescent="0.3">
      <c r="A1166" t="s">
        <v>3083</v>
      </c>
      <c r="B1166" t="s">
        <v>2956</v>
      </c>
      <c r="E1166" t="s">
        <v>1268</v>
      </c>
      <c r="F1166" t="s">
        <v>274</v>
      </c>
    </row>
    <row r="1167" spans="1:6" x14ac:dyDescent="0.3">
      <c r="A1167" t="s">
        <v>3085</v>
      </c>
      <c r="B1167" t="s">
        <v>89</v>
      </c>
      <c r="E1167" t="s">
        <v>3087</v>
      </c>
      <c r="F1167" t="s">
        <v>274</v>
      </c>
    </row>
    <row r="1168" spans="1:6" x14ac:dyDescent="0.3">
      <c r="A1168" t="s">
        <v>3088</v>
      </c>
      <c r="B1168" t="s">
        <v>464</v>
      </c>
      <c r="E1168" t="s">
        <v>3090</v>
      </c>
      <c r="F1168" t="s">
        <v>274</v>
      </c>
    </row>
    <row r="1169" spans="1:6" x14ac:dyDescent="0.3">
      <c r="A1169" t="s">
        <v>2006</v>
      </c>
      <c r="B1169" t="s">
        <v>464</v>
      </c>
      <c r="E1169" t="s">
        <v>7409</v>
      </c>
      <c r="F1169" t="s">
        <v>7546</v>
      </c>
    </row>
    <row r="1170" spans="1:6" x14ac:dyDescent="0.3">
      <c r="A1170" t="s">
        <v>2324</v>
      </c>
      <c r="B1170" t="s">
        <v>4340</v>
      </c>
      <c r="E1170" t="s">
        <v>3092</v>
      </c>
      <c r="F1170" t="s">
        <v>7545</v>
      </c>
    </row>
    <row r="1171" spans="1:6" x14ac:dyDescent="0.3">
      <c r="A1171" t="s">
        <v>3093</v>
      </c>
      <c r="B1171" t="s">
        <v>39</v>
      </c>
      <c r="E1171" t="s">
        <v>3095</v>
      </c>
      <c r="F1171" t="s">
        <v>7544</v>
      </c>
    </row>
    <row r="1172" spans="1:6" x14ac:dyDescent="0.3">
      <c r="A1172" t="s">
        <v>25</v>
      </c>
      <c r="B1172" t="s">
        <v>11425</v>
      </c>
      <c r="E1172" t="s">
        <v>3097</v>
      </c>
      <c r="F1172" t="s">
        <v>7544</v>
      </c>
    </row>
    <row r="1173" spans="1:6" x14ac:dyDescent="0.3">
      <c r="A1173" t="s">
        <v>3098</v>
      </c>
      <c r="B1173" t="s">
        <v>464</v>
      </c>
      <c r="E1173" t="s">
        <v>1228</v>
      </c>
      <c r="F1173" t="s">
        <v>274</v>
      </c>
    </row>
    <row r="1174" spans="1:6" x14ac:dyDescent="0.3">
      <c r="A1174" t="s">
        <v>3100</v>
      </c>
      <c r="B1174" t="s">
        <v>45</v>
      </c>
      <c r="E1174" t="s">
        <v>3102</v>
      </c>
      <c r="F1174" t="s">
        <v>7544</v>
      </c>
    </row>
    <row r="1175" spans="1:6" x14ac:dyDescent="0.3">
      <c r="A1175" t="s">
        <v>3103</v>
      </c>
      <c r="B1175" t="s">
        <v>2956</v>
      </c>
      <c r="E1175" t="s">
        <v>3105</v>
      </c>
      <c r="F1175" t="s">
        <v>274</v>
      </c>
    </row>
    <row r="1176" spans="1:6" x14ac:dyDescent="0.3">
      <c r="A1176" t="s">
        <v>3106</v>
      </c>
      <c r="B1176" t="s">
        <v>11428</v>
      </c>
      <c r="E1176" t="s">
        <v>3108</v>
      </c>
      <c r="F1176" t="s">
        <v>7545</v>
      </c>
    </row>
    <row r="1177" spans="1:6" x14ac:dyDescent="0.3">
      <c r="A1177" t="s">
        <v>3109</v>
      </c>
      <c r="B1177" t="s">
        <v>11424</v>
      </c>
      <c r="E1177" t="s">
        <v>3111</v>
      </c>
      <c r="F1177" t="s">
        <v>7544</v>
      </c>
    </row>
    <row r="1178" spans="1:6" x14ac:dyDescent="0.3">
      <c r="A1178" t="s">
        <v>463</v>
      </c>
      <c r="B1178" t="s">
        <v>39</v>
      </c>
      <c r="E1178" t="s">
        <v>3113</v>
      </c>
      <c r="F1178" t="s">
        <v>7544</v>
      </c>
    </row>
    <row r="1179" spans="1:6" x14ac:dyDescent="0.3">
      <c r="A1179" t="s">
        <v>3114</v>
      </c>
      <c r="B1179" t="s">
        <v>39</v>
      </c>
      <c r="E1179" t="s">
        <v>3116</v>
      </c>
      <c r="F1179" t="s">
        <v>7545</v>
      </c>
    </row>
    <row r="1180" spans="1:6" x14ac:dyDescent="0.3">
      <c r="A1180" t="s">
        <v>3117</v>
      </c>
      <c r="B1180" t="s">
        <v>915</v>
      </c>
      <c r="E1180" t="s">
        <v>2861</v>
      </c>
      <c r="F1180" t="s">
        <v>274</v>
      </c>
    </row>
    <row r="1181" spans="1:6" x14ac:dyDescent="0.3">
      <c r="A1181" t="s">
        <v>3119</v>
      </c>
      <c r="B1181" t="s">
        <v>11427</v>
      </c>
      <c r="E1181" t="s">
        <v>3121</v>
      </c>
      <c r="F1181" t="s">
        <v>274</v>
      </c>
    </row>
    <row r="1182" spans="1:6" x14ac:dyDescent="0.3">
      <c r="A1182" t="s">
        <v>3122</v>
      </c>
      <c r="B1182" t="s">
        <v>11429</v>
      </c>
      <c r="E1182" t="s">
        <v>3124</v>
      </c>
      <c r="F1182" t="s">
        <v>7545</v>
      </c>
    </row>
    <row r="1183" spans="1:6" x14ac:dyDescent="0.3">
      <c r="A1183" t="s">
        <v>3125</v>
      </c>
      <c r="B1183" t="s">
        <v>11429</v>
      </c>
      <c r="E1183" t="s">
        <v>3127</v>
      </c>
      <c r="F1183" t="s">
        <v>274</v>
      </c>
    </row>
    <row r="1184" spans="1:6" x14ac:dyDescent="0.3">
      <c r="A1184" t="s">
        <v>3128</v>
      </c>
      <c r="B1184" t="s">
        <v>1209</v>
      </c>
      <c r="E1184" t="s">
        <v>1268</v>
      </c>
      <c r="F1184" t="s">
        <v>274</v>
      </c>
    </row>
    <row r="1185" spans="1:6" x14ac:dyDescent="0.3">
      <c r="A1185" t="s">
        <v>3130</v>
      </c>
      <c r="B1185" t="s">
        <v>1209</v>
      </c>
      <c r="E1185" t="s">
        <v>2119</v>
      </c>
      <c r="F1185" t="s">
        <v>7544</v>
      </c>
    </row>
    <row r="1186" spans="1:6" x14ac:dyDescent="0.3">
      <c r="A1186" t="s">
        <v>603</v>
      </c>
      <c r="B1186" t="s">
        <v>11425</v>
      </c>
      <c r="E1186" t="s">
        <v>7410</v>
      </c>
      <c r="F1186" t="s">
        <v>274</v>
      </c>
    </row>
    <row r="1187" spans="1:6" x14ac:dyDescent="0.3">
      <c r="A1187" t="s">
        <v>3007</v>
      </c>
      <c r="B1187" t="s">
        <v>1870</v>
      </c>
      <c r="E1187" t="s">
        <v>3134</v>
      </c>
      <c r="F1187" t="s">
        <v>7544</v>
      </c>
    </row>
    <row r="1188" spans="1:6" x14ac:dyDescent="0.3">
      <c r="A1188" t="s">
        <v>500</v>
      </c>
      <c r="B1188" t="s">
        <v>11424</v>
      </c>
      <c r="E1188" t="s">
        <v>1285</v>
      </c>
      <c r="F1188" t="s">
        <v>7544</v>
      </c>
    </row>
    <row r="1189" spans="1:6" x14ac:dyDescent="0.3">
      <c r="A1189" t="s">
        <v>945</v>
      </c>
      <c r="B1189" t="s">
        <v>1209</v>
      </c>
      <c r="E1189" t="s">
        <v>3136</v>
      </c>
      <c r="F1189" t="s">
        <v>7544</v>
      </c>
    </row>
    <row r="1190" spans="1:6" x14ac:dyDescent="0.3">
      <c r="A1190" t="s">
        <v>3137</v>
      </c>
      <c r="B1190" t="s">
        <v>11425</v>
      </c>
      <c r="E1190" t="s">
        <v>3139</v>
      </c>
      <c r="F1190" t="s">
        <v>7544</v>
      </c>
    </row>
    <row r="1191" spans="1:6" x14ac:dyDescent="0.3">
      <c r="A1191" t="s">
        <v>3140</v>
      </c>
      <c r="B1191" t="s">
        <v>1209</v>
      </c>
      <c r="E1191" t="s">
        <v>3142</v>
      </c>
      <c r="F1191" t="s">
        <v>7544</v>
      </c>
    </row>
    <row r="1192" spans="1:6" x14ac:dyDescent="0.3">
      <c r="A1192" t="s">
        <v>3143</v>
      </c>
      <c r="B1192" t="s">
        <v>39</v>
      </c>
      <c r="E1192" t="s">
        <v>3145</v>
      </c>
      <c r="F1192" t="s">
        <v>7544</v>
      </c>
    </row>
    <row r="1193" spans="1:6" x14ac:dyDescent="0.3">
      <c r="A1193" t="s">
        <v>3146</v>
      </c>
      <c r="B1193" t="s">
        <v>8037</v>
      </c>
      <c r="E1193" t="s">
        <v>3148</v>
      </c>
      <c r="F1193" t="s">
        <v>7544</v>
      </c>
    </row>
    <row r="1194" spans="1:6" x14ac:dyDescent="0.3">
      <c r="A1194" t="s">
        <v>3149</v>
      </c>
      <c r="B1194" t="s">
        <v>89</v>
      </c>
      <c r="E1194" t="s">
        <v>1268</v>
      </c>
      <c r="F1194" t="s">
        <v>274</v>
      </c>
    </row>
    <row r="1195" spans="1:6" x14ac:dyDescent="0.3">
      <c r="A1195" t="s">
        <v>945</v>
      </c>
      <c r="B1195" t="s">
        <v>33</v>
      </c>
      <c r="E1195" t="s">
        <v>3151</v>
      </c>
      <c r="F1195" t="s">
        <v>7544</v>
      </c>
    </row>
    <row r="1196" spans="1:6" x14ac:dyDescent="0.3">
      <c r="A1196" t="s">
        <v>1703</v>
      </c>
      <c r="B1196" t="s">
        <v>915</v>
      </c>
      <c r="E1196" t="s">
        <v>3153</v>
      </c>
      <c r="F1196" t="s">
        <v>7545</v>
      </c>
    </row>
    <row r="1197" spans="1:6" x14ac:dyDescent="0.3">
      <c r="A1197" t="s">
        <v>3154</v>
      </c>
      <c r="B1197" t="s">
        <v>33</v>
      </c>
      <c r="E1197" t="s">
        <v>210</v>
      </c>
      <c r="F1197" t="s">
        <v>274</v>
      </c>
    </row>
    <row r="1198" spans="1:6" x14ac:dyDescent="0.3">
      <c r="A1198" t="s">
        <v>3156</v>
      </c>
      <c r="B1198" t="s">
        <v>881</v>
      </c>
      <c r="E1198" t="s">
        <v>3158</v>
      </c>
      <c r="F1198" t="s">
        <v>7544</v>
      </c>
    </row>
    <row r="1199" spans="1:6" x14ac:dyDescent="0.3">
      <c r="A1199" t="s">
        <v>3159</v>
      </c>
      <c r="B1199" t="s">
        <v>1209</v>
      </c>
      <c r="E1199" t="s">
        <v>3161</v>
      </c>
      <c r="F1199" t="s">
        <v>7544</v>
      </c>
    </row>
    <row r="1200" spans="1:6" x14ac:dyDescent="0.3">
      <c r="A1200" t="s">
        <v>3162</v>
      </c>
      <c r="B1200" t="s">
        <v>39</v>
      </c>
      <c r="E1200" t="s">
        <v>3164</v>
      </c>
      <c r="F1200" t="s">
        <v>7546</v>
      </c>
    </row>
    <row r="1201" spans="1:6" x14ac:dyDescent="0.3">
      <c r="A1201" t="s">
        <v>3165</v>
      </c>
      <c r="B1201" t="s">
        <v>11428</v>
      </c>
      <c r="E1201" t="s">
        <v>3167</v>
      </c>
      <c r="F1201" t="s">
        <v>7544</v>
      </c>
    </row>
    <row r="1202" spans="1:6" x14ac:dyDescent="0.3">
      <c r="A1202" t="s">
        <v>3168</v>
      </c>
      <c r="B1202" t="s">
        <v>2956</v>
      </c>
      <c r="E1202" t="s">
        <v>3170</v>
      </c>
      <c r="F1202" t="s">
        <v>274</v>
      </c>
    </row>
    <row r="1203" spans="1:6" x14ac:dyDescent="0.3">
      <c r="A1203" t="s">
        <v>3171</v>
      </c>
      <c r="B1203" t="s">
        <v>39</v>
      </c>
      <c r="E1203" t="s">
        <v>1608</v>
      </c>
      <c r="F1203" t="s">
        <v>274</v>
      </c>
    </row>
    <row r="1204" spans="1:6" x14ac:dyDescent="0.3">
      <c r="A1204" t="s">
        <v>3173</v>
      </c>
      <c r="B1204" t="s">
        <v>33</v>
      </c>
      <c r="E1204" t="s">
        <v>3175</v>
      </c>
      <c r="F1204" t="s">
        <v>274</v>
      </c>
    </row>
    <row r="1205" spans="1:6" x14ac:dyDescent="0.3">
      <c r="A1205" t="s">
        <v>3176</v>
      </c>
      <c r="B1205" t="s">
        <v>45</v>
      </c>
      <c r="E1205" t="s">
        <v>3178</v>
      </c>
      <c r="F1205" t="s">
        <v>274</v>
      </c>
    </row>
    <row r="1206" spans="1:6" x14ac:dyDescent="0.3">
      <c r="A1206" t="s">
        <v>850</v>
      </c>
      <c r="B1206" t="s">
        <v>11425</v>
      </c>
      <c r="E1206" t="s">
        <v>3180</v>
      </c>
      <c r="F1206" t="s">
        <v>7544</v>
      </c>
    </row>
    <row r="1207" spans="1:6" x14ac:dyDescent="0.3">
      <c r="A1207" t="s">
        <v>66</v>
      </c>
      <c r="B1207" t="s">
        <v>39</v>
      </c>
      <c r="E1207" t="s">
        <v>1699</v>
      </c>
      <c r="F1207" t="s">
        <v>274</v>
      </c>
    </row>
    <row r="1208" spans="1:6" x14ac:dyDescent="0.3">
      <c r="A1208" t="s">
        <v>3182</v>
      </c>
      <c r="B1208" t="s">
        <v>39</v>
      </c>
      <c r="E1208" t="s">
        <v>3184</v>
      </c>
      <c r="F1208" t="s">
        <v>7544</v>
      </c>
    </row>
    <row r="1209" spans="1:6" x14ac:dyDescent="0.3">
      <c r="A1209" t="s">
        <v>3185</v>
      </c>
      <c r="B1209" t="s">
        <v>55</v>
      </c>
      <c r="E1209" t="s">
        <v>3186</v>
      </c>
      <c r="F1209" t="s">
        <v>274</v>
      </c>
    </row>
    <row r="1210" spans="1:6" x14ac:dyDescent="0.3">
      <c r="A1210" t="s">
        <v>2837</v>
      </c>
      <c r="B1210" t="s">
        <v>4340</v>
      </c>
      <c r="E1210" t="s">
        <v>3188</v>
      </c>
      <c r="F1210" t="s">
        <v>7544</v>
      </c>
    </row>
    <row r="1211" spans="1:6" x14ac:dyDescent="0.3">
      <c r="A1211" t="s">
        <v>3189</v>
      </c>
      <c r="B1211" t="s">
        <v>2956</v>
      </c>
      <c r="E1211" t="s">
        <v>3191</v>
      </c>
      <c r="F1211" t="s">
        <v>7544</v>
      </c>
    </row>
    <row r="1212" spans="1:6" x14ac:dyDescent="0.3">
      <c r="A1212" t="s">
        <v>3192</v>
      </c>
      <c r="B1212" t="s">
        <v>806</v>
      </c>
      <c r="E1212" t="s">
        <v>3194</v>
      </c>
      <c r="F1212" t="s">
        <v>7544</v>
      </c>
    </row>
    <row r="1213" spans="1:6" x14ac:dyDescent="0.3">
      <c r="A1213" t="s">
        <v>3195</v>
      </c>
      <c r="B1213" t="s">
        <v>11429</v>
      </c>
      <c r="E1213" t="s">
        <v>7411</v>
      </c>
      <c r="F1213" t="s">
        <v>7545</v>
      </c>
    </row>
    <row r="1214" spans="1:6" x14ac:dyDescent="0.3">
      <c r="A1214" t="s">
        <v>3197</v>
      </c>
      <c r="B1214" t="s">
        <v>33</v>
      </c>
      <c r="E1214" t="s">
        <v>2025</v>
      </c>
      <c r="F1214" t="s">
        <v>7544</v>
      </c>
    </row>
    <row r="1215" spans="1:6" x14ac:dyDescent="0.3">
      <c r="A1215" t="s">
        <v>3199</v>
      </c>
      <c r="B1215" t="s">
        <v>11425</v>
      </c>
      <c r="E1215" t="s">
        <v>3201</v>
      </c>
      <c r="F1215" t="s">
        <v>7544</v>
      </c>
    </row>
    <row r="1216" spans="1:6" x14ac:dyDescent="0.3">
      <c r="A1216" t="s">
        <v>3202</v>
      </c>
      <c r="B1216" t="s">
        <v>13</v>
      </c>
      <c r="E1216" t="s">
        <v>2357</v>
      </c>
      <c r="F1216" t="s">
        <v>7544</v>
      </c>
    </row>
    <row r="1217" spans="1:6" x14ac:dyDescent="0.3">
      <c r="A1217" t="s">
        <v>311</v>
      </c>
      <c r="B1217" t="s">
        <v>11428</v>
      </c>
      <c r="E1217" t="s">
        <v>155</v>
      </c>
      <c r="F1217" t="s">
        <v>274</v>
      </c>
    </row>
    <row r="1218" spans="1:6" x14ac:dyDescent="0.3">
      <c r="A1218" t="s">
        <v>1543</v>
      </c>
      <c r="B1218" t="s">
        <v>915</v>
      </c>
      <c r="E1218" t="s">
        <v>3206</v>
      </c>
      <c r="F1218" t="s">
        <v>7544</v>
      </c>
    </row>
    <row r="1219" spans="1:6" x14ac:dyDescent="0.3">
      <c r="A1219" t="s">
        <v>3207</v>
      </c>
      <c r="B1219" t="s">
        <v>33</v>
      </c>
      <c r="E1219" t="s">
        <v>3209</v>
      </c>
      <c r="F1219" t="s">
        <v>7544</v>
      </c>
    </row>
    <row r="1220" spans="1:6" x14ac:dyDescent="0.3">
      <c r="A1220" t="s">
        <v>3210</v>
      </c>
      <c r="B1220" t="s">
        <v>11428</v>
      </c>
      <c r="E1220" t="s">
        <v>3212</v>
      </c>
      <c r="F1220" t="s">
        <v>7544</v>
      </c>
    </row>
    <row r="1221" spans="1:6" x14ac:dyDescent="0.3">
      <c r="A1221" t="s">
        <v>3213</v>
      </c>
      <c r="B1221" t="s">
        <v>2956</v>
      </c>
      <c r="E1221" t="s">
        <v>3214</v>
      </c>
      <c r="F1221" t="s">
        <v>274</v>
      </c>
    </row>
    <row r="1222" spans="1:6" x14ac:dyDescent="0.3">
      <c r="A1222" t="s">
        <v>3215</v>
      </c>
      <c r="B1222" t="s">
        <v>2956</v>
      </c>
      <c r="E1222" t="s">
        <v>3216</v>
      </c>
      <c r="F1222" t="s">
        <v>7546</v>
      </c>
    </row>
    <row r="1223" spans="1:6" x14ac:dyDescent="0.3">
      <c r="A1223" t="s">
        <v>3217</v>
      </c>
      <c r="B1223" t="s">
        <v>2956</v>
      </c>
      <c r="E1223" t="s">
        <v>1960</v>
      </c>
      <c r="F1223" t="s">
        <v>7544</v>
      </c>
    </row>
    <row r="1224" spans="1:6" x14ac:dyDescent="0.3">
      <c r="A1224" t="s">
        <v>3219</v>
      </c>
      <c r="B1224" t="s">
        <v>45</v>
      </c>
      <c r="E1224" t="s">
        <v>3221</v>
      </c>
      <c r="F1224" t="s">
        <v>274</v>
      </c>
    </row>
    <row r="1225" spans="1:6" x14ac:dyDescent="0.3">
      <c r="A1225" t="s">
        <v>3222</v>
      </c>
      <c r="B1225" t="s">
        <v>806</v>
      </c>
      <c r="E1225" t="s">
        <v>2861</v>
      </c>
      <c r="F1225" t="s">
        <v>274</v>
      </c>
    </row>
    <row r="1226" spans="1:6" x14ac:dyDescent="0.3">
      <c r="A1226" t="s">
        <v>3224</v>
      </c>
      <c r="B1226" t="s">
        <v>915</v>
      </c>
      <c r="E1226" t="s">
        <v>3226</v>
      </c>
      <c r="F1226" t="s">
        <v>7544</v>
      </c>
    </row>
    <row r="1227" spans="1:6" x14ac:dyDescent="0.3">
      <c r="A1227" t="s">
        <v>3227</v>
      </c>
      <c r="B1227" t="s">
        <v>464</v>
      </c>
      <c r="E1227" t="s">
        <v>3228</v>
      </c>
      <c r="F1227" t="s">
        <v>274</v>
      </c>
    </row>
    <row r="1228" spans="1:6" x14ac:dyDescent="0.3">
      <c r="A1228" t="s">
        <v>3229</v>
      </c>
      <c r="B1228" t="s">
        <v>461</v>
      </c>
      <c r="E1228" t="s">
        <v>3231</v>
      </c>
      <c r="F1228" t="s">
        <v>7544</v>
      </c>
    </row>
    <row r="1229" spans="1:6" x14ac:dyDescent="0.3">
      <c r="A1229" t="s">
        <v>3232</v>
      </c>
      <c r="B1229" t="s">
        <v>55</v>
      </c>
      <c r="E1229" t="s">
        <v>3234</v>
      </c>
      <c r="F1229" t="s">
        <v>274</v>
      </c>
    </row>
    <row r="1230" spans="1:6" x14ac:dyDescent="0.3">
      <c r="A1230" t="s">
        <v>3235</v>
      </c>
      <c r="B1230" t="s">
        <v>438</v>
      </c>
      <c r="E1230" t="s">
        <v>3237</v>
      </c>
      <c r="F1230" t="s">
        <v>7544</v>
      </c>
    </row>
    <row r="1231" spans="1:6" x14ac:dyDescent="0.3">
      <c r="A1231" t="s">
        <v>3238</v>
      </c>
      <c r="B1231" t="s">
        <v>183</v>
      </c>
      <c r="E1231" t="s">
        <v>2289</v>
      </c>
      <c r="F1231" t="s">
        <v>7546</v>
      </c>
    </row>
    <row r="1232" spans="1:6" x14ac:dyDescent="0.3">
      <c r="A1232" t="s">
        <v>3240</v>
      </c>
      <c r="B1232" t="s">
        <v>55</v>
      </c>
      <c r="E1232" t="s">
        <v>3242</v>
      </c>
      <c r="F1232" t="s">
        <v>274</v>
      </c>
    </row>
    <row r="1233" spans="1:6" x14ac:dyDescent="0.3">
      <c r="A1233" t="s">
        <v>3243</v>
      </c>
      <c r="B1233" t="s">
        <v>11430</v>
      </c>
      <c r="E1233" t="s">
        <v>3245</v>
      </c>
      <c r="F1233" t="s">
        <v>274</v>
      </c>
    </row>
    <row r="1234" spans="1:6" x14ac:dyDescent="0.3">
      <c r="A1234" t="s">
        <v>3246</v>
      </c>
      <c r="B1234" t="s">
        <v>45</v>
      </c>
      <c r="E1234" t="s">
        <v>210</v>
      </c>
      <c r="F1234" t="s">
        <v>274</v>
      </c>
    </row>
    <row r="1235" spans="1:6" x14ac:dyDescent="0.3">
      <c r="A1235" t="s">
        <v>3248</v>
      </c>
      <c r="B1235" t="s">
        <v>33</v>
      </c>
      <c r="E1235" t="s">
        <v>3249</v>
      </c>
      <c r="F1235" t="s">
        <v>7545</v>
      </c>
    </row>
    <row r="1236" spans="1:6" x14ac:dyDescent="0.3">
      <c r="A1236" t="s">
        <v>3250</v>
      </c>
      <c r="B1236" t="s">
        <v>11423</v>
      </c>
      <c r="E1236" t="s">
        <v>3252</v>
      </c>
      <c r="F1236" t="s">
        <v>274</v>
      </c>
    </row>
    <row r="1237" spans="1:6" x14ac:dyDescent="0.3">
      <c r="A1237" t="s">
        <v>3253</v>
      </c>
      <c r="B1237" t="s">
        <v>464</v>
      </c>
      <c r="E1237" t="s">
        <v>3255</v>
      </c>
      <c r="F1237" t="s">
        <v>7544</v>
      </c>
    </row>
    <row r="1238" spans="1:6" x14ac:dyDescent="0.3">
      <c r="A1238" t="s">
        <v>3256</v>
      </c>
      <c r="B1238" t="s">
        <v>183</v>
      </c>
      <c r="E1238" t="s">
        <v>3258</v>
      </c>
      <c r="F1238" t="s">
        <v>7544</v>
      </c>
    </row>
    <row r="1239" spans="1:6" x14ac:dyDescent="0.3">
      <c r="A1239" t="s">
        <v>161</v>
      </c>
      <c r="B1239" t="s">
        <v>11427</v>
      </c>
      <c r="E1239" t="s">
        <v>3259</v>
      </c>
      <c r="F1239" t="s">
        <v>7544</v>
      </c>
    </row>
    <row r="1240" spans="1:6" x14ac:dyDescent="0.3">
      <c r="A1240" t="s">
        <v>3260</v>
      </c>
      <c r="B1240" t="s">
        <v>4340</v>
      </c>
      <c r="E1240" t="s">
        <v>3262</v>
      </c>
      <c r="F1240" t="s">
        <v>274</v>
      </c>
    </row>
    <row r="1241" spans="1:6" x14ac:dyDescent="0.3">
      <c r="A1241" t="s">
        <v>3263</v>
      </c>
      <c r="B1241" t="s">
        <v>11430</v>
      </c>
      <c r="E1241" t="s">
        <v>3265</v>
      </c>
      <c r="F1241" t="s">
        <v>7544</v>
      </c>
    </row>
    <row r="1242" spans="1:6" x14ac:dyDescent="0.3">
      <c r="A1242" t="s">
        <v>1224</v>
      </c>
      <c r="B1242" t="s">
        <v>1209</v>
      </c>
      <c r="E1242" t="s">
        <v>3267</v>
      </c>
      <c r="F1242" t="s">
        <v>7544</v>
      </c>
    </row>
    <row r="1243" spans="1:6" x14ac:dyDescent="0.3">
      <c r="A1243" t="s">
        <v>3268</v>
      </c>
      <c r="B1243" t="s">
        <v>387</v>
      </c>
      <c r="E1243" t="s">
        <v>2989</v>
      </c>
      <c r="F1243" t="s">
        <v>274</v>
      </c>
    </row>
    <row r="1244" spans="1:6" x14ac:dyDescent="0.3">
      <c r="A1244" t="s">
        <v>3270</v>
      </c>
      <c r="B1244" t="s">
        <v>915</v>
      </c>
      <c r="E1244" t="s">
        <v>3272</v>
      </c>
      <c r="F1244" t="s">
        <v>7544</v>
      </c>
    </row>
    <row r="1245" spans="1:6" x14ac:dyDescent="0.3">
      <c r="A1245" t="s">
        <v>3273</v>
      </c>
      <c r="B1245" t="s">
        <v>1209</v>
      </c>
      <c r="E1245" t="s">
        <v>7413</v>
      </c>
      <c r="F1245" t="s">
        <v>7544</v>
      </c>
    </row>
    <row r="1246" spans="1:6" x14ac:dyDescent="0.3">
      <c r="A1246" t="s">
        <v>3275</v>
      </c>
      <c r="B1246" t="s">
        <v>11426</v>
      </c>
      <c r="E1246" t="s">
        <v>3277</v>
      </c>
      <c r="F1246" t="s">
        <v>7546</v>
      </c>
    </row>
    <row r="1247" spans="1:6" x14ac:dyDescent="0.3">
      <c r="A1247" t="s">
        <v>3278</v>
      </c>
      <c r="B1247" t="s">
        <v>11424</v>
      </c>
      <c r="E1247" t="s">
        <v>1978</v>
      </c>
      <c r="F1247" t="s">
        <v>274</v>
      </c>
    </row>
    <row r="1248" spans="1:6" x14ac:dyDescent="0.3">
      <c r="A1248" t="s">
        <v>3279</v>
      </c>
      <c r="B1248" t="s">
        <v>227</v>
      </c>
      <c r="E1248" t="s">
        <v>7414</v>
      </c>
      <c r="F1248" t="s">
        <v>7545</v>
      </c>
    </row>
    <row r="1249" spans="1:6" x14ac:dyDescent="0.3">
      <c r="A1249" t="s">
        <v>3281</v>
      </c>
      <c r="B1249" t="s">
        <v>11426</v>
      </c>
      <c r="E1249" t="s">
        <v>1608</v>
      </c>
      <c r="F1249" t="s">
        <v>274</v>
      </c>
    </row>
    <row r="1250" spans="1:6" x14ac:dyDescent="0.3">
      <c r="A1250" t="s">
        <v>3283</v>
      </c>
      <c r="B1250" t="s">
        <v>4379</v>
      </c>
      <c r="E1250" t="s">
        <v>3285</v>
      </c>
      <c r="F1250" t="s">
        <v>7544</v>
      </c>
    </row>
    <row r="1251" spans="1:6" x14ac:dyDescent="0.3">
      <c r="A1251" t="s">
        <v>3286</v>
      </c>
      <c r="B1251" t="s">
        <v>8030</v>
      </c>
      <c r="E1251" t="s">
        <v>3288</v>
      </c>
      <c r="F1251" t="s">
        <v>274</v>
      </c>
    </row>
    <row r="1252" spans="1:6" x14ac:dyDescent="0.3">
      <c r="A1252" t="s">
        <v>3289</v>
      </c>
      <c r="B1252" t="s">
        <v>1209</v>
      </c>
      <c r="E1252" t="s">
        <v>3291</v>
      </c>
      <c r="F1252" t="s">
        <v>7544</v>
      </c>
    </row>
    <row r="1253" spans="1:6" x14ac:dyDescent="0.3">
      <c r="A1253" t="s">
        <v>1282</v>
      </c>
      <c r="B1253" t="s">
        <v>4379</v>
      </c>
      <c r="E1253" t="s">
        <v>3293</v>
      </c>
      <c r="F1253" t="s">
        <v>7544</v>
      </c>
    </row>
    <row r="1254" spans="1:6" x14ac:dyDescent="0.3">
      <c r="A1254" t="s">
        <v>3294</v>
      </c>
      <c r="B1254" t="s">
        <v>806</v>
      </c>
      <c r="E1254" t="s">
        <v>7415</v>
      </c>
      <c r="F1254" t="s">
        <v>274</v>
      </c>
    </row>
    <row r="1255" spans="1:6" x14ac:dyDescent="0.3">
      <c r="A1255" t="s">
        <v>3296</v>
      </c>
      <c r="B1255" t="s">
        <v>915</v>
      </c>
      <c r="E1255" t="s">
        <v>3298</v>
      </c>
      <c r="F1255" t="s">
        <v>274</v>
      </c>
    </row>
    <row r="1256" spans="1:6" x14ac:dyDescent="0.3">
      <c r="A1256" t="s">
        <v>3299</v>
      </c>
      <c r="B1256" t="s">
        <v>806</v>
      </c>
      <c r="E1256" t="s">
        <v>3301</v>
      </c>
      <c r="F1256" t="s">
        <v>274</v>
      </c>
    </row>
    <row r="1257" spans="1:6" x14ac:dyDescent="0.3">
      <c r="A1257" t="s">
        <v>3302</v>
      </c>
      <c r="B1257" t="s">
        <v>1870</v>
      </c>
      <c r="E1257" t="s">
        <v>184</v>
      </c>
      <c r="F1257" t="s">
        <v>7544</v>
      </c>
    </row>
    <row r="1258" spans="1:6" x14ac:dyDescent="0.3">
      <c r="A1258" t="s">
        <v>3304</v>
      </c>
      <c r="B1258" t="s">
        <v>806</v>
      </c>
      <c r="E1258" t="s">
        <v>2861</v>
      </c>
      <c r="F1258" t="s">
        <v>274</v>
      </c>
    </row>
    <row r="1259" spans="1:6" x14ac:dyDescent="0.3">
      <c r="A1259" t="s">
        <v>3306</v>
      </c>
      <c r="B1259" t="s">
        <v>8030</v>
      </c>
      <c r="E1259" t="s">
        <v>3308</v>
      </c>
      <c r="F1259" t="s">
        <v>274</v>
      </c>
    </row>
    <row r="1260" spans="1:6" x14ac:dyDescent="0.3">
      <c r="A1260" t="s">
        <v>3309</v>
      </c>
      <c r="B1260" t="s">
        <v>11427</v>
      </c>
      <c r="E1260" t="s">
        <v>3311</v>
      </c>
      <c r="F1260" t="s">
        <v>7544</v>
      </c>
    </row>
    <row r="1261" spans="1:6" x14ac:dyDescent="0.3">
      <c r="A1261" t="s">
        <v>3312</v>
      </c>
      <c r="B1261" t="s">
        <v>11429</v>
      </c>
      <c r="E1261" t="s">
        <v>176</v>
      </c>
      <c r="F1261" t="s">
        <v>7544</v>
      </c>
    </row>
    <row r="1262" spans="1:6" x14ac:dyDescent="0.3">
      <c r="A1262" t="s">
        <v>2001</v>
      </c>
      <c r="B1262" t="s">
        <v>11425</v>
      </c>
      <c r="E1262" t="s">
        <v>3314</v>
      </c>
      <c r="F1262" t="s">
        <v>7544</v>
      </c>
    </row>
    <row r="1263" spans="1:6" x14ac:dyDescent="0.3">
      <c r="A1263" t="s">
        <v>3315</v>
      </c>
      <c r="B1263" t="s">
        <v>464</v>
      </c>
      <c r="E1263" t="s">
        <v>3317</v>
      </c>
      <c r="F1263" t="s">
        <v>7546</v>
      </c>
    </row>
    <row r="1264" spans="1:6" x14ac:dyDescent="0.3">
      <c r="A1264" t="s">
        <v>3318</v>
      </c>
      <c r="B1264" t="s">
        <v>227</v>
      </c>
      <c r="E1264" t="s">
        <v>3320</v>
      </c>
      <c r="F1264" t="s">
        <v>7546</v>
      </c>
    </row>
    <row r="1265" spans="1:6" x14ac:dyDescent="0.3">
      <c r="A1265" t="s">
        <v>3321</v>
      </c>
      <c r="B1265" t="s">
        <v>1209</v>
      </c>
      <c r="E1265" t="s">
        <v>3323</v>
      </c>
      <c r="F1265" t="s">
        <v>7544</v>
      </c>
    </row>
    <row r="1266" spans="1:6" x14ac:dyDescent="0.3">
      <c r="A1266" t="s">
        <v>3324</v>
      </c>
      <c r="B1266" t="s">
        <v>11423</v>
      </c>
      <c r="E1266" t="s">
        <v>3326</v>
      </c>
      <c r="F1266" t="s">
        <v>7544</v>
      </c>
    </row>
    <row r="1267" spans="1:6" x14ac:dyDescent="0.3">
      <c r="A1267" t="s">
        <v>229</v>
      </c>
      <c r="B1267" t="s">
        <v>11426</v>
      </c>
      <c r="E1267" t="s">
        <v>3328</v>
      </c>
      <c r="F1267" t="s">
        <v>7544</v>
      </c>
    </row>
    <row r="1268" spans="1:6" x14ac:dyDescent="0.3">
      <c r="A1268" t="s">
        <v>3329</v>
      </c>
      <c r="B1268" t="s">
        <v>45</v>
      </c>
      <c r="E1268" t="s">
        <v>3331</v>
      </c>
      <c r="F1268" t="s">
        <v>7545</v>
      </c>
    </row>
    <row r="1269" spans="1:6" x14ac:dyDescent="0.3">
      <c r="A1269" t="s">
        <v>3332</v>
      </c>
      <c r="B1269" t="s">
        <v>45</v>
      </c>
      <c r="E1269" t="s">
        <v>3333</v>
      </c>
      <c r="F1269" t="s">
        <v>7546</v>
      </c>
    </row>
    <row r="1270" spans="1:6" x14ac:dyDescent="0.3">
      <c r="A1270" t="s">
        <v>3334</v>
      </c>
      <c r="B1270" t="s">
        <v>39</v>
      </c>
      <c r="E1270" t="s">
        <v>3336</v>
      </c>
      <c r="F1270" t="s">
        <v>7545</v>
      </c>
    </row>
    <row r="1271" spans="1:6" x14ac:dyDescent="0.3">
      <c r="A1271" t="s">
        <v>198</v>
      </c>
      <c r="B1271" t="s">
        <v>464</v>
      </c>
      <c r="E1271" t="s">
        <v>1081</v>
      </c>
      <c r="F1271" t="s">
        <v>7546</v>
      </c>
    </row>
    <row r="1272" spans="1:6" x14ac:dyDescent="0.3">
      <c r="A1272" t="s">
        <v>3338</v>
      </c>
      <c r="B1272" t="s">
        <v>11428</v>
      </c>
      <c r="E1272" t="s">
        <v>3339</v>
      </c>
      <c r="F1272" t="s">
        <v>274</v>
      </c>
    </row>
    <row r="1273" spans="1:6" x14ac:dyDescent="0.3">
      <c r="A1273" t="s">
        <v>288</v>
      </c>
      <c r="B1273" t="s">
        <v>461</v>
      </c>
      <c r="E1273" t="s">
        <v>3341</v>
      </c>
      <c r="F1273" t="s">
        <v>7544</v>
      </c>
    </row>
    <row r="1274" spans="1:6" x14ac:dyDescent="0.3">
      <c r="A1274" t="s">
        <v>3342</v>
      </c>
      <c r="B1274" t="s">
        <v>11426</v>
      </c>
      <c r="E1274" t="s">
        <v>3344</v>
      </c>
      <c r="F1274" t="s">
        <v>7545</v>
      </c>
    </row>
    <row r="1275" spans="1:6" x14ac:dyDescent="0.3">
      <c r="A1275" t="s">
        <v>3345</v>
      </c>
      <c r="B1275" t="s">
        <v>11430</v>
      </c>
      <c r="E1275" t="s">
        <v>2638</v>
      </c>
      <c r="F1275" t="s">
        <v>7544</v>
      </c>
    </row>
    <row r="1276" spans="1:6" x14ac:dyDescent="0.3">
      <c r="A1276" t="s">
        <v>3347</v>
      </c>
      <c r="B1276" t="s">
        <v>89</v>
      </c>
      <c r="E1276" t="s">
        <v>3349</v>
      </c>
      <c r="F1276" t="s">
        <v>7544</v>
      </c>
    </row>
    <row r="1277" spans="1:6" x14ac:dyDescent="0.3">
      <c r="A1277" t="s">
        <v>3350</v>
      </c>
      <c r="B1277" t="s">
        <v>11423</v>
      </c>
      <c r="E1277" t="s">
        <v>3352</v>
      </c>
      <c r="F1277" t="s">
        <v>7544</v>
      </c>
    </row>
    <row r="1278" spans="1:6" x14ac:dyDescent="0.3">
      <c r="A1278" t="s">
        <v>3353</v>
      </c>
      <c r="B1278" t="s">
        <v>1870</v>
      </c>
      <c r="E1278" t="s">
        <v>3355</v>
      </c>
      <c r="F1278" t="s">
        <v>7544</v>
      </c>
    </row>
    <row r="1279" spans="1:6" x14ac:dyDescent="0.3">
      <c r="A1279" t="s">
        <v>3356</v>
      </c>
      <c r="B1279" t="s">
        <v>11428</v>
      </c>
      <c r="E1279" t="s">
        <v>1608</v>
      </c>
      <c r="F1279" t="s">
        <v>274</v>
      </c>
    </row>
    <row r="1280" spans="1:6" x14ac:dyDescent="0.3">
      <c r="A1280" t="s">
        <v>3358</v>
      </c>
      <c r="B1280" t="s">
        <v>806</v>
      </c>
      <c r="E1280" t="s">
        <v>3360</v>
      </c>
      <c r="F1280" t="s">
        <v>7544</v>
      </c>
    </row>
    <row r="1281" spans="1:6" x14ac:dyDescent="0.3">
      <c r="A1281" t="s">
        <v>3361</v>
      </c>
      <c r="B1281" t="s">
        <v>438</v>
      </c>
      <c r="E1281" t="s">
        <v>3363</v>
      </c>
      <c r="F1281" t="s">
        <v>7544</v>
      </c>
    </row>
    <row r="1282" spans="1:6" x14ac:dyDescent="0.3">
      <c r="A1282" t="s">
        <v>3364</v>
      </c>
      <c r="B1282" t="s">
        <v>11430</v>
      </c>
      <c r="E1282" t="s">
        <v>3366</v>
      </c>
      <c r="F1282" t="s">
        <v>7544</v>
      </c>
    </row>
    <row r="1283" spans="1:6" x14ac:dyDescent="0.3">
      <c r="A1283" t="s">
        <v>3367</v>
      </c>
      <c r="B1283" t="s">
        <v>183</v>
      </c>
      <c r="E1283" t="s">
        <v>3369</v>
      </c>
      <c r="F1283" t="s">
        <v>7544</v>
      </c>
    </row>
    <row r="1284" spans="1:6" x14ac:dyDescent="0.3">
      <c r="A1284" t="s">
        <v>3370</v>
      </c>
      <c r="B1284" t="s">
        <v>881</v>
      </c>
      <c r="E1284" t="s">
        <v>1322</v>
      </c>
      <c r="F1284" t="s">
        <v>274</v>
      </c>
    </row>
    <row r="1285" spans="1:6" x14ac:dyDescent="0.3">
      <c r="A1285" t="s">
        <v>3371</v>
      </c>
      <c r="B1285" t="s">
        <v>11423</v>
      </c>
      <c r="E1285" t="s">
        <v>3373</v>
      </c>
      <c r="F1285" t="s">
        <v>7546</v>
      </c>
    </row>
    <row r="1286" spans="1:6" x14ac:dyDescent="0.3">
      <c r="A1286" t="s">
        <v>3374</v>
      </c>
      <c r="B1286" t="s">
        <v>55</v>
      </c>
      <c r="E1286" t="s">
        <v>3375</v>
      </c>
      <c r="F1286" t="s">
        <v>7544</v>
      </c>
    </row>
    <row r="1287" spans="1:6" x14ac:dyDescent="0.3">
      <c r="A1287" t="s">
        <v>3376</v>
      </c>
      <c r="B1287" t="s">
        <v>438</v>
      </c>
      <c r="E1287" t="s">
        <v>3378</v>
      </c>
      <c r="F1287" t="s">
        <v>7544</v>
      </c>
    </row>
    <row r="1288" spans="1:6" x14ac:dyDescent="0.3">
      <c r="A1288" t="s">
        <v>3379</v>
      </c>
      <c r="B1288" t="s">
        <v>89</v>
      </c>
      <c r="E1288" t="s">
        <v>3381</v>
      </c>
      <c r="F1288" t="s">
        <v>7544</v>
      </c>
    </row>
    <row r="1289" spans="1:6" x14ac:dyDescent="0.3">
      <c r="A1289" t="s">
        <v>3382</v>
      </c>
      <c r="B1289" t="s">
        <v>4340</v>
      </c>
      <c r="E1289" t="s">
        <v>3384</v>
      </c>
      <c r="F1289" t="s">
        <v>7545</v>
      </c>
    </row>
    <row r="1290" spans="1:6" x14ac:dyDescent="0.3">
      <c r="A1290" t="s">
        <v>3385</v>
      </c>
      <c r="B1290" t="s">
        <v>11426</v>
      </c>
      <c r="E1290" t="s">
        <v>7416</v>
      </c>
      <c r="F1290" t="s">
        <v>7545</v>
      </c>
    </row>
    <row r="1291" spans="1:6" x14ac:dyDescent="0.3">
      <c r="A1291" t="s">
        <v>3387</v>
      </c>
      <c r="B1291" t="s">
        <v>39</v>
      </c>
      <c r="E1291" t="s">
        <v>1608</v>
      </c>
      <c r="F1291" t="s">
        <v>274</v>
      </c>
    </row>
    <row r="1292" spans="1:6" x14ac:dyDescent="0.3">
      <c r="A1292" t="s">
        <v>3389</v>
      </c>
      <c r="B1292" t="s">
        <v>227</v>
      </c>
      <c r="E1292" t="s">
        <v>3391</v>
      </c>
      <c r="F1292" t="s">
        <v>7546</v>
      </c>
    </row>
    <row r="1293" spans="1:6" x14ac:dyDescent="0.3">
      <c r="A1293" t="s">
        <v>3392</v>
      </c>
      <c r="B1293" t="s">
        <v>1209</v>
      </c>
      <c r="E1293" t="s">
        <v>3394</v>
      </c>
      <c r="F1293" t="s">
        <v>7546</v>
      </c>
    </row>
    <row r="1294" spans="1:6" x14ac:dyDescent="0.3">
      <c r="A1294" t="s">
        <v>1625</v>
      </c>
      <c r="B1294" t="s">
        <v>11429</v>
      </c>
      <c r="E1294" t="s">
        <v>3395</v>
      </c>
      <c r="F1294" t="s">
        <v>7544</v>
      </c>
    </row>
    <row r="1295" spans="1:6" x14ac:dyDescent="0.3">
      <c r="A1295" t="s">
        <v>3396</v>
      </c>
      <c r="B1295" t="s">
        <v>4379</v>
      </c>
      <c r="E1295" t="s">
        <v>3398</v>
      </c>
      <c r="F1295" t="s">
        <v>7544</v>
      </c>
    </row>
    <row r="1296" spans="1:6" x14ac:dyDescent="0.3">
      <c r="A1296" t="s">
        <v>3399</v>
      </c>
      <c r="B1296" t="s">
        <v>461</v>
      </c>
      <c r="E1296" t="s">
        <v>1960</v>
      </c>
      <c r="F1296" t="s">
        <v>7544</v>
      </c>
    </row>
    <row r="1297" spans="1:6" x14ac:dyDescent="0.3">
      <c r="A1297" t="s">
        <v>3402</v>
      </c>
      <c r="B1297" t="s">
        <v>11423</v>
      </c>
      <c r="E1297" t="s">
        <v>7417</v>
      </c>
      <c r="F1297" t="s">
        <v>274</v>
      </c>
    </row>
    <row r="1298" spans="1:6" x14ac:dyDescent="0.3">
      <c r="A1298" t="s">
        <v>3404</v>
      </c>
      <c r="B1298" t="s">
        <v>11426</v>
      </c>
      <c r="E1298" t="s">
        <v>3406</v>
      </c>
      <c r="F1298" t="s">
        <v>274</v>
      </c>
    </row>
    <row r="1299" spans="1:6" x14ac:dyDescent="0.3">
      <c r="A1299" t="s">
        <v>3407</v>
      </c>
      <c r="B1299" t="s">
        <v>227</v>
      </c>
      <c r="E1299" t="s">
        <v>293</v>
      </c>
      <c r="F1299" t="s">
        <v>274</v>
      </c>
    </row>
    <row r="1300" spans="1:6" x14ac:dyDescent="0.3">
      <c r="A1300" t="s">
        <v>3409</v>
      </c>
      <c r="B1300" t="s">
        <v>13</v>
      </c>
      <c r="E1300" t="s">
        <v>344</v>
      </c>
      <c r="F1300" t="s">
        <v>7544</v>
      </c>
    </row>
    <row r="1301" spans="1:6" x14ac:dyDescent="0.3">
      <c r="A1301" t="s">
        <v>3411</v>
      </c>
      <c r="B1301" t="s">
        <v>2956</v>
      </c>
      <c r="E1301" t="s">
        <v>3413</v>
      </c>
      <c r="F1301" t="s">
        <v>7544</v>
      </c>
    </row>
    <row r="1302" spans="1:6" x14ac:dyDescent="0.3">
      <c r="A1302" t="s">
        <v>3414</v>
      </c>
      <c r="B1302" t="s">
        <v>387</v>
      </c>
      <c r="E1302" t="s">
        <v>3416</v>
      </c>
      <c r="F1302" t="s">
        <v>7546</v>
      </c>
    </row>
    <row r="1303" spans="1:6" x14ac:dyDescent="0.3">
      <c r="A1303" t="s">
        <v>3417</v>
      </c>
      <c r="B1303" t="s">
        <v>8030</v>
      </c>
      <c r="E1303" t="s">
        <v>3419</v>
      </c>
      <c r="F1303" t="s">
        <v>274</v>
      </c>
    </row>
    <row r="1304" spans="1:6" x14ac:dyDescent="0.3">
      <c r="A1304" t="s">
        <v>541</v>
      </c>
      <c r="B1304" t="s">
        <v>1870</v>
      </c>
      <c r="E1304" t="s">
        <v>3421</v>
      </c>
      <c r="F1304" t="s">
        <v>274</v>
      </c>
    </row>
    <row r="1305" spans="1:6" x14ac:dyDescent="0.3">
      <c r="A1305" t="s">
        <v>3422</v>
      </c>
      <c r="B1305" t="s">
        <v>4379</v>
      </c>
      <c r="E1305" t="s">
        <v>3424</v>
      </c>
      <c r="F1305" t="s">
        <v>7544</v>
      </c>
    </row>
    <row r="1306" spans="1:6" x14ac:dyDescent="0.3">
      <c r="A1306" t="s">
        <v>3425</v>
      </c>
      <c r="B1306" t="s">
        <v>39</v>
      </c>
      <c r="E1306" t="s">
        <v>3427</v>
      </c>
      <c r="F1306" t="s">
        <v>7544</v>
      </c>
    </row>
    <row r="1307" spans="1:6" x14ac:dyDescent="0.3">
      <c r="A1307" t="s">
        <v>3428</v>
      </c>
      <c r="B1307" t="s">
        <v>438</v>
      </c>
      <c r="E1307" t="s">
        <v>3430</v>
      </c>
      <c r="F1307" t="s">
        <v>274</v>
      </c>
    </row>
    <row r="1308" spans="1:6" x14ac:dyDescent="0.3">
      <c r="A1308" t="s">
        <v>1176</v>
      </c>
      <c r="B1308" t="s">
        <v>881</v>
      </c>
      <c r="E1308" t="s">
        <v>3432</v>
      </c>
      <c r="F1308" t="s">
        <v>7545</v>
      </c>
    </row>
    <row r="1309" spans="1:6" x14ac:dyDescent="0.3">
      <c r="A1309" t="s">
        <v>2667</v>
      </c>
      <c r="B1309" t="s">
        <v>33</v>
      </c>
      <c r="E1309" t="s">
        <v>3434</v>
      </c>
      <c r="F1309" t="s">
        <v>7545</v>
      </c>
    </row>
    <row r="1310" spans="1:6" x14ac:dyDescent="0.3">
      <c r="A1310" t="s">
        <v>3435</v>
      </c>
      <c r="B1310" t="s">
        <v>11429</v>
      </c>
      <c r="E1310" t="s">
        <v>3437</v>
      </c>
      <c r="F1310" t="s">
        <v>274</v>
      </c>
    </row>
    <row r="1311" spans="1:6" x14ac:dyDescent="0.3">
      <c r="A1311" t="s">
        <v>3438</v>
      </c>
      <c r="B1311" t="s">
        <v>11423</v>
      </c>
      <c r="E1311" t="s">
        <v>3440</v>
      </c>
      <c r="F1311" t="s">
        <v>7544</v>
      </c>
    </row>
    <row r="1312" spans="1:6" x14ac:dyDescent="0.3">
      <c r="A1312" t="s">
        <v>3441</v>
      </c>
      <c r="B1312" t="s">
        <v>11428</v>
      </c>
      <c r="E1312" t="s">
        <v>3443</v>
      </c>
      <c r="F1312" t="s">
        <v>274</v>
      </c>
    </row>
    <row r="1313" spans="1:6" x14ac:dyDescent="0.3">
      <c r="A1313" t="s">
        <v>3444</v>
      </c>
      <c r="B1313" t="s">
        <v>89</v>
      </c>
      <c r="E1313" t="s">
        <v>2025</v>
      </c>
      <c r="F1313" t="s">
        <v>7544</v>
      </c>
    </row>
    <row r="1314" spans="1:6" x14ac:dyDescent="0.3">
      <c r="A1314" t="s">
        <v>3446</v>
      </c>
      <c r="B1314" t="s">
        <v>8037</v>
      </c>
      <c r="E1314" t="s">
        <v>2708</v>
      </c>
      <c r="F1314" t="s">
        <v>274</v>
      </c>
    </row>
    <row r="1315" spans="1:6" x14ac:dyDescent="0.3">
      <c r="A1315" t="s">
        <v>3448</v>
      </c>
      <c r="B1315" t="s">
        <v>387</v>
      </c>
      <c r="E1315" t="s">
        <v>3450</v>
      </c>
      <c r="F1315" t="s">
        <v>7544</v>
      </c>
    </row>
    <row r="1316" spans="1:6" x14ac:dyDescent="0.3">
      <c r="A1316" t="s">
        <v>3451</v>
      </c>
      <c r="B1316" t="s">
        <v>4379</v>
      </c>
      <c r="E1316" t="s">
        <v>3453</v>
      </c>
      <c r="F1316" t="s">
        <v>7546</v>
      </c>
    </row>
    <row r="1317" spans="1:6" x14ac:dyDescent="0.3">
      <c r="A1317" t="s">
        <v>1314</v>
      </c>
      <c r="B1317" t="s">
        <v>4379</v>
      </c>
      <c r="E1317" t="s">
        <v>3455</v>
      </c>
      <c r="F1317" t="s">
        <v>7544</v>
      </c>
    </row>
    <row r="1318" spans="1:6" x14ac:dyDescent="0.3">
      <c r="A1318" t="s">
        <v>1421</v>
      </c>
      <c r="B1318" t="s">
        <v>55</v>
      </c>
      <c r="E1318" t="s">
        <v>7418</v>
      </c>
      <c r="F1318" t="s">
        <v>7544</v>
      </c>
    </row>
    <row r="1319" spans="1:6" x14ac:dyDescent="0.3">
      <c r="A1319" t="s">
        <v>3457</v>
      </c>
      <c r="B1319" t="s">
        <v>1870</v>
      </c>
      <c r="E1319" t="s">
        <v>3459</v>
      </c>
      <c r="F1319" t="s">
        <v>7544</v>
      </c>
    </row>
    <row r="1320" spans="1:6" x14ac:dyDescent="0.3">
      <c r="A1320" t="s">
        <v>3460</v>
      </c>
      <c r="B1320" t="s">
        <v>2956</v>
      </c>
      <c r="E1320" t="s">
        <v>3462</v>
      </c>
      <c r="F1320" t="s">
        <v>274</v>
      </c>
    </row>
    <row r="1321" spans="1:6" x14ac:dyDescent="0.3">
      <c r="A1321" t="s">
        <v>3463</v>
      </c>
      <c r="B1321" t="s">
        <v>4379</v>
      </c>
      <c r="E1321" t="s">
        <v>1899</v>
      </c>
      <c r="F1321" t="s">
        <v>274</v>
      </c>
    </row>
    <row r="1322" spans="1:6" x14ac:dyDescent="0.3">
      <c r="A1322" t="s">
        <v>982</v>
      </c>
      <c r="B1322" t="s">
        <v>11427</v>
      </c>
      <c r="E1322" t="s">
        <v>3466</v>
      </c>
      <c r="F1322" t="s">
        <v>7544</v>
      </c>
    </row>
    <row r="1323" spans="1:6" x14ac:dyDescent="0.3">
      <c r="A1323" t="s">
        <v>3467</v>
      </c>
      <c r="B1323" t="s">
        <v>13</v>
      </c>
      <c r="E1323" t="s">
        <v>3469</v>
      </c>
      <c r="F1323" t="s">
        <v>274</v>
      </c>
    </row>
    <row r="1324" spans="1:6" x14ac:dyDescent="0.3">
      <c r="A1324" t="s">
        <v>1192</v>
      </c>
      <c r="B1324" t="s">
        <v>39</v>
      </c>
      <c r="E1324" t="s">
        <v>1777</v>
      </c>
      <c r="F1324" t="s">
        <v>7544</v>
      </c>
    </row>
    <row r="1325" spans="1:6" x14ac:dyDescent="0.3">
      <c r="A1325" t="s">
        <v>70</v>
      </c>
      <c r="B1325" t="s">
        <v>881</v>
      </c>
      <c r="E1325" t="s">
        <v>1770</v>
      </c>
      <c r="F1325" t="s">
        <v>274</v>
      </c>
    </row>
    <row r="1326" spans="1:6" x14ac:dyDescent="0.3">
      <c r="A1326" t="s">
        <v>2306</v>
      </c>
      <c r="B1326" t="s">
        <v>387</v>
      </c>
      <c r="E1326" t="s">
        <v>3473</v>
      </c>
      <c r="F1326" t="s">
        <v>7544</v>
      </c>
    </row>
    <row r="1327" spans="1:6" x14ac:dyDescent="0.3">
      <c r="A1327" t="s">
        <v>3474</v>
      </c>
      <c r="B1327" t="s">
        <v>464</v>
      </c>
      <c r="E1327" t="s">
        <v>1015</v>
      </c>
      <c r="F1327" t="s">
        <v>7544</v>
      </c>
    </row>
    <row r="1328" spans="1:6" x14ac:dyDescent="0.3">
      <c r="A1328" t="s">
        <v>3476</v>
      </c>
      <c r="B1328" t="s">
        <v>1209</v>
      </c>
      <c r="E1328" t="s">
        <v>3186</v>
      </c>
      <c r="F1328" t="s">
        <v>274</v>
      </c>
    </row>
    <row r="1329" spans="1:6" x14ac:dyDescent="0.3">
      <c r="A1329" t="s">
        <v>3478</v>
      </c>
      <c r="B1329" t="s">
        <v>11430</v>
      </c>
      <c r="E1329" t="s">
        <v>3480</v>
      </c>
      <c r="F1329" t="s">
        <v>7546</v>
      </c>
    </row>
    <row r="1330" spans="1:6" x14ac:dyDescent="0.3">
      <c r="A1330" t="s">
        <v>3481</v>
      </c>
      <c r="B1330" t="s">
        <v>438</v>
      </c>
      <c r="E1330" t="s">
        <v>2203</v>
      </c>
      <c r="F1330" t="s">
        <v>274</v>
      </c>
    </row>
    <row r="1331" spans="1:6" x14ac:dyDescent="0.3">
      <c r="A1331" t="s">
        <v>3483</v>
      </c>
      <c r="B1331" t="s">
        <v>89</v>
      </c>
      <c r="E1331" t="s">
        <v>3485</v>
      </c>
      <c r="F1331" t="s">
        <v>274</v>
      </c>
    </row>
    <row r="1332" spans="1:6" x14ac:dyDescent="0.3">
      <c r="A1332" t="s">
        <v>3486</v>
      </c>
      <c r="B1332" t="s">
        <v>55</v>
      </c>
      <c r="E1332" t="s">
        <v>1608</v>
      </c>
      <c r="F1332" t="s">
        <v>274</v>
      </c>
    </row>
    <row r="1333" spans="1:6" x14ac:dyDescent="0.3">
      <c r="A1333" t="s">
        <v>2449</v>
      </c>
      <c r="B1333" t="s">
        <v>881</v>
      </c>
      <c r="E1333" t="s">
        <v>7419</v>
      </c>
      <c r="F1333" t="s">
        <v>7544</v>
      </c>
    </row>
    <row r="1334" spans="1:6" x14ac:dyDescent="0.3">
      <c r="A1334" t="s">
        <v>3489</v>
      </c>
      <c r="B1334" t="s">
        <v>11425</v>
      </c>
      <c r="E1334" t="s">
        <v>3490</v>
      </c>
      <c r="F1334" t="s">
        <v>7545</v>
      </c>
    </row>
    <row r="1335" spans="1:6" x14ac:dyDescent="0.3">
      <c r="A1335" t="s">
        <v>3491</v>
      </c>
      <c r="B1335" t="s">
        <v>464</v>
      </c>
      <c r="E1335" t="s">
        <v>3493</v>
      </c>
      <c r="F1335" t="s">
        <v>7546</v>
      </c>
    </row>
    <row r="1336" spans="1:6" x14ac:dyDescent="0.3">
      <c r="A1336" t="s">
        <v>1514</v>
      </c>
      <c r="B1336" t="s">
        <v>55</v>
      </c>
      <c r="E1336" t="s">
        <v>3495</v>
      </c>
      <c r="F1336" t="s">
        <v>7544</v>
      </c>
    </row>
    <row r="1337" spans="1:6" x14ac:dyDescent="0.3">
      <c r="A1337" t="s">
        <v>369</v>
      </c>
      <c r="B1337" t="s">
        <v>4340</v>
      </c>
      <c r="E1337" t="s">
        <v>3497</v>
      </c>
      <c r="F1337" t="s">
        <v>7546</v>
      </c>
    </row>
    <row r="1338" spans="1:6" x14ac:dyDescent="0.3">
      <c r="A1338" t="s">
        <v>3498</v>
      </c>
      <c r="B1338" t="s">
        <v>461</v>
      </c>
      <c r="E1338" t="s">
        <v>7420</v>
      </c>
      <c r="F1338" t="s">
        <v>274</v>
      </c>
    </row>
    <row r="1339" spans="1:6" x14ac:dyDescent="0.3">
      <c r="A1339" t="s">
        <v>3500</v>
      </c>
      <c r="B1339" t="s">
        <v>1870</v>
      </c>
      <c r="E1339" t="s">
        <v>3025</v>
      </c>
      <c r="F1339" t="s">
        <v>7544</v>
      </c>
    </row>
    <row r="1340" spans="1:6" x14ac:dyDescent="0.3">
      <c r="A1340" t="s">
        <v>3502</v>
      </c>
      <c r="B1340" t="s">
        <v>55</v>
      </c>
      <c r="E1340" t="s">
        <v>3025</v>
      </c>
      <c r="F1340" t="s">
        <v>7544</v>
      </c>
    </row>
    <row r="1341" spans="1:6" x14ac:dyDescent="0.3">
      <c r="A1341" t="s">
        <v>3504</v>
      </c>
      <c r="B1341" t="s">
        <v>39</v>
      </c>
      <c r="E1341" t="s">
        <v>3025</v>
      </c>
      <c r="F1341" t="s">
        <v>7544</v>
      </c>
    </row>
    <row r="1342" spans="1:6" x14ac:dyDescent="0.3">
      <c r="A1342" t="s">
        <v>3506</v>
      </c>
      <c r="B1342" t="s">
        <v>915</v>
      </c>
      <c r="E1342" t="s">
        <v>3508</v>
      </c>
      <c r="F1342" t="s">
        <v>7544</v>
      </c>
    </row>
    <row r="1343" spans="1:6" x14ac:dyDescent="0.3">
      <c r="A1343" t="s">
        <v>3509</v>
      </c>
      <c r="B1343" t="s">
        <v>227</v>
      </c>
      <c r="E1343" t="s">
        <v>3511</v>
      </c>
      <c r="F1343" t="s">
        <v>7545</v>
      </c>
    </row>
    <row r="1344" spans="1:6" x14ac:dyDescent="0.3">
      <c r="A1344" t="s">
        <v>568</v>
      </c>
      <c r="B1344" t="s">
        <v>227</v>
      </c>
      <c r="E1344" t="s">
        <v>3513</v>
      </c>
      <c r="F1344" t="s">
        <v>7544</v>
      </c>
    </row>
    <row r="1345" spans="1:6" x14ac:dyDescent="0.3">
      <c r="A1345" t="s">
        <v>3514</v>
      </c>
      <c r="B1345" t="s">
        <v>806</v>
      </c>
      <c r="E1345" t="s">
        <v>1264</v>
      </c>
      <c r="F1345" t="s">
        <v>7544</v>
      </c>
    </row>
    <row r="1346" spans="1:6" x14ac:dyDescent="0.3">
      <c r="A1346" t="s">
        <v>3516</v>
      </c>
      <c r="B1346" t="s">
        <v>55</v>
      </c>
      <c r="E1346" t="s">
        <v>3518</v>
      </c>
      <c r="F1346" t="s">
        <v>274</v>
      </c>
    </row>
    <row r="1347" spans="1:6" x14ac:dyDescent="0.3">
      <c r="A1347" t="s">
        <v>2240</v>
      </c>
      <c r="B1347" t="s">
        <v>8037</v>
      </c>
      <c r="E1347" t="s">
        <v>3520</v>
      </c>
      <c r="F1347" t="s">
        <v>274</v>
      </c>
    </row>
    <row r="1348" spans="1:6" x14ac:dyDescent="0.3">
      <c r="A1348" t="s">
        <v>3521</v>
      </c>
      <c r="B1348" t="s">
        <v>8030</v>
      </c>
      <c r="E1348" t="s">
        <v>3523</v>
      </c>
      <c r="F1348" t="s">
        <v>274</v>
      </c>
    </row>
    <row r="1349" spans="1:6" x14ac:dyDescent="0.3">
      <c r="A1349" t="s">
        <v>3524</v>
      </c>
      <c r="B1349" t="s">
        <v>4340</v>
      </c>
      <c r="E1349" t="s">
        <v>3526</v>
      </c>
      <c r="F1349" t="s">
        <v>7545</v>
      </c>
    </row>
    <row r="1350" spans="1:6" x14ac:dyDescent="0.3">
      <c r="A1350" t="s">
        <v>3023</v>
      </c>
      <c r="B1350" t="s">
        <v>11430</v>
      </c>
      <c r="E1350" t="s">
        <v>3527</v>
      </c>
      <c r="F1350" t="s">
        <v>274</v>
      </c>
    </row>
    <row r="1351" spans="1:6" x14ac:dyDescent="0.3">
      <c r="A1351" t="s">
        <v>783</v>
      </c>
      <c r="B1351" t="s">
        <v>4379</v>
      </c>
      <c r="E1351" t="s">
        <v>7421</v>
      </c>
      <c r="F1351" t="s">
        <v>7546</v>
      </c>
    </row>
    <row r="1352" spans="1:6" x14ac:dyDescent="0.3">
      <c r="A1352" t="s">
        <v>3529</v>
      </c>
      <c r="B1352" t="s">
        <v>11424</v>
      </c>
      <c r="E1352" t="s">
        <v>1268</v>
      </c>
      <c r="F1352" t="s">
        <v>274</v>
      </c>
    </row>
    <row r="1353" spans="1:6" x14ac:dyDescent="0.3">
      <c r="A1353" t="s">
        <v>956</v>
      </c>
      <c r="B1353" t="s">
        <v>2956</v>
      </c>
      <c r="E1353" t="s">
        <v>3532</v>
      </c>
      <c r="F1353" t="s">
        <v>274</v>
      </c>
    </row>
    <row r="1354" spans="1:6" x14ac:dyDescent="0.3">
      <c r="A1354" t="s">
        <v>2021</v>
      </c>
      <c r="B1354" t="s">
        <v>1870</v>
      </c>
      <c r="E1354" t="s">
        <v>675</v>
      </c>
      <c r="F1354" t="s">
        <v>7546</v>
      </c>
    </row>
    <row r="1355" spans="1:6" x14ac:dyDescent="0.3">
      <c r="A1355" t="s">
        <v>426</v>
      </c>
      <c r="B1355" t="s">
        <v>55</v>
      </c>
      <c r="E1355" t="s">
        <v>3536</v>
      </c>
      <c r="F1355" t="s">
        <v>7544</v>
      </c>
    </row>
    <row r="1356" spans="1:6" x14ac:dyDescent="0.3">
      <c r="A1356" t="s">
        <v>3537</v>
      </c>
      <c r="B1356" t="s">
        <v>11429</v>
      </c>
      <c r="E1356" t="s">
        <v>3003</v>
      </c>
      <c r="F1356" t="s">
        <v>7546</v>
      </c>
    </row>
    <row r="1357" spans="1:6" x14ac:dyDescent="0.3">
      <c r="A1357" t="s">
        <v>3538</v>
      </c>
      <c r="B1357" t="s">
        <v>464</v>
      </c>
      <c r="E1357" t="s">
        <v>1756</v>
      </c>
      <c r="F1357" t="s">
        <v>7544</v>
      </c>
    </row>
    <row r="1358" spans="1:6" x14ac:dyDescent="0.3">
      <c r="A1358" t="s">
        <v>3540</v>
      </c>
      <c r="B1358" t="s">
        <v>438</v>
      </c>
      <c r="E1358" t="s">
        <v>3542</v>
      </c>
      <c r="F1358" t="s">
        <v>7544</v>
      </c>
    </row>
    <row r="1359" spans="1:6" x14ac:dyDescent="0.3">
      <c r="A1359" t="s">
        <v>3543</v>
      </c>
      <c r="B1359" t="s">
        <v>11430</v>
      </c>
      <c r="E1359" t="s">
        <v>3544</v>
      </c>
      <c r="F1359" t="s">
        <v>7546</v>
      </c>
    </row>
    <row r="1360" spans="1:6" x14ac:dyDescent="0.3">
      <c r="A1360" t="s">
        <v>3545</v>
      </c>
      <c r="B1360" t="s">
        <v>464</v>
      </c>
      <c r="E1360" t="s">
        <v>3547</v>
      </c>
      <c r="F1360" t="s">
        <v>7544</v>
      </c>
    </row>
    <row r="1361" spans="1:6" x14ac:dyDescent="0.3">
      <c r="A1361" t="s">
        <v>2006</v>
      </c>
      <c r="B1361" t="s">
        <v>461</v>
      </c>
      <c r="E1361" t="s">
        <v>3549</v>
      </c>
      <c r="F1361" t="s">
        <v>7544</v>
      </c>
    </row>
    <row r="1362" spans="1:6" x14ac:dyDescent="0.3">
      <c r="A1362" t="s">
        <v>311</v>
      </c>
      <c r="B1362" t="s">
        <v>4340</v>
      </c>
      <c r="E1362" t="s">
        <v>7383</v>
      </c>
      <c r="F1362" t="s">
        <v>274</v>
      </c>
    </row>
    <row r="1363" spans="1:6" x14ac:dyDescent="0.3">
      <c r="A1363" t="s">
        <v>1393</v>
      </c>
      <c r="B1363" t="s">
        <v>39</v>
      </c>
      <c r="E1363" t="s">
        <v>3553</v>
      </c>
      <c r="F1363" t="s">
        <v>274</v>
      </c>
    </row>
    <row r="1364" spans="1:6" x14ac:dyDescent="0.3">
      <c r="A1364" t="s">
        <v>3554</v>
      </c>
      <c r="B1364" t="s">
        <v>1209</v>
      </c>
      <c r="E1364" t="s">
        <v>3556</v>
      </c>
      <c r="F1364" t="s">
        <v>274</v>
      </c>
    </row>
    <row r="1365" spans="1:6" x14ac:dyDescent="0.3">
      <c r="A1365" t="s">
        <v>3557</v>
      </c>
      <c r="B1365" t="s">
        <v>183</v>
      </c>
      <c r="E1365" t="s">
        <v>3559</v>
      </c>
      <c r="F1365" t="s">
        <v>274</v>
      </c>
    </row>
    <row r="1366" spans="1:6" x14ac:dyDescent="0.3">
      <c r="A1366" t="s">
        <v>3560</v>
      </c>
      <c r="B1366" t="s">
        <v>881</v>
      </c>
      <c r="E1366" t="s">
        <v>3562</v>
      </c>
      <c r="F1366" t="s">
        <v>7545</v>
      </c>
    </row>
    <row r="1367" spans="1:6" x14ac:dyDescent="0.3">
      <c r="A1367" t="s">
        <v>3563</v>
      </c>
      <c r="B1367" t="s">
        <v>11424</v>
      </c>
      <c r="E1367" t="s">
        <v>3565</v>
      </c>
      <c r="F1367" t="s">
        <v>7544</v>
      </c>
    </row>
    <row r="1368" spans="1:6" x14ac:dyDescent="0.3">
      <c r="A1368" t="s">
        <v>3566</v>
      </c>
      <c r="B1368" t="s">
        <v>11424</v>
      </c>
      <c r="E1368" t="s">
        <v>3568</v>
      </c>
      <c r="F1368" t="s">
        <v>7546</v>
      </c>
    </row>
    <row r="1369" spans="1:6" x14ac:dyDescent="0.3">
      <c r="A1369" t="s">
        <v>565</v>
      </c>
      <c r="B1369" t="s">
        <v>89</v>
      </c>
      <c r="E1369" t="s">
        <v>3570</v>
      </c>
      <c r="F1369" t="s">
        <v>274</v>
      </c>
    </row>
    <row r="1370" spans="1:6" x14ac:dyDescent="0.3">
      <c r="A1370" t="s">
        <v>3571</v>
      </c>
      <c r="B1370" t="s">
        <v>806</v>
      </c>
      <c r="E1370" t="s">
        <v>7422</v>
      </c>
      <c r="F1370" t="s">
        <v>7545</v>
      </c>
    </row>
    <row r="1371" spans="1:6" x14ac:dyDescent="0.3">
      <c r="A1371" t="s">
        <v>3573</v>
      </c>
      <c r="B1371" t="s">
        <v>45</v>
      </c>
      <c r="E1371" t="s">
        <v>3575</v>
      </c>
      <c r="F1371" t="s">
        <v>274</v>
      </c>
    </row>
    <row r="1372" spans="1:6" x14ac:dyDescent="0.3">
      <c r="A1372" t="s">
        <v>3576</v>
      </c>
      <c r="B1372" t="s">
        <v>45</v>
      </c>
      <c r="E1372" t="s">
        <v>1081</v>
      </c>
      <c r="F1372" t="s">
        <v>7546</v>
      </c>
    </row>
    <row r="1373" spans="1:6" x14ac:dyDescent="0.3">
      <c r="A1373" t="s">
        <v>3399</v>
      </c>
      <c r="B1373" t="s">
        <v>387</v>
      </c>
      <c r="E1373" t="s">
        <v>3579</v>
      </c>
      <c r="F1373" t="s">
        <v>274</v>
      </c>
    </row>
    <row r="1374" spans="1:6" x14ac:dyDescent="0.3">
      <c r="A1374" t="s">
        <v>3580</v>
      </c>
      <c r="B1374" t="s">
        <v>55</v>
      </c>
      <c r="E1374" t="s">
        <v>3582</v>
      </c>
      <c r="F1374" t="s">
        <v>7544</v>
      </c>
    </row>
    <row r="1375" spans="1:6" x14ac:dyDescent="0.3">
      <c r="A1375" t="s">
        <v>3583</v>
      </c>
      <c r="B1375" t="s">
        <v>11428</v>
      </c>
      <c r="E1375" t="s">
        <v>3585</v>
      </c>
      <c r="F1375" t="s">
        <v>274</v>
      </c>
    </row>
    <row r="1376" spans="1:6" x14ac:dyDescent="0.3">
      <c r="A1376" t="s">
        <v>3586</v>
      </c>
      <c r="B1376" t="s">
        <v>11424</v>
      </c>
      <c r="E1376" t="s">
        <v>3588</v>
      </c>
      <c r="F1376" t="s">
        <v>7545</v>
      </c>
    </row>
    <row r="1377" spans="1:6" x14ac:dyDescent="0.3">
      <c r="A1377" t="s">
        <v>3589</v>
      </c>
      <c r="B1377" t="s">
        <v>8030</v>
      </c>
      <c r="E1377" t="s">
        <v>3591</v>
      </c>
      <c r="F1377" t="s">
        <v>7546</v>
      </c>
    </row>
    <row r="1378" spans="1:6" x14ac:dyDescent="0.3">
      <c r="A1378" t="s">
        <v>3592</v>
      </c>
      <c r="B1378" t="s">
        <v>881</v>
      </c>
      <c r="E1378" t="s">
        <v>3594</v>
      </c>
      <c r="F1378" t="s">
        <v>7545</v>
      </c>
    </row>
    <row r="1379" spans="1:6" x14ac:dyDescent="0.3">
      <c r="A1379" t="s">
        <v>1314</v>
      </c>
      <c r="B1379" t="s">
        <v>464</v>
      </c>
      <c r="E1379" t="s">
        <v>3596</v>
      </c>
      <c r="F1379" t="s">
        <v>7544</v>
      </c>
    </row>
    <row r="1380" spans="1:6" x14ac:dyDescent="0.3">
      <c r="A1380" t="s">
        <v>3597</v>
      </c>
      <c r="B1380" t="s">
        <v>39</v>
      </c>
      <c r="E1380" t="s">
        <v>344</v>
      </c>
      <c r="F1380" t="s">
        <v>7544</v>
      </c>
    </row>
    <row r="1381" spans="1:6" x14ac:dyDescent="0.3">
      <c r="A1381" t="s">
        <v>3598</v>
      </c>
      <c r="B1381" t="s">
        <v>2956</v>
      </c>
      <c r="E1381" t="s">
        <v>3600</v>
      </c>
      <c r="F1381" t="s">
        <v>7545</v>
      </c>
    </row>
    <row r="1382" spans="1:6" x14ac:dyDescent="0.3">
      <c r="A1382" t="s">
        <v>3601</v>
      </c>
      <c r="B1382" t="s">
        <v>438</v>
      </c>
      <c r="E1382" t="s">
        <v>2025</v>
      </c>
      <c r="F1382" t="s">
        <v>7544</v>
      </c>
    </row>
    <row r="1383" spans="1:6" x14ac:dyDescent="0.3">
      <c r="A1383" t="s">
        <v>3603</v>
      </c>
      <c r="B1383" t="s">
        <v>11424</v>
      </c>
      <c r="E1383" t="s">
        <v>1264</v>
      </c>
      <c r="F1383" t="s">
        <v>7544</v>
      </c>
    </row>
    <row r="1384" spans="1:6" x14ac:dyDescent="0.3">
      <c r="A1384" t="s">
        <v>3605</v>
      </c>
      <c r="B1384" t="s">
        <v>464</v>
      </c>
      <c r="E1384" t="s">
        <v>3413</v>
      </c>
      <c r="F1384" t="s">
        <v>7544</v>
      </c>
    </row>
    <row r="1385" spans="1:6" x14ac:dyDescent="0.3">
      <c r="A1385" t="s">
        <v>1106</v>
      </c>
      <c r="B1385" t="s">
        <v>11426</v>
      </c>
      <c r="E1385" t="s">
        <v>1336</v>
      </c>
      <c r="F1385" t="s">
        <v>7544</v>
      </c>
    </row>
    <row r="1386" spans="1:6" x14ac:dyDescent="0.3">
      <c r="A1386" t="s">
        <v>3608</v>
      </c>
      <c r="B1386" t="s">
        <v>387</v>
      </c>
      <c r="E1386" t="s">
        <v>1392</v>
      </c>
      <c r="F1386" t="s">
        <v>7544</v>
      </c>
    </row>
    <row r="1387" spans="1:6" x14ac:dyDescent="0.3">
      <c r="A1387" t="s">
        <v>3609</v>
      </c>
      <c r="B1387" t="s">
        <v>1870</v>
      </c>
      <c r="E1387" t="s">
        <v>876</v>
      </c>
      <c r="F1387" t="s">
        <v>7544</v>
      </c>
    </row>
    <row r="1388" spans="1:6" x14ac:dyDescent="0.3">
      <c r="A1388" t="s">
        <v>3611</v>
      </c>
      <c r="B1388" t="s">
        <v>11428</v>
      </c>
      <c r="E1388" t="s">
        <v>3613</v>
      </c>
      <c r="F1388" t="s">
        <v>274</v>
      </c>
    </row>
    <row r="1389" spans="1:6" x14ac:dyDescent="0.3">
      <c r="A1389" t="s">
        <v>3614</v>
      </c>
      <c r="B1389" t="s">
        <v>55</v>
      </c>
      <c r="E1389" t="s">
        <v>1268</v>
      </c>
      <c r="F1389" t="s">
        <v>274</v>
      </c>
    </row>
    <row r="1390" spans="1:6" x14ac:dyDescent="0.3">
      <c r="A1390" t="s">
        <v>3616</v>
      </c>
      <c r="B1390" t="s">
        <v>438</v>
      </c>
      <c r="E1390" t="s">
        <v>3618</v>
      </c>
      <c r="F1390" t="s">
        <v>7545</v>
      </c>
    </row>
    <row r="1391" spans="1:6" x14ac:dyDescent="0.3">
      <c r="A1391" t="s">
        <v>1025</v>
      </c>
      <c r="B1391" t="s">
        <v>89</v>
      </c>
      <c r="E1391" t="s">
        <v>3620</v>
      </c>
      <c r="F1391" t="s">
        <v>7544</v>
      </c>
    </row>
    <row r="1392" spans="1:6" x14ac:dyDescent="0.3">
      <c r="A1392" t="s">
        <v>3621</v>
      </c>
      <c r="B1392" t="s">
        <v>13</v>
      </c>
      <c r="E1392" t="s">
        <v>3623</v>
      </c>
      <c r="F1392" t="s">
        <v>7544</v>
      </c>
    </row>
    <row r="1393" spans="1:6" x14ac:dyDescent="0.3">
      <c r="A1393" t="s">
        <v>2924</v>
      </c>
      <c r="B1393" t="s">
        <v>11430</v>
      </c>
      <c r="E1393" t="s">
        <v>3625</v>
      </c>
      <c r="F1393" t="s">
        <v>274</v>
      </c>
    </row>
    <row r="1394" spans="1:6" x14ac:dyDescent="0.3">
      <c r="A1394" t="s">
        <v>3626</v>
      </c>
      <c r="B1394" t="s">
        <v>4340</v>
      </c>
      <c r="E1394" t="s">
        <v>1548</v>
      </c>
      <c r="F1394" t="s">
        <v>7544</v>
      </c>
    </row>
    <row r="1395" spans="1:6" x14ac:dyDescent="0.3">
      <c r="A1395" t="s">
        <v>3628</v>
      </c>
      <c r="B1395" t="s">
        <v>8030</v>
      </c>
      <c r="E1395" t="s">
        <v>3630</v>
      </c>
      <c r="F1395" t="s">
        <v>7544</v>
      </c>
    </row>
    <row r="1396" spans="1:6" x14ac:dyDescent="0.3">
      <c r="A1396" t="s">
        <v>3631</v>
      </c>
      <c r="B1396" t="s">
        <v>915</v>
      </c>
      <c r="E1396" t="s">
        <v>3633</v>
      </c>
      <c r="F1396" t="s">
        <v>7544</v>
      </c>
    </row>
    <row r="1397" spans="1:6" x14ac:dyDescent="0.3">
      <c r="A1397" t="s">
        <v>3634</v>
      </c>
      <c r="B1397" t="s">
        <v>45</v>
      </c>
      <c r="E1397" t="s">
        <v>1268</v>
      </c>
      <c r="F1397" t="s">
        <v>274</v>
      </c>
    </row>
    <row r="1398" spans="1:6" x14ac:dyDescent="0.3">
      <c r="A1398" t="s">
        <v>3636</v>
      </c>
      <c r="B1398" t="s">
        <v>8030</v>
      </c>
      <c r="E1398" t="s">
        <v>3638</v>
      </c>
      <c r="F1398" t="s">
        <v>7544</v>
      </c>
    </row>
    <row r="1399" spans="1:6" x14ac:dyDescent="0.3">
      <c r="A1399" t="s">
        <v>3639</v>
      </c>
      <c r="B1399" t="s">
        <v>55</v>
      </c>
      <c r="E1399" t="s">
        <v>3641</v>
      </c>
      <c r="F1399" t="s">
        <v>7544</v>
      </c>
    </row>
    <row r="1400" spans="1:6" x14ac:dyDescent="0.3">
      <c r="A1400" t="s">
        <v>3642</v>
      </c>
      <c r="B1400" t="s">
        <v>11430</v>
      </c>
      <c r="E1400" t="s">
        <v>3644</v>
      </c>
      <c r="F1400" t="s">
        <v>274</v>
      </c>
    </row>
    <row r="1401" spans="1:6" x14ac:dyDescent="0.3">
      <c r="A1401" t="s">
        <v>3645</v>
      </c>
      <c r="B1401" t="s">
        <v>915</v>
      </c>
      <c r="E1401" t="s">
        <v>3647</v>
      </c>
      <c r="F1401" t="s">
        <v>7546</v>
      </c>
    </row>
    <row r="1402" spans="1:6" x14ac:dyDescent="0.3">
      <c r="A1402" t="s">
        <v>3648</v>
      </c>
      <c r="B1402" t="s">
        <v>915</v>
      </c>
      <c r="E1402" t="s">
        <v>3650</v>
      </c>
      <c r="F1402" t="s">
        <v>7545</v>
      </c>
    </row>
    <row r="1403" spans="1:6" x14ac:dyDescent="0.3">
      <c r="A1403" t="s">
        <v>3651</v>
      </c>
      <c r="B1403" t="s">
        <v>55</v>
      </c>
      <c r="E1403" t="s">
        <v>3653</v>
      </c>
      <c r="F1403" t="s">
        <v>7544</v>
      </c>
    </row>
    <row r="1404" spans="1:6" x14ac:dyDescent="0.3">
      <c r="A1404" t="s">
        <v>3654</v>
      </c>
      <c r="B1404" t="s">
        <v>8037</v>
      </c>
      <c r="E1404" t="s">
        <v>3656</v>
      </c>
      <c r="F1404" t="s">
        <v>7546</v>
      </c>
    </row>
    <row r="1405" spans="1:6" x14ac:dyDescent="0.3">
      <c r="A1405" t="s">
        <v>2866</v>
      </c>
      <c r="B1405" t="s">
        <v>183</v>
      </c>
      <c r="E1405" t="s">
        <v>3658</v>
      </c>
      <c r="F1405" t="s">
        <v>7546</v>
      </c>
    </row>
    <row r="1406" spans="1:6" x14ac:dyDescent="0.3">
      <c r="A1406" t="s">
        <v>3659</v>
      </c>
      <c r="B1406" t="s">
        <v>387</v>
      </c>
      <c r="E1406" t="s">
        <v>3661</v>
      </c>
      <c r="F1406" t="s">
        <v>274</v>
      </c>
    </row>
    <row r="1407" spans="1:6" x14ac:dyDescent="0.3">
      <c r="A1407" t="s">
        <v>3662</v>
      </c>
      <c r="B1407" t="s">
        <v>11426</v>
      </c>
      <c r="E1407" t="s">
        <v>495</v>
      </c>
      <c r="F1407" t="s">
        <v>7544</v>
      </c>
    </row>
    <row r="1408" spans="1:6" x14ac:dyDescent="0.3">
      <c r="A1408" t="s">
        <v>3664</v>
      </c>
      <c r="B1408" t="s">
        <v>8037</v>
      </c>
      <c r="E1408" t="s">
        <v>3666</v>
      </c>
      <c r="F1408" t="s">
        <v>7546</v>
      </c>
    </row>
    <row r="1409" spans="1:6" x14ac:dyDescent="0.3">
      <c r="A1409" t="s">
        <v>2508</v>
      </c>
      <c r="B1409" t="s">
        <v>915</v>
      </c>
      <c r="E1409" t="s">
        <v>193</v>
      </c>
      <c r="F1409" t="s">
        <v>7544</v>
      </c>
    </row>
    <row r="1410" spans="1:6" x14ac:dyDescent="0.3">
      <c r="A1410" t="s">
        <v>3668</v>
      </c>
      <c r="B1410" t="s">
        <v>183</v>
      </c>
      <c r="E1410" t="s">
        <v>3670</v>
      </c>
      <c r="F1410" t="s">
        <v>7544</v>
      </c>
    </row>
    <row r="1411" spans="1:6" x14ac:dyDescent="0.3">
      <c r="A1411" t="s">
        <v>3671</v>
      </c>
      <c r="B1411" t="s">
        <v>227</v>
      </c>
      <c r="E1411" t="s">
        <v>3673</v>
      </c>
      <c r="F1411" t="s">
        <v>7544</v>
      </c>
    </row>
    <row r="1412" spans="1:6" x14ac:dyDescent="0.3">
      <c r="A1412" t="s">
        <v>3674</v>
      </c>
      <c r="B1412" t="s">
        <v>11427</v>
      </c>
      <c r="E1412" t="s">
        <v>3676</v>
      </c>
      <c r="F1412" t="s">
        <v>7545</v>
      </c>
    </row>
    <row r="1413" spans="1:6" x14ac:dyDescent="0.3">
      <c r="A1413" t="s">
        <v>3677</v>
      </c>
      <c r="B1413" t="s">
        <v>8037</v>
      </c>
      <c r="E1413" t="s">
        <v>3679</v>
      </c>
      <c r="F1413" t="s">
        <v>7544</v>
      </c>
    </row>
    <row r="1414" spans="1:6" x14ac:dyDescent="0.3">
      <c r="A1414" t="s">
        <v>3680</v>
      </c>
      <c r="B1414" t="s">
        <v>806</v>
      </c>
      <c r="E1414" t="s">
        <v>2223</v>
      </c>
      <c r="F1414" t="s">
        <v>274</v>
      </c>
    </row>
    <row r="1415" spans="1:6" x14ac:dyDescent="0.3">
      <c r="A1415" t="s">
        <v>2178</v>
      </c>
      <c r="B1415" t="s">
        <v>13</v>
      </c>
      <c r="E1415" t="s">
        <v>3683</v>
      </c>
      <c r="F1415" t="s">
        <v>274</v>
      </c>
    </row>
    <row r="1416" spans="1:6" x14ac:dyDescent="0.3">
      <c r="A1416" t="s">
        <v>3684</v>
      </c>
      <c r="B1416" t="s">
        <v>55</v>
      </c>
      <c r="E1416" t="s">
        <v>3686</v>
      </c>
      <c r="F1416" t="s">
        <v>274</v>
      </c>
    </row>
    <row r="1417" spans="1:6" x14ac:dyDescent="0.3">
      <c r="A1417" t="s">
        <v>3687</v>
      </c>
      <c r="B1417" t="s">
        <v>89</v>
      </c>
      <c r="E1417" t="s">
        <v>3689</v>
      </c>
      <c r="F1417" t="s">
        <v>7544</v>
      </c>
    </row>
    <row r="1418" spans="1:6" x14ac:dyDescent="0.3">
      <c r="A1418" t="s">
        <v>1897</v>
      </c>
      <c r="B1418" t="s">
        <v>11425</v>
      </c>
      <c r="E1418" t="s">
        <v>3691</v>
      </c>
      <c r="F1418" t="s">
        <v>274</v>
      </c>
    </row>
    <row r="1419" spans="1:6" x14ac:dyDescent="0.3">
      <c r="A1419" t="s">
        <v>3692</v>
      </c>
      <c r="B1419" t="s">
        <v>464</v>
      </c>
      <c r="E1419" t="s">
        <v>1871</v>
      </c>
      <c r="F1419" t="s">
        <v>274</v>
      </c>
    </row>
    <row r="1420" spans="1:6" x14ac:dyDescent="0.3">
      <c r="A1420" t="s">
        <v>2704</v>
      </c>
      <c r="B1420" t="s">
        <v>4379</v>
      </c>
      <c r="E1420" t="s">
        <v>581</v>
      </c>
      <c r="F1420" t="s">
        <v>7544</v>
      </c>
    </row>
    <row r="1421" spans="1:6" x14ac:dyDescent="0.3">
      <c r="A1421" t="s">
        <v>3695</v>
      </c>
      <c r="B1421" t="s">
        <v>2956</v>
      </c>
      <c r="E1421" t="s">
        <v>3697</v>
      </c>
      <c r="F1421" t="s">
        <v>7546</v>
      </c>
    </row>
    <row r="1422" spans="1:6" x14ac:dyDescent="0.3">
      <c r="A1422" t="s">
        <v>3698</v>
      </c>
      <c r="B1422" t="s">
        <v>11424</v>
      </c>
      <c r="E1422" t="s">
        <v>3700</v>
      </c>
      <c r="F1422" t="s">
        <v>7544</v>
      </c>
    </row>
    <row r="1423" spans="1:6" x14ac:dyDescent="0.3">
      <c r="A1423" t="s">
        <v>786</v>
      </c>
      <c r="B1423" t="s">
        <v>464</v>
      </c>
      <c r="E1423" t="s">
        <v>7423</v>
      </c>
      <c r="F1423" t="s">
        <v>7546</v>
      </c>
    </row>
    <row r="1424" spans="1:6" x14ac:dyDescent="0.3">
      <c r="A1424" t="s">
        <v>3702</v>
      </c>
      <c r="B1424" t="s">
        <v>227</v>
      </c>
      <c r="E1424" t="s">
        <v>3704</v>
      </c>
      <c r="F1424" t="s">
        <v>7545</v>
      </c>
    </row>
    <row r="1425" spans="1:6" x14ac:dyDescent="0.3">
      <c r="A1425" t="s">
        <v>3705</v>
      </c>
      <c r="B1425" t="s">
        <v>11424</v>
      </c>
      <c r="E1425" t="s">
        <v>2025</v>
      </c>
      <c r="F1425" t="s">
        <v>7544</v>
      </c>
    </row>
    <row r="1426" spans="1:6" x14ac:dyDescent="0.3">
      <c r="A1426" t="s">
        <v>3707</v>
      </c>
      <c r="B1426" t="s">
        <v>881</v>
      </c>
      <c r="E1426" t="s">
        <v>800</v>
      </c>
      <c r="F1426" t="s">
        <v>7544</v>
      </c>
    </row>
    <row r="1427" spans="1:6" x14ac:dyDescent="0.3">
      <c r="A1427" t="s">
        <v>3709</v>
      </c>
      <c r="B1427" t="s">
        <v>464</v>
      </c>
      <c r="E1427" t="s">
        <v>3711</v>
      </c>
      <c r="F1427" t="s">
        <v>274</v>
      </c>
    </row>
    <row r="1428" spans="1:6" x14ac:dyDescent="0.3">
      <c r="A1428" t="s">
        <v>3712</v>
      </c>
      <c r="B1428" t="s">
        <v>4379</v>
      </c>
      <c r="E1428" t="s">
        <v>3713</v>
      </c>
      <c r="F1428" t="s">
        <v>274</v>
      </c>
    </row>
    <row r="1429" spans="1:6" x14ac:dyDescent="0.3">
      <c r="A1429" t="s">
        <v>3714</v>
      </c>
      <c r="B1429" t="s">
        <v>33</v>
      </c>
      <c r="E1429" t="s">
        <v>3625</v>
      </c>
      <c r="F1429" t="s">
        <v>274</v>
      </c>
    </row>
    <row r="1430" spans="1:6" x14ac:dyDescent="0.3">
      <c r="A1430" t="s">
        <v>3716</v>
      </c>
      <c r="B1430" t="s">
        <v>227</v>
      </c>
      <c r="E1430" t="s">
        <v>3718</v>
      </c>
      <c r="F1430" t="s">
        <v>7544</v>
      </c>
    </row>
    <row r="1431" spans="1:6" x14ac:dyDescent="0.3">
      <c r="A1431" t="s">
        <v>3719</v>
      </c>
      <c r="B1431" t="s">
        <v>2956</v>
      </c>
      <c r="E1431" t="s">
        <v>3722</v>
      </c>
      <c r="F1431" t="s">
        <v>7546</v>
      </c>
    </row>
    <row r="1432" spans="1:6" x14ac:dyDescent="0.3">
      <c r="A1432" t="s">
        <v>3723</v>
      </c>
      <c r="B1432" t="s">
        <v>11430</v>
      </c>
      <c r="E1432" t="s">
        <v>3725</v>
      </c>
      <c r="F1432" t="s">
        <v>7544</v>
      </c>
    </row>
    <row r="1433" spans="1:6" x14ac:dyDescent="0.3">
      <c r="A1433" t="s">
        <v>3726</v>
      </c>
      <c r="B1433" t="s">
        <v>183</v>
      </c>
      <c r="E1433" t="s">
        <v>3728</v>
      </c>
      <c r="F1433" t="s">
        <v>7546</v>
      </c>
    </row>
    <row r="1434" spans="1:6" x14ac:dyDescent="0.3">
      <c r="A1434" t="s">
        <v>3729</v>
      </c>
      <c r="B1434" t="s">
        <v>806</v>
      </c>
      <c r="E1434" t="s">
        <v>1268</v>
      </c>
      <c r="F1434" t="s">
        <v>274</v>
      </c>
    </row>
    <row r="1435" spans="1:6" x14ac:dyDescent="0.3">
      <c r="A1435" t="s">
        <v>2298</v>
      </c>
      <c r="B1435" t="s">
        <v>1870</v>
      </c>
      <c r="E1435" t="s">
        <v>3732</v>
      </c>
      <c r="F1435" t="s">
        <v>7544</v>
      </c>
    </row>
    <row r="1436" spans="1:6" x14ac:dyDescent="0.3">
      <c r="A1436" t="s">
        <v>2803</v>
      </c>
      <c r="B1436" t="s">
        <v>11428</v>
      </c>
      <c r="E1436" t="s">
        <v>3734</v>
      </c>
      <c r="F1436" t="s">
        <v>7545</v>
      </c>
    </row>
    <row r="1437" spans="1:6" x14ac:dyDescent="0.3">
      <c r="A1437" t="s">
        <v>3735</v>
      </c>
      <c r="B1437" t="s">
        <v>227</v>
      </c>
      <c r="E1437" t="s">
        <v>3734</v>
      </c>
      <c r="F1437" t="s">
        <v>7545</v>
      </c>
    </row>
    <row r="1438" spans="1:6" x14ac:dyDescent="0.3">
      <c r="A1438" t="s">
        <v>2769</v>
      </c>
      <c r="B1438" t="s">
        <v>4340</v>
      </c>
      <c r="E1438" t="s">
        <v>3738</v>
      </c>
      <c r="F1438" t="s">
        <v>7545</v>
      </c>
    </row>
    <row r="1439" spans="1:6" x14ac:dyDescent="0.3">
      <c r="A1439" t="s">
        <v>1883</v>
      </c>
      <c r="B1439" t="s">
        <v>13</v>
      </c>
      <c r="E1439" t="s">
        <v>3740</v>
      </c>
      <c r="F1439" t="s">
        <v>7545</v>
      </c>
    </row>
    <row r="1440" spans="1:6" x14ac:dyDescent="0.3">
      <c r="A1440" t="s">
        <v>3741</v>
      </c>
      <c r="B1440" t="s">
        <v>4379</v>
      </c>
      <c r="E1440" t="s">
        <v>7424</v>
      </c>
      <c r="F1440" t="s">
        <v>7544</v>
      </c>
    </row>
    <row r="1441" spans="1:6" x14ac:dyDescent="0.3">
      <c r="A1441" t="s">
        <v>1748</v>
      </c>
      <c r="B1441" t="s">
        <v>89</v>
      </c>
      <c r="E1441" t="s">
        <v>3744</v>
      </c>
      <c r="F1441" t="s">
        <v>7544</v>
      </c>
    </row>
    <row r="1442" spans="1:6" x14ac:dyDescent="0.3">
      <c r="A1442" t="s">
        <v>3745</v>
      </c>
      <c r="B1442" t="s">
        <v>464</v>
      </c>
      <c r="E1442" t="s">
        <v>3747</v>
      </c>
      <c r="F1442" t="s">
        <v>7544</v>
      </c>
    </row>
    <row r="1443" spans="1:6" x14ac:dyDescent="0.3">
      <c r="A1443" t="s">
        <v>367</v>
      </c>
      <c r="B1443" t="s">
        <v>227</v>
      </c>
      <c r="E1443" t="s">
        <v>3749</v>
      </c>
      <c r="F1443" t="s">
        <v>7544</v>
      </c>
    </row>
    <row r="1444" spans="1:6" x14ac:dyDescent="0.3">
      <c r="A1444" t="s">
        <v>1839</v>
      </c>
      <c r="B1444" t="s">
        <v>1209</v>
      </c>
      <c r="E1444" t="s">
        <v>3751</v>
      </c>
      <c r="F1444" t="s">
        <v>7545</v>
      </c>
    </row>
    <row r="1445" spans="1:6" x14ac:dyDescent="0.3">
      <c r="A1445" t="s">
        <v>3752</v>
      </c>
      <c r="B1445" t="s">
        <v>464</v>
      </c>
      <c r="E1445" t="s">
        <v>800</v>
      </c>
      <c r="F1445" t="s">
        <v>7544</v>
      </c>
    </row>
    <row r="1446" spans="1:6" x14ac:dyDescent="0.3">
      <c r="A1446" t="s">
        <v>3753</v>
      </c>
      <c r="B1446" t="s">
        <v>11425</v>
      </c>
      <c r="E1446" t="s">
        <v>3755</v>
      </c>
      <c r="F1446" t="s">
        <v>7544</v>
      </c>
    </row>
    <row r="1447" spans="1:6" x14ac:dyDescent="0.3">
      <c r="A1447" t="s">
        <v>3756</v>
      </c>
      <c r="B1447" t="s">
        <v>1209</v>
      </c>
      <c r="E1447" t="s">
        <v>1268</v>
      </c>
      <c r="F1447" t="s">
        <v>274</v>
      </c>
    </row>
    <row r="1448" spans="1:6" x14ac:dyDescent="0.3">
      <c r="A1448" t="s">
        <v>3758</v>
      </c>
      <c r="B1448" t="s">
        <v>89</v>
      </c>
      <c r="E1448" t="s">
        <v>3760</v>
      </c>
      <c r="F1448" t="s">
        <v>7546</v>
      </c>
    </row>
    <row r="1449" spans="1:6" x14ac:dyDescent="0.3">
      <c r="A1449" t="s">
        <v>3761</v>
      </c>
      <c r="B1449" t="s">
        <v>11430</v>
      </c>
      <c r="E1449" t="s">
        <v>7425</v>
      </c>
      <c r="F1449" t="s">
        <v>7545</v>
      </c>
    </row>
    <row r="1450" spans="1:6" x14ac:dyDescent="0.3">
      <c r="A1450" t="s">
        <v>1047</v>
      </c>
      <c r="B1450" t="s">
        <v>915</v>
      </c>
      <c r="E1450" t="s">
        <v>3764</v>
      </c>
      <c r="F1450" t="s">
        <v>274</v>
      </c>
    </row>
    <row r="1451" spans="1:6" x14ac:dyDescent="0.3">
      <c r="A1451" t="s">
        <v>433</v>
      </c>
      <c r="B1451" t="s">
        <v>11424</v>
      </c>
      <c r="E1451" t="s">
        <v>2289</v>
      </c>
      <c r="F1451" t="s">
        <v>7546</v>
      </c>
    </row>
    <row r="1452" spans="1:6" x14ac:dyDescent="0.3">
      <c r="A1452" t="s">
        <v>3766</v>
      </c>
      <c r="B1452" t="s">
        <v>11423</v>
      </c>
      <c r="E1452" t="s">
        <v>3768</v>
      </c>
      <c r="F1452" t="s">
        <v>7544</v>
      </c>
    </row>
    <row r="1453" spans="1:6" x14ac:dyDescent="0.3">
      <c r="A1453" t="s">
        <v>3769</v>
      </c>
      <c r="B1453" t="s">
        <v>1209</v>
      </c>
      <c r="E1453" t="s">
        <v>3771</v>
      </c>
      <c r="F1453" t="s">
        <v>7544</v>
      </c>
    </row>
    <row r="1454" spans="1:6" x14ac:dyDescent="0.3">
      <c r="A1454" t="s">
        <v>3772</v>
      </c>
      <c r="B1454" t="s">
        <v>438</v>
      </c>
      <c r="E1454" t="s">
        <v>800</v>
      </c>
      <c r="F1454" t="s">
        <v>7544</v>
      </c>
    </row>
    <row r="1455" spans="1:6" x14ac:dyDescent="0.3">
      <c r="A1455" t="s">
        <v>3774</v>
      </c>
      <c r="B1455" t="s">
        <v>55</v>
      </c>
      <c r="E1455" t="s">
        <v>7426</v>
      </c>
      <c r="F1455" t="s">
        <v>7546</v>
      </c>
    </row>
    <row r="1456" spans="1:6" x14ac:dyDescent="0.3">
      <c r="A1456" t="s">
        <v>3776</v>
      </c>
      <c r="B1456" t="s">
        <v>89</v>
      </c>
      <c r="E1456" t="s">
        <v>3778</v>
      </c>
      <c r="F1456" t="s">
        <v>274</v>
      </c>
    </row>
    <row r="1457" spans="1:6" x14ac:dyDescent="0.3">
      <c r="A1457" t="s">
        <v>3779</v>
      </c>
      <c r="B1457" t="s">
        <v>11426</v>
      </c>
      <c r="E1457" t="s">
        <v>3781</v>
      </c>
      <c r="F1457" t="s">
        <v>7544</v>
      </c>
    </row>
    <row r="1458" spans="1:6" x14ac:dyDescent="0.3">
      <c r="A1458" t="s">
        <v>3782</v>
      </c>
      <c r="B1458" t="s">
        <v>39</v>
      </c>
      <c r="E1458" t="s">
        <v>3784</v>
      </c>
      <c r="F1458" t="s">
        <v>7544</v>
      </c>
    </row>
    <row r="1459" spans="1:6" x14ac:dyDescent="0.3">
      <c r="A1459" t="s">
        <v>3785</v>
      </c>
      <c r="B1459" t="s">
        <v>11425</v>
      </c>
      <c r="E1459" t="s">
        <v>3787</v>
      </c>
      <c r="F1459" t="s">
        <v>7544</v>
      </c>
    </row>
    <row r="1460" spans="1:6" x14ac:dyDescent="0.3">
      <c r="A1460" t="s">
        <v>3498</v>
      </c>
      <c r="B1460" t="s">
        <v>438</v>
      </c>
      <c r="E1460" t="s">
        <v>1960</v>
      </c>
      <c r="F1460" t="s">
        <v>7544</v>
      </c>
    </row>
    <row r="1461" spans="1:6" x14ac:dyDescent="0.3">
      <c r="A1461" t="s">
        <v>222</v>
      </c>
      <c r="B1461" t="s">
        <v>11428</v>
      </c>
      <c r="E1461" t="s">
        <v>3790</v>
      </c>
      <c r="F1461" t="s">
        <v>7545</v>
      </c>
    </row>
    <row r="1462" spans="1:6" x14ac:dyDescent="0.3">
      <c r="A1462" t="s">
        <v>3791</v>
      </c>
      <c r="B1462" t="s">
        <v>461</v>
      </c>
      <c r="E1462" t="s">
        <v>3794</v>
      </c>
      <c r="F1462" t="s">
        <v>7546</v>
      </c>
    </row>
    <row r="1463" spans="1:6" x14ac:dyDescent="0.3">
      <c r="A1463" t="s">
        <v>3795</v>
      </c>
      <c r="B1463" t="s">
        <v>183</v>
      </c>
      <c r="E1463" t="s">
        <v>800</v>
      </c>
      <c r="F1463" t="s">
        <v>7544</v>
      </c>
    </row>
    <row r="1464" spans="1:6" x14ac:dyDescent="0.3">
      <c r="A1464" t="s">
        <v>3797</v>
      </c>
      <c r="B1464" t="s">
        <v>8030</v>
      </c>
      <c r="E1464" t="s">
        <v>2215</v>
      </c>
      <c r="F1464" t="s">
        <v>274</v>
      </c>
    </row>
    <row r="1465" spans="1:6" x14ac:dyDescent="0.3">
      <c r="A1465" t="s">
        <v>3799</v>
      </c>
      <c r="B1465" t="s">
        <v>39</v>
      </c>
      <c r="E1465" t="s">
        <v>3801</v>
      </c>
      <c r="F1465" t="s">
        <v>274</v>
      </c>
    </row>
    <row r="1466" spans="1:6" x14ac:dyDescent="0.3">
      <c r="A1466" t="s">
        <v>3802</v>
      </c>
      <c r="B1466" t="s">
        <v>11427</v>
      </c>
      <c r="E1466" t="s">
        <v>3803</v>
      </c>
      <c r="F1466" t="s">
        <v>7545</v>
      </c>
    </row>
    <row r="1467" spans="1:6" x14ac:dyDescent="0.3">
      <c r="A1467" t="s">
        <v>3804</v>
      </c>
      <c r="B1467" t="s">
        <v>8037</v>
      </c>
      <c r="E1467" t="s">
        <v>3806</v>
      </c>
      <c r="F1467" t="s">
        <v>7546</v>
      </c>
    </row>
    <row r="1468" spans="1:6" x14ac:dyDescent="0.3">
      <c r="A1468" t="s">
        <v>910</v>
      </c>
      <c r="B1468" t="s">
        <v>1209</v>
      </c>
      <c r="E1468" t="s">
        <v>3808</v>
      </c>
      <c r="F1468" t="s">
        <v>7544</v>
      </c>
    </row>
    <row r="1469" spans="1:6" x14ac:dyDescent="0.3">
      <c r="A1469" t="s">
        <v>3809</v>
      </c>
      <c r="B1469" t="s">
        <v>11423</v>
      </c>
      <c r="E1469" t="s">
        <v>3811</v>
      </c>
      <c r="F1469" t="s">
        <v>274</v>
      </c>
    </row>
    <row r="1470" spans="1:6" x14ac:dyDescent="0.3">
      <c r="A1470" t="s">
        <v>3812</v>
      </c>
      <c r="B1470" t="s">
        <v>227</v>
      </c>
      <c r="E1470" t="s">
        <v>3814</v>
      </c>
      <c r="F1470" t="s">
        <v>274</v>
      </c>
    </row>
    <row r="1471" spans="1:6" x14ac:dyDescent="0.3">
      <c r="A1471" t="s">
        <v>3815</v>
      </c>
      <c r="B1471" t="s">
        <v>55</v>
      </c>
      <c r="E1471" t="s">
        <v>3817</v>
      </c>
      <c r="F1471" t="s">
        <v>274</v>
      </c>
    </row>
    <row r="1472" spans="1:6" x14ac:dyDescent="0.3">
      <c r="A1472" t="s">
        <v>3818</v>
      </c>
      <c r="B1472" t="s">
        <v>2956</v>
      </c>
      <c r="E1472" t="s">
        <v>3820</v>
      </c>
      <c r="F1472" t="s">
        <v>7544</v>
      </c>
    </row>
    <row r="1473" spans="1:6" x14ac:dyDescent="0.3">
      <c r="A1473" t="s">
        <v>3821</v>
      </c>
      <c r="B1473" t="s">
        <v>45</v>
      </c>
      <c r="E1473" t="s">
        <v>3823</v>
      </c>
      <c r="F1473" t="s">
        <v>7544</v>
      </c>
    </row>
    <row r="1474" spans="1:6" x14ac:dyDescent="0.3">
      <c r="A1474" t="s">
        <v>3824</v>
      </c>
      <c r="B1474" t="s">
        <v>13</v>
      </c>
      <c r="E1474" t="s">
        <v>3826</v>
      </c>
      <c r="F1474" t="s">
        <v>7544</v>
      </c>
    </row>
    <row r="1475" spans="1:6" x14ac:dyDescent="0.3">
      <c r="A1475" t="s">
        <v>3827</v>
      </c>
      <c r="B1475" t="s">
        <v>89</v>
      </c>
      <c r="E1475" t="s">
        <v>3025</v>
      </c>
      <c r="F1475" t="s">
        <v>7544</v>
      </c>
    </row>
    <row r="1476" spans="1:6" x14ac:dyDescent="0.3">
      <c r="A1476" t="s">
        <v>3829</v>
      </c>
      <c r="B1476" t="s">
        <v>39</v>
      </c>
      <c r="E1476" t="s">
        <v>3025</v>
      </c>
      <c r="F1476" t="s">
        <v>7544</v>
      </c>
    </row>
    <row r="1477" spans="1:6" x14ac:dyDescent="0.3">
      <c r="A1477" t="s">
        <v>3831</v>
      </c>
      <c r="B1477" t="s">
        <v>11427</v>
      </c>
      <c r="E1477" t="s">
        <v>3833</v>
      </c>
      <c r="F1477" t="s">
        <v>274</v>
      </c>
    </row>
    <row r="1478" spans="1:6" x14ac:dyDescent="0.3">
      <c r="A1478" t="s">
        <v>3834</v>
      </c>
      <c r="B1478" t="s">
        <v>183</v>
      </c>
      <c r="E1478" t="s">
        <v>3836</v>
      </c>
      <c r="F1478" t="s">
        <v>274</v>
      </c>
    </row>
    <row r="1479" spans="1:6" x14ac:dyDescent="0.3">
      <c r="A1479" t="s">
        <v>3837</v>
      </c>
      <c r="B1479" t="s">
        <v>11423</v>
      </c>
      <c r="E1479" t="s">
        <v>3839</v>
      </c>
      <c r="F1479" t="s">
        <v>7545</v>
      </c>
    </row>
    <row r="1480" spans="1:6" x14ac:dyDescent="0.3">
      <c r="A1480" t="s">
        <v>3840</v>
      </c>
      <c r="B1480" t="s">
        <v>11427</v>
      </c>
      <c r="E1480" t="s">
        <v>1030</v>
      </c>
      <c r="F1480" t="s">
        <v>7544</v>
      </c>
    </row>
    <row r="1481" spans="1:6" x14ac:dyDescent="0.3">
      <c r="A1481" t="s">
        <v>3841</v>
      </c>
      <c r="B1481" t="s">
        <v>1209</v>
      </c>
      <c r="E1481" t="s">
        <v>3843</v>
      </c>
      <c r="F1481" t="s">
        <v>7546</v>
      </c>
    </row>
    <row r="1482" spans="1:6" x14ac:dyDescent="0.3">
      <c r="A1482" t="s">
        <v>3844</v>
      </c>
      <c r="B1482" t="s">
        <v>881</v>
      </c>
      <c r="E1482" t="s">
        <v>3846</v>
      </c>
      <c r="F1482" t="s">
        <v>7544</v>
      </c>
    </row>
    <row r="1483" spans="1:6" x14ac:dyDescent="0.3">
      <c r="A1483" t="s">
        <v>3847</v>
      </c>
      <c r="B1483" t="s">
        <v>4379</v>
      </c>
      <c r="E1483" t="s">
        <v>1269</v>
      </c>
      <c r="F1483" t="s">
        <v>274</v>
      </c>
    </row>
    <row r="1484" spans="1:6" x14ac:dyDescent="0.3">
      <c r="A1484" t="s">
        <v>3849</v>
      </c>
      <c r="B1484" t="s">
        <v>438</v>
      </c>
      <c r="E1484" t="s">
        <v>3851</v>
      </c>
      <c r="F1484" t="s">
        <v>7544</v>
      </c>
    </row>
    <row r="1485" spans="1:6" x14ac:dyDescent="0.3">
      <c r="A1485" t="s">
        <v>3852</v>
      </c>
      <c r="B1485" t="s">
        <v>4340</v>
      </c>
      <c r="E1485" t="s">
        <v>3854</v>
      </c>
      <c r="F1485" t="s">
        <v>7544</v>
      </c>
    </row>
    <row r="1486" spans="1:6" x14ac:dyDescent="0.3">
      <c r="A1486" t="s">
        <v>3088</v>
      </c>
      <c r="B1486" t="s">
        <v>461</v>
      </c>
      <c r="E1486" t="s">
        <v>3856</v>
      </c>
      <c r="F1486" t="s">
        <v>274</v>
      </c>
    </row>
    <row r="1487" spans="1:6" x14ac:dyDescent="0.3">
      <c r="A1487" t="s">
        <v>3857</v>
      </c>
      <c r="B1487" t="s">
        <v>89</v>
      </c>
      <c r="E1487" t="s">
        <v>3859</v>
      </c>
      <c r="F1487" t="s">
        <v>7546</v>
      </c>
    </row>
    <row r="1488" spans="1:6" x14ac:dyDescent="0.3">
      <c r="A1488" t="s">
        <v>3860</v>
      </c>
      <c r="B1488" t="s">
        <v>11425</v>
      </c>
      <c r="E1488" t="s">
        <v>3862</v>
      </c>
      <c r="F1488" t="s">
        <v>7546</v>
      </c>
    </row>
    <row r="1489" spans="1:6" x14ac:dyDescent="0.3">
      <c r="A1489" t="s">
        <v>3863</v>
      </c>
      <c r="B1489" t="s">
        <v>183</v>
      </c>
      <c r="E1489" t="s">
        <v>3865</v>
      </c>
      <c r="F1489" t="s">
        <v>7544</v>
      </c>
    </row>
    <row r="1490" spans="1:6" x14ac:dyDescent="0.3">
      <c r="A1490" t="s">
        <v>3866</v>
      </c>
      <c r="B1490" t="s">
        <v>11423</v>
      </c>
      <c r="E1490" t="s">
        <v>7427</v>
      </c>
      <c r="F1490" t="s">
        <v>7545</v>
      </c>
    </row>
    <row r="1491" spans="1:6" x14ac:dyDescent="0.3">
      <c r="A1491" t="s">
        <v>2148</v>
      </c>
      <c r="B1491" t="s">
        <v>55</v>
      </c>
      <c r="E1491" t="s">
        <v>3868</v>
      </c>
      <c r="F1491" t="s">
        <v>7545</v>
      </c>
    </row>
    <row r="1492" spans="1:6" x14ac:dyDescent="0.3">
      <c r="A1492" t="s">
        <v>3869</v>
      </c>
      <c r="B1492" t="s">
        <v>89</v>
      </c>
      <c r="E1492" t="s">
        <v>2849</v>
      </c>
      <c r="F1492" t="s">
        <v>7544</v>
      </c>
    </row>
    <row r="1493" spans="1:6" x14ac:dyDescent="0.3">
      <c r="A1493" t="s">
        <v>3871</v>
      </c>
      <c r="B1493" t="s">
        <v>55</v>
      </c>
      <c r="E1493" t="s">
        <v>3873</v>
      </c>
      <c r="F1493" t="s">
        <v>274</v>
      </c>
    </row>
    <row r="1494" spans="1:6" x14ac:dyDescent="0.3">
      <c r="A1494" t="s">
        <v>3874</v>
      </c>
      <c r="B1494" t="s">
        <v>45</v>
      </c>
      <c r="E1494" t="s">
        <v>3876</v>
      </c>
      <c r="F1494" t="s">
        <v>274</v>
      </c>
    </row>
    <row r="1495" spans="1:6" x14ac:dyDescent="0.3">
      <c r="A1495" t="s">
        <v>3877</v>
      </c>
      <c r="B1495" t="s">
        <v>13</v>
      </c>
      <c r="E1495" t="s">
        <v>3879</v>
      </c>
      <c r="F1495" t="s">
        <v>7544</v>
      </c>
    </row>
    <row r="1496" spans="1:6" x14ac:dyDescent="0.3">
      <c r="A1496" t="s">
        <v>3880</v>
      </c>
      <c r="B1496" t="s">
        <v>2956</v>
      </c>
      <c r="E1496" t="s">
        <v>3882</v>
      </c>
      <c r="F1496" t="s">
        <v>7545</v>
      </c>
    </row>
    <row r="1497" spans="1:6" x14ac:dyDescent="0.3">
      <c r="A1497" t="s">
        <v>3883</v>
      </c>
      <c r="B1497" t="s">
        <v>4379</v>
      </c>
      <c r="E1497" t="s">
        <v>3885</v>
      </c>
      <c r="F1497" t="s">
        <v>7545</v>
      </c>
    </row>
    <row r="1498" spans="1:6" x14ac:dyDescent="0.3">
      <c r="A1498" t="s">
        <v>153</v>
      </c>
      <c r="B1498" t="s">
        <v>11425</v>
      </c>
      <c r="E1498" t="s">
        <v>3886</v>
      </c>
      <c r="F1498" t="s">
        <v>7546</v>
      </c>
    </row>
    <row r="1499" spans="1:6" x14ac:dyDescent="0.3">
      <c r="A1499" t="s">
        <v>1768</v>
      </c>
      <c r="B1499" t="s">
        <v>11430</v>
      </c>
      <c r="E1499" t="s">
        <v>3888</v>
      </c>
      <c r="F1499" t="s">
        <v>7544</v>
      </c>
    </row>
    <row r="1500" spans="1:6" x14ac:dyDescent="0.3">
      <c r="A1500" t="s">
        <v>1662</v>
      </c>
      <c r="B1500" t="s">
        <v>2956</v>
      </c>
      <c r="E1500" t="s">
        <v>675</v>
      </c>
      <c r="F1500" t="s">
        <v>7546</v>
      </c>
    </row>
    <row r="1501" spans="1:6" x14ac:dyDescent="0.3">
      <c r="A1501" t="s">
        <v>3890</v>
      </c>
      <c r="B1501" t="s">
        <v>227</v>
      </c>
      <c r="E1501" t="s">
        <v>3892</v>
      </c>
      <c r="F1501" t="s">
        <v>274</v>
      </c>
    </row>
    <row r="1502" spans="1:6" x14ac:dyDescent="0.3">
      <c r="A1502" t="s">
        <v>3893</v>
      </c>
      <c r="B1502" t="s">
        <v>45</v>
      </c>
      <c r="E1502" t="s">
        <v>3895</v>
      </c>
      <c r="F1502" t="s">
        <v>7544</v>
      </c>
    </row>
    <row r="1503" spans="1:6" x14ac:dyDescent="0.3">
      <c r="A1503" t="s">
        <v>1778</v>
      </c>
      <c r="B1503" t="s">
        <v>11428</v>
      </c>
      <c r="E1503" t="s">
        <v>3897</v>
      </c>
      <c r="F1503" t="s">
        <v>274</v>
      </c>
    </row>
    <row r="1504" spans="1:6" x14ac:dyDescent="0.3">
      <c r="A1504" t="s">
        <v>1214</v>
      </c>
      <c r="B1504" t="s">
        <v>1870</v>
      </c>
      <c r="E1504" t="s">
        <v>3898</v>
      </c>
      <c r="F1504" t="s">
        <v>274</v>
      </c>
    </row>
    <row r="1505" spans="1:6" x14ac:dyDescent="0.3">
      <c r="A1505" t="s">
        <v>2120</v>
      </c>
      <c r="B1505" t="s">
        <v>1870</v>
      </c>
      <c r="E1505" t="s">
        <v>3900</v>
      </c>
      <c r="F1505" t="s">
        <v>7544</v>
      </c>
    </row>
    <row r="1506" spans="1:6" x14ac:dyDescent="0.3">
      <c r="A1506" t="s">
        <v>495</v>
      </c>
      <c r="B1506" t="s">
        <v>89</v>
      </c>
      <c r="E1506" t="s">
        <v>3902</v>
      </c>
      <c r="F1506" t="s">
        <v>7544</v>
      </c>
    </row>
    <row r="1507" spans="1:6" x14ac:dyDescent="0.3">
      <c r="A1507" t="s">
        <v>3903</v>
      </c>
      <c r="B1507" t="s">
        <v>4340</v>
      </c>
      <c r="E1507" t="s">
        <v>3904</v>
      </c>
      <c r="F1507" t="s">
        <v>7544</v>
      </c>
    </row>
    <row r="1508" spans="1:6" x14ac:dyDescent="0.3">
      <c r="A1508" t="s">
        <v>3905</v>
      </c>
      <c r="B1508" t="s">
        <v>464</v>
      </c>
      <c r="E1508" t="s">
        <v>176</v>
      </c>
      <c r="F1508" t="s">
        <v>7544</v>
      </c>
    </row>
    <row r="1509" spans="1:6" x14ac:dyDescent="0.3">
      <c r="A1509" t="s">
        <v>3907</v>
      </c>
      <c r="B1509" t="s">
        <v>11428</v>
      </c>
      <c r="E1509" t="s">
        <v>3186</v>
      </c>
      <c r="F1509" t="s">
        <v>274</v>
      </c>
    </row>
    <row r="1510" spans="1:6" x14ac:dyDescent="0.3">
      <c r="A1510" t="s">
        <v>1269</v>
      </c>
      <c r="B1510" t="s">
        <v>11424</v>
      </c>
      <c r="E1510" t="s">
        <v>3910</v>
      </c>
      <c r="F1510" t="s">
        <v>7544</v>
      </c>
    </row>
    <row r="1511" spans="1:6" x14ac:dyDescent="0.3">
      <c r="A1511" t="s">
        <v>3911</v>
      </c>
      <c r="B1511" t="s">
        <v>4379</v>
      </c>
      <c r="E1511" t="s">
        <v>3913</v>
      </c>
      <c r="F1511" t="s">
        <v>274</v>
      </c>
    </row>
    <row r="1512" spans="1:6" x14ac:dyDescent="0.3">
      <c r="A1512" t="s">
        <v>3914</v>
      </c>
      <c r="B1512" t="s">
        <v>387</v>
      </c>
      <c r="E1512" t="s">
        <v>3916</v>
      </c>
      <c r="F1512" t="s">
        <v>7544</v>
      </c>
    </row>
    <row r="1513" spans="1:6" x14ac:dyDescent="0.3">
      <c r="A1513" t="s">
        <v>3917</v>
      </c>
      <c r="B1513" t="s">
        <v>89</v>
      </c>
      <c r="E1513" t="s">
        <v>7417</v>
      </c>
      <c r="F1513" t="s">
        <v>274</v>
      </c>
    </row>
    <row r="1514" spans="1:6" x14ac:dyDescent="0.3">
      <c r="A1514" t="s">
        <v>3919</v>
      </c>
      <c r="B1514" t="s">
        <v>1870</v>
      </c>
      <c r="E1514" t="s">
        <v>3920</v>
      </c>
      <c r="F1514" t="s">
        <v>7544</v>
      </c>
    </row>
    <row r="1515" spans="1:6" x14ac:dyDescent="0.3">
      <c r="A1515" t="s">
        <v>3921</v>
      </c>
      <c r="B1515" t="s">
        <v>464</v>
      </c>
      <c r="E1515" t="s">
        <v>3923</v>
      </c>
      <c r="F1515" t="s">
        <v>7544</v>
      </c>
    </row>
    <row r="1516" spans="1:6" x14ac:dyDescent="0.3">
      <c r="A1516" t="s">
        <v>2761</v>
      </c>
      <c r="B1516" t="s">
        <v>11425</v>
      </c>
      <c r="E1516" t="s">
        <v>3925</v>
      </c>
      <c r="F1516" t="s">
        <v>7544</v>
      </c>
    </row>
    <row r="1517" spans="1:6" x14ac:dyDescent="0.3">
      <c r="A1517" t="s">
        <v>3893</v>
      </c>
      <c r="B1517" t="s">
        <v>915</v>
      </c>
      <c r="E1517" t="s">
        <v>3926</v>
      </c>
      <c r="F1517" t="s">
        <v>7544</v>
      </c>
    </row>
    <row r="1518" spans="1:6" x14ac:dyDescent="0.3">
      <c r="A1518" t="s">
        <v>3927</v>
      </c>
      <c r="B1518" t="s">
        <v>915</v>
      </c>
      <c r="E1518" t="s">
        <v>675</v>
      </c>
      <c r="F1518" t="s">
        <v>7546</v>
      </c>
    </row>
    <row r="1519" spans="1:6" x14ac:dyDescent="0.3">
      <c r="A1519" t="s">
        <v>3929</v>
      </c>
      <c r="B1519" t="s">
        <v>2956</v>
      </c>
      <c r="E1519" t="s">
        <v>3931</v>
      </c>
      <c r="F1519" t="s">
        <v>7544</v>
      </c>
    </row>
    <row r="1520" spans="1:6" x14ac:dyDescent="0.3">
      <c r="A1520" t="s">
        <v>3932</v>
      </c>
      <c r="B1520" t="s">
        <v>11427</v>
      </c>
      <c r="E1520" t="s">
        <v>3934</v>
      </c>
      <c r="F1520" t="s">
        <v>7545</v>
      </c>
    </row>
    <row r="1521" spans="1:6" x14ac:dyDescent="0.3">
      <c r="A1521" t="s">
        <v>3935</v>
      </c>
      <c r="B1521" t="s">
        <v>1870</v>
      </c>
      <c r="E1521" t="s">
        <v>3937</v>
      </c>
      <c r="F1521" t="s">
        <v>7544</v>
      </c>
    </row>
    <row r="1522" spans="1:6" x14ac:dyDescent="0.3">
      <c r="A1522" t="s">
        <v>3938</v>
      </c>
      <c r="B1522" t="s">
        <v>8030</v>
      </c>
      <c r="E1522" t="s">
        <v>1960</v>
      </c>
      <c r="F1522" t="s">
        <v>7544</v>
      </c>
    </row>
    <row r="1523" spans="1:6" x14ac:dyDescent="0.3">
      <c r="A1523" t="s">
        <v>3940</v>
      </c>
      <c r="B1523" t="s">
        <v>8030</v>
      </c>
      <c r="E1523" t="s">
        <v>3942</v>
      </c>
      <c r="F1523" t="s">
        <v>7546</v>
      </c>
    </row>
    <row r="1524" spans="1:6" x14ac:dyDescent="0.3">
      <c r="A1524" t="s">
        <v>3943</v>
      </c>
      <c r="B1524" t="s">
        <v>11427</v>
      </c>
      <c r="E1524" t="s">
        <v>3945</v>
      </c>
      <c r="F1524" t="s">
        <v>7544</v>
      </c>
    </row>
    <row r="1525" spans="1:6" x14ac:dyDescent="0.3">
      <c r="A1525" t="s">
        <v>1789</v>
      </c>
      <c r="B1525" t="s">
        <v>1209</v>
      </c>
      <c r="E1525" t="s">
        <v>3947</v>
      </c>
      <c r="F1525" t="s">
        <v>274</v>
      </c>
    </row>
    <row r="1526" spans="1:6" x14ac:dyDescent="0.3">
      <c r="A1526" t="s">
        <v>1130</v>
      </c>
      <c r="B1526" t="s">
        <v>11428</v>
      </c>
      <c r="E1526" t="s">
        <v>3949</v>
      </c>
      <c r="F1526" t="s">
        <v>7544</v>
      </c>
    </row>
    <row r="1527" spans="1:6" x14ac:dyDescent="0.3">
      <c r="A1527" t="s">
        <v>1351</v>
      </c>
      <c r="B1527" t="s">
        <v>227</v>
      </c>
      <c r="E1527" t="s">
        <v>3951</v>
      </c>
      <c r="F1527" t="s">
        <v>7544</v>
      </c>
    </row>
    <row r="1528" spans="1:6" x14ac:dyDescent="0.3">
      <c r="A1528" t="s">
        <v>3952</v>
      </c>
      <c r="B1528" t="s">
        <v>55</v>
      </c>
      <c r="E1528" t="s">
        <v>3954</v>
      </c>
      <c r="F1528" t="s">
        <v>274</v>
      </c>
    </row>
    <row r="1529" spans="1:6" x14ac:dyDescent="0.3">
      <c r="A1529" t="s">
        <v>3955</v>
      </c>
      <c r="B1529" t="s">
        <v>881</v>
      </c>
      <c r="E1529" t="s">
        <v>3957</v>
      </c>
      <c r="F1529" t="s">
        <v>7544</v>
      </c>
    </row>
    <row r="1530" spans="1:6" x14ac:dyDescent="0.3">
      <c r="A1530" t="s">
        <v>3958</v>
      </c>
      <c r="B1530" t="s">
        <v>55</v>
      </c>
      <c r="E1530" t="s">
        <v>1015</v>
      </c>
      <c r="F1530" t="s">
        <v>7544</v>
      </c>
    </row>
    <row r="1531" spans="1:6" x14ac:dyDescent="0.3">
      <c r="A1531" t="s">
        <v>2050</v>
      </c>
      <c r="B1531" t="s">
        <v>11429</v>
      </c>
      <c r="E1531" t="s">
        <v>3960</v>
      </c>
      <c r="F1531" t="s">
        <v>7545</v>
      </c>
    </row>
    <row r="1532" spans="1:6" x14ac:dyDescent="0.3">
      <c r="A1532" t="s">
        <v>3961</v>
      </c>
      <c r="B1532" t="s">
        <v>183</v>
      </c>
      <c r="E1532" t="s">
        <v>3963</v>
      </c>
      <c r="F1532" t="s">
        <v>7546</v>
      </c>
    </row>
    <row r="1533" spans="1:6" x14ac:dyDescent="0.3">
      <c r="A1533" t="s">
        <v>3964</v>
      </c>
      <c r="B1533" t="s">
        <v>13</v>
      </c>
      <c r="E1533" t="s">
        <v>3966</v>
      </c>
      <c r="F1533" t="s">
        <v>274</v>
      </c>
    </row>
    <row r="1534" spans="1:6" x14ac:dyDescent="0.3">
      <c r="A1534" t="s">
        <v>3967</v>
      </c>
      <c r="B1534" t="s">
        <v>227</v>
      </c>
      <c r="E1534" t="s">
        <v>3969</v>
      </c>
      <c r="F1534" t="s">
        <v>274</v>
      </c>
    </row>
    <row r="1535" spans="1:6" x14ac:dyDescent="0.3">
      <c r="A1535" t="s">
        <v>3970</v>
      </c>
      <c r="B1535" t="s">
        <v>33</v>
      </c>
      <c r="E1535" t="s">
        <v>3972</v>
      </c>
      <c r="F1535" t="s">
        <v>7544</v>
      </c>
    </row>
    <row r="1536" spans="1:6" x14ac:dyDescent="0.3">
      <c r="A1536" t="s">
        <v>3973</v>
      </c>
      <c r="B1536" t="s">
        <v>387</v>
      </c>
      <c r="E1536" t="s">
        <v>3975</v>
      </c>
      <c r="F1536" t="s">
        <v>274</v>
      </c>
    </row>
    <row r="1537" spans="1:6" x14ac:dyDescent="0.3">
      <c r="A1537" t="s">
        <v>3976</v>
      </c>
      <c r="B1537" t="s">
        <v>227</v>
      </c>
      <c r="E1537" t="s">
        <v>3978</v>
      </c>
      <c r="F1537" t="s">
        <v>7546</v>
      </c>
    </row>
    <row r="1538" spans="1:6" x14ac:dyDescent="0.3">
      <c r="A1538" t="s">
        <v>1224</v>
      </c>
      <c r="B1538" t="s">
        <v>11427</v>
      </c>
      <c r="E1538" t="s">
        <v>3980</v>
      </c>
      <c r="F1538" t="s">
        <v>7544</v>
      </c>
    </row>
    <row r="1539" spans="1:6" x14ac:dyDescent="0.3">
      <c r="A1539" t="s">
        <v>3981</v>
      </c>
      <c r="B1539" t="s">
        <v>11426</v>
      </c>
      <c r="E1539" t="s">
        <v>1186</v>
      </c>
      <c r="F1539" t="s">
        <v>7544</v>
      </c>
    </row>
    <row r="1540" spans="1:6" x14ac:dyDescent="0.3">
      <c r="A1540" t="s">
        <v>3983</v>
      </c>
      <c r="B1540" t="s">
        <v>11425</v>
      </c>
      <c r="E1540" t="s">
        <v>3985</v>
      </c>
      <c r="F1540" t="s">
        <v>7544</v>
      </c>
    </row>
    <row r="1541" spans="1:6" x14ac:dyDescent="0.3">
      <c r="A1541" t="s">
        <v>3986</v>
      </c>
      <c r="B1541" t="s">
        <v>11426</v>
      </c>
      <c r="E1541" t="s">
        <v>800</v>
      </c>
      <c r="F1541" t="s">
        <v>7544</v>
      </c>
    </row>
    <row r="1542" spans="1:6" x14ac:dyDescent="0.3">
      <c r="A1542" t="s">
        <v>3987</v>
      </c>
      <c r="B1542" t="s">
        <v>11423</v>
      </c>
      <c r="E1542" t="s">
        <v>3989</v>
      </c>
      <c r="F1542" t="s">
        <v>274</v>
      </c>
    </row>
    <row r="1543" spans="1:6" x14ac:dyDescent="0.3">
      <c r="A1543" t="s">
        <v>3990</v>
      </c>
      <c r="B1543" t="s">
        <v>915</v>
      </c>
      <c r="E1543" t="s">
        <v>1797</v>
      </c>
      <c r="F1543" t="s">
        <v>274</v>
      </c>
    </row>
    <row r="1544" spans="1:6" x14ac:dyDescent="0.3">
      <c r="A1544" t="s">
        <v>3992</v>
      </c>
      <c r="B1544" t="s">
        <v>1870</v>
      </c>
      <c r="E1544" t="s">
        <v>3994</v>
      </c>
      <c r="F1544" t="s">
        <v>7544</v>
      </c>
    </row>
    <row r="1545" spans="1:6" x14ac:dyDescent="0.3">
      <c r="A1545" t="s">
        <v>3995</v>
      </c>
      <c r="B1545" t="s">
        <v>11425</v>
      </c>
      <c r="E1545" t="s">
        <v>3997</v>
      </c>
      <c r="F1545" t="s">
        <v>7545</v>
      </c>
    </row>
    <row r="1546" spans="1:6" x14ac:dyDescent="0.3">
      <c r="A1546" t="s">
        <v>3998</v>
      </c>
      <c r="B1546" t="s">
        <v>4379</v>
      </c>
      <c r="E1546" t="s">
        <v>2752</v>
      </c>
      <c r="F1546" t="s">
        <v>7544</v>
      </c>
    </row>
    <row r="1547" spans="1:6" x14ac:dyDescent="0.3">
      <c r="A1547" t="s">
        <v>4000</v>
      </c>
      <c r="B1547" t="s">
        <v>1870</v>
      </c>
      <c r="E1547" t="s">
        <v>1268</v>
      </c>
      <c r="F1547" t="s">
        <v>274</v>
      </c>
    </row>
    <row r="1548" spans="1:6" x14ac:dyDescent="0.3">
      <c r="A1548" t="s">
        <v>4002</v>
      </c>
      <c r="B1548" t="s">
        <v>33</v>
      </c>
      <c r="E1548" t="s">
        <v>4004</v>
      </c>
      <c r="F1548" t="s">
        <v>7545</v>
      </c>
    </row>
    <row r="1549" spans="1:6" x14ac:dyDescent="0.3">
      <c r="A1549" t="s">
        <v>3078</v>
      </c>
      <c r="B1549" t="s">
        <v>89</v>
      </c>
      <c r="E1549" t="s">
        <v>4006</v>
      </c>
      <c r="F1549" t="s">
        <v>7546</v>
      </c>
    </row>
    <row r="1550" spans="1:6" x14ac:dyDescent="0.3">
      <c r="A1550" t="s">
        <v>4007</v>
      </c>
      <c r="B1550" t="s">
        <v>11427</v>
      </c>
      <c r="E1550" t="s">
        <v>4009</v>
      </c>
      <c r="F1550" t="s">
        <v>7545</v>
      </c>
    </row>
    <row r="1551" spans="1:6" x14ac:dyDescent="0.3">
      <c r="A1551" t="s">
        <v>4010</v>
      </c>
      <c r="B1551" t="s">
        <v>45</v>
      </c>
      <c r="E1551" t="s">
        <v>4012</v>
      </c>
      <c r="F1551" t="s">
        <v>7544</v>
      </c>
    </row>
    <row r="1552" spans="1:6" x14ac:dyDescent="0.3">
      <c r="A1552" t="s">
        <v>4013</v>
      </c>
      <c r="B1552" t="s">
        <v>227</v>
      </c>
      <c r="E1552" t="s">
        <v>2752</v>
      </c>
      <c r="F1552" t="s">
        <v>7544</v>
      </c>
    </row>
    <row r="1553" spans="1:6" x14ac:dyDescent="0.3">
      <c r="A1553" t="s">
        <v>4014</v>
      </c>
      <c r="B1553" t="s">
        <v>227</v>
      </c>
      <c r="E1553" t="s">
        <v>2752</v>
      </c>
      <c r="F1553" t="s">
        <v>7544</v>
      </c>
    </row>
    <row r="1554" spans="1:6" x14ac:dyDescent="0.3">
      <c r="A1554" t="s">
        <v>4015</v>
      </c>
      <c r="B1554" t="s">
        <v>89</v>
      </c>
      <c r="E1554" t="s">
        <v>4017</v>
      </c>
      <c r="F1554" t="s">
        <v>7544</v>
      </c>
    </row>
    <row r="1555" spans="1:6" x14ac:dyDescent="0.3">
      <c r="A1555" t="s">
        <v>4018</v>
      </c>
      <c r="B1555" t="s">
        <v>11423</v>
      </c>
      <c r="E1555" t="s">
        <v>4020</v>
      </c>
      <c r="F1555" t="s">
        <v>7546</v>
      </c>
    </row>
    <row r="1556" spans="1:6" x14ac:dyDescent="0.3">
      <c r="A1556" t="s">
        <v>4021</v>
      </c>
      <c r="B1556" t="s">
        <v>11426</v>
      </c>
      <c r="E1556" t="s">
        <v>4023</v>
      </c>
      <c r="F1556" t="s">
        <v>274</v>
      </c>
    </row>
    <row r="1557" spans="1:6" x14ac:dyDescent="0.3">
      <c r="A1557" t="s">
        <v>4024</v>
      </c>
      <c r="B1557" t="s">
        <v>387</v>
      </c>
      <c r="E1557" t="s">
        <v>4026</v>
      </c>
      <c r="F1557" t="s">
        <v>7546</v>
      </c>
    </row>
    <row r="1558" spans="1:6" x14ac:dyDescent="0.3">
      <c r="A1558" t="s">
        <v>4027</v>
      </c>
      <c r="B1558" t="s">
        <v>45</v>
      </c>
      <c r="E1558" t="s">
        <v>4029</v>
      </c>
      <c r="F1558" t="s">
        <v>7546</v>
      </c>
    </row>
    <row r="1559" spans="1:6" x14ac:dyDescent="0.3">
      <c r="A1559" t="s">
        <v>4030</v>
      </c>
      <c r="B1559" t="s">
        <v>11429</v>
      </c>
      <c r="E1559" t="s">
        <v>4032</v>
      </c>
      <c r="F1559" t="s">
        <v>7544</v>
      </c>
    </row>
    <row r="1560" spans="1:6" x14ac:dyDescent="0.3">
      <c r="A1560" t="s">
        <v>4033</v>
      </c>
      <c r="B1560" t="s">
        <v>881</v>
      </c>
      <c r="E1560" t="s">
        <v>4035</v>
      </c>
      <c r="F1560" t="s">
        <v>7544</v>
      </c>
    </row>
    <row r="1561" spans="1:6" x14ac:dyDescent="0.3">
      <c r="A1561" t="s">
        <v>4036</v>
      </c>
      <c r="B1561" t="s">
        <v>11429</v>
      </c>
      <c r="E1561" t="s">
        <v>1268</v>
      </c>
      <c r="F1561" t="s">
        <v>274</v>
      </c>
    </row>
    <row r="1562" spans="1:6" x14ac:dyDescent="0.3">
      <c r="A1562" t="s">
        <v>4038</v>
      </c>
      <c r="B1562" t="s">
        <v>881</v>
      </c>
      <c r="E1562" t="s">
        <v>4040</v>
      </c>
      <c r="F1562" t="s">
        <v>7545</v>
      </c>
    </row>
    <row r="1563" spans="1:6" x14ac:dyDescent="0.3">
      <c r="A1563" t="s">
        <v>7429</v>
      </c>
      <c r="B1563" t="s">
        <v>11426</v>
      </c>
      <c r="E1563" t="s">
        <v>4042</v>
      </c>
      <c r="F1563" t="s">
        <v>274</v>
      </c>
    </row>
    <row r="1564" spans="1:6" x14ac:dyDescent="0.3">
      <c r="A1564" t="s">
        <v>4043</v>
      </c>
      <c r="B1564" t="s">
        <v>13</v>
      </c>
      <c r="E1564" t="s">
        <v>4045</v>
      </c>
      <c r="F1564" t="s">
        <v>274</v>
      </c>
    </row>
    <row r="1565" spans="1:6" x14ac:dyDescent="0.3">
      <c r="A1565" t="s">
        <v>4046</v>
      </c>
      <c r="B1565" t="s">
        <v>11423</v>
      </c>
      <c r="E1565" t="s">
        <v>4048</v>
      </c>
      <c r="F1565" t="s">
        <v>7546</v>
      </c>
    </row>
    <row r="1566" spans="1:6" x14ac:dyDescent="0.3">
      <c r="A1566" t="s">
        <v>4049</v>
      </c>
      <c r="B1566" t="s">
        <v>11423</v>
      </c>
      <c r="E1566" t="s">
        <v>1960</v>
      </c>
      <c r="F1566" t="s">
        <v>7544</v>
      </c>
    </row>
    <row r="1567" spans="1:6" x14ac:dyDescent="0.3">
      <c r="A1567" t="s">
        <v>4051</v>
      </c>
      <c r="B1567" t="s">
        <v>1870</v>
      </c>
      <c r="E1567" t="s">
        <v>4053</v>
      </c>
      <c r="F1567" t="s">
        <v>7544</v>
      </c>
    </row>
    <row r="1568" spans="1:6" x14ac:dyDescent="0.3">
      <c r="A1568" t="s">
        <v>4054</v>
      </c>
      <c r="B1568" t="s">
        <v>55</v>
      </c>
      <c r="E1568" t="s">
        <v>1268</v>
      </c>
      <c r="F1568" t="s">
        <v>274</v>
      </c>
    </row>
    <row r="1569" spans="1:6" x14ac:dyDescent="0.3">
      <c r="A1569" t="s">
        <v>4056</v>
      </c>
      <c r="B1569" t="s">
        <v>2956</v>
      </c>
      <c r="E1569" t="s">
        <v>3013</v>
      </c>
      <c r="F1569" t="s">
        <v>7544</v>
      </c>
    </row>
    <row r="1570" spans="1:6" x14ac:dyDescent="0.3">
      <c r="A1570" t="s">
        <v>538</v>
      </c>
      <c r="B1570" t="s">
        <v>13</v>
      </c>
      <c r="E1570" t="s">
        <v>4058</v>
      </c>
      <c r="F1570" t="s">
        <v>7545</v>
      </c>
    </row>
    <row r="1571" spans="1:6" x14ac:dyDescent="0.3">
      <c r="A1571" t="s">
        <v>967</v>
      </c>
      <c r="B1571" t="s">
        <v>915</v>
      </c>
      <c r="E1571" t="s">
        <v>4060</v>
      </c>
      <c r="F1571" t="s">
        <v>274</v>
      </c>
    </row>
    <row r="1572" spans="1:6" x14ac:dyDescent="0.3">
      <c r="A1572" t="s">
        <v>4061</v>
      </c>
      <c r="B1572" t="s">
        <v>33</v>
      </c>
      <c r="E1572" t="s">
        <v>4063</v>
      </c>
      <c r="F1572" t="s">
        <v>7544</v>
      </c>
    </row>
    <row r="1573" spans="1:6" x14ac:dyDescent="0.3">
      <c r="A1573" t="s">
        <v>1823</v>
      </c>
      <c r="B1573" t="s">
        <v>11427</v>
      </c>
      <c r="E1573" t="s">
        <v>495</v>
      </c>
      <c r="F1573" t="s">
        <v>7544</v>
      </c>
    </row>
    <row r="1574" spans="1:6" x14ac:dyDescent="0.3">
      <c r="A1574" t="s">
        <v>4065</v>
      </c>
      <c r="B1574" t="s">
        <v>11429</v>
      </c>
      <c r="E1574" t="s">
        <v>3972</v>
      </c>
      <c r="F1574" t="s">
        <v>7544</v>
      </c>
    </row>
    <row r="1575" spans="1:6" x14ac:dyDescent="0.3">
      <c r="A1575" t="s">
        <v>4067</v>
      </c>
      <c r="B1575" t="s">
        <v>13</v>
      </c>
      <c r="E1575" t="s">
        <v>4069</v>
      </c>
      <c r="F1575" t="s">
        <v>274</v>
      </c>
    </row>
    <row r="1576" spans="1:6" x14ac:dyDescent="0.3">
      <c r="A1576" t="s">
        <v>4070</v>
      </c>
      <c r="B1576" t="s">
        <v>806</v>
      </c>
      <c r="E1576" t="s">
        <v>1608</v>
      </c>
      <c r="F1576" t="s">
        <v>274</v>
      </c>
    </row>
    <row r="1577" spans="1:6" x14ac:dyDescent="0.3">
      <c r="A1577" t="s">
        <v>4072</v>
      </c>
      <c r="B1577" t="s">
        <v>2956</v>
      </c>
      <c r="E1577" t="s">
        <v>4074</v>
      </c>
      <c r="F1577" t="s">
        <v>7544</v>
      </c>
    </row>
    <row r="1578" spans="1:6" x14ac:dyDescent="0.3">
      <c r="A1578" t="s">
        <v>4075</v>
      </c>
      <c r="B1578" t="s">
        <v>183</v>
      </c>
      <c r="E1578" t="s">
        <v>4077</v>
      </c>
      <c r="F1578" t="s">
        <v>274</v>
      </c>
    </row>
    <row r="1579" spans="1:6" x14ac:dyDescent="0.3">
      <c r="A1579" t="s">
        <v>2917</v>
      </c>
      <c r="B1579" t="s">
        <v>11426</v>
      </c>
      <c r="E1579" t="s">
        <v>4079</v>
      </c>
      <c r="F1579" t="s">
        <v>7544</v>
      </c>
    </row>
    <row r="1580" spans="1:6" x14ac:dyDescent="0.3">
      <c r="A1580" t="s">
        <v>413</v>
      </c>
      <c r="B1580" t="s">
        <v>438</v>
      </c>
      <c r="E1580" t="s">
        <v>4081</v>
      </c>
      <c r="F1580" t="s">
        <v>274</v>
      </c>
    </row>
    <row r="1581" spans="1:6" x14ac:dyDescent="0.3">
      <c r="A1581" t="s">
        <v>4082</v>
      </c>
      <c r="B1581" t="s">
        <v>4379</v>
      </c>
      <c r="E1581" t="s">
        <v>1608</v>
      </c>
      <c r="F1581" t="s">
        <v>274</v>
      </c>
    </row>
    <row r="1582" spans="1:6" x14ac:dyDescent="0.3">
      <c r="A1582" t="s">
        <v>4084</v>
      </c>
      <c r="B1582" t="s">
        <v>11428</v>
      </c>
      <c r="E1582" t="s">
        <v>4086</v>
      </c>
      <c r="F1582" t="s">
        <v>7544</v>
      </c>
    </row>
    <row r="1583" spans="1:6" x14ac:dyDescent="0.3">
      <c r="A1583" t="s">
        <v>4087</v>
      </c>
      <c r="B1583" t="s">
        <v>806</v>
      </c>
      <c r="E1583" t="s">
        <v>3025</v>
      </c>
      <c r="F1583" t="s">
        <v>7544</v>
      </c>
    </row>
    <row r="1584" spans="1:6" x14ac:dyDescent="0.3">
      <c r="A1584" t="s">
        <v>4089</v>
      </c>
      <c r="B1584" t="s">
        <v>89</v>
      </c>
      <c r="E1584" t="s">
        <v>4090</v>
      </c>
      <c r="F1584" t="s">
        <v>274</v>
      </c>
    </row>
    <row r="1585" spans="1:6" x14ac:dyDescent="0.3">
      <c r="A1585" t="s">
        <v>4091</v>
      </c>
      <c r="B1585" t="s">
        <v>2956</v>
      </c>
      <c r="E1585" t="s">
        <v>4093</v>
      </c>
      <c r="F1585" t="s">
        <v>7544</v>
      </c>
    </row>
    <row r="1586" spans="1:6" x14ac:dyDescent="0.3">
      <c r="A1586" t="s">
        <v>4094</v>
      </c>
      <c r="B1586" t="s">
        <v>11424</v>
      </c>
      <c r="E1586" t="s">
        <v>1960</v>
      </c>
      <c r="F1586" t="s">
        <v>7544</v>
      </c>
    </row>
    <row r="1587" spans="1:6" x14ac:dyDescent="0.3">
      <c r="A1587" t="s">
        <v>4096</v>
      </c>
      <c r="B1587" t="s">
        <v>915</v>
      </c>
      <c r="E1587" t="s">
        <v>4098</v>
      </c>
      <c r="F1587" t="s">
        <v>274</v>
      </c>
    </row>
    <row r="1588" spans="1:6" x14ac:dyDescent="0.3">
      <c r="A1588" t="s">
        <v>4099</v>
      </c>
      <c r="B1588" t="s">
        <v>11425</v>
      </c>
      <c r="E1588" t="s">
        <v>4101</v>
      </c>
      <c r="F1588" t="s">
        <v>7546</v>
      </c>
    </row>
    <row r="1589" spans="1:6" x14ac:dyDescent="0.3">
      <c r="A1589" t="s">
        <v>4102</v>
      </c>
      <c r="B1589" t="s">
        <v>11428</v>
      </c>
      <c r="E1589" t="s">
        <v>4104</v>
      </c>
      <c r="F1589" t="s">
        <v>274</v>
      </c>
    </row>
    <row r="1590" spans="1:6" x14ac:dyDescent="0.3">
      <c r="A1590" t="s">
        <v>4105</v>
      </c>
      <c r="B1590" t="s">
        <v>2956</v>
      </c>
      <c r="E1590" t="s">
        <v>7430</v>
      </c>
      <c r="F1590" t="s">
        <v>274</v>
      </c>
    </row>
    <row r="1591" spans="1:6" x14ac:dyDescent="0.3">
      <c r="A1591" t="s">
        <v>4106</v>
      </c>
      <c r="B1591" t="s">
        <v>8037</v>
      </c>
      <c r="E1591" t="s">
        <v>4108</v>
      </c>
      <c r="F1591" t="s">
        <v>7544</v>
      </c>
    </row>
    <row r="1592" spans="1:6" x14ac:dyDescent="0.3">
      <c r="A1592" t="s">
        <v>4109</v>
      </c>
      <c r="B1592" t="s">
        <v>464</v>
      </c>
      <c r="E1592" t="s">
        <v>4112</v>
      </c>
      <c r="F1592" t="s">
        <v>274</v>
      </c>
    </row>
    <row r="1593" spans="1:6" x14ac:dyDescent="0.3">
      <c r="A1593" t="s">
        <v>4113</v>
      </c>
      <c r="B1593" t="s">
        <v>461</v>
      </c>
      <c r="E1593" t="s">
        <v>4115</v>
      </c>
      <c r="F1593" t="s">
        <v>274</v>
      </c>
    </row>
    <row r="1594" spans="1:6" x14ac:dyDescent="0.3">
      <c r="A1594" t="s">
        <v>4116</v>
      </c>
      <c r="B1594" t="s">
        <v>11426</v>
      </c>
      <c r="E1594" t="s">
        <v>4118</v>
      </c>
      <c r="F1594" t="s">
        <v>7545</v>
      </c>
    </row>
    <row r="1595" spans="1:6" x14ac:dyDescent="0.3">
      <c r="A1595" t="s">
        <v>4119</v>
      </c>
      <c r="B1595" t="s">
        <v>8030</v>
      </c>
      <c r="E1595" t="s">
        <v>1081</v>
      </c>
      <c r="F1595" t="s">
        <v>7546</v>
      </c>
    </row>
    <row r="1596" spans="1:6" x14ac:dyDescent="0.3">
      <c r="A1596" t="s">
        <v>4121</v>
      </c>
      <c r="B1596" t="s">
        <v>45</v>
      </c>
      <c r="E1596" t="s">
        <v>4123</v>
      </c>
      <c r="F1596" t="s">
        <v>7544</v>
      </c>
    </row>
    <row r="1597" spans="1:6" x14ac:dyDescent="0.3">
      <c r="A1597" t="s">
        <v>4124</v>
      </c>
      <c r="B1597" t="s">
        <v>11427</v>
      </c>
      <c r="E1597" t="s">
        <v>7431</v>
      </c>
      <c r="F1597" t="s">
        <v>7545</v>
      </c>
    </row>
    <row r="1598" spans="1:6" x14ac:dyDescent="0.3">
      <c r="A1598" t="s">
        <v>4126</v>
      </c>
      <c r="B1598" t="s">
        <v>8030</v>
      </c>
      <c r="E1598" t="s">
        <v>3013</v>
      </c>
      <c r="F1598" t="s">
        <v>7544</v>
      </c>
    </row>
    <row r="1599" spans="1:6" x14ac:dyDescent="0.3">
      <c r="A1599" t="s">
        <v>4129</v>
      </c>
      <c r="B1599" t="s">
        <v>11429</v>
      </c>
      <c r="E1599" t="s">
        <v>4131</v>
      </c>
      <c r="F1599" t="s">
        <v>7546</v>
      </c>
    </row>
    <row r="1600" spans="1:6" x14ac:dyDescent="0.3">
      <c r="A1600" t="s">
        <v>4132</v>
      </c>
      <c r="B1600" t="s">
        <v>387</v>
      </c>
      <c r="E1600" t="s">
        <v>4134</v>
      </c>
      <c r="F1600" t="s">
        <v>7546</v>
      </c>
    </row>
    <row r="1601" spans="1:6" x14ac:dyDescent="0.3">
      <c r="A1601" t="s">
        <v>4135</v>
      </c>
      <c r="B1601" t="s">
        <v>461</v>
      </c>
      <c r="E1601" t="s">
        <v>4134</v>
      </c>
      <c r="F1601" t="s">
        <v>7546</v>
      </c>
    </row>
    <row r="1602" spans="1:6" x14ac:dyDescent="0.3">
      <c r="A1602" t="s">
        <v>4137</v>
      </c>
      <c r="B1602" t="s">
        <v>438</v>
      </c>
      <c r="E1602" t="s">
        <v>4134</v>
      </c>
      <c r="F1602" t="s">
        <v>7546</v>
      </c>
    </row>
    <row r="1603" spans="1:6" x14ac:dyDescent="0.3">
      <c r="A1603" t="s">
        <v>4139</v>
      </c>
      <c r="B1603" t="s">
        <v>915</v>
      </c>
      <c r="E1603" t="s">
        <v>2209</v>
      </c>
      <c r="F1603" t="s">
        <v>7544</v>
      </c>
    </row>
    <row r="1604" spans="1:6" x14ac:dyDescent="0.3">
      <c r="A1604" t="s">
        <v>4141</v>
      </c>
      <c r="B1604" t="s">
        <v>1209</v>
      </c>
      <c r="E1604" t="s">
        <v>1608</v>
      </c>
      <c r="F1604" t="s">
        <v>274</v>
      </c>
    </row>
    <row r="1605" spans="1:6" x14ac:dyDescent="0.3">
      <c r="A1605" t="s">
        <v>4143</v>
      </c>
      <c r="B1605" t="s">
        <v>464</v>
      </c>
      <c r="E1605" t="s">
        <v>4145</v>
      </c>
      <c r="F1605" t="s">
        <v>7544</v>
      </c>
    </row>
    <row r="1606" spans="1:6" x14ac:dyDescent="0.3">
      <c r="A1606" t="s">
        <v>4146</v>
      </c>
      <c r="B1606" t="s">
        <v>2956</v>
      </c>
      <c r="E1606" t="s">
        <v>4148</v>
      </c>
      <c r="F1606" t="s">
        <v>7544</v>
      </c>
    </row>
    <row r="1607" spans="1:6" x14ac:dyDescent="0.3">
      <c r="A1607" t="s">
        <v>4149</v>
      </c>
      <c r="B1607" t="s">
        <v>2956</v>
      </c>
      <c r="E1607" t="s">
        <v>4151</v>
      </c>
      <c r="F1607" t="s">
        <v>7544</v>
      </c>
    </row>
    <row r="1608" spans="1:6" x14ac:dyDescent="0.3">
      <c r="A1608" t="s">
        <v>4152</v>
      </c>
      <c r="B1608" t="s">
        <v>461</v>
      </c>
      <c r="E1608" t="s">
        <v>4153</v>
      </c>
      <c r="F1608" t="s">
        <v>274</v>
      </c>
    </row>
    <row r="1609" spans="1:6" x14ac:dyDescent="0.3">
      <c r="A1609" t="s">
        <v>4154</v>
      </c>
      <c r="B1609" t="s">
        <v>915</v>
      </c>
      <c r="E1609" t="s">
        <v>4156</v>
      </c>
      <c r="F1609" t="s">
        <v>7544</v>
      </c>
    </row>
    <row r="1610" spans="1:6" x14ac:dyDescent="0.3">
      <c r="A1610" t="s">
        <v>4157</v>
      </c>
      <c r="B1610" t="s">
        <v>8037</v>
      </c>
      <c r="E1610" t="s">
        <v>4159</v>
      </c>
      <c r="F1610" t="s">
        <v>7544</v>
      </c>
    </row>
    <row r="1611" spans="1:6" x14ac:dyDescent="0.3">
      <c r="A1611" t="s">
        <v>4160</v>
      </c>
      <c r="B1611" t="s">
        <v>915</v>
      </c>
      <c r="E1611" t="s">
        <v>4162</v>
      </c>
      <c r="F1611" t="s">
        <v>7544</v>
      </c>
    </row>
    <row r="1612" spans="1:6" x14ac:dyDescent="0.3">
      <c r="A1612" t="s">
        <v>4163</v>
      </c>
      <c r="B1612" t="s">
        <v>387</v>
      </c>
      <c r="E1612" t="s">
        <v>1960</v>
      </c>
      <c r="F1612" t="s">
        <v>7544</v>
      </c>
    </row>
    <row r="1613" spans="1:6" x14ac:dyDescent="0.3">
      <c r="A1613" t="s">
        <v>4165</v>
      </c>
      <c r="B1613" t="s">
        <v>8037</v>
      </c>
      <c r="E1613" t="s">
        <v>4167</v>
      </c>
      <c r="F1613" t="s">
        <v>7544</v>
      </c>
    </row>
    <row r="1614" spans="1:6" x14ac:dyDescent="0.3">
      <c r="A1614" t="s">
        <v>2995</v>
      </c>
      <c r="B1614" t="s">
        <v>11428</v>
      </c>
      <c r="E1614" t="s">
        <v>675</v>
      </c>
      <c r="F1614" t="s">
        <v>7546</v>
      </c>
    </row>
    <row r="1615" spans="1:6" x14ac:dyDescent="0.3">
      <c r="A1615" t="s">
        <v>4169</v>
      </c>
      <c r="B1615" t="s">
        <v>11425</v>
      </c>
      <c r="E1615" t="s">
        <v>675</v>
      </c>
      <c r="F1615" t="s">
        <v>7546</v>
      </c>
    </row>
    <row r="1616" spans="1:6" x14ac:dyDescent="0.3">
      <c r="A1616" t="s">
        <v>4171</v>
      </c>
      <c r="B1616" t="s">
        <v>8037</v>
      </c>
      <c r="E1616" t="s">
        <v>4173</v>
      </c>
      <c r="F1616" t="s">
        <v>274</v>
      </c>
    </row>
    <row r="1617" spans="1:6" x14ac:dyDescent="0.3">
      <c r="A1617" t="s">
        <v>4174</v>
      </c>
      <c r="B1617" t="s">
        <v>13</v>
      </c>
      <c r="E1617" t="s">
        <v>4177</v>
      </c>
      <c r="F1617" t="s">
        <v>274</v>
      </c>
    </row>
    <row r="1618" spans="1:6" x14ac:dyDescent="0.3">
      <c r="A1618" t="s">
        <v>2704</v>
      </c>
      <c r="B1618" t="s">
        <v>1870</v>
      </c>
      <c r="E1618" t="s">
        <v>1015</v>
      </c>
      <c r="F1618" t="s">
        <v>7544</v>
      </c>
    </row>
    <row r="1619" spans="1:6" x14ac:dyDescent="0.3">
      <c r="A1619" t="s">
        <v>4178</v>
      </c>
      <c r="B1619" t="s">
        <v>464</v>
      </c>
      <c r="E1619" t="s">
        <v>4180</v>
      </c>
      <c r="F1619" t="s">
        <v>274</v>
      </c>
    </row>
    <row r="1620" spans="1:6" x14ac:dyDescent="0.3">
      <c r="A1620" t="s">
        <v>4181</v>
      </c>
      <c r="B1620" t="s">
        <v>55</v>
      </c>
      <c r="E1620" t="s">
        <v>4182</v>
      </c>
      <c r="F1620" t="s">
        <v>7544</v>
      </c>
    </row>
    <row r="1621" spans="1:6" x14ac:dyDescent="0.3">
      <c r="A1621" t="s">
        <v>4183</v>
      </c>
      <c r="B1621" t="s">
        <v>881</v>
      </c>
      <c r="E1621" t="s">
        <v>4185</v>
      </c>
      <c r="F1621" t="s">
        <v>7544</v>
      </c>
    </row>
    <row r="1622" spans="1:6" x14ac:dyDescent="0.3">
      <c r="A1622" t="s">
        <v>4186</v>
      </c>
      <c r="B1622" t="s">
        <v>461</v>
      </c>
      <c r="E1622" t="s">
        <v>4188</v>
      </c>
      <c r="F1622" t="s">
        <v>7544</v>
      </c>
    </row>
    <row r="1623" spans="1:6" x14ac:dyDescent="0.3">
      <c r="A1623" t="s">
        <v>4189</v>
      </c>
      <c r="B1623" t="s">
        <v>915</v>
      </c>
      <c r="E1623" t="s">
        <v>4191</v>
      </c>
      <c r="F1623" t="s">
        <v>7546</v>
      </c>
    </row>
    <row r="1624" spans="1:6" x14ac:dyDescent="0.3">
      <c r="A1624" t="s">
        <v>4192</v>
      </c>
      <c r="B1624" t="s">
        <v>11424</v>
      </c>
      <c r="E1624" t="s">
        <v>4194</v>
      </c>
      <c r="F1624" t="s">
        <v>7544</v>
      </c>
    </row>
    <row r="1625" spans="1:6" x14ac:dyDescent="0.3">
      <c r="A1625" t="s">
        <v>4195</v>
      </c>
      <c r="B1625" t="s">
        <v>8030</v>
      </c>
      <c r="E1625" t="s">
        <v>1608</v>
      </c>
      <c r="F1625" t="s">
        <v>274</v>
      </c>
    </row>
    <row r="1626" spans="1:6" x14ac:dyDescent="0.3">
      <c r="A1626" t="s">
        <v>4197</v>
      </c>
      <c r="B1626" t="s">
        <v>438</v>
      </c>
      <c r="E1626" t="s">
        <v>4199</v>
      </c>
      <c r="F1626" t="s">
        <v>274</v>
      </c>
    </row>
    <row r="1627" spans="1:6" x14ac:dyDescent="0.3">
      <c r="A1627" t="s">
        <v>4200</v>
      </c>
      <c r="B1627" t="s">
        <v>2956</v>
      </c>
      <c r="E1627" t="s">
        <v>4202</v>
      </c>
      <c r="F1627" t="s">
        <v>7544</v>
      </c>
    </row>
    <row r="1628" spans="1:6" x14ac:dyDescent="0.3">
      <c r="A1628" t="s">
        <v>4203</v>
      </c>
      <c r="B1628" t="s">
        <v>8037</v>
      </c>
      <c r="E1628" t="s">
        <v>3784</v>
      </c>
      <c r="F1628" t="s">
        <v>7544</v>
      </c>
    </row>
    <row r="1629" spans="1:6" x14ac:dyDescent="0.3">
      <c r="A1629" t="s">
        <v>4205</v>
      </c>
      <c r="B1629" t="s">
        <v>915</v>
      </c>
      <c r="E1629" t="s">
        <v>3547</v>
      </c>
      <c r="F1629" t="s">
        <v>7544</v>
      </c>
    </row>
    <row r="1630" spans="1:6" x14ac:dyDescent="0.3">
      <c r="A1630" t="s">
        <v>4207</v>
      </c>
      <c r="B1630" t="s">
        <v>11427</v>
      </c>
      <c r="E1630" t="s">
        <v>4208</v>
      </c>
      <c r="F1630" t="s">
        <v>7544</v>
      </c>
    </row>
    <row r="1631" spans="1:6" x14ac:dyDescent="0.3">
      <c r="A1631" t="s">
        <v>4209</v>
      </c>
      <c r="B1631" t="s">
        <v>915</v>
      </c>
      <c r="E1631" t="s">
        <v>4211</v>
      </c>
      <c r="F1631" t="s">
        <v>274</v>
      </c>
    </row>
    <row r="1632" spans="1:6" x14ac:dyDescent="0.3">
      <c r="A1632" t="s">
        <v>4212</v>
      </c>
      <c r="B1632" t="s">
        <v>461</v>
      </c>
      <c r="E1632" t="s">
        <v>4214</v>
      </c>
      <c r="F1632" t="s">
        <v>7544</v>
      </c>
    </row>
    <row r="1633" spans="1:6" x14ac:dyDescent="0.3">
      <c r="A1633" t="s">
        <v>4215</v>
      </c>
      <c r="B1633" t="s">
        <v>45</v>
      </c>
      <c r="E1633" t="s">
        <v>4217</v>
      </c>
      <c r="F1633" t="s">
        <v>7544</v>
      </c>
    </row>
    <row r="1634" spans="1:6" x14ac:dyDescent="0.3">
      <c r="A1634" t="s">
        <v>4218</v>
      </c>
      <c r="B1634" t="s">
        <v>45</v>
      </c>
      <c r="E1634" t="s">
        <v>4220</v>
      </c>
      <c r="F1634" t="s">
        <v>274</v>
      </c>
    </row>
    <row r="1635" spans="1:6" x14ac:dyDescent="0.3">
      <c r="A1635" t="s">
        <v>4221</v>
      </c>
      <c r="B1635" t="s">
        <v>1870</v>
      </c>
      <c r="E1635" t="s">
        <v>1228</v>
      </c>
      <c r="F1635" t="s">
        <v>274</v>
      </c>
    </row>
    <row r="1636" spans="1:6" x14ac:dyDescent="0.3">
      <c r="A1636" t="s">
        <v>4223</v>
      </c>
      <c r="B1636" t="s">
        <v>39</v>
      </c>
      <c r="E1636" t="s">
        <v>4225</v>
      </c>
      <c r="F1636" t="s">
        <v>7544</v>
      </c>
    </row>
    <row r="1637" spans="1:6" x14ac:dyDescent="0.3">
      <c r="A1637" t="s">
        <v>4226</v>
      </c>
      <c r="B1637" t="s">
        <v>55</v>
      </c>
      <c r="E1637" t="s">
        <v>7432</v>
      </c>
      <c r="F1637" t="s">
        <v>7544</v>
      </c>
    </row>
    <row r="1638" spans="1:6" x14ac:dyDescent="0.3">
      <c r="A1638" t="s">
        <v>4228</v>
      </c>
      <c r="B1638" t="s">
        <v>11426</v>
      </c>
      <c r="E1638" t="s">
        <v>176</v>
      </c>
      <c r="F1638" t="s">
        <v>7544</v>
      </c>
    </row>
    <row r="1639" spans="1:6" x14ac:dyDescent="0.3">
      <c r="A1639" t="s">
        <v>4230</v>
      </c>
      <c r="B1639" t="s">
        <v>11427</v>
      </c>
      <c r="E1639" t="s">
        <v>4232</v>
      </c>
      <c r="F1639" t="s">
        <v>7544</v>
      </c>
    </row>
    <row r="1640" spans="1:6" x14ac:dyDescent="0.3">
      <c r="A1640" t="s">
        <v>4233</v>
      </c>
      <c r="B1640" t="s">
        <v>89</v>
      </c>
      <c r="E1640" t="s">
        <v>1960</v>
      </c>
      <c r="F1640" t="s">
        <v>7544</v>
      </c>
    </row>
    <row r="1641" spans="1:6" x14ac:dyDescent="0.3">
      <c r="A1641" t="s">
        <v>4235</v>
      </c>
      <c r="B1641" t="s">
        <v>11424</v>
      </c>
      <c r="E1641" t="s">
        <v>4237</v>
      </c>
      <c r="F1641" t="s">
        <v>274</v>
      </c>
    </row>
    <row r="1642" spans="1:6" x14ac:dyDescent="0.3">
      <c r="A1642" t="s">
        <v>4238</v>
      </c>
      <c r="B1642" t="s">
        <v>13</v>
      </c>
      <c r="E1642" t="s">
        <v>4240</v>
      </c>
      <c r="F1642" t="s">
        <v>274</v>
      </c>
    </row>
    <row r="1643" spans="1:6" x14ac:dyDescent="0.3">
      <c r="A1643" t="s">
        <v>338</v>
      </c>
      <c r="B1643" t="s">
        <v>4379</v>
      </c>
      <c r="E1643" t="s">
        <v>344</v>
      </c>
      <c r="F1643" t="s">
        <v>7544</v>
      </c>
    </row>
    <row r="1644" spans="1:6" x14ac:dyDescent="0.3">
      <c r="A1644" t="s">
        <v>4242</v>
      </c>
      <c r="B1644" t="s">
        <v>4340</v>
      </c>
      <c r="E1644" t="s">
        <v>3025</v>
      </c>
      <c r="F1644" t="s">
        <v>7544</v>
      </c>
    </row>
    <row r="1645" spans="1:6" x14ac:dyDescent="0.3">
      <c r="A1645" t="s">
        <v>4244</v>
      </c>
      <c r="B1645" t="s">
        <v>11426</v>
      </c>
      <c r="E1645" t="s">
        <v>4246</v>
      </c>
      <c r="F1645" t="s">
        <v>274</v>
      </c>
    </row>
    <row r="1646" spans="1:6" x14ac:dyDescent="0.3">
      <c r="A1646" t="s">
        <v>2809</v>
      </c>
      <c r="B1646" t="s">
        <v>11430</v>
      </c>
      <c r="E1646" t="s">
        <v>4248</v>
      </c>
      <c r="F1646" t="s">
        <v>7544</v>
      </c>
    </row>
    <row r="1647" spans="1:6" x14ac:dyDescent="0.3">
      <c r="A1647" t="s">
        <v>4249</v>
      </c>
      <c r="B1647" t="s">
        <v>11426</v>
      </c>
      <c r="E1647" t="s">
        <v>1608</v>
      </c>
      <c r="F1647" t="s">
        <v>274</v>
      </c>
    </row>
    <row r="1648" spans="1:6" x14ac:dyDescent="0.3">
      <c r="A1648" t="s">
        <v>4251</v>
      </c>
      <c r="B1648" t="s">
        <v>4379</v>
      </c>
      <c r="E1648" t="s">
        <v>7433</v>
      </c>
      <c r="F1648" t="s">
        <v>7544</v>
      </c>
    </row>
    <row r="1649" spans="1:6" x14ac:dyDescent="0.3">
      <c r="A1649" t="s">
        <v>4253</v>
      </c>
      <c r="B1649" t="s">
        <v>11426</v>
      </c>
      <c r="E1649" t="s">
        <v>1608</v>
      </c>
      <c r="F1649" t="s">
        <v>274</v>
      </c>
    </row>
    <row r="1650" spans="1:6" x14ac:dyDescent="0.3">
      <c r="A1650" t="s">
        <v>4255</v>
      </c>
      <c r="B1650" t="s">
        <v>55</v>
      </c>
      <c r="E1650" t="s">
        <v>4257</v>
      </c>
      <c r="F1650" t="s">
        <v>7546</v>
      </c>
    </row>
    <row r="1651" spans="1:6" x14ac:dyDescent="0.3">
      <c r="A1651" t="s">
        <v>3741</v>
      </c>
      <c r="B1651" t="s">
        <v>11426</v>
      </c>
      <c r="E1651" t="s">
        <v>4258</v>
      </c>
      <c r="F1651" t="s">
        <v>7546</v>
      </c>
    </row>
    <row r="1652" spans="1:6" x14ac:dyDescent="0.3">
      <c r="A1652" t="s">
        <v>317</v>
      </c>
      <c r="B1652" t="s">
        <v>915</v>
      </c>
      <c r="E1652" t="s">
        <v>4260</v>
      </c>
      <c r="F1652" t="s">
        <v>7544</v>
      </c>
    </row>
    <row r="1653" spans="1:6" x14ac:dyDescent="0.3">
      <c r="A1653" t="s">
        <v>4261</v>
      </c>
      <c r="B1653" t="s">
        <v>464</v>
      </c>
      <c r="E1653" t="s">
        <v>1268</v>
      </c>
      <c r="F1653" t="s">
        <v>274</v>
      </c>
    </row>
    <row r="1654" spans="1:6" x14ac:dyDescent="0.3">
      <c r="A1654" t="s">
        <v>1124</v>
      </c>
      <c r="B1654" t="s">
        <v>11429</v>
      </c>
      <c r="E1654" t="s">
        <v>4264</v>
      </c>
      <c r="F1654" t="s">
        <v>7544</v>
      </c>
    </row>
    <row r="1655" spans="1:6" x14ac:dyDescent="0.3">
      <c r="A1655" t="s">
        <v>4265</v>
      </c>
      <c r="B1655" t="s">
        <v>438</v>
      </c>
      <c r="E1655" t="s">
        <v>4266</v>
      </c>
      <c r="F1655" t="s">
        <v>274</v>
      </c>
    </row>
    <row r="1656" spans="1:6" x14ac:dyDescent="0.3">
      <c r="A1656" t="s">
        <v>4267</v>
      </c>
      <c r="B1656" t="s">
        <v>183</v>
      </c>
      <c r="E1656" t="s">
        <v>4269</v>
      </c>
      <c r="F1656" t="s">
        <v>274</v>
      </c>
    </row>
    <row r="1657" spans="1:6" x14ac:dyDescent="0.3">
      <c r="A1657" t="s">
        <v>4270</v>
      </c>
      <c r="B1657" t="s">
        <v>915</v>
      </c>
      <c r="E1657" t="s">
        <v>1608</v>
      </c>
      <c r="F1657" t="s">
        <v>274</v>
      </c>
    </row>
    <row r="1658" spans="1:6" x14ac:dyDescent="0.3">
      <c r="A1658" t="s">
        <v>4272</v>
      </c>
      <c r="B1658" t="s">
        <v>55</v>
      </c>
      <c r="E1658" t="s">
        <v>4274</v>
      </c>
      <c r="F1658" t="s">
        <v>7544</v>
      </c>
    </row>
    <row r="1659" spans="1:6" x14ac:dyDescent="0.3">
      <c r="A1659" t="s">
        <v>4275</v>
      </c>
      <c r="B1659" t="s">
        <v>464</v>
      </c>
      <c r="E1659" t="s">
        <v>4277</v>
      </c>
      <c r="F1659" t="s">
        <v>274</v>
      </c>
    </row>
    <row r="1660" spans="1:6" x14ac:dyDescent="0.3">
      <c r="A1660" t="s">
        <v>4278</v>
      </c>
      <c r="B1660" t="s">
        <v>227</v>
      </c>
      <c r="E1660" t="s">
        <v>4279</v>
      </c>
      <c r="F1660" t="s">
        <v>274</v>
      </c>
    </row>
    <row r="1661" spans="1:6" x14ac:dyDescent="0.3">
      <c r="A1661" t="s">
        <v>4280</v>
      </c>
      <c r="B1661" t="s">
        <v>11426</v>
      </c>
      <c r="E1661" t="s">
        <v>4282</v>
      </c>
      <c r="F1661" t="s">
        <v>7544</v>
      </c>
    </row>
    <row r="1662" spans="1:6" x14ac:dyDescent="0.3">
      <c r="A1662" t="s">
        <v>4283</v>
      </c>
      <c r="B1662" t="s">
        <v>39</v>
      </c>
      <c r="E1662" t="s">
        <v>800</v>
      </c>
      <c r="F1662" t="s">
        <v>7544</v>
      </c>
    </row>
    <row r="1663" spans="1:6" x14ac:dyDescent="0.3">
      <c r="A1663" t="s">
        <v>4285</v>
      </c>
      <c r="B1663" t="s">
        <v>881</v>
      </c>
      <c r="E1663" t="s">
        <v>4287</v>
      </c>
      <c r="F1663" t="s">
        <v>7544</v>
      </c>
    </row>
    <row r="1664" spans="1:6" x14ac:dyDescent="0.3">
      <c r="A1664" t="s">
        <v>4288</v>
      </c>
      <c r="B1664" t="s">
        <v>11426</v>
      </c>
      <c r="E1664" t="s">
        <v>4290</v>
      </c>
      <c r="F1664" t="s">
        <v>7544</v>
      </c>
    </row>
    <row r="1665" spans="1:6" x14ac:dyDescent="0.3">
      <c r="A1665" t="s">
        <v>4291</v>
      </c>
      <c r="B1665" t="s">
        <v>1209</v>
      </c>
      <c r="E1665" t="s">
        <v>4293</v>
      </c>
      <c r="F1665" t="s">
        <v>7544</v>
      </c>
    </row>
    <row r="1666" spans="1:6" x14ac:dyDescent="0.3">
      <c r="A1666" t="s">
        <v>4294</v>
      </c>
      <c r="B1666" t="s">
        <v>89</v>
      </c>
      <c r="E1666" t="s">
        <v>4295</v>
      </c>
      <c r="F1666" t="s">
        <v>7545</v>
      </c>
    </row>
    <row r="1667" spans="1:6" x14ac:dyDescent="0.3">
      <c r="A1667" t="s">
        <v>1710</v>
      </c>
      <c r="B1667" t="s">
        <v>806</v>
      </c>
      <c r="E1667" t="s">
        <v>1228</v>
      </c>
      <c r="F1667" t="s">
        <v>274</v>
      </c>
    </row>
    <row r="1668" spans="1:6" x14ac:dyDescent="0.3">
      <c r="A1668" t="s">
        <v>4297</v>
      </c>
      <c r="B1668" t="s">
        <v>13</v>
      </c>
      <c r="E1668" t="s">
        <v>4298</v>
      </c>
      <c r="F1668" t="s">
        <v>274</v>
      </c>
    </row>
    <row r="1669" spans="1:6" x14ac:dyDescent="0.3">
      <c r="A1669" t="s">
        <v>4299</v>
      </c>
      <c r="B1669" t="s">
        <v>4379</v>
      </c>
      <c r="E1669" t="s">
        <v>4301</v>
      </c>
      <c r="F1669" t="s">
        <v>7544</v>
      </c>
    </row>
    <row r="1670" spans="1:6" x14ac:dyDescent="0.3">
      <c r="A1670" t="s">
        <v>3860</v>
      </c>
      <c r="B1670" t="s">
        <v>55</v>
      </c>
      <c r="E1670" t="s">
        <v>4303</v>
      </c>
      <c r="F1670" t="s">
        <v>7546</v>
      </c>
    </row>
    <row r="1671" spans="1:6" x14ac:dyDescent="0.3">
      <c r="A1671" t="s">
        <v>4304</v>
      </c>
      <c r="B1671" t="s">
        <v>8037</v>
      </c>
      <c r="E1671" t="s">
        <v>800</v>
      </c>
      <c r="F1671" t="s">
        <v>7544</v>
      </c>
    </row>
    <row r="1672" spans="1:6" x14ac:dyDescent="0.3">
      <c r="A1672" t="s">
        <v>4306</v>
      </c>
      <c r="B1672" t="s">
        <v>1209</v>
      </c>
      <c r="E1672" t="s">
        <v>1268</v>
      </c>
      <c r="F1672" t="s">
        <v>274</v>
      </c>
    </row>
    <row r="1673" spans="1:6" x14ac:dyDescent="0.3">
      <c r="A1673" t="s">
        <v>4308</v>
      </c>
      <c r="B1673" t="s">
        <v>33</v>
      </c>
      <c r="E1673" t="s">
        <v>1268</v>
      </c>
      <c r="F1673" t="s">
        <v>274</v>
      </c>
    </row>
    <row r="1674" spans="1:6" x14ac:dyDescent="0.3">
      <c r="A1674" t="s">
        <v>4309</v>
      </c>
      <c r="B1674" t="s">
        <v>4379</v>
      </c>
      <c r="E1674" t="s">
        <v>4311</v>
      </c>
      <c r="F1674" t="s">
        <v>7546</v>
      </c>
    </row>
    <row r="1675" spans="1:6" x14ac:dyDescent="0.3">
      <c r="A1675" t="s">
        <v>4312</v>
      </c>
      <c r="B1675" t="s">
        <v>11424</v>
      </c>
      <c r="E1675" t="s">
        <v>301</v>
      </c>
      <c r="F1675" t="s">
        <v>7544</v>
      </c>
    </row>
    <row r="1676" spans="1:6" x14ac:dyDescent="0.3">
      <c r="A1676" t="s">
        <v>4314</v>
      </c>
      <c r="B1676" t="s">
        <v>11429</v>
      </c>
      <c r="E1676" t="s">
        <v>4316</v>
      </c>
      <c r="F1676" t="s">
        <v>7545</v>
      </c>
    </row>
    <row r="1677" spans="1:6" x14ac:dyDescent="0.3">
      <c r="A1677" t="s">
        <v>956</v>
      </c>
      <c r="B1677" t="s">
        <v>806</v>
      </c>
      <c r="E1677" t="s">
        <v>7435</v>
      </c>
      <c r="F1677" t="s">
        <v>7544</v>
      </c>
    </row>
    <row r="1678" spans="1:6" x14ac:dyDescent="0.3">
      <c r="A1678" t="s">
        <v>4318</v>
      </c>
      <c r="B1678" t="s">
        <v>461</v>
      </c>
      <c r="E1678" t="s">
        <v>4320</v>
      </c>
      <c r="F1678" t="s">
        <v>7544</v>
      </c>
    </row>
    <row r="1679" spans="1:6" x14ac:dyDescent="0.3">
      <c r="A1679" t="s">
        <v>4321</v>
      </c>
      <c r="B1679" t="s">
        <v>33</v>
      </c>
      <c r="E1679" t="s">
        <v>4323</v>
      </c>
      <c r="F1679" t="s">
        <v>274</v>
      </c>
    </row>
    <row r="1680" spans="1:6" x14ac:dyDescent="0.3">
      <c r="A1680" t="s">
        <v>4324</v>
      </c>
      <c r="B1680" t="s">
        <v>11425</v>
      </c>
      <c r="E1680" t="s">
        <v>4323</v>
      </c>
      <c r="F1680" t="s">
        <v>274</v>
      </c>
    </row>
    <row r="1681" spans="1:6" x14ac:dyDescent="0.3">
      <c r="A1681" t="s">
        <v>4326</v>
      </c>
      <c r="B1681" t="s">
        <v>11428</v>
      </c>
      <c r="E1681" t="s">
        <v>1268</v>
      </c>
      <c r="F1681" t="s">
        <v>274</v>
      </c>
    </row>
    <row r="1682" spans="1:6" x14ac:dyDescent="0.3">
      <c r="A1682" t="s">
        <v>3199</v>
      </c>
      <c r="B1682" t="s">
        <v>89</v>
      </c>
      <c r="E1682" t="s">
        <v>4329</v>
      </c>
      <c r="F1682" t="s">
        <v>7544</v>
      </c>
    </row>
    <row r="1683" spans="1:6" x14ac:dyDescent="0.3">
      <c r="A1683" t="s">
        <v>3289</v>
      </c>
      <c r="B1683" t="s">
        <v>1870</v>
      </c>
      <c r="E1683" t="s">
        <v>4329</v>
      </c>
      <c r="F1683" t="s">
        <v>7544</v>
      </c>
    </row>
    <row r="1684" spans="1:6" x14ac:dyDescent="0.3">
      <c r="A1684" t="s">
        <v>4331</v>
      </c>
      <c r="B1684" t="s">
        <v>461</v>
      </c>
      <c r="E1684" t="s">
        <v>4329</v>
      </c>
      <c r="F1684" t="s">
        <v>7544</v>
      </c>
    </row>
    <row r="1685" spans="1:6" x14ac:dyDescent="0.3">
      <c r="A1685" t="s">
        <v>2117</v>
      </c>
      <c r="B1685" t="s">
        <v>4379</v>
      </c>
      <c r="E1685" t="s">
        <v>4334</v>
      </c>
      <c r="F1685" t="s">
        <v>7544</v>
      </c>
    </row>
    <row r="1686" spans="1:6" x14ac:dyDescent="0.3">
      <c r="A1686" t="s">
        <v>4335</v>
      </c>
      <c r="B1686" t="s">
        <v>1870</v>
      </c>
      <c r="E1686" t="s">
        <v>4337</v>
      </c>
      <c r="F1686" t="s">
        <v>7546</v>
      </c>
    </row>
    <row r="1687" spans="1:6" x14ac:dyDescent="0.3">
      <c r="A1687" t="s">
        <v>4338</v>
      </c>
      <c r="B1687" t="s">
        <v>1209</v>
      </c>
      <c r="E1687" t="s">
        <v>4341</v>
      </c>
      <c r="F1687" t="s">
        <v>7546</v>
      </c>
    </row>
    <row r="1688" spans="1:6" x14ac:dyDescent="0.3">
      <c r="A1688" t="s">
        <v>222</v>
      </c>
      <c r="B1688" t="s">
        <v>915</v>
      </c>
      <c r="E1688" t="s">
        <v>4343</v>
      </c>
      <c r="F1688" t="s">
        <v>7545</v>
      </c>
    </row>
    <row r="1689" spans="1:6" x14ac:dyDescent="0.3">
      <c r="A1689" t="s">
        <v>4344</v>
      </c>
      <c r="B1689" t="s">
        <v>2956</v>
      </c>
      <c r="E1689" t="s">
        <v>1268</v>
      </c>
      <c r="F1689" t="s">
        <v>274</v>
      </c>
    </row>
    <row r="1690" spans="1:6" x14ac:dyDescent="0.3">
      <c r="A1690" t="s">
        <v>4346</v>
      </c>
      <c r="B1690" t="s">
        <v>8030</v>
      </c>
      <c r="E1690" t="s">
        <v>4348</v>
      </c>
      <c r="F1690" t="s">
        <v>7544</v>
      </c>
    </row>
    <row r="1691" spans="1:6" x14ac:dyDescent="0.3">
      <c r="A1691" t="s">
        <v>4349</v>
      </c>
      <c r="B1691" t="s">
        <v>8037</v>
      </c>
      <c r="E1691" t="s">
        <v>4351</v>
      </c>
      <c r="F1691" t="s">
        <v>274</v>
      </c>
    </row>
    <row r="1692" spans="1:6" x14ac:dyDescent="0.3">
      <c r="A1692" t="s">
        <v>4352</v>
      </c>
      <c r="B1692" t="s">
        <v>461</v>
      </c>
      <c r="E1692" t="s">
        <v>4354</v>
      </c>
      <c r="F1692" t="s">
        <v>7545</v>
      </c>
    </row>
    <row r="1693" spans="1:6" x14ac:dyDescent="0.3">
      <c r="A1693" t="s">
        <v>500</v>
      </c>
      <c r="B1693" t="s">
        <v>55</v>
      </c>
      <c r="E1693" t="s">
        <v>4356</v>
      </c>
      <c r="F1693" t="s">
        <v>7544</v>
      </c>
    </row>
    <row r="1694" spans="1:6" x14ac:dyDescent="0.3">
      <c r="A1694" t="s">
        <v>3154</v>
      </c>
      <c r="B1694" t="s">
        <v>8037</v>
      </c>
      <c r="E1694" t="s">
        <v>4358</v>
      </c>
      <c r="F1694" t="s">
        <v>7544</v>
      </c>
    </row>
    <row r="1695" spans="1:6" x14ac:dyDescent="0.3">
      <c r="A1695" t="s">
        <v>7436</v>
      </c>
      <c r="B1695" t="s">
        <v>89</v>
      </c>
      <c r="E1695" t="s">
        <v>7437</v>
      </c>
      <c r="F1695" t="s">
        <v>7544</v>
      </c>
    </row>
    <row r="1696" spans="1:6" x14ac:dyDescent="0.3">
      <c r="A1696" t="s">
        <v>4360</v>
      </c>
      <c r="B1696" t="s">
        <v>2956</v>
      </c>
      <c r="E1696" t="s">
        <v>1268</v>
      </c>
      <c r="F1696" t="s">
        <v>274</v>
      </c>
    </row>
    <row r="1697" spans="1:6" x14ac:dyDescent="0.3">
      <c r="A1697" t="s">
        <v>1106</v>
      </c>
      <c r="B1697" t="s">
        <v>4340</v>
      </c>
      <c r="E1697" t="s">
        <v>4362</v>
      </c>
      <c r="F1697" t="s">
        <v>7544</v>
      </c>
    </row>
    <row r="1698" spans="1:6" x14ac:dyDescent="0.3">
      <c r="A1698" t="s">
        <v>4363</v>
      </c>
      <c r="B1698" t="s">
        <v>13</v>
      </c>
      <c r="E1698" t="s">
        <v>1268</v>
      </c>
      <c r="F1698" t="s">
        <v>274</v>
      </c>
    </row>
    <row r="1699" spans="1:6" x14ac:dyDescent="0.3">
      <c r="A1699" t="s">
        <v>4365</v>
      </c>
      <c r="B1699" t="s">
        <v>464</v>
      </c>
      <c r="E1699" t="s">
        <v>7438</v>
      </c>
      <c r="F1699" t="s">
        <v>7546</v>
      </c>
    </row>
    <row r="1700" spans="1:6" x14ac:dyDescent="0.3">
      <c r="A1700" t="s">
        <v>4367</v>
      </c>
      <c r="B1700" t="s">
        <v>227</v>
      </c>
      <c r="E1700" t="s">
        <v>4369</v>
      </c>
      <c r="F1700" t="s">
        <v>274</v>
      </c>
    </row>
    <row r="1701" spans="1:6" x14ac:dyDescent="0.3">
      <c r="A1701" t="s">
        <v>405</v>
      </c>
      <c r="B1701" t="s">
        <v>881</v>
      </c>
      <c r="E1701" t="s">
        <v>7439</v>
      </c>
      <c r="F1701" t="s">
        <v>7544</v>
      </c>
    </row>
    <row r="1702" spans="1:6" x14ac:dyDescent="0.3">
      <c r="A1702" t="s">
        <v>975</v>
      </c>
      <c r="B1702" t="s">
        <v>1870</v>
      </c>
      <c r="E1702" t="s">
        <v>4371</v>
      </c>
      <c r="F1702" t="s">
        <v>7544</v>
      </c>
    </row>
    <row r="1703" spans="1:6" x14ac:dyDescent="0.3">
      <c r="A1703" t="s">
        <v>4372</v>
      </c>
      <c r="B1703" t="s">
        <v>915</v>
      </c>
      <c r="E1703" t="s">
        <v>4374</v>
      </c>
      <c r="F1703" t="s">
        <v>7546</v>
      </c>
    </row>
    <row r="1704" spans="1:6" x14ac:dyDescent="0.3">
      <c r="A1704" t="s">
        <v>4375</v>
      </c>
      <c r="B1704" t="s">
        <v>11430</v>
      </c>
      <c r="E1704" t="s">
        <v>4376</v>
      </c>
      <c r="F1704" t="s">
        <v>7545</v>
      </c>
    </row>
    <row r="1705" spans="1:6" x14ac:dyDescent="0.3">
      <c r="A1705" t="s">
        <v>4377</v>
      </c>
      <c r="B1705" t="s">
        <v>4379</v>
      </c>
      <c r="E1705" t="s">
        <v>4380</v>
      </c>
      <c r="F1705" t="s">
        <v>7544</v>
      </c>
    </row>
    <row r="1706" spans="1:6" x14ac:dyDescent="0.3">
      <c r="A1706" t="s">
        <v>4381</v>
      </c>
      <c r="B1706" t="s">
        <v>806</v>
      </c>
      <c r="E1706" t="s">
        <v>7440</v>
      </c>
      <c r="F1706" t="s">
        <v>274</v>
      </c>
    </row>
    <row r="1707" spans="1:6" x14ac:dyDescent="0.3">
      <c r="A1707" t="s">
        <v>4383</v>
      </c>
      <c r="B1707" t="s">
        <v>11423</v>
      </c>
      <c r="E1707" t="s">
        <v>4385</v>
      </c>
      <c r="F1707" t="s">
        <v>274</v>
      </c>
    </row>
    <row r="1708" spans="1:6" x14ac:dyDescent="0.3">
      <c r="A1708" t="s">
        <v>4386</v>
      </c>
      <c r="B1708" t="s">
        <v>1870</v>
      </c>
      <c r="E1708" t="s">
        <v>4388</v>
      </c>
      <c r="F1708" t="s">
        <v>7544</v>
      </c>
    </row>
    <row r="1709" spans="1:6" x14ac:dyDescent="0.3">
      <c r="A1709" t="s">
        <v>836</v>
      </c>
      <c r="B1709" t="s">
        <v>11424</v>
      </c>
      <c r="E1709" t="s">
        <v>4390</v>
      </c>
      <c r="F1709" t="s">
        <v>7545</v>
      </c>
    </row>
    <row r="1710" spans="1:6" x14ac:dyDescent="0.3">
      <c r="A1710" t="s">
        <v>883</v>
      </c>
      <c r="B1710" t="s">
        <v>1870</v>
      </c>
      <c r="E1710" t="s">
        <v>4392</v>
      </c>
      <c r="F1710" t="s">
        <v>7544</v>
      </c>
    </row>
    <row r="1711" spans="1:6" x14ac:dyDescent="0.3">
      <c r="A1711" t="s">
        <v>4393</v>
      </c>
      <c r="B1711" t="s">
        <v>8030</v>
      </c>
      <c r="E1711" t="s">
        <v>4395</v>
      </c>
      <c r="F1711" t="s">
        <v>7546</v>
      </c>
    </row>
    <row r="1712" spans="1:6" x14ac:dyDescent="0.3">
      <c r="A1712" t="s">
        <v>4396</v>
      </c>
      <c r="B1712" t="s">
        <v>464</v>
      </c>
      <c r="E1712" t="s">
        <v>4398</v>
      </c>
      <c r="F1712" t="s">
        <v>7546</v>
      </c>
    </row>
    <row r="1713" spans="1:6" x14ac:dyDescent="0.3">
      <c r="A1713" t="s">
        <v>3866</v>
      </c>
      <c r="B1713" t="s">
        <v>387</v>
      </c>
      <c r="E1713" t="s">
        <v>4400</v>
      </c>
      <c r="F1713" t="s">
        <v>7544</v>
      </c>
    </row>
    <row r="1714" spans="1:6" x14ac:dyDescent="0.3">
      <c r="A1714" t="s">
        <v>4401</v>
      </c>
      <c r="B1714" t="s">
        <v>438</v>
      </c>
      <c r="E1714" t="s">
        <v>4403</v>
      </c>
      <c r="F1714" t="s">
        <v>7545</v>
      </c>
    </row>
    <row r="1715" spans="1:6" x14ac:dyDescent="0.3">
      <c r="A1715" t="s">
        <v>4404</v>
      </c>
      <c r="B1715" t="s">
        <v>11429</v>
      </c>
      <c r="E1715" t="s">
        <v>1659</v>
      </c>
      <c r="F1715" t="s">
        <v>7544</v>
      </c>
    </row>
    <row r="1716" spans="1:6" x14ac:dyDescent="0.3">
      <c r="A1716" t="s">
        <v>4406</v>
      </c>
      <c r="B1716" t="s">
        <v>438</v>
      </c>
      <c r="E1716" t="s">
        <v>4408</v>
      </c>
      <c r="F1716" t="s">
        <v>7544</v>
      </c>
    </row>
    <row r="1717" spans="1:6" x14ac:dyDescent="0.3">
      <c r="A1717" t="s">
        <v>4409</v>
      </c>
      <c r="B1717" t="s">
        <v>13</v>
      </c>
      <c r="E1717" t="s">
        <v>4411</v>
      </c>
      <c r="F1717" t="s">
        <v>274</v>
      </c>
    </row>
    <row r="1718" spans="1:6" x14ac:dyDescent="0.3">
      <c r="A1718" t="s">
        <v>4412</v>
      </c>
      <c r="B1718" t="s">
        <v>11428</v>
      </c>
      <c r="E1718" t="s">
        <v>4414</v>
      </c>
      <c r="F1718" t="s">
        <v>7545</v>
      </c>
    </row>
    <row r="1719" spans="1:6" x14ac:dyDescent="0.3">
      <c r="A1719" t="s">
        <v>4415</v>
      </c>
      <c r="B1719" t="s">
        <v>39</v>
      </c>
      <c r="E1719" t="s">
        <v>301</v>
      </c>
      <c r="F1719" t="s">
        <v>7544</v>
      </c>
    </row>
    <row r="1720" spans="1:6" x14ac:dyDescent="0.3">
      <c r="A1720" t="s">
        <v>3642</v>
      </c>
      <c r="B1720" t="s">
        <v>8030</v>
      </c>
      <c r="E1720" t="s">
        <v>4418</v>
      </c>
      <c r="F1720" t="s">
        <v>7545</v>
      </c>
    </row>
    <row r="1721" spans="1:6" x14ac:dyDescent="0.3">
      <c r="A1721" t="s">
        <v>4419</v>
      </c>
      <c r="B1721" t="s">
        <v>11424</v>
      </c>
      <c r="E1721" t="s">
        <v>1268</v>
      </c>
      <c r="F1721" t="s">
        <v>274</v>
      </c>
    </row>
    <row r="1722" spans="1:6" x14ac:dyDescent="0.3">
      <c r="A1722" t="s">
        <v>2170</v>
      </c>
      <c r="B1722" t="s">
        <v>183</v>
      </c>
      <c r="E1722" t="s">
        <v>1081</v>
      </c>
      <c r="F1722" t="s">
        <v>7546</v>
      </c>
    </row>
    <row r="1723" spans="1:6" x14ac:dyDescent="0.3">
      <c r="A1723" t="s">
        <v>4421</v>
      </c>
      <c r="B1723" t="s">
        <v>806</v>
      </c>
      <c r="E1723" t="s">
        <v>1871</v>
      </c>
      <c r="F1723" t="s">
        <v>274</v>
      </c>
    </row>
    <row r="1724" spans="1:6" x14ac:dyDescent="0.3">
      <c r="A1724" t="s">
        <v>4423</v>
      </c>
      <c r="B1724" t="s">
        <v>1209</v>
      </c>
      <c r="E1724" t="s">
        <v>4425</v>
      </c>
      <c r="F1724" t="s">
        <v>274</v>
      </c>
    </row>
    <row r="1725" spans="1:6" x14ac:dyDescent="0.3">
      <c r="A1725" t="s">
        <v>4426</v>
      </c>
      <c r="B1725" t="s">
        <v>183</v>
      </c>
      <c r="E1725" t="s">
        <v>1268</v>
      </c>
      <c r="F1725" t="s">
        <v>274</v>
      </c>
    </row>
    <row r="1726" spans="1:6" x14ac:dyDescent="0.3">
      <c r="A1726" t="s">
        <v>2701</v>
      </c>
      <c r="B1726" t="s">
        <v>39</v>
      </c>
      <c r="E1726" t="s">
        <v>4428</v>
      </c>
      <c r="F1726" t="s">
        <v>274</v>
      </c>
    </row>
    <row r="1727" spans="1:6" x14ac:dyDescent="0.3">
      <c r="A1727" t="s">
        <v>4429</v>
      </c>
      <c r="B1727" t="s">
        <v>915</v>
      </c>
      <c r="E1727" t="s">
        <v>4274</v>
      </c>
      <c r="F1727" t="s">
        <v>7544</v>
      </c>
    </row>
    <row r="1728" spans="1:6" x14ac:dyDescent="0.3">
      <c r="A1728" t="s">
        <v>4431</v>
      </c>
      <c r="B1728" t="s">
        <v>11425</v>
      </c>
      <c r="E1728" t="s">
        <v>4432</v>
      </c>
      <c r="F1728" t="s">
        <v>7544</v>
      </c>
    </row>
    <row r="1729" spans="1:6" x14ac:dyDescent="0.3">
      <c r="A1729" t="s">
        <v>4433</v>
      </c>
      <c r="B1729" t="s">
        <v>11423</v>
      </c>
      <c r="E1729" t="s">
        <v>1871</v>
      </c>
      <c r="F1729" t="s">
        <v>274</v>
      </c>
    </row>
    <row r="1730" spans="1:6" x14ac:dyDescent="0.3">
      <c r="A1730" t="s">
        <v>4435</v>
      </c>
      <c r="B1730" t="s">
        <v>4340</v>
      </c>
      <c r="E1730" t="s">
        <v>1960</v>
      </c>
      <c r="F1730" t="s">
        <v>7544</v>
      </c>
    </row>
    <row r="1731" spans="1:6" x14ac:dyDescent="0.3">
      <c r="A1731" t="s">
        <v>4437</v>
      </c>
      <c r="B1731" t="s">
        <v>11427</v>
      </c>
      <c r="E1731" t="s">
        <v>3413</v>
      </c>
      <c r="F1731" t="s">
        <v>7544</v>
      </c>
    </row>
    <row r="1732" spans="1:6" x14ac:dyDescent="0.3">
      <c r="A1732" t="s">
        <v>4439</v>
      </c>
      <c r="B1732" t="s">
        <v>881</v>
      </c>
      <c r="E1732" t="s">
        <v>4441</v>
      </c>
      <c r="F1732" t="s">
        <v>274</v>
      </c>
    </row>
    <row r="1733" spans="1:6" x14ac:dyDescent="0.3">
      <c r="A1733" t="s">
        <v>4442</v>
      </c>
      <c r="B1733" t="s">
        <v>881</v>
      </c>
      <c r="E1733" t="s">
        <v>7441</v>
      </c>
      <c r="F1733" t="s">
        <v>7546</v>
      </c>
    </row>
    <row r="1734" spans="1:6" x14ac:dyDescent="0.3">
      <c r="A1734" t="s">
        <v>4181</v>
      </c>
      <c r="B1734" t="s">
        <v>8030</v>
      </c>
      <c r="E1734" t="s">
        <v>4445</v>
      </c>
      <c r="F1734" t="s">
        <v>7544</v>
      </c>
    </row>
    <row r="1735" spans="1:6" x14ac:dyDescent="0.3">
      <c r="A1735" t="s">
        <v>4446</v>
      </c>
      <c r="B1735" t="s">
        <v>183</v>
      </c>
      <c r="E1735" t="s">
        <v>4448</v>
      </c>
      <c r="F1735" t="s">
        <v>7544</v>
      </c>
    </row>
    <row r="1736" spans="1:6" x14ac:dyDescent="0.3">
      <c r="A1736" t="s">
        <v>4449</v>
      </c>
      <c r="B1736" t="s">
        <v>39</v>
      </c>
      <c r="E1736" t="s">
        <v>4341</v>
      </c>
      <c r="F1736" t="s">
        <v>7546</v>
      </c>
    </row>
    <row r="1737" spans="1:6" x14ac:dyDescent="0.3">
      <c r="A1737" t="s">
        <v>4451</v>
      </c>
      <c r="B1737" t="s">
        <v>13</v>
      </c>
      <c r="E1737" t="s">
        <v>4453</v>
      </c>
      <c r="F1737" t="s">
        <v>274</v>
      </c>
    </row>
    <row r="1738" spans="1:6" x14ac:dyDescent="0.3">
      <c r="A1738" t="s">
        <v>4454</v>
      </c>
      <c r="B1738" t="s">
        <v>11426</v>
      </c>
      <c r="E1738" t="s">
        <v>4456</v>
      </c>
      <c r="F1738" t="s">
        <v>274</v>
      </c>
    </row>
    <row r="1739" spans="1:6" x14ac:dyDescent="0.3">
      <c r="A1739" t="s">
        <v>4457</v>
      </c>
      <c r="B1739" t="s">
        <v>33</v>
      </c>
      <c r="E1739" t="s">
        <v>4459</v>
      </c>
      <c r="F1739" t="s">
        <v>7545</v>
      </c>
    </row>
    <row r="1740" spans="1:6" x14ac:dyDescent="0.3">
      <c r="A1740" t="s">
        <v>3215</v>
      </c>
      <c r="B1740" t="s">
        <v>227</v>
      </c>
      <c r="E1740" t="s">
        <v>4461</v>
      </c>
      <c r="F1740" t="s">
        <v>7546</v>
      </c>
    </row>
    <row r="1741" spans="1:6" x14ac:dyDescent="0.3">
      <c r="A1741" t="s">
        <v>2734</v>
      </c>
      <c r="B1741" t="s">
        <v>387</v>
      </c>
      <c r="E1741" t="s">
        <v>4462</v>
      </c>
      <c r="F1741" t="s">
        <v>7546</v>
      </c>
    </row>
    <row r="1742" spans="1:6" x14ac:dyDescent="0.3">
      <c r="A1742" t="s">
        <v>985</v>
      </c>
      <c r="B1742" t="s">
        <v>11427</v>
      </c>
      <c r="E1742" t="s">
        <v>4463</v>
      </c>
      <c r="F1742" t="s">
        <v>7544</v>
      </c>
    </row>
    <row r="1743" spans="1:6" x14ac:dyDescent="0.3">
      <c r="A1743" t="s">
        <v>4464</v>
      </c>
      <c r="B1743" t="s">
        <v>11424</v>
      </c>
      <c r="E1743" t="s">
        <v>4465</v>
      </c>
      <c r="F1743" t="s">
        <v>274</v>
      </c>
    </row>
    <row r="1744" spans="1:6" x14ac:dyDescent="0.3">
      <c r="A1744" t="s">
        <v>4466</v>
      </c>
      <c r="B1744" t="s">
        <v>39</v>
      </c>
      <c r="E1744" t="s">
        <v>1268</v>
      </c>
      <c r="F1744" t="s">
        <v>274</v>
      </c>
    </row>
    <row r="1745" spans="1:6" x14ac:dyDescent="0.3">
      <c r="A1745" t="s">
        <v>4468</v>
      </c>
      <c r="B1745" t="s">
        <v>11426</v>
      </c>
      <c r="E1745" t="s">
        <v>4471</v>
      </c>
      <c r="F1745" t="s">
        <v>7544</v>
      </c>
    </row>
    <row r="1746" spans="1:6" x14ac:dyDescent="0.3">
      <c r="A1746" t="s">
        <v>4472</v>
      </c>
      <c r="B1746" t="s">
        <v>1209</v>
      </c>
      <c r="E1746" t="s">
        <v>4474</v>
      </c>
      <c r="F1746" t="s">
        <v>274</v>
      </c>
    </row>
    <row r="1747" spans="1:6" x14ac:dyDescent="0.3">
      <c r="A1747" t="s">
        <v>4475</v>
      </c>
      <c r="B1747" t="s">
        <v>8030</v>
      </c>
      <c r="E1747" t="s">
        <v>7442</v>
      </c>
      <c r="F1747" t="s">
        <v>7544</v>
      </c>
    </row>
    <row r="1748" spans="1:6" x14ac:dyDescent="0.3">
      <c r="A1748" t="s">
        <v>4477</v>
      </c>
      <c r="B1748" t="s">
        <v>227</v>
      </c>
      <c r="E1748" t="s">
        <v>4478</v>
      </c>
      <c r="F1748" t="s">
        <v>274</v>
      </c>
    </row>
    <row r="1749" spans="1:6" x14ac:dyDescent="0.3">
      <c r="A1749" t="s">
        <v>4479</v>
      </c>
      <c r="B1749" t="s">
        <v>1209</v>
      </c>
      <c r="E1749" t="s">
        <v>4481</v>
      </c>
      <c r="F1749" t="s">
        <v>7545</v>
      </c>
    </row>
    <row r="1750" spans="1:6" x14ac:dyDescent="0.3">
      <c r="A1750" t="s">
        <v>4482</v>
      </c>
      <c r="B1750" t="s">
        <v>464</v>
      </c>
      <c r="E1750" t="s">
        <v>4484</v>
      </c>
      <c r="F1750" t="s">
        <v>274</v>
      </c>
    </row>
    <row r="1751" spans="1:6" x14ac:dyDescent="0.3">
      <c r="A1751" t="s">
        <v>4485</v>
      </c>
      <c r="B1751" t="s">
        <v>915</v>
      </c>
      <c r="E1751" t="s">
        <v>4487</v>
      </c>
      <c r="F1751" t="s">
        <v>7545</v>
      </c>
    </row>
    <row r="1752" spans="1:6" x14ac:dyDescent="0.3">
      <c r="A1752" t="s">
        <v>4488</v>
      </c>
      <c r="B1752" t="s">
        <v>387</v>
      </c>
      <c r="E1752" t="s">
        <v>4490</v>
      </c>
      <c r="F1752" t="s">
        <v>274</v>
      </c>
    </row>
    <row r="1753" spans="1:6" x14ac:dyDescent="0.3">
      <c r="A1753" t="s">
        <v>4491</v>
      </c>
      <c r="B1753" t="s">
        <v>8030</v>
      </c>
      <c r="E1753" t="s">
        <v>2577</v>
      </c>
      <c r="F1753" t="s">
        <v>7546</v>
      </c>
    </row>
    <row r="1754" spans="1:6" x14ac:dyDescent="0.3">
      <c r="A1754" t="s">
        <v>3270</v>
      </c>
      <c r="B1754" t="s">
        <v>4340</v>
      </c>
      <c r="E1754" t="s">
        <v>4494</v>
      </c>
      <c r="F1754" t="s">
        <v>7544</v>
      </c>
    </row>
    <row r="1755" spans="1:6" x14ac:dyDescent="0.3">
      <c r="A1755" t="s">
        <v>4495</v>
      </c>
      <c r="B1755" t="s">
        <v>33</v>
      </c>
      <c r="E1755" t="s">
        <v>4497</v>
      </c>
      <c r="F1755" t="s">
        <v>7546</v>
      </c>
    </row>
    <row r="1756" spans="1:6" x14ac:dyDescent="0.3">
      <c r="A1756" t="s">
        <v>4498</v>
      </c>
      <c r="B1756" t="s">
        <v>806</v>
      </c>
      <c r="E1756" t="s">
        <v>4500</v>
      </c>
      <c r="F1756" t="s">
        <v>274</v>
      </c>
    </row>
    <row r="1757" spans="1:6" x14ac:dyDescent="0.3">
      <c r="A1757" t="s">
        <v>2612</v>
      </c>
      <c r="B1757" t="s">
        <v>461</v>
      </c>
      <c r="E1757" t="s">
        <v>2614</v>
      </c>
      <c r="F1757" t="s">
        <v>274</v>
      </c>
    </row>
    <row r="1758" spans="1:6" x14ac:dyDescent="0.3">
      <c r="A1758" t="s">
        <v>3712</v>
      </c>
      <c r="B1758" t="s">
        <v>11428</v>
      </c>
      <c r="E1758" t="s">
        <v>1494</v>
      </c>
      <c r="F1758" t="s">
        <v>7544</v>
      </c>
    </row>
    <row r="1759" spans="1:6" x14ac:dyDescent="0.3">
      <c r="A1759" t="s">
        <v>4502</v>
      </c>
      <c r="B1759" t="s">
        <v>881</v>
      </c>
      <c r="E1759" t="s">
        <v>4505</v>
      </c>
      <c r="F1759" t="s">
        <v>7546</v>
      </c>
    </row>
    <row r="1760" spans="1:6" x14ac:dyDescent="0.3">
      <c r="A1760" t="s">
        <v>1537</v>
      </c>
      <c r="B1760" t="s">
        <v>1870</v>
      </c>
      <c r="E1760" t="s">
        <v>4507</v>
      </c>
      <c r="F1760" t="s">
        <v>7544</v>
      </c>
    </row>
    <row r="1761" spans="1:6" x14ac:dyDescent="0.3">
      <c r="A1761" t="s">
        <v>4508</v>
      </c>
      <c r="B1761" t="s">
        <v>1870</v>
      </c>
      <c r="E1761" t="s">
        <v>4510</v>
      </c>
      <c r="F1761" t="s">
        <v>274</v>
      </c>
    </row>
    <row r="1762" spans="1:6" x14ac:dyDescent="0.3">
      <c r="A1762" t="s">
        <v>4511</v>
      </c>
      <c r="B1762" t="s">
        <v>183</v>
      </c>
      <c r="E1762" t="s">
        <v>4513</v>
      </c>
      <c r="F1762" t="s">
        <v>274</v>
      </c>
    </row>
    <row r="1763" spans="1:6" x14ac:dyDescent="0.3">
      <c r="A1763" t="s">
        <v>4514</v>
      </c>
      <c r="B1763" t="s">
        <v>55</v>
      </c>
      <c r="E1763" t="s">
        <v>4516</v>
      </c>
      <c r="F1763" t="s">
        <v>274</v>
      </c>
    </row>
    <row r="1764" spans="1:6" x14ac:dyDescent="0.3">
      <c r="A1764" t="s">
        <v>4517</v>
      </c>
      <c r="B1764" t="s">
        <v>1870</v>
      </c>
      <c r="E1764" t="s">
        <v>4519</v>
      </c>
      <c r="F1764" t="s">
        <v>274</v>
      </c>
    </row>
    <row r="1765" spans="1:6" x14ac:dyDescent="0.3">
      <c r="A1765" t="s">
        <v>4520</v>
      </c>
      <c r="B1765" t="s">
        <v>11425</v>
      </c>
      <c r="E1765" t="s">
        <v>4522</v>
      </c>
      <c r="F1765" t="s">
        <v>7544</v>
      </c>
    </row>
    <row r="1766" spans="1:6" x14ac:dyDescent="0.3">
      <c r="A1766" t="s">
        <v>4523</v>
      </c>
      <c r="B1766" t="s">
        <v>4340</v>
      </c>
      <c r="E1766" t="s">
        <v>4525</v>
      </c>
      <c r="F1766" t="s">
        <v>274</v>
      </c>
    </row>
    <row r="1767" spans="1:6" x14ac:dyDescent="0.3">
      <c r="A1767" t="s">
        <v>4526</v>
      </c>
      <c r="B1767" t="s">
        <v>8030</v>
      </c>
      <c r="E1767" t="s">
        <v>7443</v>
      </c>
      <c r="F1767" t="s">
        <v>7545</v>
      </c>
    </row>
    <row r="1768" spans="1:6" x14ac:dyDescent="0.3">
      <c r="A1768" t="s">
        <v>4528</v>
      </c>
      <c r="B1768" t="s">
        <v>13</v>
      </c>
      <c r="E1768" t="s">
        <v>4530</v>
      </c>
      <c r="F1768" t="s">
        <v>274</v>
      </c>
    </row>
    <row r="1769" spans="1:6" x14ac:dyDescent="0.3">
      <c r="A1769" t="s">
        <v>4531</v>
      </c>
      <c r="B1769" t="s">
        <v>89</v>
      </c>
      <c r="E1769" t="s">
        <v>4532</v>
      </c>
      <c r="F1769" t="s">
        <v>7545</v>
      </c>
    </row>
    <row r="1770" spans="1:6" x14ac:dyDescent="0.3">
      <c r="A1770" t="s">
        <v>4533</v>
      </c>
      <c r="B1770" t="s">
        <v>806</v>
      </c>
      <c r="E1770" t="s">
        <v>4535</v>
      </c>
      <c r="F1770" t="s">
        <v>274</v>
      </c>
    </row>
    <row r="1771" spans="1:6" x14ac:dyDescent="0.3">
      <c r="A1771" t="s">
        <v>4536</v>
      </c>
      <c r="B1771" t="s">
        <v>4340</v>
      </c>
      <c r="E1771" t="s">
        <v>4538</v>
      </c>
      <c r="F1771" t="s">
        <v>7545</v>
      </c>
    </row>
    <row r="1772" spans="1:6" x14ac:dyDescent="0.3">
      <c r="A1772" t="s">
        <v>4539</v>
      </c>
      <c r="B1772" t="s">
        <v>461</v>
      </c>
      <c r="E1772" t="s">
        <v>4541</v>
      </c>
      <c r="F1772" t="s">
        <v>274</v>
      </c>
    </row>
    <row r="1773" spans="1:6" x14ac:dyDescent="0.3">
      <c r="A1773" t="s">
        <v>4542</v>
      </c>
      <c r="B1773" t="s">
        <v>39</v>
      </c>
      <c r="E1773" t="s">
        <v>4544</v>
      </c>
      <c r="F1773" t="s">
        <v>7545</v>
      </c>
    </row>
    <row r="1774" spans="1:6" x14ac:dyDescent="0.3">
      <c r="A1774" t="s">
        <v>3474</v>
      </c>
      <c r="B1774" t="s">
        <v>11430</v>
      </c>
      <c r="E1774" t="s">
        <v>4545</v>
      </c>
      <c r="F1774" t="s">
        <v>7544</v>
      </c>
    </row>
    <row r="1775" spans="1:6" x14ac:dyDescent="0.3">
      <c r="A1775" t="s">
        <v>4546</v>
      </c>
      <c r="B1775" t="s">
        <v>13</v>
      </c>
      <c r="E1775" t="s">
        <v>4548</v>
      </c>
      <c r="F1775" t="s">
        <v>7544</v>
      </c>
    </row>
    <row r="1776" spans="1:6" x14ac:dyDescent="0.3">
      <c r="A1776" t="s">
        <v>4549</v>
      </c>
      <c r="B1776" t="s">
        <v>55</v>
      </c>
      <c r="E1776" t="s">
        <v>4551</v>
      </c>
      <c r="F1776" t="s">
        <v>274</v>
      </c>
    </row>
    <row r="1777" spans="1:6" x14ac:dyDescent="0.3">
      <c r="A1777" t="s">
        <v>4552</v>
      </c>
      <c r="B1777" t="s">
        <v>11424</v>
      </c>
      <c r="E1777" t="s">
        <v>4554</v>
      </c>
      <c r="F1777" t="s">
        <v>7545</v>
      </c>
    </row>
    <row r="1778" spans="1:6" x14ac:dyDescent="0.3">
      <c r="A1778" t="s">
        <v>263</v>
      </c>
      <c r="B1778" t="s">
        <v>55</v>
      </c>
      <c r="E1778" t="s">
        <v>4556</v>
      </c>
      <c r="F1778" t="s">
        <v>274</v>
      </c>
    </row>
    <row r="1779" spans="1:6" x14ac:dyDescent="0.3">
      <c r="A1779" t="s">
        <v>4557</v>
      </c>
      <c r="B1779" t="s">
        <v>11427</v>
      </c>
      <c r="E1779" t="s">
        <v>4559</v>
      </c>
      <c r="F1779" t="s">
        <v>7545</v>
      </c>
    </row>
    <row r="1780" spans="1:6" x14ac:dyDescent="0.3">
      <c r="A1780" t="s">
        <v>4560</v>
      </c>
      <c r="B1780" t="s">
        <v>55</v>
      </c>
      <c r="E1780" t="s">
        <v>4562</v>
      </c>
      <c r="F1780" t="s">
        <v>274</v>
      </c>
    </row>
    <row r="1781" spans="1:6" x14ac:dyDescent="0.3">
      <c r="A1781" t="s">
        <v>4563</v>
      </c>
      <c r="B1781" t="s">
        <v>8030</v>
      </c>
      <c r="E1781" t="s">
        <v>4565</v>
      </c>
      <c r="F1781" t="s">
        <v>7545</v>
      </c>
    </row>
    <row r="1782" spans="1:6" x14ac:dyDescent="0.3">
      <c r="A1782" t="s">
        <v>4566</v>
      </c>
      <c r="B1782" t="s">
        <v>4379</v>
      </c>
      <c r="E1782" t="s">
        <v>1268</v>
      </c>
      <c r="F1782" t="s">
        <v>274</v>
      </c>
    </row>
    <row r="1783" spans="1:6" x14ac:dyDescent="0.3">
      <c r="A1783" t="s">
        <v>4568</v>
      </c>
      <c r="B1783" t="s">
        <v>11426</v>
      </c>
      <c r="E1783" t="s">
        <v>485</v>
      </c>
      <c r="F1783" t="s">
        <v>274</v>
      </c>
    </row>
    <row r="1784" spans="1:6" x14ac:dyDescent="0.3">
      <c r="A1784" t="s">
        <v>3279</v>
      </c>
      <c r="B1784" t="s">
        <v>8037</v>
      </c>
      <c r="E1784" t="s">
        <v>155</v>
      </c>
      <c r="F1784" t="s">
        <v>274</v>
      </c>
    </row>
    <row r="1785" spans="1:6" x14ac:dyDescent="0.3">
      <c r="A1785" t="s">
        <v>1472</v>
      </c>
      <c r="B1785" t="s">
        <v>11430</v>
      </c>
      <c r="E1785" t="s">
        <v>4572</v>
      </c>
      <c r="F1785" t="s">
        <v>7544</v>
      </c>
    </row>
    <row r="1786" spans="1:6" x14ac:dyDescent="0.3">
      <c r="A1786" t="s">
        <v>4573</v>
      </c>
      <c r="B1786" t="s">
        <v>881</v>
      </c>
      <c r="E1786" t="s">
        <v>4575</v>
      </c>
      <c r="F1786" t="s">
        <v>7545</v>
      </c>
    </row>
    <row r="1787" spans="1:6" x14ac:dyDescent="0.3">
      <c r="A1787" t="s">
        <v>4576</v>
      </c>
      <c r="B1787" t="s">
        <v>1870</v>
      </c>
      <c r="E1787" t="s">
        <v>7417</v>
      </c>
      <c r="F1787" t="s">
        <v>274</v>
      </c>
    </row>
    <row r="1788" spans="1:6" x14ac:dyDescent="0.3">
      <c r="A1788" t="s">
        <v>4578</v>
      </c>
      <c r="B1788" t="s">
        <v>881</v>
      </c>
      <c r="E1788" t="s">
        <v>4580</v>
      </c>
      <c r="F1788" t="s">
        <v>274</v>
      </c>
    </row>
    <row r="1789" spans="1:6" x14ac:dyDescent="0.3">
      <c r="A1789" t="s">
        <v>4581</v>
      </c>
      <c r="B1789" t="s">
        <v>915</v>
      </c>
      <c r="E1789" t="s">
        <v>4583</v>
      </c>
      <c r="F1789" t="s">
        <v>7545</v>
      </c>
    </row>
    <row r="1790" spans="1:6" x14ac:dyDescent="0.3">
      <c r="A1790" t="s">
        <v>4584</v>
      </c>
      <c r="B1790" t="s">
        <v>55</v>
      </c>
      <c r="E1790" t="s">
        <v>4586</v>
      </c>
      <c r="F1790" t="s">
        <v>274</v>
      </c>
    </row>
    <row r="1791" spans="1:6" x14ac:dyDescent="0.3">
      <c r="A1791" t="s">
        <v>2933</v>
      </c>
      <c r="B1791" t="s">
        <v>227</v>
      </c>
      <c r="E1791" t="s">
        <v>4588</v>
      </c>
      <c r="F1791" t="s">
        <v>7544</v>
      </c>
    </row>
    <row r="1792" spans="1:6" x14ac:dyDescent="0.3">
      <c r="A1792" t="s">
        <v>4589</v>
      </c>
      <c r="B1792" t="s">
        <v>11429</v>
      </c>
      <c r="E1792" t="s">
        <v>4380</v>
      </c>
      <c r="F1792" t="s">
        <v>7544</v>
      </c>
    </row>
    <row r="1793" spans="1:6" x14ac:dyDescent="0.3">
      <c r="A1793" t="s">
        <v>956</v>
      </c>
      <c r="B1793" t="s">
        <v>461</v>
      </c>
      <c r="E1793" t="s">
        <v>1081</v>
      </c>
      <c r="F1793" t="s">
        <v>7546</v>
      </c>
    </row>
    <row r="1794" spans="1:6" x14ac:dyDescent="0.3">
      <c r="A1794" t="s">
        <v>1097</v>
      </c>
      <c r="B1794" t="s">
        <v>4379</v>
      </c>
      <c r="E1794" t="s">
        <v>4593</v>
      </c>
      <c r="F1794" t="s">
        <v>7544</v>
      </c>
    </row>
    <row r="1795" spans="1:6" x14ac:dyDescent="0.3">
      <c r="A1795" t="s">
        <v>4594</v>
      </c>
      <c r="B1795" t="s">
        <v>11427</v>
      </c>
      <c r="E1795" t="s">
        <v>4596</v>
      </c>
      <c r="F1795" t="s">
        <v>274</v>
      </c>
    </row>
    <row r="1796" spans="1:6" x14ac:dyDescent="0.3">
      <c r="A1796" t="s">
        <v>4597</v>
      </c>
      <c r="B1796" t="s">
        <v>11428</v>
      </c>
      <c r="E1796" t="s">
        <v>2921</v>
      </c>
      <c r="F1796" t="s">
        <v>7544</v>
      </c>
    </row>
    <row r="1797" spans="1:6" x14ac:dyDescent="0.3">
      <c r="A1797" t="s">
        <v>3538</v>
      </c>
      <c r="B1797" t="s">
        <v>8030</v>
      </c>
      <c r="E1797" t="s">
        <v>800</v>
      </c>
      <c r="F1797" t="s">
        <v>7544</v>
      </c>
    </row>
    <row r="1798" spans="1:6" x14ac:dyDescent="0.3">
      <c r="A1798" t="s">
        <v>985</v>
      </c>
      <c r="B1798" t="s">
        <v>4340</v>
      </c>
      <c r="E1798" t="s">
        <v>4600</v>
      </c>
      <c r="F1798" t="s">
        <v>7544</v>
      </c>
    </row>
    <row r="1799" spans="1:6" x14ac:dyDescent="0.3">
      <c r="A1799" t="s">
        <v>1786</v>
      </c>
      <c r="B1799" t="s">
        <v>11427</v>
      </c>
      <c r="E1799" t="s">
        <v>4602</v>
      </c>
      <c r="F1799" t="s">
        <v>7544</v>
      </c>
    </row>
    <row r="1800" spans="1:6" x14ac:dyDescent="0.3">
      <c r="A1800" t="s">
        <v>4603</v>
      </c>
      <c r="B1800" t="s">
        <v>39</v>
      </c>
      <c r="E1800" t="s">
        <v>4605</v>
      </c>
      <c r="F1800" t="s">
        <v>7545</v>
      </c>
    </row>
    <row r="1801" spans="1:6" x14ac:dyDescent="0.3">
      <c r="A1801" t="s">
        <v>4606</v>
      </c>
      <c r="B1801" t="s">
        <v>39</v>
      </c>
      <c r="E1801" t="s">
        <v>4608</v>
      </c>
      <c r="F1801" t="s">
        <v>7544</v>
      </c>
    </row>
    <row r="1802" spans="1:6" x14ac:dyDescent="0.3">
      <c r="A1802" t="s">
        <v>4573</v>
      </c>
      <c r="B1802" t="s">
        <v>4379</v>
      </c>
      <c r="E1802" t="s">
        <v>4610</v>
      </c>
      <c r="F1802" t="s">
        <v>7545</v>
      </c>
    </row>
    <row r="1803" spans="1:6" x14ac:dyDescent="0.3">
      <c r="A1803" t="s">
        <v>4611</v>
      </c>
      <c r="B1803" t="s">
        <v>11428</v>
      </c>
      <c r="E1803" t="s">
        <v>4613</v>
      </c>
      <c r="F1803" t="s">
        <v>7544</v>
      </c>
    </row>
    <row r="1804" spans="1:6" x14ac:dyDescent="0.3">
      <c r="A1804" t="s">
        <v>4614</v>
      </c>
      <c r="B1804" t="s">
        <v>438</v>
      </c>
      <c r="E1804" t="s">
        <v>4616</v>
      </c>
      <c r="F1804" t="s">
        <v>274</v>
      </c>
    </row>
    <row r="1805" spans="1:6" x14ac:dyDescent="0.3">
      <c r="A1805" t="s">
        <v>74</v>
      </c>
      <c r="B1805" t="s">
        <v>881</v>
      </c>
      <c r="E1805" t="s">
        <v>4618</v>
      </c>
      <c r="F1805" t="s">
        <v>7546</v>
      </c>
    </row>
    <row r="1806" spans="1:6" x14ac:dyDescent="0.3">
      <c r="A1806" t="s">
        <v>4619</v>
      </c>
      <c r="B1806" t="s">
        <v>1870</v>
      </c>
      <c r="E1806" t="s">
        <v>4621</v>
      </c>
      <c r="F1806" t="s">
        <v>7544</v>
      </c>
    </row>
    <row r="1807" spans="1:6" x14ac:dyDescent="0.3">
      <c r="A1807" t="s">
        <v>3668</v>
      </c>
      <c r="B1807" t="s">
        <v>11428</v>
      </c>
      <c r="E1807" t="s">
        <v>7444</v>
      </c>
      <c r="F1807" t="s">
        <v>7546</v>
      </c>
    </row>
    <row r="1808" spans="1:6" x14ac:dyDescent="0.3">
      <c r="A1808" t="s">
        <v>4623</v>
      </c>
      <c r="B1808" t="s">
        <v>11426</v>
      </c>
      <c r="E1808" t="s">
        <v>1960</v>
      </c>
      <c r="F1808" t="s">
        <v>7544</v>
      </c>
    </row>
    <row r="1809" spans="1:6" x14ac:dyDescent="0.3">
      <c r="A1809" t="s">
        <v>4625</v>
      </c>
      <c r="B1809" t="s">
        <v>2956</v>
      </c>
      <c r="E1809" t="s">
        <v>2209</v>
      </c>
      <c r="F1809" t="s">
        <v>7544</v>
      </c>
    </row>
    <row r="1810" spans="1:6" x14ac:dyDescent="0.3">
      <c r="A1810" t="s">
        <v>4627</v>
      </c>
      <c r="B1810" t="s">
        <v>11425</v>
      </c>
      <c r="E1810" t="s">
        <v>301</v>
      </c>
      <c r="F1810" t="s">
        <v>7544</v>
      </c>
    </row>
    <row r="1811" spans="1:6" x14ac:dyDescent="0.3">
      <c r="A1811" t="s">
        <v>4628</v>
      </c>
      <c r="B1811" t="s">
        <v>11430</v>
      </c>
      <c r="E1811" t="s">
        <v>4630</v>
      </c>
      <c r="F1811" t="s">
        <v>7545</v>
      </c>
    </row>
    <row r="1812" spans="1:6" x14ac:dyDescent="0.3">
      <c r="A1812" t="s">
        <v>4631</v>
      </c>
      <c r="B1812" t="s">
        <v>8037</v>
      </c>
      <c r="E1812" t="s">
        <v>4633</v>
      </c>
      <c r="F1812" t="s">
        <v>7544</v>
      </c>
    </row>
    <row r="1813" spans="1:6" x14ac:dyDescent="0.3">
      <c r="A1813" t="s">
        <v>4181</v>
      </c>
      <c r="B1813" t="s">
        <v>11427</v>
      </c>
      <c r="E1813" t="s">
        <v>4635</v>
      </c>
      <c r="F1813" t="s">
        <v>7544</v>
      </c>
    </row>
    <row r="1814" spans="1:6" x14ac:dyDescent="0.3">
      <c r="A1814" t="s">
        <v>524</v>
      </c>
      <c r="B1814" t="s">
        <v>387</v>
      </c>
      <c r="E1814" t="s">
        <v>526</v>
      </c>
      <c r="F1814" t="s">
        <v>7544</v>
      </c>
    </row>
    <row r="1815" spans="1:6" x14ac:dyDescent="0.3">
      <c r="A1815" t="s">
        <v>486</v>
      </c>
      <c r="B1815" t="s">
        <v>227</v>
      </c>
      <c r="E1815" t="s">
        <v>4148</v>
      </c>
      <c r="F1815" t="s">
        <v>7544</v>
      </c>
    </row>
    <row r="1816" spans="1:6" x14ac:dyDescent="0.3">
      <c r="A1816" t="s">
        <v>4638</v>
      </c>
      <c r="B1816" t="s">
        <v>33</v>
      </c>
      <c r="E1816" t="s">
        <v>7445</v>
      </c>
      <c r="F1816" t="s">
        <v>7544</v>
      </c>
    </row>
    <row r="1817" spans="1:6" x14ac:dyDescent="0.3">
      <c r="A1817" t="s">
        <v>982</v>
      </c>
      <c r="B1817" t="s">
        <v>464</v>
      </c>
      <c r="E1817" t="s">
        <v>7446</v>
      </c>
      <c r="F1817" t="s">
        <v>7544</v>
      </c>
    </row>
    <row r="1818" spans="1:6" x14ac:dyDescent="0.3">
      <c r="A1818" t="s">
        <v>4640</v>
      </c>
      <c r="B1818" t="s">
        <v>45</v>
      </c>
      <c r="E1818" t="s">
        <v>293</v>
      </c>
      <c r="F1818" t="s">
        <v>274</v>
      </c>
    </row>
    <row r="1819" spans="1:6" x14ac:dyDescent="0.3">
      <c r="A1819" t="s">
        <v>4396</v>
      </c>
      <c r="B1819" t="s">
        <v>11423</v>
      </c>
      <c r="E1819" t="s">
        <v>1494</v>
      </c>
      <c r="F1819" t="s">
        <v>7544</v>
      </c>
    </row>
    <row r="1820" spans="1:6" x14ac:dyDescent="0.3">
      <c r="A1820" t="s">
        <v>1257</v>
      </c>
      <c r="B1820" t="s">
        <v>4379</v>
      </c>
      <c r="E1820" t="s">
        <v>4643</v>
      </c>
      <c r="F1820" t="s">
        <v>7544</v>
      </c>
    </row>
    <row r="1821" spans="1:6" x14ac:dyDescent="0.3">
      <c r="A1821" t="s">
        <v>1334</v>
      </c>
      <c r="B1821" t="s">
        <v>1870</v>
      </c>
      <c r="E1821" t="s">
        <v>7447</v>
      </c>
      <c r="F1821" t="s">
        <v>7544</v>
      </c>
    </row>
    <row r="1822" spans="1:6" x14ac:dyDescent="0.3">
      <c r="A1822" t="s">
        <v>4645</v>
      </c>
      <c r="B1822" t="s">
        <v>89</v>
      </c>
      <c r="E1822" t="s">
        <v>4647</v>
      </c>
      <c r="F1822" t="s">
        <v>7544</v>
      </c>
    </row>
    <row r="1823" spans="1:6" x14ac:dyDescent="0.3">
      <c r="A1823" t="s">
        <v>4272</v>
      </c>
      <c r="B1823" t="s">
        <v>11424</v>
      </c>
      <c r="E1823" t="s">
        <v>4274</v>
      </c>
      <c r="F1823" t="s">
        <v>7544</v>
      </c>
    </row>
    <row r="1824" spans="1:6" x14ac:dyDescent="0.3">
      <c r="A1824" t="s">
        <v>489</v>
      </c>
      <c r="B1824" t="s">
        <v>915</v>
      </c>
      <c r="E1824" t="s">
        <v>1186</v>
      </c>
      <c r="F1824" t="s">
        <v>7544</v>
      </c>
    </row>
    <row r="1825" spans="1:6" x14ac:dyDescent="0.3">
      <c r="A1825" t="s">
        <v>4649</v>
      </c>
      <c r="B1825" t="s">
        <v>461</v>
      </c>
      <c r="E1825" t="s">
        <v>2025</v>
      </c>
      <c r="F1825" t="s">
        <v>7544</v>
      </c>
    </row>
    <row r="1826" spans="1:6" x14ac:dyDescent="0.3">
      <c r="A1826" t="s">
        <v>2337</v>
      </c>
      <c r="B1826" t="s">
        <v>464</v>
      </c>
      <c r="E1826" t="s">
        <v>4651</v>
      </c>
      <c r="F1826" t="s">
        <v>7545</v>
      </c>
    </row>
    <row r="1827" spans="1:6" x14ac:dyDescent="0.3">
      <c r="A1827" t="s">
        <v>736</v>
      </c>
      <c r="B1827" t="s">
        <v>915</v>
      </c>
      <c r="E1827" t="s">
        <v>4652</v>
      </c>
      <c r="F1827" t="s">
        <v>7545</v>
      </c>
    </row>
    <row r="1828" spans="1:6" x14ac:dyDescent="0.3">
      <c r="A1828" t="s">
        <v>4653</v>
      </c>
      <c r="B1828" t="s">
        <v>45</v>
      </c>
      <c r="E1828" t="s">
        <v>1659</v>
      </c>
      <c r="F1828" t="s">
        <v>7544</v>
      </c>
    </row>
    <row r="1829" spans="1:6" x14ac:dyDescent="0.3">
      <c r="A1829" t="s">
        <v>4655</v>
      </c>
      <c r="B1829" t="s">
        <v>915</v>
      </c>
      <c r="E1829" t="s">
        <v>4658</v>
      </c>
      <c r="F1829" t="s">
        <v>7545</v>
      </c>
    </row>
    <row r="1830" spans="1:6" x14ac:dyDescent="0.3">
      <c r="A1830" t="s">
        <v>4659</v>
      </c>
      <c r="B1830" t="s">
        <v>11424</v>
      </c>
      <c r="E1830" t="s">
        <v>7448</v>
      </c>
      <c r="F1830" t="s">
        <v>7544</v>
      </c>
    </row>
    <row r="1831" spans="1:6" x14ac:dyDescent="0.3">
      <c r="A1831" t="s">
        <v>4661</v>
      </c>
      <c r="B1831" t="s">
        <v>8030</v>
      </c>
      <c r="E1831" t="s">
        <v>4663</v>
      </c>
      <c r="F1831" t="s">
        <v>274</v>
      </c>
    </row>
    <row r="1832" spans="1:6" x14ac:dyDescent="0.3">
      <c r="A1832" t="s">
        <v>4664</v>
      </c>
      <c r="B1832" t="s">
        <v>464</v>
      </c>
      <c r="E1832" t="s">
        <v>7449</v>
      </c>
      <c r="F1832" t="s">
        <v>7545</v>
      </c>
    </row>
    <row r="1833" spans="1:6" x14ac:dyDescent="0.3">
      <c r="A1833" t="s">
        <v>4666</v>
      </c>
      <c r="B1833" t="s">
        <v>13</v>
      </c>
      <c r="E1833" t="s">
        <v>1608</v>
      </c>
      <c r="F1833" t="s">
        <v>274</v>
      </c>
    </row>
    <row r="1834" spans="1:6" x14ac:dyDescent="0.3">
      <c r="A1834" t="s">
        <v>2866</v>
      </c>
      <c r="B1834" t="s">
        <v>4340</v>
      </c>
      <c r="E1834" t="s">
        <v>4669</v>
      </c>
      <c r="F1834" t="s">
        <v>274</v>
      </c>
    </row>
    <row r="1835" spans="1:6" x14ac:dyDescent="0.3">
      <c r="A1835" t="s">
        <v>4670</v>
      </c>
      <c r="B1835" t="s">
        <v>55</v>
      </c>
      <c r="E1835" t="s">
        <v>4672</v>
      </c>
      <c r="F1835" t="s">
        <v>7544</v>
      </c>
    </row>
    <row r="1836" spans="1:6" x14ac:dyDescent="0.3">
      <c r="A1836" t="s">
        <v>4439</v>
      </c>
      <c r="B1836" t="s">
        <v>461</v>
      </c>
      <c r="E1836" t="s">
        <v>4674</v>
      </c>
      <c r="F1836" t="s">
        <v>274</v>
      </c>
    </row>
    <row r="1837" spans="1:6" x14ac:dyDescent="0.3">
      <c r="A1837" t="s">
        <v>2043</v>
      </c>
      <c r="B1837" t="s">
        <v>915</v>
      </c>
      <c r="E1837" t="s">
        <v>2940</v>
      </c>
      <c r="F1837" t="s">
        <v>7544</v>
      </c>
    </row>
    <row r="1838" spans="1:6" x14ac:dyDescent="0.3">
      <c r="A1838" t="s">
        <v>4675</v>
      </c>
      <c r="B1838" t="s">
        <v>387</v>
      </c>
      <c r="E1838" t="s">
        <v>4677</v>
      </c>
      <c r="F1838" t="s">
        <v>7545</v>
      </c>
    </row>
    <row r="1839" spans="1:6" x14ac:dyDescent="0.3">
      <c r="A1839" t="s">
        <v>4678</v>
      </c>
      <c r="B1839" t="s">
        <v>11425</v>
      </c>
      <c r="E1839" t="s">
        <v>4680</v>
      </c>
      <c r="F1839" t="s">
        <v>7545</v>
      </c>
    </row>
    <row r="1840" spans="1:6" x14ac:dyDescent="0.3">
      <c r="A1840" t="s">
        <v>4681</v>
      </c>
      <c r="B1840" t="s">
        <v>881</v>
      </c>
      <c r="E1840" t="s">
        <v>4683</v>
      </c>
      <c r="F1840" t="s">
        <v>274</v>
      </c>
    </row>
    <row r="1841" spans="1:6" x14ac:dyDescent="0.3">
      <c r="A1841" t="s">
        <v>4684</v>
      </c>
      <c r="B1841" t="s">
        <v>227</v>
      </c>
      <c r="E1841" t="s">
        <v>4686</v>
      </c>
      <c r="F1841" t="s">
        <v>7544</v>
      </c>
    </row>
    <row r="1842" spans="1:6" x14ac:dyDescent="0.3">
      <c r="A1842" t="s">
        <v>4687</v>
      </c>
      <c r="B1842" t="s">
        <v>89</v>
      </c>
      <c r="E1842" t="s">
        <v>4689</v>
      </c>
      <c r="F1842" t="s">
        <v>274</v>
      </c>
    </row>
    <row r="1843" spans="1:6" x14ac:dyDescent="0.3">
      <c r="A1843" t="s">
        <v>118</v>
      </c>
      <c r="B1843" t="s">
        <v>881</v>
      </c>
      <c r="E1843" t="s">
        <v>4691</v>
      </c>
      <c r="F1843" t="s">
        <v>7544</v>
      </c>
    </row>
    <row r="1844" spans="1:6" x14ac:dyDescent="0.3">
      <c r="A1844" t="s">
        <v>4692</v>
      </c>
      <c r="B1844" t="s">
        <v>2956</v>
      </c>
      <c r="E1844" t="s">
        <v>7450</v>
      </c>
      <c r="F1844" t="s">
        <v>7544</v>
      </c>
    </row>
    <row r="1845" spans="1:6" x14ac:dyDescent="0.3">
      <c r="A1845" t="s">
        <v>4694</v>
      </c>
      <c r="B1845" t="s">
        <v>11425</v>
      </c>
      <c r="E1845" t="s">
        <v>4696</v>
      </c>
      <c r="F1845" t="s">
        <v>7544</v>
      </c>
    </row>
    <row r="1846" spans="1:6" x14ac:dyDescent="0.3">
      <c r="A1846" t="s">
        <v>2449</v>
      </c>
      <c r="B1846" t="s">
        <v>11429</v>
      </c>
      <c r="E1846" t="s">
        <v>7451</v>
      </c>
      <c r="F1846" t="s">
        <v>7545</v>
      </c>
    </row>
    <row r="1847" spans="1:6" x14ac:dyDescent="0.3">
      <c r="A1847" t="s">
        <v>4698</v>
      </c>
      <c r="B1847" t="s">
        <v>1870</v>
      </c>
      <c r="E1847" t="s">
        <v>4700</v>
      </c>
      <c r="F1847" t="s">
        <v>274</v>
      </c>
    </row>
    <row r="1848" spans="1:6" x14ac:dyDescent="0.3">
      <c r="A1848" t="s">
        <v>4701</v>
      </c>
      <c r="B1848" t="s">
        <v>881</v>
      </c>
      <c r="E1848" t="s">
        <v>2339</v>
      </c>
      <c r="F1848" t="s">
        <v>7544</v>
      </c>
    </row>
    <row r="1849" spans="1:6" x14ac:dyDescent="0.3">
      <c r="A1849" t="s">
        <v>4703</v>
      </c>
      <c r="B1849" t="s">
        <v>11427</v>
      </c>
      <c r="E1849" t="s">
        <v>4704</v>
      </c>
      <c r="F1849" t="s">
        <v>274</v>
      </c>
    </row>
    <row r="1850" spans="1:6" x14ac:dyDescent="0.3">
      <c r="A1850" t="s">
        <v>4705</v>
      </c>
      <c r="B1850" t="s">
        <v>11429</v>
      </c>
      <c r="E1850" t="s">
        <v>4707</v>
      </c>
      <c r="F1850" t="s">
        <v>7545</v>
      </c>
    </row>
    <row r="1851" spans="1:6" x14ac:dyDescent="0.3">
      <c r="A1851" t="s">
        <v>4708</v>
      </c>
      <c r="B1851" t="s">
        <v>11428</v>
      </c>
      <c r="E1851" t="s">
        <v>4032</v>
      </c>
      <c r="F1851" t="s">
        <v>7544</v>
      </c>
    </row>
    <row r="1852" spans="1:6" x14ac:dyDescent="0.3">
      <c r="A1852" t="s">
        <v>4710</v>
      </c>
      <c r="B1852" t="s">
        <v>11425</v>
      </c>
      <c r="E1852" t="s">
        <v>4712</v>
      </c>
      <c r="F1852" t="s">
        <v>7544</v>
      </c>
    </row>
    <row r="1853" spans="1:6" x14ac:dyDescent="0.3">
      <c r="A1853" t="s">
        <v>157</v>
      </c>
      <c r="B1853" t="s">
        <v>2956</v>
      </c>
      <c r="E1853" t="s">
        <v>4714</v>
      </c>
      <c r="F1853" t="s">
        <v>7544</v>
      </c>
    </row>
    <row r="1854" spans="1:6" x14ac:dyDescent="0.3">
      <c r="A1854" t="s">
        <v>4211</v>
      </c>
      <c r="B1854" t="s">
        <v>806</v>
      </c>
      <c r="E1854" t="s">
        <v>4716</v>
      </c>
      <c r="F1854" t="s">
        <v>7544</v>
      </c>
    </row>
    <row r="1855" spans="1:6" x14ac:dyDescent="0.3">
      <c r="A1855" t="s">
        <v>4717</v>
      </c>
      <c r="B1855" t="s">
        <v>11423</v>
      </c>
      <c r="E1855" t="s">
        <v>4719</v>
      </c>
      <c r="F1855" t="s">
        <v>7544</v>
      </c>
    </row>
    <row r="1856" spans="1:6" x14ac:dyDescent="0.3">
      <c r="A1856" t="s">
        <v>1560</v>
      </c>
      <c r="B1856" t="s">
        <v>2956</v>
      </c>
      <c r="E1856" t="s">
        <v>4721</v>
      </c>
      <c r="F1856" t="s">
        <v>7545</v>
      </c>
    </row>
    <row r="1857" spans="1:6" x14ac:dyDescent="0.3">
      <c r="A1857" t="s">
        <v>4722</v>
      </c>
      <c r="B1857" t="s">
        <v>11423</v>
      </c>
      <c r="E1857" t="s">
        <v>4724</v>
      </c>
      <c r="F1857" t="s">
        <v>274</v>
      </c>
    </row>
    <row r="1858" spans="1:6" x14ac:dyDescent="0.3">
      <c r="A1858" t="s">
        <v>4725</v>
      </c>
      <c r="B1858" t="s">
        <v>89</v>
      </c>
      <c r="E1858" t="s">
        <v>4727</v>
      </c>
      <c r="F1858" t="s">
        <v>274</v>
      </c>
    </row>
    <row r="1859" spans="1:6" x14ac:dyDescent="0.3">
      <c r="A1859" t="s">
        <v>3182</v>
      </c>
      <c r="B1859" t="s">
        <v>4340</v>
      </c>
      <c r="E1859" t="s">
        <v>4729</v>
      </c>
      <c r="F1859" t="s">
        <v>7545</v>
      </c>
    </row>
    <row r="1860" spans="1:6" x14ac:dyDescent="0.3">
      <c r="A1860" t="s">
        <v>4730</v>
      </c>
      <c r="B1860" t="s">
        <v>4340</v>
      </c>
      <c r="E1860" t="s">
        <v>4732</v>
      </c>
      <c r="F1860" t="s">
        <v>274</v>
      </c>
    </row>
    <row r="1861" spans="1:6" x14ac:dyDescent="0.3">
      <c r="A1861" t="s">
        <v>4733</v>
      </c>
      <c r="B1861" t="s">
        <v>11425</v>
      </c>
      <c r="E1861" t="s">
        <v>1268</v>
      </c>
      <c r="F1861" t="s">
        <v>274</v>
      </c>
    </row>
    <row r="1862" spans="1:6" x14ac:dyDescent="0.3">
      <c r="A1862" t="s">
        <v>4735</v>
      </c>
      <c r="B1862" t="s">
        <v>11425</v>
      </c>
      <c r="E1862" t="s">
        <v>4737</v>
      </c>
      <c r="F1862" t="s">
        <v>7545</v>
      </c>
    </row>
    <row r="1863" spans="1:6" x14ac:dyDescent="0.3">
      <c r="A1863" t="s">
        <v>1110</v>
      </c>
      <c r="B1863" t="s">
        <v>387</v>
      </c>
      <c r="E1863" t="s">
        <v>4740</v>
      </c>
      <c r="F1863" t="s">
        <v>7544</v>
      </c>
    </row>
    <row r="1864" spans="1:6" x14ac:dyDescent="0.3">
      <c r="A1864" t="s">
        <v>4741</v>
      </c>
      <c r="B1864" t="s">
        <v>806</v>
      </c>
      <c r="E1864" t="s">
        <v>4743</v>
      </c>
      <c r="F1864" t="s">
        <v>274</v>
      </c>
    </row>
    <row r="1865" spans="1:6" x14ac:dyDescent="0.3">
      <c r="A1865" t="s">
        <v>4744</v>
      </c>
      <c r="B1865" t="s">
        <v>39</v>
      </c>
      <c r="E1865" t="s">
        <v>4746</v>
      </c>
      <c r="F1865" t="s">
        <v>274</v>
      </c>
    </row>
    <row r="1866" spans="1:6" x14ac:dyDescent="0.3">
      <c r="A1866" t="s">
        <v>4747</v>
      </c>
      <c r="B1866" t="s">
        <v>11425</v>
      </c>
      <c r="E1866" t="s">
        <v>4748</v>
      </c>
      <c r="F1866" t="s">
        <v>7545</v>
      </c>
    </row>
    <row r="1867" spans="1:6" x14ac:dyDescent="0.3">
      <c r="A1867" t="s">
        <v>4749</v>
      </c>
      <c r="B1867" t="s">
        <v>2956</v>
      </c>
      <c r="E1867" t="s">
        <v>4751</v>
      </c>
      <c r="F1867" t="s">
        <v>7546</v>
      </c>
    </row>
    <row r="1868" spans="1:6" x14ac:dyDescent="0.3">
      <c r="A1868" t="s">
        <v>4752</v>
      </c>
      <c r="B1868" t="s">
        <v>55</v>
      </c>
      <c r="E1868" t="s">
        <v>4754</v>
      </c>
      <c r="F1868" t="s">
        <v>274</v>
      </c>
    </row>
    <row r="1869" spans="1:6" x14ac:dyDescent="0.3">
      <c r="A1869" t="s">
        <v>4755</v>
      </c>
      <c r="B1869" t="s">
        <v>11425</v>
      </c>
      <c r="E1869" t="s">
        <v>4757</v>
      </c>
      <c r="F1869" t="s">
        <v>7544</v>
      </c>
    </row>
    <row r="1870" spans="1:6" x14ac:dyDescent="0.3">
      <c r="A1870" t="s">
        <v>4758</v>
      </c>
      <c r="B1870" t="s">
        <v>89</v>
      </c>
      <c r="E1870" t="s">
        <v>4760</v>
      </c>
      <c r="F1870" t="s">
        <v>7544</v>
      </c>
    </row>
    <row r="1871" spans="1:6" x14ac:dyDescent="0.3">
      <c r="A1871" t="s">
        <v>4761</v>
      </c>
      <c r="B1871" t="s">
        <v>464</v>
      </c>
      <c r="E1871" t="s">
        <v>4763</v>
      </c>
      <c r="F1871" t="s">
        <v>7545</v>
      </c>
    </row>
    <row r="1872" spans="1:6" x14ac:dyDescent="0.3">
      <c r="A1872" t="s">
        <v>1590</v>
      </c>
      <c r="B1872" t="s">
        <v>45</v>
      </c>
      <c r="E1872" t="s">
        <v>4764</v>
      </c>
      <c r="F1872" t="s">
        <v>274</v>
      </c>
    </row>
    <row r="1873" spans="1:6" x14ac:dyDescent="0.3">
      <c r="A1873" t="s">
        <v>4765</v>
      </c>
      <c r="B1873" t="s">
        <v>55</v>
      </c>
      <c r="E1873" t="s">
        <v>7453</v>
      </c>
      <c r="F1873" t="s">
        <v>274</v>
      </c>
    </row>
    <row r="1874" spans="1:6" x14ac:dyDescent="0.3">
      <c r="A1874" t="s">
        <v>3229</v>
      </c>
      <c r="B1874" t="s">
        <v>11425</v>
      </c>
      <c r="E1874" t="s">
        <v>1770</v>
      </c>
      <c r="F1874" t="s">
        <v>274</v>
      </c>
    </row>
    <row r="1875" spans="1:6" x14ac:dyDescent="0.3">
      <c r="A1875" t="s">
        <v>4767</v>
      </c>
      <c r="B1875" t="s">
        <v>11430</v>
      </c>
      <c r="E1875" t="s">
        <v>4769</v>
      </c>
      <c r="F1875" t="s">
        <v>7545</v>
      </c>
    </row>
    <row r="1876" spans="1:6" x14ac:dyDescent="0.3">
      <c r="A1876" t="s">
        <v>4770</v>
      </c>
      <c r="B1876" t="s">
        <v>464</v>
      </c>
      <c r="E1876" t="s">
        <v>1268</v>
      </c>
      <c r="F1876" t="s">
        <v>274</v>
      </c>
    </row>
    <row r="1877" spans="1:6" x14ac:dyDescent="0.3">
      <c r="A1877" t="s">
        <v>4772</v>
      </c>
      <c r="B1877" t="s">
        <v>8030</v>
      </c>
      <c r="E1877" t="s">
        <v>3480</v>
      </c>
      <c r="F1877" t="s">
        <v>7546</v>
      </c>
    </row>
    <row r="1878" spans="1:6" x14ac:dyDescent="0.3">
      <c r="A1878" t="s">
        <v>4774</v>
      </c>
      <c r="B1878" t="s">
        <v>55</v>
      </c>
      <c r="E1878" t="s">
        <v>1268</v>
      </c>
      <c r="F1878" t="s">
        <v>274</v>
      </c>
    </row>
    <row r="1879" spans="1:6" x14ac:dyDescent="0.3">
      <c r="A1879" t="s">
        <v>4776</v>
      </c>
      <c r="B1879" t="s">
        <v>881</v>
      </c>
      <c r="E1879" t="s">
        <v>7454</v>
      </c>
      <c r="F1879" t="s">
        <v>274</v>
      </c>
    </row>
    <row r="1880" spans="1:6" x14ac:dyDescent="0.3">
      <c r="A1880" t="s">
        <v>4778</v>
      </c>
      <c r="B1880" t="s">
        <v>438</v>
      </c>
      <c r="E1880" t="s">
        <v>4780</v>
      </c>
      <c r="F1880" t="s">
        <v>7545</v>
      </c>
    </row>
    <row r="1881" spans="1:6" x14ac:dyDescent="0.3">
      <c r="A1881" t="s">
        <v>4781</v>
      </c>
      <c r="B1881" t="s">
        <v>227</v>
      </c>
      <c r="E1881" t="s">
        <v>4783</v>
      </c>
      <c r="F1881" t="s">
        <v>274</v>
      </c>
    </row>
    <row r="1882" spans="1:6" x14ac:dyDescent="0.3">
      <c r="A1882" t="s">
        <v>4784</v>
      </c>
      <c r="B1882" t="s">
        <v>39</v>
      </c>
      <c r="E1882" t="s">
        <v>1186</v>
      </c>
      <c r="F1882" t="s">
        <v>7544</v>
      </c>
    </row>
    <row r="1883" spans="1:6" x14ac:dyDescent="0.3">
      <c r="A1883" t="s">
        <v>4786</v>
      </c>
      <c r="B1883" t="s">
        <v>1870</v>
      </c>
      <c r="E1883" t="s">
        <v>4788</v>
      </c>
      <c r="F1883" t="s">
        <v>7544</v>
      </c>
    </row>
    <row r="1884" spans="1:6" x14ac:dyDescent="0.3">
      <c r="A1884" t="s">
        <v>4789</v>
      </c>
      <c r="B1884" t="s">
        <v>4340</v>
      </c>
      <c r="E1884" t="s">
        <v>4791</v>
      </c>
      <c r="F1884" t="s">
        <v>7546</v>
      </c>
    </row>
    <row r="1885" spans="1:6" x14ac:dyDescent="0.3">
      <c r="A1885" t="s">
        <v>2006</v>
      </c>
      <c r="B1885" t="s">
        <v>11430</v>
      </c>
      <c r="E1885" t="s">
        <v>4793</v>
      </c>
      <c r="F1885" t="s">
        <v>274</v>
      </c>
    </row>
    <row r="1886" spans="1:6" x14ac:dyDescent="0.3">
      <c r="A1886" t="s">
        <v>1087</v>
      </c>
      <c r="B1886" t="s">
        <v>11430</v>
      </c>
      <c r="E1886" t="s">
        <v>4794</v>
      </c>
      <c r="F1886" t="s">
        <v>7546</v>
      </c>
    </row>
    <row r="1887" spans="1:6" x14ac:dyDescent="0.3">
      <c r="A1887" t="s">
        <v>4795</v>
      </c>
      <c r="B1887" t="s">
        <v>438</v>
      </c>
      <c r="E1887" t="s">
        <v>4797</v>
      </c>
      <c r="F1887" t="s">
        <v>7544</v>
      </c>
    </row>
    <row r="1888" spans="1:6" x14ac:dyDescent="0.3">
      <c r="A1888" t="s">
        <v>4798</v>
      </c>
      <c r="B1888" t="s">
        <v>2956</v>
      </c>
      <c r="E1888" t="s">
        <v>4800</v>
      </c>
      <c r="F1888" t="s">
        <v>274</v>
      </c>
    </row>
    <row r="1889" spans="1:6" x14ac:dyDescent="0.3">
      <c r="A1889" t="s">
        <v>4801</v>
      </c>
      <c r="B1889" t="s">
        <v>1870</v>
      </c>
      <c r="E1889" t="s">
        <v>4803</v>
      </c>
      <c r="F1889" t="s">
        <v>7545</v>
      </c>
    </row>
    <row r="1890" spans="1:6" x14ac:dyDescent="0.3">
      <c r="A1890" t="s">
        <v>4804</v>
      </c>
      <c r="B1890" t="s">
        <v>464</v>
      </c>
      <c r="E1890" t="s">
        <v>4806</v>
      </c>
      <c r="F1890" t="s">
        <v>7544</v>
      </c>
    </row>
    <row r="1891" spans="1:6" x14ac:dyDescent="0.3">
      <c r="A1891" t="s">
        <v>4807</v>
      </c>
      <c r="B1891" t="s">
        <v>55</v>
      </c>
      <c r="E1891" t="s">
        <v>4809</v>
      </c>
      <c r="F1891" t="s">
        <v>274</v>
      </c>
    </row>
    <row r="1892" spans="1:6" x14ac:dyDescent="0.3">
      <c r="A1892" t="s">
        <v>4810</v>
      </c>
      <c r="B1892" t="s">
        <v>33</v>
      </c>
      <c r="E1892" t="s">
        <v>4812</v>
      </c>
      <c r="F1892" t="s">
        <v>7544</v>
      </c>
    </row>
    <row r="1893" spans="1:6" x14ac:dyDescent="0.3">
      <c r="A1893" t="s">
        <v>4813</v>
      </c>
      <c r="B1893" t="s">
        <v>8037</v>
      </c>
      <c r="E1893" t="s">
        <v>4815</v>
      </c>
      <c r="F1893" t="s">
        <v>7544</v>
      </c>
    </row>
    <row r="1894" spans="1:6" x14ac:dyDescent="0.3">
      <c r="A1894" t="s">
        <v>2478</v>
      </c>
      <c r="B1894" t="s">
        <v>13</v>
      </c>
      <c r="E1894" t="s">
        <v>4816</v>
      </c>
      <c r="F1894" t="s">
        <v>7544</v>
      </c>
    </row>
    <row r="1895" spans="1:6" x14ac:dyDescent="0.3">
      <c r="A1895" t="s">
        <v>1255</v>
      </c>
      <c r="B1895" t="s">
        <v>45</v>
      </c>
      <c r="E1895" t="s">
        <v>4818</v>
      </c>
      <c r="F1895" t="s">
        <v>7544</v>
      </c>
    </row>
    <row r="1896" spans="1:6" x14ac:dyDescent="0.3">
      <c r="A1896" t="s">
        <v>4819</v>
      </c>
      <c r="B1896" t="s">
        <v>11429</v>
      </c>
      <c r="E1896" t="s">
        <v>7455</v>
      </c>
      <c r="F1896" t="s">
        <v>7544</v>
      </c>
    </row>
    <row r="1897" spans="1:6" x14ac:dyDescent="0.3">
      <c r="A1897" t="s">
        <v>1725</v>
      </c>
      <c r="B1897" t="s">
        <v>4340</v>
      </c>
      <c r="E1897" t="s">
        <v>4822</v>
      </c>
      <c r="F1897" t="s">
        <v>7544</v>
      </c>
    </row>
    <row r="1898" spans="1:6" x14ac:dyDescent="0.3">
      <c r="A1898" t="s">
        <v>4823</v>
      </c>
      <c r="B1898" t="s">
        <v>11424</v>
      </c>
      <c r="E1898" t="s">
        <v>4825</v>
      </c>
      <c r="F1898" t="s">
        <v>7545</v>
      </c>
    </row>
    <row r="1899" spans="1:6" x14ac:dyDescent="0.3">
      <c r="A1899" t="s">
        <v>4826</v>
      </c>
      <c r="B1899" t="s">
        <v>4340</v>
      </c>
      <c r="E1899" t="s">
        <v>1268</v>
      </c>
      <c r="F1899" t="s">
        <v>274</v>
      </c>
    </row>
    <row r="1900" spans="1:6" x14ac:dyDescent="0.3">
      <c r="A1900" t="s">
        <v>4828</v>
      </c>
      <c r="B1900" t="s">
        <v>11430</v>
      </c>
      <c r="E1900" t="s">
        <v>4830</v>
      </c>
      <c r="F1900" t="s">
        <v>274</v>
      </c>
    </row>
    <row r="1901" spans="1:6" x14ac:dyDescent="0.3">
      <c r="A1901" t="s">
        <v>4831</v>
      </c>
      <c r="B1901" t="s">
        <v>33</v>
      </c>
      <c r="E1901" t="s">
        <v>4833</v>
      </c>
      <c r="F1901" t="s">
        <v>7545</v>
      </c>
    </row>
    <row r="1902" spans="1:6" x14ac:dyDescent="0.3">
      <c r="A1902" t="s">
        <v>7456</v>
      </c>
      <c r="B1902" t="s">
        <v>13</v>
      </c>
      <c r="E1902" t="s">
        <v>4835</v>
      </c>
      <c r="F1902" t="s">
        <v>7544</v>
      </c>
    </row>
    <row r="1903" spans="1:6" x14ac:dyDescent="0.3">
      <c r="A1903" t="s">
        <v>4836</v>
      </c>
      <c r="B1903" t="s">
        <v>89</v>
      </c>
      <c r="E1903" t="s">
        <v>1268</v>
      </c>
      <c r="F1903" t="s">
        <v>274</v>
      </c>
    </row>
    <row r="1904" spans="1:6" x14ac:dyDescent="0.3">
      <c r="A1904" t="s">
        <v>4838</v>
      </c>
      <c r="B1904" t="s">
        <v>45</v>
      </c>
      <c r="E1904" t="s">
        <v>4840</v>
      </c>
      <c r="F1904" t="s">
        <v>274</v>
      </c>
    </row>
    <row r="1905" spans="1:6" x14ac:dyDescent="0.3">
      <c r="A1905" t="s">
        <v>964</v>
      </c>
      <c r="B1905" t="s">
        <v>227</v>
      </c>
      <c r="E1905" t="s">
        <v>4842</v>
      </c>
      <c r="F1905" t="s">
        <v>7544</v>
      </c>
    </row>
    <row r="1906" spans="1:6" x14ac:dyDescent="0.3">
      <c r="A1906" t="s">
        <v>1798</v>
      </c>
      <c r="B1906" t="s">
        <v>227</v>
      </c>
      <c r="E1906" t="s">
        <v>7457</v>
      </c>
      <c r="F1906" t="s">
        <v>7545</v>
      </c>
    </row>
    <row r="1907" spans="1:6" x14ac:dyDescent="0.3">
      <c r="A1907" t="s">
        <v>4844</v>
      </c>
      <c r="B1907" t="s">
        <v>11427</v>
      </c>
      <c r="E1907" t="s">
        <v>7458</v>
      </c>
      <c r="F1907" t="s">
        <v>7544</v>
      </c>
    </row>
    <row r="1908" spans="1:6" x14ac:dyDescent="0.3">
      <c r="A1908" t="s">
        <v>4846</v>
      </c>
      <c r="B1908" t="s">
        <v>45</v>
      </c>
      <c r="E1908" t="s">
        <v>1960</v>
      </c>
      <c r="F1908" t="s">
        <v>7544</v>
      </c>
    </row>
    <row r="1909" spans="1:6" x14ac:dyDescent="0.3">
      <c r="A1909" t="s">
        <v>4848</v>
      </c>
      <c r="B1909" t="s">
        <v>806</v>
      </c>
      <c r="E1909" t="s">
        <v>4850</v>
      </c>
      <c r="F1909" t="s">
        <v>7544</v>
      </c>
    </row>
    <row r="1910" spans="1:6" x14ac:dyDescent="0.3">
      <c r="A1910" t="s">
        <v>4851</v>
      </c>
      <c r="B1910" t="s">
        <v>8037</v>
      </c>
      <c r="E1910" t="s">
        <v>4853</v>
      </c>
      <c r="F1910" t="s">
        <v>7544</v>
      </c>
    </row>
    <row r="1911" spans="1:6" x14ac:dyDescent="0.3">
      <c r="A1911" t="s">
        <v>4854</v>
      </c>
      <c r="B1911" t="s">
        <v>227</v>
      </c>
      <c r="E1911" t="s">
        <v>4856</v>
      </c>
      <c r="F1911" t="s">
        <v>7544</v>
      </c>
    </row>
    <row r="1912" spans="1:6" x14ac:dyDescent="0.3">
      <c r="A1912" t="s">
        <v>4857</v>
      </c>
      <c r="B1912" t="s">
        <v>387</v>
      </c>
      <c r="E1912" t="s">
        <v>4859</v>
      </c>
      <c r="F1912" t="s">
        <v>7545</v>
      </c>
    </row>
    <row r="1913" spans="1:6" x14ac:dyDescent="0.3">
      <c r="A1913" t="s">
        <v>4860</v>
      </c>
      <c r="B1913" t="s">
        <v>461</v>
      </c>
      <c r="E1913" t="s">
        <v>4859</v>
      </c>
      <c r="F1913" t="s">
        <v>7545</v>
      </c>
    </row>
    <row r="1914" spans="1:6" x14ac:dyDescent="0.3">
      <c r="A1914" t="s">
        <v>4862</v>
      </c>
      <c r="B1914" t="s">
        <v>1870</v>
      </c>
      <c r="E1914" t="s">
        <v>4859</v>
      </c>
      <c r="F1914" t="s">
        <v>7545</v>
      </c>
    </row>
    <row r="1915" spans="1:6" x14ac:dyDescent="0.3">
      <c r="A1915" t="s">
        <v>4864</v>
      </c>
      <c r="B1915" t="s">
        <v>8030</v>
      </c>
      <c r="E1915" t="s">
        <v>4859</v>
      </c>
      <c r="F1915" t="s">
        <v>7545</v>
      </c>
    </row>
    <row r="1916" spans="1:6" x14ac:dyDescent="0.3">
      <c r="A1916" t="s">
        <v>4866</v>
      </c>
      <c r="B1916" t="s">
        <v>11427</v>
      </c>
      <c r="E1916" t="s">
        <v>4869</v>
      </c>
      <c r="F1916" t="s">
        <v>7544</v>
      </c>
    </row>
    <row r="1917" spans="1:6" x14ac:dyDescent="0.3">
      <c r="A1917" t="s">
        <v>4870</v>
      </c>
      <c r="B1917" t="s">
        <v>11429</v>
      </c>
      <c r="E1917" t="s">
        <v>4872</v>
      </c>
      <c r="F1917" t="s">
        <v>7544</v>
      </c>
    </row>
    <row r="1918" spans="1:6" x14ac:dyDescent="0.3">
      <c r="A1918" t="s">
        <v>4873</v>
      </c>
      <c r="B1918" t="s">
        <v>227</v>
      </c>
      <c r="E1918" t="s">
        <v>4872</v>
      </c>
      <c r="F1918" t="s">
        <v>7544</v>
      </c>
    </row>
    <row r="1919" spans="1:6" x14ac:dyDescent="0.3">
      <c r="A1919" t="s">
        <v>4875</v>
      </c>
      <c r="B1919" t="s">
        <v>1209</v>
      </c>
      <c r="E1919" t="s">
        <v>4877</v>
      </c>
      <c r="F1919" t="s">
        <v>7546</v>
      </c>
    </row>
    <row r="1920" spans="1:6" x14ac:dyDescent="0.3">
      <c r="A1920" t="s">
        <v>4878</v>
      </c>
      <c r="B1920" t="s">
        <v>13</v>
      </c>
      <c r="E1920" t="s">
        <v>4880</v>
      </c>
      <c r="F1920" t="s">
        <v>7545</v>
      </c>
    </row>
    <row r="1921" spans="1:6" x14ac:dyDescent="0.3">
      <c r="A1921" t="s">
        <v>4881</v>
      </c>
      <c r="B1921" t="s">
        <v>11426</v>
      </c>
      <c r="E1921" t="s">
        <v>4883</v>
      </c>
      <c r="F1921" t="s">
        <v>7544</v>
      </c>
    </row>
    <row r="1922" spans="1:6" x14ac:dyDescent="0.3">
      <c r="A1922" t="s">
        <v>234</v>
      </c>
      <c r="B1922" t="s">
        <v>438</v>
      </c>
      <c r="E1922" t="s">
        <v>4886</v>
      </c>
      <c r="F1922" t="s">
        <v>7544</v>
      </c>
    </row>
    <row r="1923" spans="1:6" x14ac:dyDescent="0.3">
      <c r="A1923" t="s">
        <v>4887</v>
      </c>
      <c r="B1923" t="s">
        <v>33</v>
      </c>
      <c r="E1923" t="s">
        <v>4889</v>
      </c>
      <c r="F1923" t="s">
        <v>274</v>
      </c>
    </row>
    <row r="1924" spans="1:6" x14ac:dyDescent="0.3">
      <c r="A1924" t="s">
        <v>4890</v>
      </c>
      <c r="B1924" t="s">
        <v>1870</v>
      </c>
      <c r="E1924" t="s">
        <v>344</v>
      </c>
      <c r="F1924" t="s">
        <v>7544</v>
      </c>
    </row>
    <row r="1925" spans="1:6" x14ac:dyDescent="0.3">
      <c r="A1925" t="s">
        <v>4892</v>
      </c>
      <c r="B1925" t="s">
        <v>11423</v>
      </c>
      <c r="E1925" t="s">
        <v>7459</v>
      </c>
      <c r="F1925" t="s">
        <v>7544</v>
      </c>
    </row>
    <row r="1926" spans="1:6" x14ac:dyDescent="0.3">
      <c r="A1926" t="s">
        <v>4894</v>
      </c>
      <c r="B1926" t="s">
        <v>8030</v>
      </c>
      <c r="E1926" t="s">
        <v>7460</v>
      </c>
      <c r="F1926" t="s">
        <v>7544</v>
      </c>
    </row>
    <row r="1927" spans="1:6" x14ac:dyDescent="0.3">
      <c r="A1927" t="s">
        <v>4896</v>
      </c>
      <c r="B1927" t="s">
        <v>11424</v>
      </c>
      <c r="E1927" t="s">
        <v>1268</v>
      </c>
      <c r="F1927" t="s">
        <v>274</v>
      </c>
    </row>
    <row r="1928" spans="1:6" x14ac:dyDescent="0.3">
      <c r="A1928" t="s">
        <v>4898</v>
      </c>
      <c r="B1928" t="s">
        <v>1870</v>
      </c>
      <c r="E1928" t="s">
        <v>1268</v>
      </c>
      <c r="F1928" t="s">
        <v>274</v>
      </c>
    </row>
    <row r="1929" spans="1:6" x14ac:dyDescent="0.3">
      <c r="A1929" t="s">
        <v>2969</v>
      </c>
      <c r="B1929" t="s">
        <v>11424</v>
      </c>
      <c r="E1929" t="s">
        <v>1268</v>
      </c>
      <c r="F1929" t="s">
        <v>274</v>
      </c>
    </row>
    <row r="1930" spans="1:6" x14ac:dyDescent="0.3">
      <c r="A1930" t="s">
        <v>4902</v>
      </c>
      <c r="B1930" t="s">
        <v>11429</v>
      </c>
      <c r="E1930" t="s">
        <v>4904</v>
      </c>
      <c r="F1930" t="s">
        <v>7545</v>
      </c>
    </row>
    <row r="1931" spans="1:6" x14ac:dyDescent="0.3">
      <c r="A1931" t="s">
        <v>288</v>
      </c>
      <c r="B1931" t="s">
        <v>11428</v>
      </c>
      <c r="E1931" t="s">
        <v>1081</v>
      </c>
      <c r="F1931" t="s">
        <v>7546</v>
      </c>
    </row>
    <row r="1932" spans="1:6" x14ac:dyDescent="0.3">
      <c r="A1932" t="s">
        <v>4905</v>
      </c>
      <c r="B1932" t="s">
        <v>11427</v>
      </c>
      <c r="E1932" t="s">
        <v>4872</v>
      </c>
      <c r="F1932" t="s">
        <v>7544</v>
      </c>
    </row>
    <row r="1933" spans="1:6" x14ac:dyDescent="0.3">
      <c r="A1933" t="s">
        <v>4907</v>
      </c>
      <c r="B1933" t="s">
        <v>1870</v>
      </c>
      <c r="E1933" t="s">
        <v>4872</v>
      </c>
      <c r="F1933" t="s">
        <v>7544</v>
      </c>
    </row>
    <row r="1934" spans="1:6" x14ac:dyDescent="0.3">
      <c r="A1934" t="s">
        <v>4909</v>
      </c>
      <c r="B1934" t="s">
        <v>4340</v>
      </c>
      <c r="E1934" t="s">
        <v>378</v>
      </c>
      <c r="F1934" t="s">
        <v>7544</v>
      </c>
    </row>
    <row r="1935" spans="1:6" x14ac:dyDescent="0.3">
      <c r="A1935" t="s">
        <v>4910</v>
      </c>
      <c r="B1935" t="s">
        <v>464</v>
      </c>
      <c r="E1935" t="s">
        <v>4912</v>
      </c>
      <c r="F1935" t="s">
        <v>274</v>
      </c>
    </row>
    <row r="1936" spans="1:6" x14ac:dyDescent="0.3">
      <c r="A1936" t="s">
        <v>4913</v>
      </c>
      <c r="B1936" t="s">
        <v>8037</v>
      </c>
      <c r="E1936" t="s">
        <v>4915</v>
      </c>
      <c r="F1936" t="s">
        <v>7545</v>
      </c>
    </row>
    <row r="1937" spans="1:6" x14ac:dyDescent="0.3">
      <c r="A1937" t="s">
        <v>4916</v>
      </c>
      <c r="B1937" t="s">
        <v>45</v>
      </c>
      <c r="E1937" t="s">
        <v>4918</v>
      </c>
      <c r="F1937" t="s">
        <v>7544</v>
      </c>
    </row>
    <row r="1938" spans="1:6" x14ac:dyDescent="0.3">
      <c r="A1938" t="s">
        <v>4919</v>
      </c>
      <c r="B1938" t="s">
        <v>55</v>
      </c>
      <c r="E1938" t="s">
        <v>1081</v>
      </c>
      <c r="F1938" t="s">
        <v>7546</v>
      </c>
    </row>
    <row r="1939" spans="1:6" x14ac:dyDescent="0.3">
      <c r="A1939" t="s">
        <v>2834</v>
      </c>
      <c r="B1939" t="s">
        <v>806</v>
      </c>
      <c r="E1939" t="s">
        <v>4922</v>
      </c>
      <c r="F1939" t="s">
        <v>7544</v>
      </c>
    </row>
    <row r="1940" spans="1:6" x14ac:dyDescent="0.3">
      <c r="A1940" t="s">
        <v>4923</v>
      </c>
      <c r="B1940" t="s">
        <v>881</v>
      </c>
      <c r="E1940" t="s">
        <v>4925</v>
      </c>
      <c r="F1940" t="s">
        <v>7544</v>
      </c>
    </row>
    <row r="1941" spans="1:6" x14ac:dyDescent="0.3">
      <c r="A1941" t="s">
        <v>198</v>
      </c>
      <c r="B1941" t="s">
        <v>1209</v>
      </c>
      <c r="E1941" t="s">
        <v>7461</v>
      </c>
      <c r="F1941" t="s">
        <v>7546</v>
      </c>
    </row>
    <row r="1942" spans="1:6" x14ac:dyDescent="0.3">
      <c r="A1942" t="s">
        <v>4927</v>
      </c>
      <c r="B1942" t="s">
        <v>4379</v>
      </c>
      <c r="E1942" t="s">
        <v>4928</v>
      </c>
      <c r="F1942" t="s">
        <v>7544</v>
      </c>
    </row>
    <row r="1943" spans="1:6" x14ac:dyDescent="0.3">
      <c r="A1943" t="s">
        <v>4929</v>
      </c>
      <c r="B1943" t="s">
        <v>11423</v>
      </c>
      <c r="E1943" t="s">
        <v>4931</v>
      </c>
      <c r="F1943" t="s">
        <v>274</v>
      </c>
    </row>
    <row r="1944" spans="1:6" x14ac:dyDescent="0.3">
      <c r="A1944" t="s">
        <v>4932</v>
      </c>
      <c r="B1944" t="s">
        <v>11430</v>
      </c>
      <c r="E1944" t="s">
        <v>1268</v>
      </c>
      <c r="F1944" t="s">
        <v>274</v>
      </c>
    </row>
    <row r="1945" spans="1:6" x14ac:dyDescent="0.3">
      <c r="A1945" t="s">
        <v>7462</v>
      </c>
      <c r="B1945" t="s">
        <v>2956</v>
      </c>
      <c r="E1945" t="s">
        <v>1268</v>
      </c>
      <c r="F1945" t="s">
        <v>274</v>
      </c>
    </row>
    <row r="1946" spans="1:6" x14ac:dyDescent="0.3">
      <c r="A1946" t="s">
        <v>4935</v>
      </c>
      <c r="B1946" t="s">
        <v>33</v>
      </c>
      <c r="E1946" t="s">
        <v>4937</v>
      </c>
      <c r="F1946" t="s">
        <v>7546</v>
      </c>
    </row>
    <row r="1947" spans="1:6" x14ac:dyDescent="0.3">
      <c r="A1947" t="s">
        <v>463</v>
      </c>
      <c r="B1947" t="s">
        <v>387</v>
      </c>
      <c r="E1947" t="s">
        <v>4939</v>
      </c>
      <c r="F1947" t="s">
        <v>7545</v>
      </c>
    </row>
    <row r="1948" spans="1:6" x14ac:dyDescent="0.3">
      <c r="A1948" t="s">
        <v>4940</v>
      </c>
      <c r="B1948" t="s">
        <v>55</v>
      </c>
      <c r="E1948" t="s">
        <v>4942</v>
      </c>
      <c r="F1948" t="s">
        <v>274</v>
      </c>
    </row>
    <row r="1949" spans="1:6" x14ac:dyDescent="0.3">
      <c r="A1949" t="s">
        <v>4943</v>
      </c>
      <c r="B1949" t="s">
        <v>461</v>
      </c>
      <c r="E1949" t="s">
        <v>4945</v>
      </c>
      <c r="F1949" t="s">
        <v>274</v>
      </c>
    </row>
    <row r="1950" spans="1:6" x14ac:dyDescent="0.3">
      <c r="A1950" t="s">
        <v>4946</v>
      </c>
      <c r="B1950" t="s">
        <v>227</v>
      </c>
      <c r="E1950" t="s">
        <v>4948</v>
      </c>
      <c r="F1950" t="s">
        <v>274</v>
      </c>
    </row>
    <row r="1951" spans="1:6" x14ac:dyDescent="0.3">
      <c r="A1951" t="s">
        <v>4149</v>
      </c>
      <c r="B1951" t="s">
        <v>55</v>
      </c>
      <c r="E1951" t="s">
        <v>4950</v>
      </c>
      <c r="F1951" t="s">
        <v>7545</v>
      </c>
    </row>
    <row r="1952" spans="1:6" x14ac:dyDescent="0.3">
      <c r="A1952" t="s">
        <v>4951</v>
      </c>
      <c r="B1952" t="s">
        <v>45</v>
      </c>
      <c r="E1952" t="s">
        <v>4953</v>
      </c>
      <c r="F1952" t="s">
        <v>274</v>
      </c>
    </row>
    <row r="1953" spans="1:6" x14ac:dyDescent="0.3">
      <c r="A1953" t="s">
        <v>4954</v>
      </c>
      <c r="B1953" t="s">
        <v>11430</v>
      </c>
      <c r="E1953" t="s">
        <v>3025</v>
      </c>
      <c r="F1953" t="s">
        <v>7544</v>
      </c>
    </row>
    <row r="1954" spans="1:6" x14ac:dyDescent="0.3">
      <c r="A1954" t="s">
        <v>4956</v>
      </c>
      <c r="B1954" t="s">
        <v>915</v>
      </c>
      <c r="E1954" t="s">
        <v>4958</v>
      </c>
      <c r="F1954" t="s">
        <v>7544</v>
      </c>
    </row>
    <row r="1955" spans="1:6" x14ac:dyDescent="0.3">
      <c r="A1955" t="s">
        <v>4959</v>
      </c>
      <c r="B1955" t="s">
        <v>881</v>
      </c>
      <c r="E1955" t="s">
        <v>4961</v>
      </c>
      <c r="F1955" t="s">
        <v>7545</v>
      </c>
    </row>
    <row r="1956" spans="1:6" x14ac:dyDescent="0.3">
      <c r="A1956" t="s">
        <v>4581</v>
      </c>
      <c r="B1956" t="s">
        <v>4340</v>
      </c>
      <c r="E1956" t="s">
        <v>4963</v>
      </c>
      <c r="F1956" t="s">
        <v>274</v>
      </c>
    </row>
    <row r="1957" spans="1:6" x14ac:dyDescent="0.3">
      <c r="A1957" t="s">
        <v>4964</v>
      </c>
      <c r="B1957" t="s">
        <v>11426</v>
      </c>
      <c r="E1957" t="s">
        <v>1081</v>
      </c>
      <c r="F1957" t="s">
        <v>7546</v>
      </c>
    </row>
    <row r="1958" spans="1:6" x14ac:dyDescent="0.3">
      <c r="A1958" t="s">
        <v>4966</v>
      </c>
      <c r="B1958" t="s">
        <v>89</v>
      </c>
      <c r="E1958" t="s">
        <v>4968</v>
      </c>
      <c r="F1958" t="s">
        <v>274</v>
      </c>
    </row>
    <row r="1959" spans="1:6" x14ac:dyDescent="0.3">
      <c r="A1959" t="s">
        <v>815</v>
      </c>
      <c r="B1959" t="s">
        <v>1870</v>
      </c>
      <c r="E1959" t="s">
        <v>4970</v>
      </c>
      <c r="F1959" t="s">
        <v>7545</v>
      </c>
    </row>
    <row r="1960" spans="1:6" x14ac:dyDescent="0.3">
      <c r="A1960" t="s">
        <v>4971</v>
      </c>
      <c r="B1960" t="s">
        <v>33</v>
      </c>
      <c r="E1960" t="s">
        <v>4973</v>
      </c>
      <c r="F1960" t="s">
        <v>7544</v>
      </c>
    </row>
    <row r="1961" spans="1:6" x14ac:dyDescent="0.3">
      <c r="A1961" t="s">
        <v>4974</v>
      </c>
      <c r="B1961" t="s">
        <v>915</v>
      </c>
      <c r="E1961" t="s">
        <v>4976</v>
      </c>
      <c r="F1961" t="s">
        <v>274</v>
      </c>
    </row>
    <row r="1962" spans="1:6" x14ac:dyDescent="0.3">
      <c r="A1962" t="s">
        <v>4977</v>
      </c>
      <c r="B1962" t="s">
        <v>387</v>
      </c>
      <c r="E1962" t="s">
        <v>4979</v>
      </c>
      <c r="F1962" t="s">
        <v>7544</v>
      </c>
    </row>
    <row r="1963" spans="1:6" x14ac:dyDescent="0.3">
      <c r="A1963" t="s">
        <v>3263</v>
      </c>
      <c r="B1963" t="s">
        <v>1209</v>
      </c>
      <c r="E1963" t="s">
        <v>1186</v>
      </c>
      <c r="F1963" t="s">
        <v>7544</v>
      </c>
    </row>
    <row r="1964" spans="1:6" x14ac:dyDescent="0.3">
      <c r="A1964" t="s">
        <v>3772</v>
      </c>
      <c r="B1964" t="s">
        <v>8030</v>
      </c>
      <c r="E1964" t="s">
        <v>4982</v>
      </c>
      <c r="F1964" t="s">
        <v>7545</v>
      </c>
    </row>
    <row r="1965" spans="1:6" x14ac:dyDescent="0.3">
      <c r="A1965" t="s">
        <v>4983</v>
      </c>
      <c r="B1965" t="s">
        <v>464</v>
      </c>
      <c r="E1965" t="s">
        <v>4985</v>
      </c>
      <c r="F1965" t="s">
        <v>7544</v>
      </c>
    </row>
    <row r="1966" spans="1:6" x14ac:dyDescent="0.3">
      <c r="A1966" t="s">
        <v>4986</v>
      </c>
      <c r="B1966" t="s">
        <v>881</v>
      </c>
      <c r="E1966" t="s">
        <v>4988</v>
      </c>
      <c r="F1966" t="s">
        <v>7545</v>
      </c>
    </row>
    <row r="1967" spans="1:6" x14ac:dyDescent="0.3">
      <c r="A1967" t="s">
        <v>1897</v>
      </c>
      <c r="B1967" t="s">
        <v>39</v>
      </c>
      <c r="E1967" t="s">
        <v>4990</v>
      </c>
      <c r="F1967" t="s">
        <v>7545</v>
      </c>
    </row>
    <row r="1968" spans="1:6" x14ac:dyDescent="0.3">
      <c r="A1968" t="s">
        <v>4991</v>
      </c>
      <c r="B1968" t="s">
        <v>881</v>
      </c>
      <c r="E1968" t="s">
        <v>4993</v>
      </c>
      <c r="F1968" t="s">
        <v>274</v>
      </c>
    </row>
    <row r="1969" spans="1:6" x14ac:dyDescent="0.3">
      <c r="A1969" t="s">
        <v>4994</v>
      </c>
      <c r="B1969" t="s">
        <v>915</v>
      </c>
      <c r="E1969" t="s">
        <v>4996</v>
      </c>
      <c r="F1969" t="s">
        <v>7544</v>
      </c>
    </row>
    <row r="1970" spans="1:6" x14ac:dyDescent="0.3">
      <c r="A1970" t="s">
        <v>4997</v>
      </c>
      <c r="B1970" t="s">
        <v>11424</v>
      </c>
      <c r="E1970" t="s">
        <v>7463</v>
      </c>
      <c r="F1970" t="s">
        <v>7545</v>
      </c>
    </row>
    <row r="1971" spans="1:6" x14ac:dyDescent="0.3">
      <c r="A1971" t="s">
        <v>4999</v>
      </c>
      <c r="B1971" t="s">
        <v>464</v>
      </c>
      <c r="E1971" t="s">
        <v>485</v>
      </c>
      <c r="F1971" t="s">
        <v>274</v>
      </c>
    </row>
    <row r="1972" spans="1:6" x14ac:dyDescent="0.3">
      <c r="A1972" t="s">
        <v>5001</v>
      </c>
      <c r="B1972" t="s">
        <v>45</v>
      </c>
      <c r="E1972" t="s">
        <v>5003</v>
      </c>
      <c r="F1972" t="s">
        <v>7545</v>
      </c>
    </row>
    <row r="1973" spans="1:6" x14ac:dyDescent="0.3">
      <c r="A1973" t="s">
        <v>5004</v>
      </c>
      <c r="B1973" t="s">
        <v>11428</v>
      </c>
      <c r="E1973" t="s">
        <v>1081</v>
      </c>
      <c r="F1973" t="s">
        <v>7546</v>
      </c>
    </row>
    <row r="1974" spans="1:6" x14ac:dyDescent="0.3">
      <c r="A1974" t="s">
        <v>5006</v>
      </c>
      <c r="B1974" t="s">
        <v>461</v>
      </c>
      <c r="E1974" t="s">
        <v>5008</v>
      </c>
      <c r="F1974" t="s">
        <v>7544</v>
      </c>
    </row>
    <row r="1975" spans="1:6" x14ac:dyDescent="0.3">
      <c r="A1975" t="s">
        <v>5009</v>
      </c>
      <c r="B1975" t="s">
        <v>461</v>
      </c>
      <c r="E1975" t="s">
        <v>1608</v>
      </c>
      <c r="F1975" t="s">
        <v>274</v>
      </c>
    </row>
    <row r="1976" spans="1:6" x14ac:dyDescent="0.3">
      <c r="A1976" t="s">
        <v>5011</v>
      </c>
      <c r="B1976" t="s">
        <v>13</v>
      </c>
      <c r="E1976" t="s">
        <v>5013</v>
      </c>
      <c r="F1976" t="s">
        <v>274</v>
      </c>
    </row>
    <row r="1977" spans="1:6" x14ac:dyDescent="0.3">
      <c r="A1977" t="s">
        <v>5014</v>
      </c>
      <c r="B1977" t="s">
        <v>4340</v>
      </c>
      <c r="E1977" t="s">
        <v>7464</v>
      </c>
      <c r="F1977" t="s">
        <v>7545</v>
      </c>
    </row>
    <row r="1978" spans="1:6" x14ac:dyDescent="0.3">
      <c r="A1978" t="s">
        <v>4638</v>
      </c>
      <c r="B1978" t="s">
        <v>1209</v>
      </c>
      <c r="E1978" t="s">
        <v>5016</v>
      </c>
      <c r="F1978" t="s">
        <v>7545</v>
      </c>
    </row>
    <row r="1979" spans="1:6" x14ac:dyDescent="0.3">
      <c r="A1979" t="s">
        <v>5017</v>
      </c>
      <c r="B1979" t="s">
        <v>11428</v>
      </c>
      <c r="E1979" t="s">
        <v>5019</v>
      </c>
      <c r="F1979" t="s">
        <v>7545</v>
      </c>
    </row>
    <row r="1980" spans="1:6" x14ac:dyDescent="0.3">
      <c r="A1980" t="s">
        <v>5020</v>
      </c>
      <c r="B1980" t="s">
        <v>4379</v>
      </c>
      <c r="E1980" t="s">
        <v>5022</v>
      </c>
      <c r="F1980" t="s">
        <v>274</v>
      </c>
    </row>
    <row r="1981" spans="1:6" x14ac:dyDescent="0.3">
      <c r="A1981" t="s">
        <v>7465</v>
      </c>
      <c r="B1981" t="s">
        <v>39</v>
      </c>
      <c r="E1981" t="s">
        <v>5024</v>
      </c>
      <c r="F1981" t="s">
        <v>274</v>
      </c>
    </row>
    <row r="1982" spans="1:6" x14ac:dyDescent="0.3">
      <c r="A1982" t="s">
        <v>5025</v>
      </c>
      <c r="B1982" t="s">
        <v>4379</v>
      </c>
      <c r="E1982" t="s">
        <v>5027</v>
      </c>
      <c r="F1982" t="s">
        <v>274</v>
      </c>
    </row>
    <row r="1983" spans="1:6" x14ac:dyDescent="0.3">
      <c r="A1983" t="s">
        <v>5028</v>
      </c>
      <c r="B1983" t="s">
        <v>11429</v>
      </c>
      <c r="E1983" t="s">
        <v>5030</v>
      </c>
      <c r="F1983" t="s">
        <v>7544</v>
      </c>
    </row>
    <row r="1984" spans="1:6" x14ac:dyDescent="0.3">
      <c r="A1984" t="s">
        <v>5031</v>
      </c>
      <c r="B1984" t="s">
        <v>55</v>
      </c>
      <c r="E1984" t="s">
        <v>5033</v>
      </c>
      <c r="F1984" t="s">
        <v>7545</v>
      </c>
    </row>
    <row r="1985" spans="1:6" x14ac:dyDescent="0.3">
      <c r="A1985" t="s">
        <v>5034</v>
      </c>
      <c r="B1985" t="s">
        <v>11427</v>
      </c>
      <c r="E1985" t="s">
        <v>5035</v>
      </c>
      <c r="F1985" t="s">
        <v>7545</v>
      </c>
    </row>
    <row r="1986" spans="1:6" x14ac:dyDescent="0.3">
      <c r="A1986" t="s">
        <v>1028</v>
      </c>
      <c r="B1986" t="s">
        <v>461</v>
      </c>
      <c r="E1986" t="s">
        <v>5037</v>
      </c>
      <c r="F1986" t="s">
        <v>274</v>
      </c>
    </row>
    <row r="1987" spans="1:6" x14ac:dyDescent="0.3">
      <c r="A1987" t="s">
        <v>5038</v>
      </c>
      <c r="B1987" t="s">
        <v>33</v>
      </c>
      <c r="E1987" t="s">
        <v>1608</v>
      </c>
      <c r="F1987" t="s">
        <v>274</v>
      </c>
    </row>
    <row r="1988" spans="1:6" x14ac:dyDescent="0.3">
      <c r="A1988" t="s">
        <v>833</v>
      </c>
      <c r="B1988" t="s">
        <v>2956</v>
      </c>
      <c r="E1988" t="s">
        <v>5040</v>
      </c>
      <c r="F1988" t="s">
        <v>7544</v>
      </c>
    </row>
    <row r="1989" spans="1:6" x14ac:dyDescent="0.3">
      <c r="A1989" t="s">
        <v>5041</v>
      </c>
      <c r="B1989" t="s">
        <v>438</v>
      </c>
      <c r="E1989" t="s">
        <v>5043</v>
      </c>
      <c r="F1989" t="s">
        <v>7544</v>
      </c>
    </row>
    <row r="1990" spans="1:6" x14ac:dyDescent="0.3">
      <c r="A1990" t="s">
        <v>362</v>
      </c>
      <c r="B1990" t="s">
        <v>915</v>
      </c>
      <c r="E1990" t="s">
        <v>1960</v>
      </c>
      <c r="F1990" t="s">
        <v>7544</v>
      </c>
    </row>
    <row r="1991" spans="1:6" x14ac:dyDescent="0.3">
      <c r="A1991" t="s">
        <v>5045</v>
      </c>
      <c r="B1991" t="s">
        <v>8037</v>
      </c>
      <c r="E1991" t="s">
        <v>5047</v>
      </c>
      <c r="F1991" t="s">
        <v>7545</v>
      </c>
    </row>
    <row r="1992" spans="1:6" x14ac:dyDescent="0.3">
      <c r="A1992" t="s">
        <v>5048</v>
      </c>
      <c r="B1992" t="s">
        <v>461</v>
      </c>
      <c r="E1992" t="s">
        <v>5050</v>
      </c>
      <c r="F1992" t="s">
        <v>7544</v>
      </c>
    </row>
    <row r="1993" spans="1:6" x14ac:dyDescent="0.3">
      <c r="A1993" t="s">
        <v>5051</v>
      </c>
      <c r="B1993" t="s">
        <v>464</v>
      </c>
      <c r="E1993" t="s">
        <v>5053</v>
      </c>
      <c r="F1993" t="s">
        <v>7544</v>
      </c>
    </row>
    <row r="1994" spans="1:6" x14ac:dyDescent="0.3">
      <c r="A1994" t="s">
        <v>5054</v>
      </c>
      <c r="B1994" t="s">
        <v>387</v>
      </c>
      <c r="E1994" t="s">
        <v>7466</v>
      </c>
      <c r="F1994" t="s">
        <v>274</v>
      </c>
    </row>
    <row r="1995" spans="1:6" x14ac:dyDescent="0.3">
      <c r="A1995" t="s">
        <v>939</v>
      </c>
      <c r="B1995" t="s">
        <v>227</v>
      </c>
      <c r="E1995" t="s">
        <v>5056</v>
      </c>
      <c r="F1995" t="s">
        <v>274</v>
      </c>
    </row>
    <row r="1996" spans="1:6" x14ac:dyDescent="0.3">
      <c r="A1996" t="s">
        <v>311</v>
      </c>
      <c r="B1996" t="s">
        <v>806</v>
      </c>
      <c r="E1996" t="s">
        <v>5058</v>
      </c>
      <c r="F1996" t="s">
        <v>7544</v>
      </c>
    </row>
    <row r="1997" spans="1:6" x14ac:dyDescent="0.3">
      <c r="A1997" t="s">
        <v>5059</v>
      </c>
      <c r="B1997" t="s">
        <v>461</v>
      </c>
      <c r="E1997" t="s">
        <v>5061</v>
      </c>
      <c r="F1997" t="s">
        <v>7545</v>
      </c>
    </row>
    <row r="1998" spans="1:6" x14ac:dyDescent="0.3">
      <c r="A1998" t="s">
        <v>5062</v>
      </c>
      <c r="B1998" t="s">
        <v>1870</v>
      </c>
      <c r="E1998" t="s">
        <v>3480</v>
      </c>
      <c r="F1998" t="s">
        <v>7546</v>
      </c>
    </row>
    <row r="1999" spans="1:6" x14ac:dyDescent="0.3">
      <c r="A1999" t="s">
        <v>5064</v>
      </c>
      <c r="B1999" t="s">
        <v>1209</v>
      </c>
      <c r="E1999" t="s">
        <v>5066</v>
      </c>
      <c r="F1999" t="s">
        <v>7545</v>
      </c>
    </row>
    <row r="2000" spans="1:6" x14ac:dyDescent="0.3">
      <c r="A2000" t="s">
        <v>703</v>
      </c>
      <c r="B2000" t="s">
        <v>438</v>
      </c>
      <c r="E2000" t="s">
        <v>2339</v>
      </c>
      <c r="F2000" t="s">
        <v>7544</v>
      </c>
    </row>
    <row r="2001" spans="1:6" x14ac:dyDescent="0.3">
      <c r="A2001" t="s">
        <v>5068</v>
      </c>
      <c r="B2001" t="s">
        <v>461</v>
      </c>
      <c r="E2001" t="s">
        <v>5070</v>
      </c>
      <c r="F2001" t="s">
        <v>7545</v>
      </c>
    </row>
    <row r="2002" spans="1:6" x14ac:dyDescent="0.3">
      <c r="A2002" t="s">
        <v>5071</v>
      </c>
      <c r="B2002" t="s">
        <v>438</v>
      </c>
      <c r="E2002" t="s">
        <v>5072</v>
      </c>
      <c r="F2002" t="s">
        <v>7544</v>
      </c>
    </row>
    <row r="2003" spans="1:6" x14ac:dyDescent="0.3">
      <c r="A2003" t="s">
        <v>5073</v>
      </c>
      <c r="B2003" t="s">
        <v>1209</v>
      </c>
      <c r="E2003" t="s">
        <v>1871</v>
      </c>
      <c r="F2003" t="s">
        <v>274</v>
      </c>
    </row>
    <row r="2004" spans="1:6" x14ac:dyDescent="0.3">
      <c r="A2004" t="s">
        <v>5075</v>
      </c>
      <c r="B2004" t="s">
        <v>387</v>
      </c>
      <c r="E2004" t="s">
        <v>5077</v>
      </c>
      <c r="F2004" t="s">
        <v>274</v>
      </c>
    </row>
    <row r="2005" spans="1:6" x14ac:dyDescent="0.3">
      <c r="A2005" t="s">
        <v>5078</v>
      </c>
      <c r="B2005" t="s">
        <v>183</v>
      </c>
      <c r="E2005" t="s">
        <v>5080</v>
      </c>
      <c r="F2005" t="s">
        <v>7544</v>
      </c>
    </row>
    <row r="2006" spans="1:6" x14ac:dyDescent="0.3">
      <c r="A2006" t="s">
        <v>4568</v>
      </c>
      <c r="B2006" t="s">
        <v>55</v>
      </c>
      <c r="E2006" t="s">
        <v>1081</v>
      </c>
      <c r="F2006" t="s">
        <v>7546</v>
      </c>
    </row>
    <row r="2007" spans="1:6" x14ac:dyDescent="0.3">
      <c r="A2007" t="s">
        <v>5081</v>
      </c>
      <c r="B2007" t="s">
        <v>89</v>
      </c>
      <c r="E2007" t="s">
        <v>1295</v>
      </c>
      <c r="F2007" t="s">
        <v>274</v>
      </c>
    </row>
    <row r="2008" spans="1:6" x14ac:dyDescent="0.3">
      <c r="A2008" t="s">
        <v>5083</v>
      </c>
      <c r="B2008" t="s">
        <v>11424</v>
      </c>
      <c r="E2008" t="s">
        <v>1268</v>
      </c>
      <c r="F2008" t="s">
        <v>274</v>
      </c>
    </row>
    <row r="2009" spans="1:6" x14ac:dyDescent="0.3">
      <c r="A2009" t="s">
        <v>4887</v>
      </c>
      <c r="B2009" t="s">
        <v>13</v>
      </c>
      <c r="E2009" t="s">
        <v>7467</v>
      </c>
      <c r="F2009" t="s">
        <v>7545</v>
      </c>
    </row>
    <row r="2010" spans="1:6" x14ac:dyDescent="0.3">
      <c r="A2010" t="s">
        <v>5086</v>
      </c>
      <c r="B2010" t="s">
        <v>2956</v>
      </c>
      <c r="E2010" t="s">
        <v>1268</v>
      </c>
      <c r="F2010" t="s">
        <v>274</v>
      </c>
    </row>
    <row r="2011" spans="1:6" x14ac:dyDescent="0.3">
      <c r="A2011" t="s">
        <v>5088</v>
      </c>
      <c r="B2011" t="s">
        <v>1209</v>
      </c>
      <c r="E2011" t="s">
        <v>1081</v>
      </c>
      <c r="F2011" t="s">
        <v>7546</v>
      </c>
    </row>
    <row r="2012" spans="1:6" x14ac:dyDescent="0.3">
      <c r="A2012" t="s">
        <v>5090</v>
      </c>
      <c r="B2012" t="s">
        <v>11430</v>
      </c>
      <c r="E2012" t="s">
        <v>5092</v>
      </c>
      <c r="F2012" t="s">
        <v>274</v>
      </c>
    </row>
    <row r="2013" spans="1:6" x14ac:dyDescent="0.3">
      <c r="A2013" t="s">
        <v>5093</v>
      </c>
      <c r="B2013" t="s">
        <v>2956</v>
      </c>
      <c r="E2013" t="s">
        <v>5095</v>
      </c>
      <c r="F2013" t="s">
        <v>7544</v>
      </c>
    </row>
    <row r="2014" spans="1:6" x14ac:dyDescent="0.3">
      <c r="A2014" t="s">
        <v>5096</v>
      </c>
      <c r="B2014" t="s">
        <v>11426</v>
      </c>
      <c r="E2014" t="s">
        <v>3734</v>
      </c>
      <c r="F2014" t="s">
        <v>7545</v>
      </c>
    </row>
    <row r="2015" spans="1:6" x14ac:dyDescent="0.3">
      <c r="A2015" t="s">
        <v>5098</v>
      </c>
      <c r="B2015" t="s">
        <v>11430</v>
      </c>
      <c r="E2015" t="s">
        <v>5100</v>
      </c>
      <c r="F2015" t="s">
        <v>7544</v>
      </c>
    </row>
    <row r="2016" spans="1:6" x14ac:dyDescent="0.3">
      <c r="A2016" t="s">
        <v>5101</v>
      </c>
      <c r="B2016" t="s">
        <v>8030</v>
      </c>
      <c r="E2016" t="s">
        <v>5103</v>
      </c>
      <c r="F2016" t="s">
        <v>274</v>
      </c>
    </row>
    <row r="2017" spans="1:6" x14ac:dyDescent="0.3">
      <c r="A2017" t="s">
        <v>5104</v>
      </c>
      <c r="B2017" t="s">
        <v>2956</v>
      </c>
      <c r="E2017" t="s">
        <v>293</v>
      </c>
      <c r="F2017" t="s">
        <v>274</v>
      </c>
    </row>
    <row r="2018" spans="1:6" x14ac:dyDescent="0.3">
      <c r="A2018" t="s">
        <v>5106</v>
      </c>
      <c r="B2018" t="s">
        <v>8030</v>
      </c>
      <c r="E2018" t="s">
        <v>5108</v>
      </c>
      <c r="F2018" t="s">
        <v>7544</v>
      </c>
    </row>
    <row r="2019" spans="1:6" x14ac:dyDescent="0.3">
      <c r="A2019" t="s">
        <v>5014</v>
      </c>
      <c r="B2019" t="s">
        <v>33</v>
      </c>
      <c r="E2019" t="s">
        <v>1081</v>
      </c>
      <c r="F2019" t="s">
        <v>7546</v>
      </c>
    </row>
    <row r="2020" spans="1:6" x14ac:dyDescent="0.3">
      <c r="A2020" t="s">
        <v>5111</v>
      </c>
      <c r="B2020" t="s">
        <v>387</v>
      </c>
      <c r="E2020" t="s">
        <v>5113</v>
      </c>
      <c r="F2020" t="s">
        <v>7545</v>
      </c>
    </row>
    <row r="2021" spans="1:6" x14ac:dyDescent="0.3">
      <c r="A2021" t="s">
        <v>5114</v>
      </c>
      <c r="B2021" t="s">
        <v>11427</v>
      </c>
      <c r="E2021" t="s">
        <v>5116</v>
      </c>
      <c r="F2021" t="s">
        <v>274</v>
      </c>
    </row>
    <row r="2022" spans="1:6" x14ac:dyDescent="0.3">
      <c r="A2022" t="s">
        <v>5117</v>
      </c>
      <c r="B2022" t="s">
        <v>11425</v>
      </c>
      <c r="E2022" t="s">
        <v>5119</v>
      </c>
      <c r="F2022" t="s">
        <v>7545</v>
      </c>
    </row>
    <row r="2023" spans="1:6" x14ac:dyDescent="0.3">
      <c r="A2023" t="s">
        <v>5120</v>
      </c>
      <c r="B2023" t="s">
        <v>39</v>
      </c>
      <c r="E2023" t="s">
        <v>5122</v>
      </c>
      <c r="F2023" t="s">
        <v>7545</v>
      </c>
    </row>
    <row r="2024" spans="1:6" x14ac:dyDescent="0.3">
      <c r="A2024" t="s">
        <v>1930</v>
      </c>
      <c r="B2024" t="s">
        <v>11428</v>
      </c>
      <c r="E2024" t="s">
        <v>5124</v>
      </c>
      <c r="F2024" t="s">
        <v>7544</v>
      </c>
    </row>
    <row r="2025" spans="1:6" x14ac:dyDescent="0.3">
      <c r="A2025" t="s">
        <v>5125</v>
      </c>
      <c r="B2025" t="s">
        <v>11429</v>
      </c>
      <c r="E2025" t="s">
        <v>5127</v>
      </c>
      <c r="F2025" t="s">
        <v>274</v>
      </c>
    </row>
    <row r="2026" spans="1:6" x14ac:dyDescent="0.3">
      <c r="A2026" t="s">
        <v>1789</v>
      </c>
      <c r="B2026" t="s">
        <v>11428</v>
      </c>
      <c r="E2026" t="s">
        <v>5129</v>
      </c>
      <c r="F2026" t="s">
        <v>274</v>
      </c>
    </row>
    <row r="2027" spans="1:6" x14ac:dyDescent="0.3">
      <c r="A2027" t="s">
        <v>5130</v>
      </c>
      <c r="B2027" t="s">
        <v>13</v>
      </c>
      <c r="E2027" t="s">
        <v>1268</v>
      </c>
      <c r="F2027" t="s">
        <v>274</v>
      </c>
    </row>
    <row r="2028" spans="1:6" x14ac:dyDescent="0.3">
      <c r="A2028" t="s">
        <v>5132</v>
      </c>
      <c r="B2028" t="s">
        <v>2956</v>
      </c>
      <c r="E2028" t="s">
        <v>3547</v>
      </c>
      <c r="F2028" t="s">
        <v>7544</v>
      </c>
    </row>
    <row r="2029" spans="1:6" x14ac:dyDescent="0.3">
      <c r="A2029" t="s">
        <v>2421</v>
      </c>
      <c r="B2029" t="s">
        <v>89</v>
      </c>
      <c r="E2029" t="s">
        <v>5135</v>
      </c>
      <c r="F2029" t="s">
        <v>7546</v>
      </c>
    </row>
    <row r="2030" spans="1:6" x14ac:dyDescent="0.3">
      <c r="A2030" t="s">
        <v>606</v>
      </c>
      <c r="B2030" t="s">
        <v>806</v>
      </c>
      <c r="E2030" t="s">
        <v>5137</v>
      </c>
      <c r="F2030" t="s">
        <v>7546</v>
      </c>
    </row>
    <row r="2031" spans="1:6" x14ac:dyDescent="0.3">
      <c r="A2031" t="s">
        <v>5138</v>
      </c>
      <c r="B2031" t="s">
        <v>11426</v>
      </c>
      <c r="E2031" t="s">
        <v>5140</v>
      </c>
      <c r="F2031" t="s">
        <v>7544</v>
      </c>
    </row>
    <row r="2032" spans="1:6" x14ac:dyDescent="0.3">
      <c r="A2032" t="s">
        <v>5141</v>
      </c>
      <c r="B2032" t="s">
        <v>11427</v>
      </c>
      <c r="E2032" t="s">
        <v>7468</v>
      </c>
      <c r="F2032" t="s">
        <v>7545</v>
      </c>
    </row>
    <row r="2033" spans="1:6" x14ac:dyDescent="0.3">
      <c r="A2033" t="s">
        <v>5143</v>
      </c>
      <c r="B2033" t="s">
        <v>464</v>
      </c>
      <c r="E2033" t="s">
        <v>5145</v>
      </c>
      <c r="F2033" t="s">
        <v>7546</v>
      </c>
    </row>
    <row r="2034" spans="1:6" x14ac:dyDescent="0.3">
      <c r="A2034" t="s">
        <v>5146</v>
      </c>
      <c r="B2034" t="s">
        <v>11424</v>
      </c>
      <c r="E2034" t="s">
        <v>5148</v>
      </c>
      <c r="F2034" t="s">
        <v>274</v>
      </c>
    </row>
    <row r="2035" spans="1:6" x14ac:dyDescent="0.3">
      <c r="A2035" t="s">
        <v>5149</v>
      </c>
      <c r="B2035" t="s">
        <v>464</v>
      </c>
      <c r="E2035" t="s">
        <v>1268</v>
      </c>
      <c r="F2035" t="s">
        <v>274</v>
      </c>
    </row>
    <row r="2036" spans="1:6" x14ac:dyDescent="0.3">
      <c r="A2036" t="s">
        <v>3215</v>
      </c>
      <c r="B2036" t="s">
        <v>89</v>
      </c>
      <c r="E2036" t="s">
        <v>5152</v>
      </c>
      <c r="F2036" t="s">
        <v>274</v>
      </c>
    </row>
    <row r="2037" spans="1:6" x14ac:dyDescent="0.3">
      <c r="A2037" t="s">
        <v>5153</v>
      </c>
      <c r="B2037" t="s">
        <v>39</v>
      </c>
      <c r="E2037" t="s">
        <v>5155</v>
      </c>
      <c r="F2037" t="s">
        <v>7546</v>
      </c>
    </row>
    <row r="2038" spans="1:6" x14ac:dyDescent="0.3">
      <c r="A2038" t="s">
        <v>5156</v>
      </c>
      <c r="B2038" t="s">
        <v>45</v>
      </c>
      <c r="E2038" t="s">
        <v>5158</v>
      </c>
      <c r="F2038" t="s">
        <v>7544</v>
      </c>
    </row>
    <row r="2039" spans="1:6" x14ac:dyDescent="0.3">
      <c r="A2039" t="s">
        <v>5159</v>
      </c>
      <c r="B2039" t="s">
        <v>4340</v>
      </c>
      <c r="E2039" t="s">
        <v>5161</v>
      </c>
      <c r="F2039" t="s">
        <v>7544</v>
      </c>
    </row>
    <row r="2040" spans="1:6" x14ac:dyDescent="0.3">
      <c r="A2040" t="s">
        <v>5162</v>
      </c>
      <c r="B2040" t="s">
        <v>11426</v>
      </c>
      <c r="E2040" t="s">
        <v>5164</v>
      </c>
      <c r="F2040" t="s">
        <v>274</v>
      </c>
    </row>
    <row r="2041" spans="1:6" x14ac:dyDescent="0.3">
      <c r="A2041" t="s">
        <v>2245</v>
      </c>
      <c r="B2041" t="s">
        <v>183</v>
      </c>
      <c r="E2041" t="s">
        <v>5165</v>
      </c>
      <c r="F2041" t="s">
        <v>7544</v>
      </c>
    </row>
    <row r="2042" spans="1:6" x14ac:dyDescent="0.3">
      <c r="A2042" t="s">
        <v>5166</v>
      </c>
      <c r="B2042" t="s">
        <v>183</v>
      </c>
      <c r="E2042" t="s">
        <v>5168</v>
      </c>
      <c r="F2042" t="s">
        <v>7545</v>
      </c>
    </row>
    <row r="2043" spans="1:6" x14ac:dyDescent="0.3">
      <c r="A2043" t="s">
        <v>5169</v>
      </c>
      <c r="B2043" t="s">
        <v>8030</v>
      </c>
      <c r="E2043" t="s">
        <v>5171</v>
      </c>
      <c r="F2043" t="s">
        <v>7545</v>
      </c>
    </row>
    <row r="2044" spans="1:6" x14ac:dyDescent="0.3">
      <c r="A2044" t="s">
        <v>5172</v>
      </c>
      <c r="B2044" t="s">
        <v>89</v>
      </c>
      <c r="E2044" t="s">
        <v>5174</v>
      </c>
      <c r="F2044" t="s">
        <v>7544</v>
      </c>
    </row>
    <row r="2045" spans="1:6" x14ac:dyDescent="0.3">
      <c r="A2045" t="s">
        <v>2695</v>
      </c>
      <c r="B2045" t="s">
        <v>55</v>
      </c>
      <c r="E2045" t="s">
        <v>5176</v>
      </c>
      <c r="F2045" t="s">
        <v>7544</v>
      </c>
    </row>
    <row r="2046" spans="1:6" x14ac:dyDescent="0.3">
      <c r="A2046" t="s">
        <v>5177</v>
      </c>
      <c r="B2046" t="s">
        <v>45</v>
      </c>
      <c r="E2046" t="s">
        <v>5179</v>
      </c>
      <c r="F2046" t="s">
        <v>7545</v>
      </c>
    </row>
    <row r="2047" spans="1:6" x14ac:dyDescent="0.3">
      <c r="A2047" t="s">
        <v>5180</v>
      </c>
      <c r="B2047" t="s">
        <v>183</v>
      </c>
      <c r="E2047" t="s">
        <v>3031</v>
      </c>
      <c r="F2047" t="s">
        <v>7544</v>
      </c>
    </row>
    <row r="2048" spans="1:6" x14ac:dyDescent="0.3">
      <c r="A2048" t="s">
        <v>5182</v>
      </c>
      <c r="B2048" t="s">
        <v>438</v>
      </c>
      <c r="E2048" t="s">
        <v>5183</v>
      </c>
      <c r="F2048" t="s">
        <v>7544</v>
      </c>
    </row>
    <row r="2049" spans="1:6" x14ac:dyDescent="0.3">
      <c r="A2049" t="s">
        <v>5184</v>
      </c>
      <c r="B2049" t="s">
        <v>89</v>
      </c>
      <c r="E2049" t="s">
        <v>3980</v>
      </c>
      <c r="F2049" t="s">
        <v>7544</v>
      </c>
    </row>
    <row r="2050" spans="1:6" x14ac:dyDescent="0.3">
      <c r="A2050" t="s">
        <v>5186</v>
      </c>
      <c r="B2050" t="s">
        <v>13</v>
      </c>
      <c r="E2050" t="s">
        <v>2025</v>
      </c>
      <c r="F2050" t="s">
        <v>7544</v>
      </c>
    </row>
    <row r="2051" spans="1:6" x14ac:dyDescent="0.3">
      <c r="A2051" t="s">
        <v>5188</v>
      </c>
      <c r="B2051" t="s">
        <v>8030</v>
      </c>
      <c r="E2051" t="s">
        <v>5190</v>
      </c>
      <c r="F2051" t="s">
        <v>274</v>
      </c>
    </row>
    <row r="2052" spans="1:6" x14ac:dyDescent="0.3">
      <c r="A2052" t="s">
        <v>5191</v>
      </c>
      <c r="B2052" t="s">
        <v>33</v>
      </c>
      <c r="E2052" t="s">
        <v>5193</v>
      </c>
      <c r="F2052" t="s">
        <v>7545</v>
      </c>
    </row>
    <row r="2053" spans="1:6" x14ac:dyDescent="0.3">
      <c r="A2053" t="s">
        <v>5194</v>
      </c>
      <c r="B2053" t="s">
        <v>11430</v>
      </c>
      <c r="E2053" t="s">
        <v>1960</v>
      </c>
      <c r="F2053" t="s">
        <v>7544</v>
      </c>
    </row>
    <row r="2054" spans="1:6" x14ac:dyDescent="0.3">
      <c r="A2054" t="s">
        <v>2552</v>
      </c>
      <c r="B2054" t="s">
        <v>39</v>
      </c>
      <c r="E2054" t="s">
        <v>5196</v>
      </c>
      <c r="F2054" t="s">
        <v>7545</v>
      </c>
    </row>
    <row r="2055" spans="1:6" x14ac:dyDescent="0.3">
      <c r="A2055" t="s">
        <v>5197</v>
      </c>
      <c r="B2055" t="s">
        <v>39</v>
      </c>
      <c r="E2055" t="s">
        <v>5199</v>
      </c>
      <c r="F2055" t="s">
        <v>7544</v>
      </c>
    </row>
    <row r="2056" spans="1:6" x14ac:dyDescent="0.3">
      <c r="A2056" t="s">
        <v>2604</v>
      </c>
      <c r="B2056" t="s">
        <v>806</v>
      </c>
      <c r="E2056" t="s">
        <v>5201</v>
      </c>
      <c r="F2056" t="s">
        <v>7545</v>
      </c>
    </row>
    <row r="2057" spans="1:6" x14ac:dyDescent="0.3">
      <c r="A2057" t="s">
        <v>5202</v>
      </c>
      <c r="B2057" t="s">
        <v>387</v>
      </c>
      <c r="E2057" t="s">
        <v>5204</v>
      </c>
      <c r="F2057" t="s">
        <v>7545</v>
      </c>
    </row>
    <row r="2058" spans="1:6" x14ac:dyDescent="0.3">
      <c r="A2058" t="s">
        <v>771</v>
      </c>
      <c r="B2058" t="s">
        <v>11428</v>
      </c>
      <c r="E2058" t="s">
        <v>5206</v>
      </c>
      <c r="F2058" t="s">
        <v>7546</v>
      </c>
    </row>
    <row r="2059" spans="1:6" x14ac:dyDescent="0.3">
      <c r="A2059" t="s">
        <v>5207</v>
      </c>
      <c r="B2059" t="s">
        <v>227</v>
      </c>
      <c r="E2059" t="s">
        <v>5209</v>
      </c>
      <c r="F2059" t="s">
        <v>274</v>
      </c>
    </row>
    <row r="2060" spans="1:6" x14ac:dyDescent="0.3">
      <c r="A2060" t="s">
        <v>5210</v>
      </c>
      <c r="B2060" t="s">
        <v>4379</v>
      </c>
      <c r="E2060" t="s">
        <v>5212</v>
      </c>
      <c r="F2060" t="s">
        <v>274</v>
      </c>
    </row>
    <row r="2061" spans="1:6" x14ac:dyDescent="0.3">
      <c r="A2061" t="s">
        <v>5213</v>
      </c>
      <c r="B2061" t="s">
        <v>11428</v>
      </c>
      <c r="E2061" t="s">
        <v>5215</v>
      </c>
      <c r="F2061" t="s">
        <v>274</v>
      </c>
    </row>
    <row r="2062" spans="1:6" x14ac:dyDescent="0.3">
      <c r="A2062" t="s">
        <v>4710</v>
      </c>
      <c r="B2062" t="s">
        <v>11423</v>
      </c>
      <c r="E2062" t="s">
        <v>5217</v>
      </c>
      <c r="F2062" t="s">
        <v>7544</v>
      </c>
    </row>
    <row r="2063" spans="1:6" x14ac:dyDescent="0.3">
      <c r="A2063" t="s">
        <v>1106</v>
      </c>
      <c r="B2063" t="s">
        <v>13</v>
      </c>
      <c r="E2063" t="s">
        <v>5219</v>
      </c>
      <c r="F2063" t="s">
        <v>7544</v>
      </c>
    </row>
    <row r="2064" spans="1:6" x14ac:dyDescent="0.3">
      <c r="A2064" t="s">
        <v>2866</v>
      </c>
      <c r="B2064" t="s">
        <v>11428</v>
      </c>
      <c r="E2064" t="s">
        <v>617</v>
      </c>
      <c r="F2064" t="s">
        <v>274</v>
      </c>
    </row>
    <row r="2065" spans="1:6" x14ac:dyDescent="0.3">
      <c r="A2065" t="s">
        <v>5221</v>
      </c>
      <c r="B2065" t="s">
        <v>33</v>
      </c>
      <c r="E2065" t="s">
        <v>1081</v>
      </c>
      <c r="F2065" t="s">
        <v>7546</v>
      </c>
    </row>
    <row r="2066" spans="1:6" x14ac:dyDescent="0.3">
      <c r="A2066" t="s">
        <v>5223</v>
      </c>
      <c r="B2066" t="s">
        <v>11425</v>
      </c>
      <c r="E2066" t="s">
        <v>7469</v>
      </c>
      <c r="F2066" t="s">
        <v>7545</v>
      </c>
    </row>
    <row r="2067" spans="1:6" x14ac:dyDescent="0.3">
      <c r="A2067" t="s">
        <v>5225</v>
      </c>
      <c r="B2067" t="s">
        <v>227</v>
      </c>
      <c r="E2067" t="s">
        <v>5227</v>
      </c>
      <c r="F2067" t="s">
        <v>7544</v>
      </c>
    </row>
    <row r="2068" spans="1:6" x14ac:dyDescent="0.3">
      <c r="A2068" t="s">
        <v>294</v>
      </c>
      <c r="B2068" t="s">
        <v>1870</v>
      </c>
      <c r="E2068" t="s">
        <v>5229</v>
      </c>
      <c r="F2068" t="s">
        <v>274</v>
      </c>
    </row>
    <row r="2069" spans="1:6" x14ac:dyDescent="0.3">
      <c r="A2069" t="s">
        <v>5230</v>
      </c>
      <c r="B2069" t="s">
        <v>33</v>
      </c>
      <c r="E2069" t="s">
        <v>5232</v>
      </c>
      <c r="F2069" t="s">
        <v>274</v>
      </c>
    </row>
    <row r="2070" spans="1:6" x14ac:dyDescent="0.3">
      <c r="A2070" t="s">
        <v>4510</v>
      </c>
      <c r="B2070" t="s">
        <v>1870</v>
      </c>
      <c r="E2070" t="s">
        <v>5234</v>
      </c>
      <c r="F2070" t="s">
        <v>7545</v>
      </c>
    </row>
    <row r="2071" spans="1:6" x14ac:dyDescent="0.3">
      <c r="A2071" t="s">
        <v>5235</v>
      </c>
      <c r="B2071" t="s">
        <v>806</v>
      </c>
      <c r="E2071" t="s">
        <v>3997</v>
      </c>
      <c r="F2071" t="s">
        <v>7545</v>
      </c>
    </row>
    <row r="2072" spans="1:6" x14ac:dyDescent="0.3">
      <c r="A2072" t="s">
        <v>5237</v>
      </c>
      <c r="B2072" t="s">
        <v>33</v>
      </c>
      <c r="E2072" t="s">
        <v>1030</v>
      </c>
      <c r="F2072" t="s">
        <v>7544</v>
      </c>
    </row>
    <row r="2073" spans="1:6" x14ac:dyDescent="0.3">
      <c r="A2073" t="s">
        <v>5239</v>
      </c>
      <c r="B2073" t="s">
        <v>11430</v>
      </c>
      <c r="E2073" t="s">
        <v>782</v>
      </c>
      <c r="F2073" t="s">
        <v>7544</v>
      </c>
    </row>
    <row r="2074" spans="1:6" x14ac:dyDescent="0.3">
      <c r="A2074" t="s">
        <v>5241</v>
      </c>
      <c r="B2074" t="s">
        <v>8037</v>
      </c>
      <c r="E2074" t="s">
        <v>5243</v>
      </c>
      <c r="F2074" t="s">
        <v>274</v>
      </c>
    </row>
    <row r="2075" spans="1:6" x14ac:dyDescent="0.3">
      <c r="A2075" t="s">
        <v>5244</v>
      </c>
      <c r="B2075" t="s">
        <v>45</v>
      </c>
      <c r="E2075" t="s">
        <v>5247</v>
      </c>
      <c r="F2075" t="s">
        <v>7544</v>
      </c>
    </row>
    <row r="2076" spans="1:6" x14ac:dyDescent="0.3">
      <c r="A2076" t="s">
        <v>5248</v>
      </c>
      <c r="B2076" t="s">
        <v>8030</v>
      </c>
      <c r="E2076" t="s">
        <v>5250</v>
      </c>
      <c r="F2076" t="s">
        <v>274</v>
      </c>
    </row>
    <row r="2077" spans="1:6" x14ac:dyDescent="0.3">
      <c r="A2077" t="s">
        <v>5251</v>
      </c>
      <c r="B2077" t="s">
        <v>11427</v>
      </c>
      <c r="E2077" t="s">
        <v>1081</v>
      </c>
      <c r="F2077" t="s">
        <v>7546</v>
      </c>
    </row>
    <row r="2078" spans="1:6" x14ac:dyDescent="0.3">
      <c r="A2078" t="s">
        <v>1421</v>
      </c>
      <c r="B2078" t="s">
        <v>806</v>
      </c>
      <c r="E2078" t="s">
        <v>5254</v>
      </c>
      <c r="F2078" t="s">
        <v>274</v>
      </c>
    </row>
    <row r="2079" spans="1:6" x14ac:dyDescent="0.3">
      <c r="A2079" t="s">
        <v>3159</v>
      </c>
      <c r="B2079" t="s">
        <v>4340</v>
      </c>
      <c r="E2079" t="s">
        <v>5255</v>
      </c>
      <c r="F2079" t="s">
        <v>7544</v>
      </c>
    </row>
    <row r="2080" spans="1:6" x14ac:dyDescent="0.3">
      <c r="A2080" t="s">
        <v>3238</v>
      </c>
      <c r="B2080" t="s">
        <v>915</v>
      </c>
      <c r="E2080" t="s">
        <v>5256</v>
      </c>
      <c r="F2080" t="s">
        <v>7546</v>
      </c>
    </row>
    <row r="2081" spans="1:6" x14ac:dyDescent="0.3">
      <c r="A2081" t="s">
        <v>5257</v>
      </c>
      <c r="B2081" t="s">
        <v>4379</v>
      </c>
      <c r="E2081" t="s">
        <v>7470</v>
      </c>
      <c r="F2081" t="s">
        <v>7544</v>
      </c>
    </row>
    <row r="2082" spans="1:6" x14ac:dyDescent="0.3">
      <c r="A2082" t="s">
        <v>5259</v>
      </c>
      <c r="B2082" t="s">
        <v>387</v>
      </c>
      <c r="E2082" t="s">
        <v>5261</v>
      </c>
      <c r="F2082" t="s">
        <v>7545</v>
      </c>
    </row>
    <row r="2083" spans="1:6" x14ac:dyDescent="0.3">
      <c r="A2083" t="s">
        <v>5262</v>
      </c>
      <c r="B2083" t="s">
        <v>806</v>
      </c>
      <c r="E2083" t="s">
        <v>5264</v>
      </c>
      <c r="F2083" t="s">
        <v>274</v>
      </c>
    </row>
    <row r="2084" spans="1:6" x14ac:dyDescent="0.3">
      <c r="A2084" t="s">
        <v>4964</v>
      </c>
      <c r="B2084" t="s">
        <v>11429</v>
      </c>
      <c r="E2084" t="s">
        <v>5266</v>
      </c>
      <c r="F2084" t="s">
        <v>7544</v>
      </c>
    </row>
    <row r="2085" spans="1:6" x14ac:dyDescent="0.3">
      <c r="A2085" t="s">
        <v>4772</v>
      </c>
      <c r="B2085" t="s">
        <v>227</v>
      </c>
      <c r="E2085" t="s">
        <v>5268</v>
      </c>
      <c r="F2085" t="s">
        <v>7544</v>
      </c>
    </row>
    <row r="2086" spans="1:6" x14ac:dyDescent="0.3">
      <c r="A2086" t="s">
        <v>5269</v>
      </c>
      <c r="B2086" t="s">
        <v>89</v>
      </c>
      <c r="E2086" t="s">
        <v>5271</v>
      </c>
      <c r="F2086" t="s">
        <v>7545</v>
      </c>
    </row>
    <row r="2087" spans="1:6" x14ac:dyDescent="0.3">
      <c r="A2087" t="s">
        <v>5272</v>
      </c>
      <c r="B2087" t="s">
        <v>1209</v>
      </c>
      <c r="E2087" t="s">
        <v>1228</v>
      </c>
      <c r="F2087" t="s">
        <v>274</v>
      </c>
    </row>
    <row r="2088" spans="1:6" x14ac:dyDescent="0.3">
      <c r="A2088" t="s">
        <v>5274</v>
      </c>
      <c r="B2088" t="s">
        <v>13</v>
      </c>
      <c r="E2088" t="s">
        <v>5276</v>
      </c>
      <c r="F2088" t="s">
        <v>7544</v>
      </c>
    </row>
    <row r="2089" spans="1:6" x14ac:dyDescent="0.3">
      <c r="A2089" t="s">
        <v>1438</v>
      </c>
      <c r="B2089" t="s">
        <v>461</v>
      </c>
      <c r="E2089" t="s">
        <v>5278</v>
      </c>
      <c r="F2089" t="s">
        <v>7544</v>
      </c>
    </row>
    <row r="2090" spans="1:6" x14ac:dyDescent="0.3">
      <c r="A2090" t="s">
        <v>5279</v>
      </c>
      <c r="B2090" t="s">
        <v>1209</v>
      </c>
      <c r="E2090" t="s">
        <v>5281</v>
      </c>
      <c r="F2090" t="s">
        <v>7544</v>
      </c>
    </row>
    <row r="2091" spans="1:6" x14ac:dyDescent="0.3">
      <c r="A2091" t="s">
        <v>5282</v>
      </c>
      <c r="B2091" t="s">
        <v>89</v>
      </c>
      <c r="E2091" t="s">
        <v>495</v>
      </c>
      <c r="F2091" t="s">
        <v>7544</v>
      </c>
    </row>
    <row r="2092" spans="1:6" x14ac:dyDescent="0.3">
      <c r="A2092" t="s">
        <v>1678</v>
      </c>
      <c r="B2092" t="s">
        <v>89</v>
      </c>
      <c r="E2092" t="s">
        <v>7471</v>
      </c>
      <c r="F2092" t="s">
        <v>7544</v>
      </c>
    </row>
    <row r="2093" spans="1:6" x14ac:dyDescent="0.3">
      <c r="A2093" t="s">
        <v>5285</v>
      </c>
      <c r="B2093" t="s">
        <v>45</v>
      </c>
      <c r="E2093" t="s">
        <v>5287</v>
      </c>
      <c r="F2093" t="s">
        <v>7546</v>
      </c>
    </row>
    <row r="2094" spans="1:6" x14ac:dyDescent="0.3">
      <c r="A2094" t="s">
        <v>5288</v>
      </c>
      <c r="B2094" t="s">
        <v>33</v>
      </c>
      <c r="E2094" t="s">
        <v>1081</v>
      </c>
      <c r="F2094" t="s">
        <v>7546</v>
      </c>
    </row>
    <row r="2095" spans="1:6" x14ac:dyDescent="0.3">
      <c r="A2095" t="s">
        <v>5290</v>
      </c>
      <c r="B2095" t="s">
        <v>8037</v>
      </c>
      <c r="E2095" t="s">
        <v>5291</v>
      </c>
      <c r="F2095" t="s">
        <v>274</v>
      </c>
    </row>
    <row r="2096" spans="1:6" x14ac:dyDescent="0.3">
      <c r="A2096" t="s">
        <v>5292</v>
      </c>
      <c r="B2096" t="s">
        <v>4379</v>
      </c>
      <c r="E2096" t="s">
        <v>1268</v>
      </c>
      <c r="F2096" t="s">
        <v>274</v>
      </c>
    </row>
    <row r="2097" spans="1:6" x14ac:dyDescent="0.3">
      <c r="A2097" t="s">
        <v>5294</v>
      </c>
      <c r="B2097" t="s">
        <v>13</v>
      </c>
      <c r="E2097" t="s">
        <v>5295</v>
      </c>
      <c r="F2097" t="s">
        <v>7545</v>
      </c>
    </row>
    <row r="2098" spans="1:6" x14ac:dyDescent="0.3">
      <c r="A2098" t="s">
        <v>5296</v>
      </c>
      <c r="B2098" t="s">
        <v>11426</v>
      </c>
      <c r="E2098" t="s">
        <v>5298</v>
      </c>
      <c r="F2098" t="s">
        <v>274</v>
      </c>
    </row>
    <row r="2099" spans="1:6" x14ac:dyDescent="0.3">
      <c r="A2099" t="s">
        <v>5299</v>
      </c>
      <c r="B2099" t="s">
        <v>881</v>
      </c>
      <c r="E2099" t="s">
        <v>5301</v>
      </c>
      <c r="F2099" t="s">
        <v>7545</v>
      </c>
    </row>
    <row r="2100" spans="1:6" x14ac:dyDescent="0.3">
      <c r="A2100" t="s">
        <v>5302</v>
      </c>
      <c r="B2100" t="s">
        <v>8037</v>
      </c>
      <c r="E2100" t="s">
        <v>7472</v>
      </c>
      <c r="F2100" t="s">
        <v>7544</v>
      </c>
    </row>
    <row r="2101" spans="1:6" x14ac:dyDescent="0.3">
      <c r="A2101" t="s">
        <v>5305</v>
      </c>
      <c r="B2101" t="s">
        <v>1870</v>
      </c>
      <c r="E2101" t="s">
        <v>5307</v>
      </c>
      <c r="F2101" t="s">
        <v>7546</v>
      </c>
    </row>
    <row r="2102" spans="1:6" x14ac:dyDescent="0.3">
      <c r="A2102" t="s">
        <v>5308</v>
      </c>
      <c r="B2102" t="s">
        <v>11426</v>
      </c>
      <c r="E2102" t="s">
        <v>5310</v>
      </c>
      <c r="F2102" t="s">
        <v>7545</v>
      </c>
    </row>
    <row r="2103" spans="1:6" x14ac:dyDescent="0.3">
      <c r="A2103" t="s">
        <v>2497</v>
      </c>
      <c r="B2103" t="s">
        <v>1209</v>
      </c>
      <c r="E2103" t="s">
        <v>3547</v>
      </c>
      <c r="F2103" t="s">
        <v>7544</v>
      </c>
    </row>
    <row r="2104" spans="1:6" x14ac:dyDescent="0.3">
      <c r="A2104" t="s">
        <v>4687</v>
      </c>
      <c r="B2104" t="s">
        <v>2956</v>
      </c>
      <c r="E2104" t="s">
        <v>5314</v>
      </c>
      <c r="F2104" t="s">
        <v>7544</v>
      </c>
    </row>
    <row r="2105" spans="1:6" x14ac:dyDescent="0.3">
      <c r="A2105" t="s">
        <v>2756</v>
      </c>
      <c r="B2105" t="s">
        <v>11430</v>
      </c>
      <c r="E2105" t="s">
        <v>5316</v>
      </c>
      <c r="F2105" t="s">
        <v>7544</v>
      </c>
    </row>
    <row r="2106" spans="1:6" x14ac:dyDescent="0.3">
      <c r="A2106" t="s">
        <v>5156</v>
      </c>
      <c r="B2106" t="s">
        <v>1209</v>
      </c>
      <c r="E2106" t="s">
        <v>5318</v>
      </c>
      <c r="F2106" t="s">
        <v>7544</v>
      </c>
    </row>
    <row r="2107" spans="1:6" x14ac:dyDescent="0.3">
      <c r="A2107" t="s">
        <v>2744</v>
      </c>
      <c r="B2107" t="s">
        <v>438</v>
      </c>
      <c r="E2107" t="s">
        <v>5320</v>
      </c>
      <c r="F2107" t="s">
        <v>7544</v>
      </c>
    </row>
    <row r="2108" spans="1:6" x14ac:dyDescent="0.3">
      <c r="A2108" t="s">
        <v>5321</v>
      </c>
      <c r="B2108" t="s">
        <v>387</v>
      </c>
      <c r="E2108" t="s">
        <v>675</v>
      </c>
      <c r="F2108" t="s">
        <v>7546</v>
      </c>
    </row>
    <row r="2109" spans="1:6" x14ac:dyDescent="0.3">
      <c r="A2109" t="s">
        <v>1765</v>
      </c>
      <c r="B2109" t="s">
        <v>806</v>
      </c>
      <c r="E2109" t="s">
        <v>5323</v>
      </c>
      <c r="F2109" t="s">
        <v>7544</v>
      </c>
    </row>
    <row r="2110" spans="1:6" x14ac:dyDescent="0.3">
      <c r="A2110" t="s">
        <v>5324</v>
      </c>
      <c r="B2110" t="s">
        <v>11430</v>
      </c>
      <c r="E2110" t="s">
        <v>5326</v>
      </c>
      <c r="F2110" t="s">
        <v>274</v>
      </c>
    </row>
    <row r="2111" spans="1:6" x14ac:dyDescent="0.3">
      <c r="A2111" t="s">
        <v>5327</v>
      </c>
      <c r="B2111" t="s">
        <v>8030</v>
      </c>
      <c r="E2111" t="s">
        <v>5329</v>
      </c>
      <c r="F2111" t="s">
        <v>7545</v>
      </c>
    </row>
    <row r="2112" spans="1:6" x14ac:dyDescent="0.3">
      <c r="A2112" t="s">
        <v>5330</v>
      </c>
      <c r="B2112" t="s">
        <v>881</v>
      </c>
      <c r="E2112" t="s">
        <v>1960</v>
      </c>
      <c r="F2112" t="s">
        <v>7544</v>
      </c>
    </row>
    <row r="2113" spans="1:6" x14ac:dyDescent="0.3">
      <c r="A2113" t="s">
        <v>1097</v>
      </c>
      <c r="B2113" t="s">
        <v>13</v>
      </c>
      <c r="E2113" t="s">
        <v>4616</v>
      </c>
      <c r="F2113" t="s">
        <v>274</v>
      </c>
    </row>
    <row r="2114" spans="1:6" x14ac:dyDescent="0.3">
      <c r="A2114" t="s">
        <v>5333</v>
      </c>
      <c r="B2114" t="s">
        <v>387</v>
      </c>
      <c r="E2114" t="s">
        <v>2114</v>
      </c>
      <c r="F2114" t="s">
        <v>7544</v>
      </c>
    </row>
    <row r="2115" spans="1:6" x14ac:dyDescent="0.3">
      <c r="A2115" t="s">
        <v>5335</v>
      </c>
      <c r="B2115" t="s">
        <v>438</v>
      </c>
      <c r="E2115" t="s">
        <v>5337</v>
      </c>
      <c r="F2115" t="s">
        <v>7544</v>
      </c>
    </row>
    <row r="2116" spans="1:6" x14ac:dyDescent="0.3">
      <c r="A2116" t="s">
        <v>5338</v>
      </c>
      <c r="B2116" t="s">
        <v>89</v>
      </c>
      <c r="E2116" t="s">
        <v>5340</v>
      </c>
      <c r="F2116" t="s">
        <v>274</v>
      </c>
    </row>
    <row r="2117" spans="1:6" x14ac:dyDescent="0.3">
      <c r="A2117" t="s">
        <v>2636</v>
      </c>
      <c r="B2117" t="s">
        <v>2956</v>
      </c>
      <c r="E2117" t="s">
        <v>5342</v>
      </c>
      <c r="F2117" t="s">
        <v>7544</v>
      </c>
    </row>
    <row r="2118" spans="1:6" x14ac:dyDescent="0.3">
      <c r="A2118" t="s">
        <v>5343</v>
      </c>
      <c r="B2118" t="s">
        <v>11428</v>
      </c>
      <c r="E2118" t="s">
        <v>16</v>
      </c>
      <c r="F2118" t="s">
        <v>7545</v>
      </c>
    </row>
    <row r="2119" spans="1:6" x14ac:dyDescent="0.3">
      <c r="A2119" t="s">
        <v>5345</v>
      </c>
      <c r="B2119" t="s">
        <v>89</v>
      </c>
      <c r="E2119" t="s">
        <v>5347</v>
      </c>
      <c r="F2119" t="s">
        <v>274</v>
      </c>
    </row>
    <row r="2120" spans="1:6" x14ac:dyDescent="0.3">
      <c r="A2120" t="s">
        <v>5348</v>
      </c>
      <c r="B2120" t="s">
        <v>55</v>
      </c>
      <c r="E2120" t="s">
        <v>5350</v>
      </c>
      <c r="F2120" t="s">
        <v>7545</v>
      </c>
    </row>
    <row r="2121" spans="1:6" x14ac:dyDescent="0.3">
      <c r="A2121" t="s">
        <v>5351</v>
      </c>
      <c r="B2121" t="s">
        <v>11425</v>
      </c>
      <c r="E2121" t="s">
        <v>5353</v>
      </c>
      <c r="F2121" t="s">
        <v>7544</v>
      </c>
    </row>
    <row r="2122" spans="1:6" x14ac:dyDescent="0.3">
      <c r="A2122" t="s">
        <v>5354</v>
      </c>
      <c r="B2122" t="s">
        <v>8030</v>
      </c>
      <c r="E2122" t="s">
        <v>5356</v>
      </c>
      <c r="F2122" t="s">
        <v>7544</v>
      </c>
    </row>
    <row r="2123" spans="1:6" x14ac:dyDescent="0.3">
      <c r="A2123" t="s">
        <v>5357</v>
      </c>
      <c r="B2123" t="s">
        <v>1209</v>
      </c>
      <c r="E2123" t="s">
        <v>1268</v>
      </c>
      <c r="F2123" t="s">
        <v>274</v>
      </c>
    </row>
    <row r="2124" spans="1:6" x14ac:dyDescent="0.3">
      <c r="A2124" t="s">
        <v>18</v>
      </c>
      <c r="B2124" t="s">
        <v>11430</v>
      </c>
      <c r="E2124" t="s">
        <v>5359</v>
      </c>
      <c r="F2124" t="s">
        <v>7544</v>
      </c>
    </row>
    <row r="2125" spans="1:6" x14ac:dyDescent="0.3">
      <c r="A2125" t="s">
        <v>5360</v>
      </c>
      <c r="B2125" t="s">
        <v>55</v>
      </c>
      <c r="E2125" t="s">
        <v>5362</v>
      </c>
      <c r="F2125" t="s">
        <v>7544</v>
      </c>
    </row>
    <row r="2126" spans="1:6" x14ac:dyDescent="0.3">
      <c r="A2126" t="s">
        <v>5363</v>
      </c>
      <c r="B2126" t="s">
        <v>8030</v>
      </c>
      <c r="E2126" t="s">
        <v>5365</v>
      </c>
      <c r="F2126" t="s">
        <v>7545</v>
      </c>
    </row>
    <row r="2127" spans="1:6" x14ac:dyDescent="0.3">
      <c r="A2127" t="s">
        <v>4033</v>
      </c>
      <c r="B2127" t="s">
        <v>227</v>
      </c>
      <c r="E2127" t="s">
        <v>5367</v>
      </c>
      <c r="F2127" t="s">
        <v>7544</v>
      </c>
    </row>
    <row r="2128" spans="1:6" x14ac:dyDescent="0.3">
      <c r="A2128" t="s">
        <v>5368</v>
      </c>
      <c r="B2128" t="s">
        <v>387</v>
      </c>
      <c r="E2128" t="s">
        <v>5367</v>
      </c>
      <c r="F2128" t="s">
        <v>7544</v>
      </c>
    </row>
    <row r="2129" spans="1:6" x14ac:dyDescent="0.3">
      <c r="A2129" t="s">
        <v>5369</v>
      </c>
      <c r="B2129" t="s">
        <v>45</v>
      </c>
      <c r="E2129" t="s">
        <v>5371</v>
      </c>
      <c r="F2129" t="s">
        <v>274</v>
      </c>
    </row>
    <row r="2130" spans="1:6" x14ac:dyDescent="0.3">
      <c r="A2130" t="s">
        <v>5372</v>
      </c>
      <c r="B2130" t="s">
        <v>55</v>
      </c>
      <c r="E2130" t="s">
        <v>5374</v>
      </c>
      <c r="F2130" t="s">
        <v>7545</v>
      </c>
    </row>
    <row r="2131" spans="1:6" x14ac:dyDescent="0.3">
      <c r="A2131" t="s">
        <v>2692</v>
      </c>
      <c r="B2131" t="s">
        <v>915</v>
      </c>
      <c r="E2131" t="s">
        <v>301</v>
      </c>
      <c r="F2131" t="s">
        <v>7544</v>
      </c>
    </row>
    <row r="2132" spans="1:6" x14ac:dyDescent="0.3">
      <c r="A2132" t="s">
        <v>5376</v>
      </c>
      <c r="B2132" t="s">
        <v>11425</v>
      </c>
      <c r="E2132" t="s">
        <v>5378</v>
      </c>
      <c r="F2132" t="s">
        <v>7544</v>
      </c>
    </row>
    <row r="2133" spans="1:6" x14ac:dyDescent="0.3">
      <c r="A2133" t="s">
        <v>2455</v>
      </c>
      <c r="B2133" t="s">
        <v>11426</v>
      </c>
      <c r="E2133" t="s">
        <v>5379</v>
      </c>
      <c r="F2133" t="s">
        <v>7544</v>
      </c>
    </row>
    <row r="2134" spans="1:6" x14ac:dyDescent="0.3">
      <c r="A2134" t="s">
        <v>5380</v>
      </c>
      <c r="B2134" t="s">
        <v>55</v>
      </c>
      <c r="E2134" t="s">
        <v>5382</v>
      </c>
      <c r="F2134" t="s">
        <v>274</v>
      </c>
    </row>
    <row r="2135" spans="1:6" x14ac:dyDescent="0.3">
      <c r="A2135" t="s">
        <v>5383</v>
      </c>
      <c r="B2135" t="s">
        <v>183</v>
      </c>
      <c r="E2135" t="s">
        <v>5385</v>
      </c>
      <c r="F2135" t="s">
        <v>7545</v>
      </c>
    </row>
    <row r="2136" spans="1:6" x14ac:dyDescent="0.3">
      <c r="A2136" t="s">
        <v>5386</v>
      </c>
      <c r="B2136" t="s">
        <v>4379</v>
      </c>
      <c r="E2136" t="s">
        <v>5388</v>
      </c>
      <c r="F2136" t="s">
        <v>274</v>
      </c>
    </row>
    <row r="2137" spans="1:6" x14ac:dyDescent="0.3">
      <c r="A2137" t="s">
        <v>5389</v>
      </c>
      <c r="B2137" t="s">
        <v>11427</v>
      </c>
      <c r="E2137" t="s">
        <v>1268</v>
      </c>
      <c r="F2137" t="s">
        <v>274</v>
      </c>
    </row>
    <row r="2138" spans="1:6" x14ac:dyDescent="0.3">
      <c r="A2138" t="s">
        <v>5391</v>
      </c>
      <c r="B2138" t="s">
        <v>89</v>
      </c>
      <c r="E2138" t="s">
        <v>2245</v>
      </c>
      <c r="F2138" t="s">
        <v>274</v>
      </c>
    </row>
    <row r="2139" spans="1:6" x14ac:dyDescent="0.3">
      <c r="A2139" t="s">
        <v>5394</v>
      </c>
      <c r="B2139" t="s">
        <v>39</v>
      </c>
      <c r="E2139" t="s">
        <v>5396</v>
      </c>
      <c r="F2139" t="s">
        <v>7544</v>
      </c>
    </row>
    <row r="2140" spans="1:6" x14ac:dyDescent="0.3">
      <c r="A2140" t="s">
        <v>5397</v>
      </c>
      <c r="B2140" t="s">
        <v>11429</v>
      </c>
      <c r="E2140" t="s">
        <v>4937</v>
      </c>
      <c r="F2140" t="s">
        <v>7546</v>
      </c>
    </row>
    <row r="2141" spans="1:6" x14ac:dyDescent="0.3">
      <c r="A2141" t="s">
        <v>3611</v>
      </c>
      <c r="B2141" t="s">
        <v>1209</v>
      </c>
      <c r="E2141" t="s">
        <v>5400</v>
      </c>
      <c r="F2141" t="s">
        <v>7546</v>
      </c>
    </row>
    <row r="2142" spans="1:6" x14ac:dyDescent="0.3">
      <c r="A2142" t="s">
        <v>2150</v>
      </c>
      <c r="B2142" t="s">
        <v>13</v>
      </c>
      <c r="E2142" t="s">
        <v>1608</v>
      </c>
      <c r="F2142" t="s">
        <v>274</v>
      </c>
    </row>
    <row r="2143" spans="1:6" x14ac:dyDescent="0.3">
      <c r="A2143" t="s">
        <v>7316</v>
      </c>
      <c r="B2143" t="s">
        <v>4379</v>
      </c>
      <c r="E2143" t="s">
        <v>5402</v>
      </c>
      <c r="F2143" t="s">
        <v>7544</v>
      </c>
    </row>
    <row r="2144" spans="1:6" x14ac:dyDescent="0.3">
      <c r="A2144" t="s">
        <v>5403</v>
      </c>
      <c r="B2144" t="s">
        <v>387</v>
      </c>
      <c r="E2144" t="s">
        <v>3175</v>
      </c>
      <c r="F2144" t="s">
        <v>274</v>
      </c>
    </row>
    <row r="2145" spans="1:6" x14ac:dyDescent="0.3">
      <c r="A2145" t="s">
        <v>366</v>
      </c>
      <c r="B2145" t="s">
        <v>11426</v>
      </c>
      <c r="E2145" t="s">
        <v>5406</v>
      </c>
      <c r="F2145" t="s">
        <v>7544</v>
      </c>
    </row>
    <row r="2146" spans="1:6" x14ac:dyDescent="0.3">
      <c r="A2146" t="s">
        <v>5407</v>
      </c>
      <c r="B2146" t="s">
        <v>45</v>
      </c>
      <c r="E2146" t="s">
        <v>5409</v>
      </c>
      <c r="F2146" t="s">
        <v>7546</v>
      </c>
    </row>
    <row r="2147" spans="1:6" x14ac:dyDescent="0.3">
      <c r="A2147" t="s">
        <v>5410</v>
      </c>
      <c r="B2147" t="s">
        <v>11426</v>
      </c>
      <c r="E2147" t="s">
        <v>4719</v>
      </c>
      <c r="F2147" t="s">
        <v>7544</v>
      </c>
    </row>
    <row r="2148" spans="1:6" x14ac:dyDescent="0.3">
      <c r="A2148" t="s">
        <v>5412</v>
      </c>
      <c r="B2148" t="s">
        <v>11426</v>
      </c>
      <c r="E2148" t="s">
        <v>5337</v>
      </c>
      <c r="F2148" t="s">
        <v>7544</v>
      </c>
    </row>
    <row r="2149" spans="1:6" x14ac:dyDescent="0.3">
      <c r="A2149" t="s">
        <v>5414</v>
      </c>
      <c r="B2149" t="s">
        <v>387</v>
      </c>
      <c r="E2149" t="s">
        <v>5416</v>
      </c>
      <c r="F2149" t="s">
        <v>7544</v>
      </c>
    </row>
    <row r="2150" spans="1:6" x14ac:dyDescent="0.3">
      <c r="A2150" t="s">
        <v>5417</v>
      </c>
      <c r="B2150" t="s">
        <v>438</v>
      </c>
      <c r="E2150" t="s">
        <v>5419</v>
      </c>
      <c r="F2150" t="s">
        <v>7545</v>
      </c>
    </row>
    <row r="2151" spans="1:6" x14ac:dyDescent="0.3">
      <c r="A2151" t="s">
        <v>5420</v>
      </c>
      <c r="B2151" t="s">
        <v>183</v>
      </c>
      <c r="E2151" t="s">
        <v>5422</v>
      </c>
      <c r="F2151" t="s">
        <v>274</v>
      </c>
    </row>
    <row r="2152" spans="1:6" x14ac:dyDescent="0.3">
      <c r="A2152" t="s">
        <v>5423</v>
      </c>
      <c r="B2152" t="s">
        <v>915</v>
      </c>
      <c r="E2152" t="s">
        <v>5425</v>
      </c>
      <c r="F2152" t="s">
        <v>7544</v>
      </c>
    </row>
    <row r="2153" spans="1:6" x14ac:dyDescent="0.3">
      <c r="A2153" t="s">
        <v>5426</v>
      </c>
      <c r="B2153" t="s">
        <v>915</v>
      </c>
      <c r="E2153" t="s">
        <v>5429</v>
      </c>
      <c r="F2153" t="s">
        <v>7544</v>
      </c>
    </row>
    <row r="2154" spans="1:6" x14ac:dyDescent="0.3">
      <c r="A2154" t="s">
        <v>5430</v>
      </c>
      <c r="B2154" t="s">
        <v>461</v>
      </c>
      <c r="E2154" t="s">
        <v>7441</v>
      </c>
      <c r="F2154" t="s">
        <v>7546</v>
      </c>
    </row>
    <row r="2155" spans="1:6" x14ac:dyDescent="0.3">
      <c r="A2155" t="s">
        <v>5432</v>
      </c>
      <c r="B2155" t="s">
        <v>13</v>
      </c>
      <c r="E2155" t="s">
        <v>1268</v>
      </c>
      <c r="F2155" t="s">
        <v>274</v>
      </c>
    </row>
    <row r="2156" spans="1:6" x14ac:dyDescent="0.3">
      <c r="A2156" t="s">
        <v>2181</v>
      </c>
      <c r="B2156" t="s">
        <v>33</v>
      </c>
      <c r="E2156" t="s">
        <v>1081</v>
      </c>
      <c r="F2156" t="s">
        <v>7546</v>
      </c>
    </row>
    <row r="2157" spans="1:6" x14ac:dyDescent="0.3">
      <c r="A2157" t="s">
        <v>5435</v>
      </c>
      <c r="B2157" t="s">
        <v>4379</v>
      </c>
      <c r="E2157" t="s">
        <v>5437</v>
      </c>
      <c r="F2157" t="s">
        <v>7544</v>
      </c>
    </row>
    <row r="2158" spans="1:6" x14ac:dyDescent="0.3">
      <c r="A2158" t="s">
        <v>5438</v>
      </c>
      <c r="B2158" t="s">
        <v>13</v>
      </c>
      <c r="E2158" t="s">
        <v>5440</v>
      </c>
      <c r="F2158" t="s">
        <v>7544</v>
      </c>
    </row>
    <row r="2159" spans="1:6" x14ac:dyDescent="0.3">
      <c r="A2159" t="s">
        <v>2893</v>
      </c>
      <c r="B2159" t="s">
        <v>8037</v>
      </c>
      <c r="E2159" t="s">
        <v>7475</v>
      </c>
      <c r="F2159" t="s">
        <v>7545</v>
      </c>
    </row>
    <row r="2160" spans="1:6" x14ac:dyDescent="0.3">
      <c r="A2160" t="s">
        <v>5442</v>
      </c>
      <c r="B2160" t="s">
        <v>11426</v>
      </c>
      <c r="E2160" t="s">
        <v>3127</v>
      </c>
      <c r="F2160" t="s">
        <v>274</v>
      </c>
    </row>
    <row r="2161" spans="1:6" x14ac:dyDescent="0.3">
      <c r="A2161" t="s">
        <v>5445</v>
      </c>
      <c r="B2161" t="s">
        <v>2956</v>
      </c>
      <c r="E2161" t="s">
        <v>5447</v>
      </c>
      <c r="F2161" t="s">
        <v>7544</v>
      </c>
    </row>
    <row r="2162" spans="1:6" x14ac:dyDescent="0.3">
      <c r="A2162" t="s">
        <v>5448</v>
      </c>
      <c r="B2162" t="s">
        <v>438</v>
      </c>
      <c r="E2162" t="s">
        <v>5291</v>
      </c>
      <c r="F2162" t="s">
        <v>274</v>
      </c>
    </row>
    <row r="2163" spans="1:6" x14ac:dyDescent="0.3">
      <c r="A2163" t="s">
        <v>5450</v>
      </c>
      <c r="B2163" t="s">
        <v>8030</v>
      </c>
      <c r="E2163" t="s">
        <v>5452</v>
      </c>
      <c r="F2163" t="s">
        <v>274</v>
      </c>
    </row>
    <row r="2164" spans="1:6" x14ac:dyDescent="0.3">
      <c r="A2164" t="s">
        <v>5453</v>
      </c>
      <c r="B2164" t="s">
        <v>11427</v>
      </c>
      <c r="E2164" t="s">
        <v>5456</v>
      </c>
      <c r="F2164" t="s">
        <v>7546</v>
      </c>
    </row>
    <row r="2165" spans="1:6" x14ac:dyDescent="0.3">
      <c r="A2165" t="s">
        <v>3007</v>
      </c>
      <c r="B2165" t="s">
        <v>915</v>
      </c>
      <c r="E2165" t="s">
        <v>5458</v>
      </c>
      <c r="F2165" t="s">
        <v>7544</v>
      </c>
    </row>
    <row r="2166" spans="1:6" x14ac:dyDescent="0.3">
      <c r="A2166" t="s">
        <v>5459</v>
      </c>
      <c r="B2166" t="s">
        <v>387</v>
      </c>
      <c r="E2166" t="s">
        <v>5461</v>
      </c>
      <c r="F2166" t="s">
        <v>7545</v>
      </c>
    </row>
    <row r="2167" spans="1:6" x14ac:dyDescent="0.3">
      <c r="A2167" t="s">
        <v>5462</v>
      </c>
      <c r="B2167" t="s">
        <v>461</v>
      </c>
      <c r="E2167" t="s">
        <v>293</v>
      </c>
      <c r="F2167" t="s">
        <v>274</v>
      </c>
    </row>
    <row r="2168" spans="1:6" x14ac:dyDescent="0.3">
      <c r="A2168" t="s">
        <v>5465</v>
      </c>
      <c r="B2168" t="s">
        <v>4340</v>
      </c>
      <c r="E2168" t="s">
        <v>5466</v>
      </c>
      <c r="F2168" t="s">
        <v>7544</v>
      </c>
    </row>
    <row r="2169" spans="1:6" x14ac:dyDescent="0.3">
      <c r="A2169" t="s">
        <v>5467</v>
      </c>
      <c r="B2169" t="s">
        <v>464</v>
      </c>
      <c r="E2169" t="s">
        <v>5469</v>
      </c>
      <c r="F2169" t="s">
        <v>7544</v>
      </c>
    </row>
    <row r="2170" spans="1:6" x14ac:dyDescent="0.3">
      <c r="A2170" t="s">
        <v>5470</v>
      </c>
      <c r="B2170" t="s">
        <v>227</v>
      </c>
      <c r="E2170" t="s">
        <v>5472</v>
      </c>
      <c r="F2170" t="s">
        <v>274</v>
      </c>
    </row>
    <row r="2171" spans="1:6" x14ac:dyDescent="0.3">
      <c r="A2171" t="s">
        <v>5473</v>
      </c>
      <c r="B2171" t="s">
        <v>11425</v>
      </c>
      <c r="E2171" t="s">
        <v>5475</v>
      </c>
      <c r="F2171" t="s">
        <v>7545</v>
      </c>
    </row>
    <row r="2172" spans="1:6" x14ac:dyDescent="0.3">
      <c r="A2172" t="s">
        <v>66</v>
      </c>
      <c r="B2172" t="s">
        <v>881</v>
      </c>
      <c r="E2172" t="s">
        <v>5477</v>
      </c>
      <c r="F2172" t="s">
        <v>7544</v>
      </c>
    </row>
    <row r="2173" spans="1:6" x14ac:dyDescent="0.3">
      <c r="A2173" t="s">
        <v>1358</v>
      </c>
      <c r="B2173" t="s">
        <v>806</v>
      </c>
      <c r="E2173" t="s">
        <v>5479</v>
      </c>
      <c r="F2173" t="s">
        <v>7544</v>
      </c>
    </row>
    <row r="2174" spans="1:6" x14ac:dyDescent="0.3">
      <c r="A2174" t="s">
        <v>5480</v>
      </c>
      <c r="B2174" t="s">
        <v>4340</v>
      </c>
      <c r="E2174" t="s">
        <v>3025</v>
      </c>
      <c r="F2174" t="s">
        <v>7544</v>
      </c>
    </row>
    <row r="2175" spans="1:6" x14ac:dyDescent="0.3">
      <c r="A2175" t="s">
        <v>5482</v>
      </c>
      <c r="B2175" t="s">
        <v>438</v>
      </c>
      <c r="E2175" t="s">
        <v>7477</v>
      </c>
      <c r="F2175" t="s">
        <v>7545</v>
      </c>
    </row>
    <row r="2176" spans="1:6" x14ac:dyDescent="0.3">
      <c r="A2176" t="s">
        <v>5484</v>
      </c>
      <c r="B2176" t="s">
        <v>227</v>
      </c>
      <c r="E2176" t="s">
        <v>5486</v>
      </c>
      <c r="F2176" t="s">
        <v>274</v>
      </c>
    </row>
    <row r="2177" spans="1:6" x14ac:dyDescent="0.3">
      <c r="A2177" t="s">
        <v>5487</v>
      </c>
      <c r="B2177" t="s">
        <v>33</v>
      </c>
      <c r="E2177" t="s">
        <v>5489</v>
      </c>
      <c r="F2177" t="s">
        <v>7546</v>
      </c>
    </row>
    <row r="2178" spans="1:6" x14ac:dyDescent="0.3">
      <c r="A2178" t="s">
        <v>5490</v>
      </c>
      <c r="B2178" t="s">
        <v>45</v>
      </c>
      <c r="E2178" t="s">
        <v>5493</v>
      </c>
      <c r="F2178" t="s">
        <v>7545</v>
      </c>
    </row>
    <row r="2179" spans="1:6" x14ac:dyDescent="0.3">
      <c r="A2179" t="s">
        <v>5494</v>
      </c>
      <c r="B2179" t="s">
        <v>915</v>
      </c>
      <c r="E2179" t="s">
        <v>5496</v>
      </c>
      <c r="F2179" t="s">
        <v>7545</v>
      </c>
    </row>
    <row r="2180" spans="1:6" x14ac:dyDescent="0.3">
      <c r="A2180" t="s">
        <v>5497</v>
      </c>
      <c r="B2180" t="s">
        <v>11429</v>
      </c>
      <c r="E2180" t="s">
        <v>581</v>
      </c>
      <c r="F2180" t="s">
        <v>7544</v>
      </c>
    </row>
    <row r="2181" spans="1:6" x14ac:dyDescent="0.3">
      <c r="A2181" t="s">
        <v>3379</v>
      </c>
      <c r="B2181" t="s">
        <v>2956</v>
      </c>
      <c r="E2181" t="s">
        <v>5501</v>
      </c>
      <c r="F2181" t="s">
        <v>7544</v>
      </c>
    </row>
    <row r="2182" spans="1:6" x14ac:dyDescent="0.3">
      <c r="A2182" t="s">
        <v>2029</v>
      </c>
      <c r="B2182" t="s">
        <v>438</v>
      </c>
      <c r="E2182" t="s">
        <v>7478</v>
      </c>
      <c r="F2182" t="s">
        <v>7546</v>
      </c>
    </row>
    <row r="2183" spans="1:6" x14ac:dyDescent="0.3">
      <c r="A2183" t="s">
        <v>5237</v>
      </c>
      <c r="B2183" t="s">
        <v>11424</v>
      </c>
      <c r="E2183" t="s">
        <v>5504</v>
      </c>
      <c r="F2183" t="s">
        <v>7546</v>
      </c>
    </row>
    <row r="2184" spans="1:6" x14ac:dyDescent="0.3">
      <c r="A2184" t="s">
        <v>2552</v>
      </c>
      <c r="B2184" t="s">
        <v>8030</v>
      </c>
      <c r="E2184" t="s">
        <v>5103</v>
      </c>
      <c r="F2184" t="s">
        <v>274</v>
      </c>
    </row>
    <row r="2185" spans="1:6" x14ac:dyDescent="0.3">
      <c r="A2185" t="s">
        <v>2591</v>
      </c>
      <c r="B2185" t="s">
        <v>915</v>
      </c>
      <c r="E2185" t="s">
        <v>5507</v>
      </c>
      <c r="F2185" t="s">
        <v>7546</v>
      </c>
    </row>
    <row r="2186" spans="1:6" x14ac:dyDescent="0.3">
      <c r="A2186" t="s">
        <v>5509</v>
      </c>
      <c r="B2186" t="s">
        <v>33</v>
      </c>
      <c r="E2186" t="s">
        <v>5511</v>
      </c>
      <c r="F2186" t="s">
        <v>7544</v>
      </c>
    </row>
    <row r="2187" spans="1:6" x14ac:dyDescent="0.3">
      <c r="A2187" t="s">
        <v>5512</v>
      </c>
      <c r="B2187" t="s">
        <v>11427</v>
      </c>
      <c r="E2187" t="s">
        <v>5513</v>
      </c>
      <c r="F2187" t="s">
        <v>7544</v>
      </c>
    </row>
    <row r="2188" spans="1:6" x14ac:dyDescent="0.3">
      <c r="A2188" t="s">
        <v>3036</v>
      </c>
      <c r="B2188" t="s">
        <v>387</v>
      </c>
      <c r="E2188" t="s">
        <v>5515</v>
      </c>
      <c r="F2188" t="s">
        <v>7544</v>
      </c>
    </row>
    <row r="2189" spans="1:6" x14ac:dyDescent="0.3">
      <c r="A2189" t="s">
        <v>1516</v>
      </c>
      <c r="B2189" t="s">
        <v>11426</v>
      </c>
      <c r="E2189" t="s">
        <v>5518</v>
      </c>
      <c r="F2189" t="s">
        <v>274</v>
      </c>
    </row>
    <row r="2190" spans="1:6" x14ac:dyDescent="0.3">
      <c r="A2190" t="s">
        <v>5520</v>
      </c>
      <c r="B2190" t="s">
        <v>13</v>
      </c>
      <c r="E2190" t="s">
        <v>5522</v>
      </c>
      <c r="F2190" t="s">
        <v>7544</v>
      </c>
    </row>
    <row r="2191" spans="1:6" x14ac:dyDescent="0.3">
      <c r="A2191" t="s">
        <v>2374</v>
      </c>
      <c r="B2191" t="s">
        <v>8030</v>
      </c>
      <c r="E2191" t="s">
        <v>5524</v>
      </c>
      <c r="F2191" t="s">
        <v>7544</v>
      </c>
    </row>
    <row r="2192" spans="1:6" x14ac:dyDescent="0.3">
      <c r="A2192" t="s">
        <v>5525</v>
      </c>
      <c r="B2192" t="s">
        <v>464</v>
      </c>
      <c r="E2192" t="s">
        <v>5527</v>
      </c>
      <c r="F2192" t="s">
        <v>7544</v>
      </c>
    </row>
    <row r="2193" spans="1:6" x14ac:dyDescent="0.3">
      <c r="A2193" t="s">
        <v>3986</v>
      </c>
      <c r="B2193" t="s">
        <v>11430</v>
      </c>
      <c r="E2193" t="s">
        <v>5529</v>
      </c>
      <c r="F2193" t="s">
        <v>274</v>
      </c>
    </row>
    <row r="2194" spans="1:6" x14ac:dyDescent="0.3">
      <c r="A2194" t="s">
        <v>5530</v>
      </c>
      <c r="B2194" t="s">
        <v>13</v>
      </c>
      <c r="E2194" t="s">
        <v>5532</v>
      </c>
      <c r="F2194" t="s">
        <v>7544</v>
      </c>
    </row>
    <row r="2195" spans="1:6" x14ac:dyDescent="0.3">
      <c r="A2195" t="s">
        <v>5533</v>
      </c>
      <c r="B2195" t="s">
        <v>11425</v>
      </c>
      <c r="E2195" t="s">
        <v>5535</v>
      </c>
      <c r="F2195" t="s">
        <v>7545</v>
      </c>
    </row>
    <row r="2196" spans="1:6" x14ac:dyDescent="0.3">
      <c r="A2196" t="s">
        <v>1662</v>
      </c>
      <c r="B2196" t="s">
        <v>1209</v>
      </c>
      <c r="E2196" t="s">
        <v>675</v>
      </c>
      <c r="F2196" t="s">
        <v>7546</v>
      </c>
    </row>
    <row r="2197" spans="1:6" x14ac:dyDescent="0.3">
      <c r="A2197" t="s">
        <v>5537</v>
      </c>
      <c r="B2197" t="s">
        <v>45</v>
      </c>
      <c r="E2197" t="s">
        <v>5539</v>
      </c>
      <c r="F2197" t="s">
        <v>7545</v>
      </c>
    </row>
    <row r="2198" spans="1:6" x14ac:dyDescent="0.3">
      <c r="A2198" t="s">
        <v>5540</v>
      </c>
      <c r="B2198" t="s">
        <v>11423</v>
      </c>
      <c r="E2198" t="s">
        <v>176</v>
      </c>
      <c r="F2198" t="s">
        <v>7544</v>
      </c>
    </row>
    <row r="2199" spans="1:6" x14ac:dyDescent="0.3">
      <c r="A2199" t="s">
        <v>5542</v>
      </c>
      <c r="B2199" t="s">
        <v>11423</v>
      </c>
      <c r="E2199" t="s">
        <v>5544</v>
      </c>
      <c r="F2199" t="s">
        <v>274</v>
      </c>
    </row>
    <row r="2200" spans="1:6" x14ac:dyDescent="0.3">
      <c r="A2200" t="s">
        <v>3860</v>
      </c>
      <c r="B2200" t="s">
        <v>11429</v>
      </c>
      <c r="E2200" t="s">
        <v>5545</v>
      </c>
      <c r="F2200" t="s">
        <v>7544</v>
      </c>
    </row>
    <row r="2201" spans="1:6" x14ac:dyDescent="0.3">
      <c r="A2201" t="s">
        <v>5442</v>
      </c>
      <c r="B2201" t="s">
        <v>1870</v>
      </c>
      <c r="E2201" t="s">
        <v>2011</v>
      </c>
      <c r="F2201" t="s">
        <v>274</v>
      </c>
    </row>
    <row r="2202" spans="1:6" x14ac:dyDescent="0.3">
      <c r="A2202" t="s">
        <v>3976</v>
      </c>
      <c r="B2202" t="s">
        <v>13</v>
      </c>
      <c r="E2202" t="s">
        <v>5548</v>
      </c>
      <c r="F2202" t="s">
        <v>7546</v>
      </c>
    </row>
    <row r="2203" spans="1:6" x14ac:dyDescent="0.3">
      <c r="A2203" t="s">
        <v>5549</v>
      </c>
      <c r="B2203" t="s">
        <v>464</v>
      </c>
      <c r="E2203" t="s">
        <v>1303</v>
      </c>
      <c r="F2203" t="s">
        <v>7544</v>
      </c>
    </row>
    <row r="2204" spans="1:6" x14ac:dyDescent="0.3">
      <c r="A2204" t="s">
        <v>5551</v>
      </c>
      <c r="B2204" t="s">
        <v>4379</v>
      </c>
      <c r="E2204" t="s">
        <v>5553</v>
      </c>
      <c r="F2204" t="s">
        <v>7544</v>
      </c>
    </row>
    <row r="2205" spans="1:6" x14ac:dyDescent="0.3">
      <c r="A2205" t="s">
        <v>5555</v>
      </c>
      <c r="B2205" t="s">
        <v>806</v>
      </c>
      <c r="E2205" t="s">
        <v>1081</v>
      </c>
      <c r="F2205" t="s">
        <v>7546</v>
      </c>
    </row>
    <row r="2206" spans="1:6" x14ac:dyDescent="0.3">
      <c r="A2206" t="s">
        <v>5557</v>
      </c>
      <c r="B2206" t="s">
        <v>8030</v>
      </c>
      <c r="E2206" t="s">
        <v>5559</v>
      </c>
      <c r="F2206" t="s">
        <v>7544</v>
      </c>
    </row>
    <row r="2207" spans="1:6" x14ac:dyDescent="0.3">
      <c r="A2207" t="s">
        <v>5560</v>
      </c>
      <c r="B2207" t="s">
        <v>11430</v>
      </c>
      <c r="E2207" t="s">
        <v>5562</v>
      </c>
      <c r="F2207" t="s">
        <v>274</v>
      </c>
    </row>
    <row r="2208" spans="1:6" x14ac:dyDescent="0.3">
      <c r="A2208" t="s">
        <v>5563</v>
      </c>
      <c r="B2208" t="s">
        <v>915</v>
      </c>
      <c r="E2208" t="s">
        <v>5565</v>
      </c>
      <c r="F2208" t="s">
        <v>7544</v>
      </c>
    </row>
    <row r="2209" spans="1:6" x14ac:dyDescent="0.3">
      <c r="A2209" t="s">
        <v>5567</v>
      </c>
      <c r="B2209" t="s">
        <v>11423</v>
      </c>
      <c r="E2209" t="s">
        <v>16</v>
      </c>
      <c r="F2209" t="s">
        <v>7545</v>
      </c>
    </row>
    <row r="2210" spans="1:6" x14ac:dyDescent="0.3">
      <c r="A2210" t="s">
        <v>5569</v>
      </c>
      <c r="B2210" t="s">
        <v>11425</v>
      </c>
      <c r="E2210" t="s">
        <v>5570</v>
      </c>
      <c r="F2210" t="s">
        <v>7545</v>
      </c>
    </row>
    <row r="2211" spans="1:6" x14ac:dyDescent="0.3">
      <c r="A2211" t="s">
        <v>5571</v>
      </c>
      <c r="B2211" t="s">
        <v>11430</v>
      </c>
      <c r="E2211" t="s">
        <v>5574</v>
      </c>
      <c r="F2211" t="s">
        <v>7544</v>
      </c>
    </row>
    <row r="2212" spans="1:6" x14ac:dyDescent="0.3">
      <c r="A2212" t="s">
        <v>1141</v>
      </c>
      <c r="B2212" t="s">
        <v>1870</v>
      </c>
      <c r="E2212" t="s">
        <v>4380</v>
      </c>
      <c r="F2212" t="s">
        <v>7544</v>
      </c>
    </row>
    <row r="2213" spans="1:6" x14ac:dyDescent="0.3">
      <c r="A2213" t="s">
        <v>4121</v>
      </c>
      <c r="B2213" t="s">
        <v>11425</v>
      </c>
      <c r="E2213" t="s">
        <v>1392</v>
      </c>
      <c r="F2213" t="s">
        <v>7544</v>
      </c>
    </row>
    <row r="2214" spans="1:6" x14ac:dyDescent="0.3">
      <c r="A2214" t="s">
        <v>4251</v>
      </c>
      <c r="B2214" t="s">
        <v>11428</v>
      </c>
      <c r="E2214" t="s">
        <v>7479</v>
      </c>
      <c r="F2214" t="s">
        <v>7545</v>
      </c>
    </row>
    <row r="2215" spans="1:6" x14ac:dyDescent="0.3">
      <c r="A2215" t="s">
        <v>5578</v>
      </c>
      <c r="B2215" t="s">
        <v>183</v>
      </c>
      <c r="E2215" t="s">
        <v>5580</v>
      </c>
      <c r="F2215" t="s">
        <v>7545</v>
      </c>
    </row>
    <row r="2216" spans="1:6" x14ac:dyDescent="0.3">
      <c r="A2216" t="s">
        <v>5581</v>
      </c>
      <c r="B2216" t="s">
        <v>8030</v>
      </c>
      <c r="E2216" t="s">
        <v>1268</v>
      </c>
      <c r="F2216" t="s">
        <v>274</v>
      </c>
    </row>
    <row r="2217" spans="1:6" x14ac:dyDescent="0.3">
      <c r="A2217" t="s">
        <v>5583</v>
      </c>
      <c r="B2217" t="s">
        <v>11430</v>
      </c>
      <c r="E2217" t="s">
        <v>5585</v>
      </c>
      <c r="F2217" t="s">
        <v>7544</v>
      </c>
    </row>
    <row r="2218" spans="1:6" x14ac:dyDescent="0.3">
      <c r="A2218" t="s">
        <v>5586</v>
      </c>
      <c r="B2218" t="s">
        <v>8037</v>
      </c>
      <c r="E2218" t="s">
        <v>1960</v>
      </c>
      <c r="F2218" t="s">
        <v>7544</v>
      </c>
    </row>
    <row r="2219" spans="1:6" x14ac:dyDescent="0.3">
      <c r="A2219" t="s">
        <v>4007</v>
      </c>
      <c r="B2219" t="s">
        <v>11424</v>
      </c>
      <c r="E2219" t="s">
        <v>1871</v>
      </c>
      <c r="F2219" t="s">
        <v>274</v>
      </c>
    </row>
    <row r="2220" spans="1:6" x14ac:dyDescent="0.3">
      <c r="A2220" t="s">
        <v>5589</v>
      </c>
      <c r="B2220" t="s">
        <v>89</v>
      </c>
      <c r="E2220" t="s">
        <v>5591</v>
      </c>
      <c r="F2220" t="s">
        <v>7544</v>
      </c>
    </row>
    <row r="2221" spans="1:6" x14ac:dyDescent="0.3">
      <c r="A2221" t="s">
        <v>5592</v>
      </c>
      <c r="B2221" t="s">
        <v>11428</v>
      </c>
      <c r="E2221" t="s">
        <v>5594</v>
      </c>
      <c r="F2221" t="s">
        <v>7544</v>
      </c>
    </row>
    <row r="2222" spans="1:6" x14ac:dyDescent="0.3">
      <c r="A2222" t="s">
        <v>5595</v>
      </c>
      <c r="B2222" t="s">
        <v>2956</v>
      </c>
      <c r="E2222" t="s">
        <v>5597</v>
      </c>
      <c r="F2222" t="s">
        <v>7544</v>
      </c>
    </row>
    <row r="2223" spans="1:6" x14ac:dyDescent="0.3">
      <c r="A2223" t="s">
        <v>5598</v>
      </c>
      <c r="B2223" t="s">
        <v>806</v>
      </c>
      <c r="E2223" t="s">
        <v>5600</v>
      </c>
      <c r="F2223" t="s">
        <v>274</v>
      </c>
    </row>
    <row r="2224" spans="1:6" x14ac:dyDescent="0.3">
      <c r="A2224" t="s">
        <v>5602</v>
      </c>
      <c r="B2224" t="s">
        <v>2956</v>
      </c>
      <c r="E2224" t="s">
        <v>5604</v>
      </c>
      <c r="F2224" t="s">
        <v>7546</v>
      </c>
    </row>
    <row r="2225" spans="1:6" x14ac:dyDescent="0.3">
      <c r="A2225" t="s">
        <v>5605</v>
      </c>
      <c r="B2225" t="s">
        <v>8037</v>
      </c>
      <c r="E2225" t="s">
        <v>7480</v>
      </c>
      <c r="F2225" t="s">
        <v>7544</v>
      </c>
    </row>
    <row r="2226" spans="1:6" x14ac:dyDescent="0.3">
      <c r="A2226" t="s">
        <v>5607</v>
      </c>
      <c r="B2226" t="s">
        <v>11430</v>
      </c>
      <c r="E2226" t="s">
        <v>5609</v>
      </c>
      <c r="F2226" t="s">
        <v>7544</v>
      </c>
    </row>
    <row r="2227" spans="1:6" x14ac:dyDescent="0.3">
      <c r="A2227" t="s">
        <v>5610</v>
      </c>
      <c r="B2227" t="s">
        <v>438</v>
      </c>
      <c r="E2227" t="s">
        <v>1432</v>
      </c>
      <c r="F2227" t="s">
        <v>274</v>
      </c>
    </row>
    <row r="2228" spans="1:6" x14ac:dyDescent="0.3">
      <c r="A2228" t="s">
        <v>426</v>
      </c>
      <c r="B2228" t="s">
        <v>11424</v>
      </c>
      <c r="E2228" t="s">
        <v>5613</v>
      </c>
      <c r="F2228" t="s">
        <v>7544</v>
      </c>
    </row>
    <row r="2229" spans="1:6" x14ac:dyDescent="0.3">
      <c r="A2229" t="s">
        <v>5614</v>
      </c>
      <c r="B2229" t="s">
        <v>4340</v>
      </c>
      <c r="E2229" t="s">
        <v>5616</v>
      </c>
      <c r="F2229" t="s">
        <v>7545</v>
      </c>
    </row>
    <row r="2230" spans="1:6" x14ac:dyDescent="0.3">
      <c r="A2230" t="s">
        <v>5617</v>
      </c>
      <c r="B2230" t="s">
        <v>183</v>
      </c>
      <c r="E2230" t="s">
        <v>1608</v>
      </c>
      <c r="F2230" t="s">
        <v>274</v>
      </c>
    </row>
    <row r="2231" spans="1:6" x14ac:dyDescent="0.3">
      <c r="A2231" t="s">
        <v>5619</v>
      </c>
      <c r="B2231" t="s">
        <v>806</v>
      </c>
      <c r="E2231" t="s">
        <v>5621</v>
      </c>
      <c r="F2231" t="s">
        <v>7544</v>
      </c>
    </row>
    <row r="2232" spans="1:6" x14ac:dyDescent="0.3">
      <c r="A2232" t="s">
        <v>4894</v>
      </c>
      <c r="B2232" t="s">
        <v>8037</v>
      </c>
      <c r="E2232" t="s">
        <v>5623</v>
      </c>
      <c r="F2232" t="s">
        <v>7545</v>
      </c>
    </row>
    <row r="2233" spans="1:6" x14ac:dyDescent="0.3">
      <c r="A2233" t="s">
        <v>5624</v>
      </c>
      <c r="B2233" t="s">
        <v>227</v>
      </c>
      <c r="E2233" t="s">
        <v>5626</v>
      </c>
      <c r="F2233" t="s">
        <v>7544</v>
      </c>
    </row>
    <row r="2234" spans="1:6" x14ac:dyDescent="0.3">
      <c r="A2234" t="s">
        <v>4094</v>
      </c>
      <c r="B2234" t="s">
        <v>11430</v>
      </c>
      <c r="E2234" t="s">
        <v>5629</v>
      </c>
      <c r="F2234" t="s">
        <v>7545</v>
      </c>
    </row>
    <row r="2235" spans="1:6" x14ac:dyDescent="0.3">
      <c r="A2235" t="s">
        <v>263</v>
      </c>
      <c r="B2235" t="s">
        <v>55</v>
      </c>
      <c r="E2235" t="s">
        <v>5631</v>
      </c>
      <c r="F2235" t="s">
        <v>7546</v>
      </c>
    </row>
    <row r="2236" spans="1:6" x14ac:dyDescent="0.3">
      <c r="A2236" t="s">
        <v>5632</v>
      </c>
      <c r="B2236" t="s">
        <v>89</v>
      </c>
      <c r="E2236" t="s">
        <v>378</v>
      </c>
      <c r="F2236" t="s">
        <v>7544</v>
      </c>
    </row>
    <row r="2237" spans="1:6" x14ac:dyDescent="0.3">
      <c r="A2237" t="s">
        <v>5634</v>
      </c>
      <c r="B2237" t="s">
        <v>4340</v>
      </c>
      <c r="E2237" t="s">
        <v>5024</v>
      </c>
      <c r="F2237" t="s">
        <v>274</v>
      </c>
    </row>
    <row r="2238" spans="1:6" x14ac:dyDescent="0.3">
      <c r="A2238" t="s">
        <v>5636</v>
      </c>
      <c r="B2238" t="s">
        <v>11424</v>
      </c>
      <c r="E2238" t="s">
        <v>5638</v>
      </c>
      <c r="F2238" t="s">
        <v>7546</v>
      </c>
    </row>
    <row r="2239" spans="1:6" x14ac:dyDescent="0.3">
      <c r="A2239" t="s">
        <v>5639</v>
      </c>
      <c r="B2239" t="s">
        <v>806</v>
      </c>
      <c r="E2239" t="s">
        <v>3025</v>
      </c>
      <c r="F2239" t="s">
        <v>7544</v>
      </c>
    </row>
    <row r="2240" spans="1:6" x14ac:dyDescent="0.3">
      <c r="A2240" t="s">
        <v>5641</v>
      </c>
      <c r="B2240" t="s">
        <v>387</v>
      </c>
      <c r="E2240" t="s">
        <v>5643</v>
      </c>
      <c r="F2240" t="s">
        <v>7544</v>
      </c>
    </row>
    <row r="2241" spans="1:6" x14ac:dyDescent="0.3">
      <c r="A2241" t="s">
        <v>3516</v>
      </c>
      <c r="B2241" t="s">
        <v>387</v>
      </c>
      <c r="E2241" t="s">
        <v>5645</v>
      </c>
      <c r="F2241" t="s">
        <v>274</v>
      </c>
    </row>
    <row r="2242" spans="1:6" x14ac:dyDescent="0.3">
      <c r="A2242" t="s">
        <v>5646</v>
      </c>
      <c r="B2242" t="s">
        <v>11428</v>
      </c>
      <c r="E2242" t="s">
        <v>5648</v>
      </c>
      <c r="F2242" t="s">
        <v>7546</v>
      </c>
    </row>
    <row r="2243" spans="1:6" x14ac:dyDescent="0.3">
      <c r="A2243" t="s">
        <v>402</v>
      </c>
      <c r="B2243" t="s">
        <v>33</v>
      </c>
      <c r="E2243" t="s">
        <v>5650</v>
      </c>
      <c r="F2243" t="s">
        <v>7544</v>
      </c>
    </row>
    <row r="2244" spans="1:6" x14ac:dyDescent="0.3">
      <c r="A2244" t="s">
        <v>2140</v>
      </c>
      <c r="B2244" t="s">
        <v>2956</v>
      </c>
      <c r="E2244" t="s">
        <v>5652</v>
      </c>
      <c r="F2244" t="s">
        <v>7545</v>
      </c>
    </row>
    <row r="2245" spans="1:6" x14ac:dyDescent="0.3">
      <c r="A2245" t="s">
        <v>5653</v>
      </c>
      <c r="B2245" t="s">
        <v>11429</v>
      </c>
      <c r="E2245" t="s">
        <v>5655</v>
      </c>
      <c r="F2245" t="s">
        <v>274</v>
      </c>
    </row>
    <row r="2246" spans="1:6" x14ac:dyDescent="0.3">
      <c r="A2246" t="s">
        <v>4576</v>
      </c>
      <c r="B2246" t="s">
        <v>183</v>
      </c>
      <c r="E2246" t="s">
        <v>5657</v>
      </c>
      <c r="F2246" t="s">
        <v>274</v>
      </c>
    </row>
    <row r="2247" spans="1:6" x14ac:dyDescent="0.3">
      <c r="A2247" t="s">
        <v>5658</v>
      </c>
      <c r="B2247" t="s">
        <v>1209</v>
      </c>
      <c r="E2247" t="s">
        <v>5660</v>
      </c>
      <c r="F2247" t="s">
        <v>274</v>
      </c>
    </row>
    <row r="2248" spans="1:6" x14ac:dyDescent="0.3">
      <c r="A2248" t="s">
        <v>3837</v>
      </c>
      <c r="B2248" t="s">
        <v>1209</v>
      </c>
      <c r="E2248" t="s">
        <v>5663</v>
      </c>
      <c r="F2248" t="s">
        <v>274</v>
      </c>
    </row>
    <row r="2249" spans="1:6" x14ac:dyDescent="0.3">
      <c r="A2249" t="s">
        <v>2094</v>
      </c>
      <c r="B2249" t="s">
        <v>11428</v>
      </c>
      <c r="E2249" t="s">
        <v>5665</v>
      </c>
      <c r="F2249" t="s">
        <v>7544</v>
      </c>
    </row>
    <row r="2250" spans="1:6" x14ac:dyDescent="0.3">
      <c r="A2250" t="s">
        <v>2104</v>
      </c>
      <c r="B2250" t="s">
        <v>8030</v>
      </c>
      <c r="E2250" t="s">
        <v>344</v>
      </c>
      <c r="F2250" t="s">
        <v>7544</v>
      </c>
    </row>
    <row r="2251" spans="1:6" x14ac:dyDescent="0.3">
      <c r="A2251" t="s">
        <v>5668</v>
      </c>
      <c r="B2251" t="s">
        <v>11428</v>
      </c>
      <c r="E2251" t="s">
        <v>3025</v>
      </c>
      <c r="F2251" t="s">
        <v>7544</v>
      </c>
    </row>
    <row r="2252" spans="1:6" x14ac:dyDescent="0.3">
      <c r="A2252" t="s">
        <v>5670</v>
      </c>
      <c r="B2252" t="s">
        <v>13</v>
      </c>
      <c r="E2252" t="s">
        <v>5672</v>
      </c>
      <c r="F2252" t="s">
        <v>7544</v>
      </c>
    </row>
    <row r="2253" spans="1:6" x14ac:dyDescent="0.3">
      <c r="A2253" t="s">
        <v>3478</v>
      </c>
      <c r="B2253" t="s">
        <v>45</v>
      </c>
      <c r="E2253" t="s">
        <v>5674</v>
      </c>
      <c r="F2253" t="s">
        <v>7544</v>
      </c>
    </row>
    <row r="2254" spans="1:6" x14ac:dyDescent="0.3">
      <c r="A2254" t="s">
        <v>5675</v>
      </c>
      <c r="B2254" t="s">
        <v>55</v>
      </c>
      <c r="E2254" t="s">
        <v>5677</v>
      </c>
      <c r="F2254" t="s">
        <v>7546</v>
      </c>
    </row>
    <row r="2255" spans="1:6" x14ac:dyDescent="0.3">
      <c r="A2255" t="s">
        <v>5678</v>
      </c>
      <c r="B2255" t="s">
        <v>1870</v>
      </c>
      <c r="E2255" t="s">
        <v>4380</v>
      </c>
      <c r="F2255" t="s">
        <v>7544</v>
      </c>
    </row>
    <row r="2256" spans="1:6" x14ac:dyDescent="0.3">
      <c r="A2256" t="s">
        <v>2181</v>
      </c>
      <c r="B2256" t="s">
        <v>227</v>
      </c>
      <c r="E2256" t="s">
        <v>5680</v>
      </c>
      <c r="F2256" t="s">
        <v>7544</v>
      </c>
    </row>
    <row r="2257" spans="1:6" x14ac:dyDescent="0.3">
      <c r="A2257" t="s">
        <v>5681</v>
      </c>
      <c r="B2257" t="s">
        <v>915</v>
      </c>
      <c r="E2257" t="s">
        <v>5684</v>
      </c>
      <c r="F2257" t="s">
        <v>7544</v>
      </c>
    </row>
    <row r="2258" spans="1:6" x14ac:dyDescent="0.3">
      <c r="A2258" t="s">
        <v>5685</v>
      </c>
      <c r="B2258" t="s">
        <v>8037</v>
      </c>
      <c r="E2258" t="s">
        <v>7481</v>
      </c>
      <c r="F2258" t="s">
        <v>7545</v>
      </c>
    </row>
    <row r="2259" spans="1:6" x14ac:dyDescent="0.3">
      <c r="A2259" t="s">
        <v>5687</v>
      </c>
      <c r="B2259" t="s">
        <v>89</v>
      </c>
      <c r="E2259" t="s">
        <v>1960</v>
      </c>
      <c r="F2259" t="s">
        <v>7544</v>
      </c>
    </row>
    <row r="2260" spans="1:6" x14ac:dyDescent="0.3">
      <c r="A2260" t="s">
        <v>1328</v>
      </c>
      <c r="B2260" t="s">
        <v>11430</v>
      </c>
      <c r="E2260" t="s">
        <v>5690</v>
      </c>
      <c r="F2260" t="s">
        <v>274</v>
      </c>
    </row>
    <row r="2261" spans="1:6" x14ac:dyDescent="0.3">
      <c r="A2261" t="s">
        <v>5691</v>
      </c>
      <c r="B2261" t="s">
        <v>438</v>
      </c>
      <c r="E2261" t="s">
        <v>5693</v>
      </c>
      <c r="F2261" t="s">
        <v>7544</v>
      </c>
    </row>
    <row r="2262" spans="1:6" x14ac:dyDescent="0.3">
      <c r="A2262" t="s">
        <v>1897</v>
      </c>
      <c r="B2262" t="s">
        <v>11429</v>
      </c>
      <c r="E2262" t="s">
        <v>5694</v>
      </c>
      <c r="F2262" t="s">
        <v>7545</v>
      </c>
    </row>
    <row r="2263" spans="1:6" x14ac:dyDescent="0.3">
      <c r="A2263" t="s">
        <v>5695</v>
      </c>
      <c r="B2263" t="s">
        <v>33</v>
      </c>
      <c r="E2263" t="s">
        <v>1268</v>
      </c>
      <c r="F2263" t="s">
        <v>274</v>
      </c>
    </row>
    <row r="2264" spans="1:6" x14ac:dyDescent="0.3">
      <c r="A2264" t="s">
        <v>5697</v>
      </c>
      <c r="B2264" t="s">
        <v>915</v>
      </c>
      <c r="E2264" t="s">
        <v>5699</v>
      </c>
      <c r="F2264" t="s">
        <v>7544</v>
      </c>
    </row>
    <row r="2265" spans="1:6" x14ac:dyDescent="0.3">
      <c r="A2265" t="s">
        <v>5700</v>
      </c>
      <c r="B2265" t="s">
        <v>438</v>
      </c>
      <c r="E2265" t="s">
        <v>5702</v>
      </c>
      <c r="F2265" t="s">
        <v>7545</v>
      </c>
    </row>
    <row r="2266" spans="1:6" x14ac:dyDescent="0.3">
      <c r="A2266" t="s">
        <v>5703</v>
      </c>
      <c r="B2266" t="s">
        <v>11425</v>
      </c>
      <c r="E2266" t="s">
        <v>5705</v>
      </c>
      <c r="F2266" t="s">
        <v>7544</v>
      </c>
    </row>
    <row r="2267" spans="1:6" x14ac:dyDescent="0.3">
      <c r="A2267" t="s">
        <v>5706</v>
      </c>
      <c r="B2267" t="s">
        <v>464</v>
      </c>
      <c r="E2267" t="s">
        <v>1268</v>
      </c>
      <c r="F2267" t="s">
        <v>274</v>
      </c>
    </row>
    <row r="2268" spans="1:6" x14ac:dyDescent="0.3">
      <c r="A2268" t="s">
        <v>1981</v>
      </c>
      <c r="B2268" t="s">
        <v>11430</v>
      </c>
      <c r="E2268" t="s">
        <v>5709</v>
      </c>
      <c r="F2268" t="s">
        <v>7544</v>
      </c>
    </row>
    <row r="2269" spans="1:6" x14ac:dyDescent="0.3">
      <c r="A2269" t="s">
        <v>5710</v>
      </c>
      <c r="B2269" t="s">
        <v>8030</v>
      </c>
      <c r="E2269" t="s">
        <v>5712</v>
      </c>
      <c r="F2269" t="s">
        <v>274</v>
      </c>
    </row>
    <row r="2270" spans="1:6" x14ac:dyDescent="0.3">
      <c r="A2270" t="s">
        <v>4940</v>
      </c>
      <c r="B2270" t="s">
        <v>1870</v>
      </c>
      <c r="E2270" t="s">
        <v>5714</v>
      </c>
      <c r="F2270" t="s">
        <v>274</v>
      </c>
    </row>
    <row r="2271" spans="1:6" x14ac:dyDescent="0.3">
      <c r="A2271" t="s">
        <v>5715</v>
      </c>
      <c r="B2271" t="s">
        <v>13</v>
      </c>
      <c r="E2271" t="s">
        <v>5717</v>
      </c>
      <c r="F2271" t="s">
        <v>274</v>
      </c>
    </row>
    <row r="2272" spans="1:6" x14ac:dyDescent="0.3">
      <c r="A2272" t="s">
        <v>5718</v>
      </c>
      <c r="B2272" t="s">
        <v>11426</v>
      </c>
      <c r="E2272" t="s">
        <v>5720</v>
      </c>
      <c r="F2272" t="s">
        <v>7544</v>
      </c>
    </row>
    <row r="2273" spans="1:6" x14ac:dyDescent="0.3">
      <c r="A2273" t="s">
        <v>1410</v>
      </c>
      <c r="B2273" t="s">
        <v>387</v>
      </c>
      <c r="E2273" t="s">
        <v>1081</v>
      </c>
      <c r="F2273" t="s">
        <v>7546</v>
      </c>
    </row>
    <row r="2274" spans="1:6" x14ac:dyDescent="0.3">
      <c r="A2274" t="s">
        <v>5723</v>
      </c>
      <c r="B2274" t="s">
        <v>89</v>
      </c>
      <c r="E2274" t="s">
        <v>5725</v>
      </c>
      <c r="F2274" t="s">
        <v>274</v>
      </c>
    </row>
    <row r="2275" spans="1:6" x14ac:dyDescent="0.3">
      <c r="A2275" t="s">
        <v>5726</v>
      </c>
      <c r="B2275" t="s">
        <v>1209</v>
      </c>
      <c r="E2275" t="s">
        <v>5728</v>
      </c>
      <c r="F2275" t="s">
        <v>274</v>
      </c>
    </row>
    <row r="2276" spans="1:6" x14ac:dyDescent="0.3">
      <c r="A2276" t="s">
        <v>5729</v>
      </c>
      <c r="B2276" t="s">
        <v>915</v>
      </c>
      <c r="E2276" t="s">
        <v>5731</v>
      </c>
      <c r="F2276" t="s">
        <v>7546</v>
      </c>
    </row>
    <row r="2277" spans="1:6" x14ac:dyDescent="0.3">
      <c r="A2277" t="s">
        <v>5732</v>
      </c>
      <c r="B2277" t="s">
        <v>183</v>
      </c>
      <c r="E2277" t="s">
        <v>2691</v>
      </c>
      <c r="F2277" t="s">
        <v>7544</v>
      </c>
    </row>
    <row r="2278" spans="1:6" x14ac:dyDescent="0.3">
      <c r="A2278" t="s">
        <v>198</v>
      </c>
      <c r="B2278" t="s">
        <v>4379</v>
      </c>
      <c r="E2278" t="s">
        <v>5735</v>
      </c>
      <c r="F2278" t="s">
        <v>7545</v>
      </c>
    </row>
    <row r="2279" spans="1:6" x14ac:dyDescent="0.3">
      <c r="A2279" t="s">
        <v>258</v>
      </c>
      <c r="B2279" t="s">
        <v>11430</v>
      </c>
      <c r="E2279" t="s">
        <v>5737</v>
      </c>
      <c r="F2279" t="s">
        <v>7544</v>
      </c>
    </row>
    <row r="2280" spans="1:6" x14ac:dyDescent="0.3">
      <c r="A2280" t="s">
        <v>5738</v>
      </c>
      <c r="B2280" t="s">
        <v>1870</v>
      </c>
      <c r="E2280" t="s">
        <v>5740</v>
      </c>
      <c r="F2280" t="s">
        <v>7544</v>
      </c>
    </row>
    <row r="2281" spans="1:6" x14ac:dyDescent="0.3">
      <c r="A2281" t="s">
        <v>5741</v>
      </c>
      <c r="B2281" t="s">
        <v>11427</v>
      </c>
      <c r="E2281" t="s">
        <v>5742</v>
      </c>
      <c r="F2281" t="s">
        <v>7545</v>
      </c>
    </row>
    <row r="2282" spans="1:6" x14ac:dyDescent="0.3">
      <c r="A2282" t="s">
        <v>5743</v>
      </c>
      <c r="B2282" t="s">
        <v>55</v>
      </c>
      <c r="E2282" t="s">
        <v>5745</v>
      </c>
      <c r="F2282" t="s">
        <v>7544</v>
      </c>
    </row>
    <row r="2283" spans="1:6" x14ac:dyDescent="0.3">
      <c r="A2283" t="s">
        <v>3182</v>
      </c>
      <c r="B2283" t="s">
        <v>387</v>
      </c>
      <c r="E2283" t="s">
        <v>16</v>
      </c>
      <c r="F2283" t="s">
        <v>7545</v>
      </c>
    </row>
    <row r="2284" spans="1:6" x14ac:dyDescent="0.3">
      <c r="A2284" t="s">
        <v>3674</v>
      </c>
      <c r="B2284" t="s">
        <v>13</v>
      </c>
      <c r="E2284" t="s">
        <v>4465</v>
      </c>
      <c r="F2284" t="s">
        <v>274</v>
      </c>
    </row>
    <row r="2285" spans="1:6" x14ac:dyDescent="0.3">
      <c r="A2285" t="s">
        <v>5749</v>
      </c>
      <c r="B2285" t="s">
        <v>13</v>
      </c>
      <c r="E2285" t="s">
        <v>5751</v>
      </c>
      <c r="F2285" t="s">
        <v>7546</v>
      </c>
    </row>
    <row r="2286" spans="1:6" x14ac:dyDescent="0.3">
      <c r="A2286" t="s">
        <v>5752</v>
      </c>
      <c r="B2286" t="s">
        <v>11427</v>
      </c>
      <c r="E2286" t="s">
        <v>5754</v>
      </c>
      <c r="F2286" t="s">
        <v>274</v>
      </c>
    </row>
    <row r="2287" spans="1:6" x14ac:dyDescent="0.3">
      <c r="A2287" t="s">
        <v>5755</v>
      </c>
      <c r="B2287" t="s">
        <v>11430</v>
      </c>
      <c r="E2287" t="s">
        <v>5757</v>
      </c>
      <c r="F2287" t="s">
        <v>274</v>
      </c>
    </row>
    <row r="2288" spans="1:6" x14ac:dyDescent="0.3">
      <c r="A2288" t="s">
        <v>5758</v>
      </c>
      <c r="B2288" t="s">
        <v>11430</v>
      </c>
      <c r="E2288" t="s">
        <v>5759</v>
      </c>
      <c r="F2288" t="s">
        <v>7545</v>
      </c>
    </row>
    <row r="2289" spans="1:6" x14ac:dyDescent="0.3">
      <c r="A2289" t="s">
        <v>5760</v>
      </c>
      <c r="B2289" t="s">
        <v>806</v>
      </c>
      <c r="E2289" t="s">
        <v>3427</v>
      </c>
      <c r="F2289" t="s">
        <v>7544</v>
      </c>
    </row>
    <row r="2290" spans="1:6" x14ac:dyDescent="0.3">
      <c r="A2290" t="s">
        <v>5762</v>
      </c>
      <c r="B2290" t="s">
        <v>45</v>
      </c>
      <c r="E2290" t="s">
        <v>5764</v>
      </c>
      <c r="F2290" t="s">
        <v>7546</v>
      </c>
    </row>
    <row r="2291" spans="1:6" x14ac:dyDescent="0.3">
      <c r="A2291" t="s">
        <v>5765</v>
      </c>
      <c r="B2291" t="s">
        <v>11423</v>
      </c>
      <c r="E2291" t="s">
        <v>5767</v>
      </c>
      <c r="F2291" t="s">
        <v>7544</v>
      </c>
    </row>
    <row r="2292" spans="1:6" x14ac:dyDescent="0.3">
      <c r="A2292" t="s">
        <v>5768</v>
      </c>
      <c r="B2292" t="s">
        <v>881</v>
      </c>
      <c r="E2292" t="s">
        <v>1268</v>
      </c>
      <c r="F2292" t="s">
        <v>274</v>
      </c>
    </row>
    <row r="2293" spans="1:6" x14ac:dyDescent="0.3">
      <c r="A2293" t="s">
        <v>5770</v>
      </c>
      <c r="B2293" t="s">
        <v>11427</v>
      </c>
      <c r="E2293" t="s">
        <v>5772</v>
      </c>
      <c r="F2293" t="s">
        <v>7544</v>
      </c>
    </row>
    <row r="2294" spans="1:6" x14ac:dyDescent="0.3">
      <c r="A2294" t="s">
        <v>3043</v>
      </c>
      <c r="B2294" t="s">
        <v>45</v>
      </c>
      <c r="E2294" t="s">
        <v>7482</v>
      </c>
      <c r="F2294" t="s">
        <v>7544</v>
      </c>
    </row>
    <row r="2295" spans="1:6" x14ac:dyDescent="0.3">
      <c r="A2295" t="s">
        <v>1125</v>
      </c>
      <c r="B2295" t="s">
        <v>4340</v>
      </c>
      <c r="E2295" t="s">
        <v>1498</v>
      </c>
      <c r="F2295" t="s">
        <v>274</v>
      </c>
    </row>
    <row r="2296" spans="1:6" x14ac:dyDescent="0.3">
      <c r="A2296" t="s">
        <v>5775</v>
      </c>
      <c r="B2296" t="s">
        <v>11430</v>
      </c>
      <c r="E2296" t="s">
        <v>1494</v>
      </c>
      <c r="F2296" t="s">
        <v>7544</v>
      </c>
    </row>
    <row r="2297" spans="1:6" x14ac:dyDescent="0.3">
      <c r="A2297" t="s">
        <v>5777</v>
      </c>
      <c r="B2297" t="s">
        <v>11429</v>
      </c>
      <c r="E2297" t="s">
        <v>5779</v>
      </c>
      <c r="F2297" t="s">
        <v>7545</v>
      </c>
    </row>
    <row r="2298" spans="1:6" x14ac:dyDescent="0.3">
      <c r="A2298" t="s">
        <v>5780</v>
      </c>
      <c r="B2298" t="s">
        <v>461</v>
      </c>
      <c r="E2298" t="s">
        <v>5782</v>
      </c>
      <c r="F2298" t="s">
        <v>7545</v>
      </c>
    </row>
    <row r="2299" spans="1:6" x14ac:dyDescent="0.3">
      <c r="A2299" t="s">
        <v>4181</v>
      </c>
      <c r="B2299" t="s">
        <v>89</v>
      </c>
      <c r="E2299" t="s">
        <v>5782</v>
      </c>
      <c r="F2299" t="s">
        <v>7545</v>
      </c>
    </row>
    <row r="2300" spans="1:6" x14ac:dyDescent="0.3">
      <c r="A2300" t="s">
        <v>5783</v>
      </c>
      <c r="B2300" t="s">
        <v>438</v>
      </c>
      <c r="E2300" t="s">
        <v>3025</v>
      </c>
      <c r="F2300" t="s">
        <v>7544</v>
      </c>
    </row>
    <row r="2301" spans="1:6" x14ac:dyDescent="0.3">
      <c r="A2301" t="s">
        <v>5423</v>
      </c>
      <c r="B2301" t="s">
        <v>806</v>
      </c>
      <c r="E2301" t="s">
        <v>1015</v>
      </c>
      <c r="F2301" t="s">
        <v>7544</v>
      </c>
    </row>
    <row r="2302" spans="1:6" x14ac:dyDescent="0.3">
      <c r="A2302" t="s">
        <v>565</v>
      </c>
      <c r="B2302" t="s">
        <v>387</v>
      </c>
      <c r="E2302" t="s">
        <v>5787</v>
      </c>
      <c r="F2302" t="s">
        <v>7545</v>
      </c>
    </row>
    <row r="2303" spans="1:6" x14ac:dyDescent="0.3">
      <c r="A2303" t="s">
        <v>5788</v>
      </c>
      <c r="B2303" t="s">
        <v>806</v>
      </c>
      <c r="E2303" t="s">
        <v>5790</v>
      </c>
      <c r="F2303" t="s">
        <v>7544</v>
      </c>
    </row>
    <row r="2304" spans="1:6" x14ac:dyDescent="0.3">
      <c r="A2304" t="s">
        <v>5791</v>
      </c>
      <c r="B2304" t="s">
        <v>11429</v>
      </c>
      <c r="E2304" t="s">
        <v>5792</v>
      </c>
      <c r="F2304" t="s">
        <v>7544</v>
      </c>
    </row>
    <row r="2305" spans="1:6" x14ac:dyDescent="0.3">
      <c r="A2305" t="s">
        <v>5794</v>
      </c>
      <c r="B2305" t="s">
        <v>915</v>
      </c>
      <c r="E2305" t="s">
        <v>5796</v>
      </c>
      <c r="F2305" t="s">
        <v>7545</v>
      </c>
    </row>
    <row r="2306" spans="1:6" x14ac:dyDescent="0.3">
      <c r="A2306" t="s">
        <v>5797</v>
      </c>
      <c r="B2306" t="s">
        <v>11424</v>
      </c>
      <c r="E2306" t="s">
        <v>5799</v>
      </c>
      <c r="F2306" t="s">
        <v>7544</v>
      </c>
    </row>
    <row r="2307" spans="1:6" x14ac:dyDescent="0.3">
      <c r="A2307" t="s">
        <v>3229</v>
      </c>
      <c r="B2307" t="s">
        <v>11429</v>
      </c>
      <c r="E2307" t="s">
        <v>5801</v>
      </c>
      <c r="F2307" t="s">
        <v>7545</v>
      </c>
    </row>
    <row r="2308" spans="1:6" x14ac:dyDescent="0.3">
      <c r="A2308" t="s">
        <v>5802</v>
      </c>
      <c r="B2308" t="s">
        <v>915</v>
      </c>
      <c r="E2308" t="s">
        <v>5804</v>
      </c>
      <c r="F2308" t="s">
        <v>7544</v>
      </c>
    </row>
    <row r="2309" spans="1:6" x14ac:dyDescent="0.3">
      <c r="A2309" t="s">
        <v>5805</v>
      </c>
      <c r="B2309" t="s">
        <v>438</v>
      </c>
      <c r="E2309" t="s">
        <v>2114</v>
      </c>
      <c r="F2309" t="s">
        <v>7544</v>
      </c>
    </row>
    <row r="2310" spans="1:6" x14ac:dyDescent="0.3">
      <c r="A2310" t="s">
        <v>111</v>
      </c>
      <c r="B2310" t="s">
        <v>4379</v>
      </c>
      <c r="E2310" t="s">
        <v>5808</v>
      </c>
      <c r="F2310" t="s">
        <v>7545</v>
      </c>
    </row>
    <row r="2311" spans="1:6" x14ac:dyDescent="0.3">
      <c r="A2311" t="s">
        <v>5809</v>
      </c>
      <c r="B2311" t="s">
        <v>13</v>
      </c>
      <c r="E2311" t="s">
        <v>5811</v>
      </c>
      <c r="F2311" t="s">
        <v>7546</v>
      </c>
    </row>
    <row r="2312" spans="1:6" x14ac:dyDescent="0.3">
      <c r="A2312" t="s">
        <v>5812</v>
      </c>
      <c r="B2312" t="s">
        <v>915</v>
      </c>
      <c r="E2312" t="s">
        <v>5814</v>
      </c>
      <c r="F2312" t="s">
        <v>7545</v>
      </c>
    </row>
    <row r="2313" spans="1:6" x14ac:dyDescent="0.3">
      <c r="A2313" t="s">
        <v>5815</v>
      </c>
      <c r="B2313" t="s">
        <v>11425</v>
      </c>
      <c r="E2313" t="s">
        <v>5212</v>
      </c>
      <c r="F2313" t="s">
        <v>274</v>
      </c>
    </row>
    <row r="2314" spans="1:6" x14ac:dyDescent="0.3">
      <c r="A2314" t="s">
        <v>5816</v>
      </c>
      <c r="B2314" t="s">
        <v>464</v>
      </c>
      <c r="E2314" t="s">
        <v>4959</v>
      </c>
      <c r="F2314" t="s">
        <v>274</v>
      </c>
    </row>
    <row r="2315" spans="1:6" x14ac:dyDescent="0.3">
      <c r="A2315" t="s">
        <v>3345</v>
      </c>
      <c r="B2315" t="s">
        <v>1209</v>
      </c>
      <c r="E2315" t="s">
        <v>5820</v>
      </c>
      <c r="F2315" t="s">
        <v>274</v>
      </c>
    </row>
    <row r="2316" spans="1:6" x14ac:dyDescent="0.3">
      <c r="A2316" t="s">
        <v>2478</v>
      </c>
      <c r="B2316" t="s">
        <v>8037</v>
      </c>
      <c r="E2316" t="s">
        <v>5822</v>
      </c>
      <c r="F2316" t="s">
        <v>7545</v>
      </c>
    </row>
    <row r="2317" spans="1:6" x14ac:dyDescent="0.3">
      <c r="A2317" t="s">
        <v>5823</v>
      </c>
      <c r="B2317" t="s">
        <v>387</v>
      </c>
      <c r="E2317" t="s">
        <v>5825</v>
      </c>
      <c r="F2317" t="s">
        <v>7545</v>
      </c>
    </row>
    <row r="2318" spans="1:6" x14ac:dyDescent="0.3">
      <c r="A2318" t="s">
        <v>5826</v>
      </c>
      <c r="B2318" t="s">
        <v>915</v>
      </c>
      <c r="E2318" t="s">
        <v>5828</v>
      </c>
      <c r="F2318" t="s">
        <v>274</v>
      </c>
    </row>
    <row r="2319" spans="1:6" x14ac:dyDescent="0.3">
      <c r="A2319" t="s">
        <v>1899</v>
      </c>
      <c r="B2319" t="s">
        <v>13</v>
      </c>
      <c r="E2319" t="s">
        <v>5831</v>
      </c>
      <c r="F2319" t="s">
        <v>274</v>
      </c>
    </row>
    <row r="2320" spans="1:6" x14ac:dyDescent="0.3">
      <c r="A2320" t="s">
        <v>5832</v>
      </c>
      <c r="B2320" t="s">
        <v>11425</v>
      </c>
      <c r="E2320" t="s">
        <v>5834</v>
      </c>
      <c r="F2320" t="s">
        <v>7544</v>
      </c>
    </row>
    <row r="2321" spans="1:6" x14ac:dyDescent="0.3">
      <c r="A2321" t="s">
        <v>5835</v>
      </c>
      <c r="B2321" t="s">
        <v>438</v>
      </c>
      <c r="E2321" t="s">
        <v>5837</v>
      </c>
      <c r="F2321" t="s">
        <v>7546</v>
      </c>
    </row>
    <row r="2322" spans="1:6" x14ac:dyDescent="0.3">
      <c r="A2322" t="s">
        <v>2677</v>
      </c>
      <c r="B2322" t="s">
        <v>11429</v>
      </c>
      <c r="E2322" t="s">
        <v>1268</v>
      </c>
      <c r="F2322" t="s">
        <v>274</v>
      </c>
    </row>
    <row r="2323" spans="1:6" x14ac:dyDescent="0.3">
      <c r="A2323" t="s">
        <v>1344</v>
      </c>
      <c r="B2323" t="s">
        <v>915</v>
      </c>
      <c r="E2323" t="s">
        <v>2025</v>
      </c>
      <c r="F2323" t="s">
        <v>7544</v>
      </c>
    </row>
    <row r="2324" spans="1:6" x14ac:dyDescent="0.3">
      <c r="A2324" t="s">
        <v>5840</v>
      </c>
      <c r="B2324" t="s">
        <v>13</v>
      </c>
      <c r="E2324" t="s">
        <v>5843</v>
      </c>
      <c r="F2324" t="s">
        <v>7544</v>
      </c>
    </row>
    <row r="2325" spans="1:6" x14ac:dyDescent="0.3">
      <c r="A2325" t="s">
        <v>5844</v>
      </c>
      <c r="B2325" t="s">
        <v>183</v>
      </c>
      <c r="E2325" t="s">
        <v>5846</v>
      </c>
      <c r="F2325" t="s">
        <v>7544</v>
      </c>
    </row>
    <row r="2326" spans="1:6" x14ac:dyDescent="0.3">
      <c r="A2326" t="s">
        <v>5847</v>
      </c>
      <c r="B2326" t="s">
        <v>11427</v>
      </c>
      <c r="E2326" t="s">
        <v>3795</v>
      </c>
      <c r="F2326" t="s">
        <v>274</v>
      </c>
    </row>
    <row r="2327" spans="1:6" x14ac:dyDescent="0.3">
      <c r="A2327" t="s">
        <v>5849</v>
      </c>
      <c r="B2327" t="s">
        <v>8030</v>
      </c>
      <c r="E2327" t="s">
        <v>5851</v>
      </c>
      <c r="F2327" t="s">
        <v>7544</v>
      </c>
    </row>
    <row r="2328" spans="1:6" x14ac:dyDescent="0.3">
      <c r="A2328" t="s">
        <v>5852</v>
      </c>
      <c r="B2328" t="s">
        <v>461</v>
      </c>
      <c r="E2328" t="s">
        <v>5854</v>
      </c>
      <c r="F2328" t="s">
        <v>274</v>
      </c>
    </row>
    <row r="2329" spans="1:6" x14ac:dyDescent="0.3">
      <c r="A2329" t="s">
        <v>5855</v>
      </c>
      <c r="B2329" t="s">
        <v>1209</v>
      </c>
      <c r="E2329" t="s">
        <v>5856</v>
      </c>
      <c r="F2329" t="s">
        <v>7545</v>
      </c>
    </row>
    <row r="2330" spans="1:6" x14ac:dyDescent="0.3">
      <c r="A2330" t="s">
        <v>4365</v>
      </c>
      <c r="B2330" t="s">
        <v>33</v>
      </c>
      <c r="E2330" t="s">
        <v>5858</v>
      </c>
      <c r="F2330" t="s">
        <v>7544</v>
      </c>
    </row>
    <row r="2331" spans="1:6" x14ac:dyDescent="0.3">
      <c r="A2331" t="s">
        <v>850</v>
      </c>
      <c r="B2331" t="s">
        <v>11426</v>
      </c>
      <c r="E2331" t="s">
        <v>1264</v>
      </c>
      <c r="F2331" t="s">
        <v>7544</v>
      </c>
    </row>
    <row r="2332" spans="1:6" x14ac:dyDescent="0.3">
      <c r="A2332" t="s">
        <v>5860</v>
      </c>
      <c r="B2332" t="s">
        <v>11423</v>
      </c>
      <c r="E2332" t="s">
        <v>876</v>
      </c>
      <c r="F2332" t="s">
        <v>7544</v>
      </c>
    </row>
    <row r="2333" spans="1:6" x14ac:dyDescent="0.3">
      <c r="A2333" t="s">
        <v>389</v>
      </c>
      <c r="B2333" t="s">
        <v>11428</v>
      </c>
      <c r="E2333" t="s">
        <v>5863</v>
      </c>
      <c r="F2333" t="s">
        <v>7544</v>
      </c>
    </row>
    <row r="2334" spans="1:6" x14ac:dyDescent="0.3">
      <c r="A2334" t="s">
        <v>5864</v>
      </c>
      <c r="B2334" t="s">
        <v>4340</v>
      </c>
      <c r="E2334" t="s">
        <v>1264</v>
      </c>
      <c r="F2334" t="s">
        <v>7544</v>
      </c>
    </row>
    <row r="2335" spans="1:6" x14ac:dyDescent="0.3">
      <c r="A2335" t="s">
        <v>5866</v>
      </c>
      <c r="B2335" t="s">
        <v>464</v>
      </c>
      <c r="E2335" t="s">
        <v>176</v>
      </c>
      <c r="F2335" t="s">
        <v>7544</v>
      </c>
    </row>
    <row r="2336" spans="1:6" x14ac:dyDescent="0.3">
      <c r="A2336" t="s">
        <v>5868</v>
      </c>
      <c r="B2336" t="s">
        <v>806</v>
      </c>
      <c r="E2336" t="s">
        <v>5870</v>
      </c>
      <c r="F2336" t="s">
        <v>7544</v>
      </c>
    </row>
    <row r="2337" spans="1:6" x14ac:dyDescent="0.3">
      <c r="A2337" t="s">
        <v>5871</v>
      </c>
      <c r="B2337" t="s">
        <v>11429</v>
      </c>
      <c r="E2337" t="s">
        <v>5486</v>
      </c>
      <c r="F2337" t="s">
        <v>274</v>
      </c>
    </row>
    <row r="2338" spans="1:6" x14ac:dyDescent="0.3">
      <c r="A2338" t="s">
        <v>5873</v>
      </c>
      <c r="B2338" t="s">
        <v>227</v>
      </c>
      <c r="E2338" t="s">
        <v>1056</v>
      </c>
      <c r="F2338" t="s">
        <v>7546</v>
      </c>
    </row>
    <row r="2339" spans="1:6" x14ac:dyDescent="0.3">
      <c r="A2339" t="s">
        <v>1047</v>
      </c>
      <c r="B2339" t="s">
        <v>89</v>
      </c>
      <c r="E2339" t="s">
        <v>1268</v>
      </c>
      <c r="F2339" t="s">
        <v>274</v>
      </c>
    </row>
    <row r="2340" spans="1:6" x14ac:dyDescent="0.3">
      <c r="A2340" t="s">
        <v>5876</v>
      </c>
      <c r="B2340" t="s">
        <v>387</v>
      </c>
      <c r="E2340" t="s">
        <v>5878</v>
      </c>
      <c r="F2340" t="s">
        <v>7545</v>
      </c>
    </row>
    <row r="2341" spans="1:6" x14ac:dyDescent="0.3">
      <c r="A2341" t="s">
        <v>5879</v>
      </c>
      <c r="B2341" t="s">
        <v>183</v>
      </c>
      <c r="E2341" t="s">
        <v>5881</v>
      </c>
      <c r="F2341" t="s">
        <v>7544</v>
      </c>
    </row>
    <row r="2342" spans="1:6" x14ac:dyDescent="0.3">
      <c r="A2342" t="s">
        <v>5882</v>
      </c>
      <c r="B2342" t="s">
        <v>8030</v>
      </c>
      <c r="E2342" t="s">
        <v>5884</v>
      </c>
      <c r="F2342" t="s">
        <v>7545</v>
      </c>
    </row>
    <row r="2343" spans="1:6" x14ac:dyDescent="0.3">
      <c r="A2343" t="s">
        <v>5885</v>
      </c>
      <c r="B2343" t="s">
        <v>183</v>
      </c>
      <c r="E2343" t="s">
        <v>5887</v>
      </c>
      <c r="F2343" t="s">
        <v>274</v>
      </c>
    </row>
    <row r="2344" spans="1:6" x14ac:dyDescent="0.3">
      <c r="A2344" t="s">
        <v>5888</v>
      </c>
      <c r="B2344" t="s">
        <v>438</v>
      </c>
      <c r="E2344" t="s">
        <v>5890</v>
      </c>
      <c r="F2344" t="s">
        <v>274</v>
      </c>
    </row>
    <row r="2345" spans="1:6" x14ac:dyDescent="0.3">
      <c r="A2345" t="s">
        <v>5891</v>
      </c>
      <c r="B2345" t="s">
        <v>11429</v>
      </c>
      <c r="E2345" t="s">
        <v>4063</v>
      </c>
      <c r="F2345" t="s">
        <v>7544</v>
      </c>
    </row>
    <row r="2346" spans="1:6" x14ac:dyDescent="0.3">
      <c r="A2346" t="s">
        <v>876</v>
      </c>
      <c r="B2346" t="s">
        <v>11428</v>
      </c>
      <c r="E2346" t="s">
        <v>5894</v>
      </c>
      <c r="F2346" t="s">
        <v>7544</v>
      </c>
    </row>
    <row r="2347" spans="1:6" x14ac:dyDescent="0.3">
      <c r="A2347" t="s">
        <v>5895</v>
      </c>
      <c r="B2347" t="s">
        <v>387</v>
      </c>
      <c r="E2347" t="s">
        <v>5897</v>
      </c>
      <c r="F2347" t="s">
        <v>7544</v>
      </c>
    </row>
    <row r="2348" spans="1:6" x14ac:dyDescent="0.3">
      <c r="A2348" t="s">
        <v>5898</v>
      </c>
      <c r="B2348" t="s">
        <v>8037</v>
      </c>
      <c r="E2348" t="s">
        <v>5900</v>
      </c>
      <c r="F2348" t="s">
        <v>7546</v>
      </c>
    </row>
    <row r="2349" spans="1:6" x14ac:dyDescent="0.3">
      <c r="A2349" t="s">
        <v>5901</v>
      </c>
      <c r="B2349" t="s">
        <v>33</v>
      </c>
      <c r="E2349" t="s">
        <v>5903</v>
      </c>
      <c r="F2349" t="s">
        <v>7544</v>
      </c>
    </row>
    <row r="2350" spans="1:6" x14ac:dyDescent="0.3">
      <c r="A2350" t="s">
        <v>5904</v>
      </c>
      <c r="B2350" t="s">
        <v>881</v>
      </c>
      <c r="E2350" t="s">
        <v>5906</v>
      </c>
      <c r="F2350" t="s">
        <v>7544</v>
      </c>
    </row>
    <row r="2351" spans="1:6" x14ac:dyDescent="0.3">
      <c r="A2351" t="s">
        <v>5907</v>
      </c>
      <c r="B2351" t="s">
        <v>8037</v>
      </c>
      <c r="E2351" t="s">
        <v>5909</v>
      </c>
      <c r="F2351" t="s">
        <v>7544</v>
      </c>
    </row>
    <row r="2352" spans="1:6" x14ac:dyDescent="0.3">
      <c r="A2352" t="s">
        <v>5910</v>
      </c>
      <c r="B2352" t="s">
        <v>13</v>
      </c>
      <c r="E2352" t="s">
        <v>5912</v>
      </c>
      <c r="F2352" t="s">
        <v>7544</v>
      </c>
    </row>
    <row r="2353" spans="1:6" x14ac:dyDescent="0.3">
      <c r="A2353" t="s">
        <v>5913</v>
      </c>
      <c r="B2353" t="s">
        <v>39</v>
      </c>
      <c r="E2353" t="s">
        <v>1960</v>
      </c>
      <c r="F2353" t="s">
        <v>7544</v>
      </c>
    </row>
    <row r="2354" spans="1:6" x14ac:dyDescent="0.3">
      <c r="A2354" t="s">
        <v>5915</v>
      </c>
      <c r="B2354" t="s">
        <v>33</v>
      </c>
      <c r="E2354" t="s">
        <v>5918</v>
      </c>
      <c r="F2354" t="s">
        <v>7544</v>
      </c>
    </row>
    <row r="2355" spans="1:6" x14ac:dyDescent="0.3">
      <c r="A2355" t="s">
        <v>5919</v>
      </c>
      <c r="B2355" t="s">
        <v>183</v>
      </c>
      <c r="E2355" t="s">
        <v>5921</v>
      </c>
      <c r="F2355" t="s">
        <v>7544</v>
      </c>
    </row>
    <row r="2356" spans="1:6" x14ac:dyDescent="0.3">
      <c r="A2356" t="s">
        <v>5922</v>
      </c>
      <c r="B2356" t="s">
        <v>2956</v>
      </c>
      <c r="E2356" t="s">
        <v>5924</v>
      </c>
      <c r="F2356" t="s">
        <v>7545</v>
      </c>
    </row>
    <row r="2357" spans="1:6" x14ac:dyDescent="0.3">
      <c r="A2357" t="s">
        <v>5925</v>
      </c>
      <c r="B2357" t="s">
        <v>806</v>
      </c>
      <c r="E2357" t="s">
        <v>5927</v>
      </c>
      <c r="F2357" t="s">
        <v>7545</v>
      </c>
    </row>
    <row r="2358" spans="1:6" x14ac:dyDescent="0.3">
      <c r="A2358" t="s">
        <v>2065</v>
      </c>
      <c r="B2358" t="s">
        <v>438</v>
      </c>
      <c r="E2358" t="s">
        <v>5929</v>
      </c>
      <c r="F2358" t="s">
        <v>274</v>
      </c>
    </row>
    <row r="2359" spans="1:6" x14ac:dyDescent="0.3">
      <c r="A2359" t="s">
        <v>5930</v>
      </c>
      <c r="B2359" t="s">
        <v>11424</v>
      </c>
      <c r="E2359" t="s">
        <v>5932</v>
      </c>
      <c r="F2359" t="s">
        <v>7546</v>
      </c>
    </row>
    <row r="2360" spans="1:6" x14ac:dyDescent="0.3">
      <c r="A2360" t="s">
        <v>5933</v>
      </c>
      <c r="B2360" t="s">
        <v>11430</v>
      </c>
      <c r="E2360" t="s">
        <v>5932</v>
      </c>
      <c r="F2360" t="s">
        <v>7546</v>
      </c>
    </row>
    <row r="2361" spans="1:6" x14ac:dyDescent="0.3">
      <c r="A2361" t="s">
        <v>5935</v>
      </c>
      <c r="B2361" t="s">
        <v>461</v>
      </c>
      <c r="E2361" t="s">
        <v>5936</v>
      </c>
      <c r="F2361" t="s">
        <v>7544</v>
      </c>
    </row>
    <row r="2362" spans="1:6" x14ac:dyDescent="0.3">
      <c r="A2362" t="s">
        <v>5937</v>
      </c>
      <c r="B2362" t="s">
        <v>1209</v>
      </c>
      <c r="E2362" t="s">
        <v>5939</v>
      </c>
      <c r="F2362" t="s">
        <v>7546</v>
      </c>
    </row>
    <row r="2363" spans="1:6" x14ac:dyDescent="0.3">
      <c r="A2363" t="s">
        <v>5940</v>
      </c>
      <c r="B2363" t="s">
        <v>11430</v>
      </c>
      <c r="E2363" t="s">
        <v>2296</v>
      </c>
      <c r="F2363" t="s">
        <v>274</v>
      </c>
    </row>
    <row r="2364" spans="1:6" x14ac:dyDescent="0.3">
      <c r="A2364" t="s">
        <v>5942</v>
      </c>
      <c r="B2364" t="s">
        <v>1870</v>
      </c>
      <c r="E2364" t="s">
        <v>5944</v>
      </c>
      <c r="F2364" t="s">
        <v>7544</v>
      </c>
    </row>
    <row r="2365" spans="1:6" x14ac:dyDescent="0.3">
      <c r="A2365" t="s">
        <v>5945</v>
      </c>
      <c r="B2365" t="s">
        <v>11423</v>
      </c>
      <c r="E2365" t="s">
        <v>4700</v>
      </c>
      <c r="F2365" t="s">
        <v>274</v>
      </c>
    </row>
    <row r="2366" spans="1:6" x14ac:dyDescent="0.3">
      <c r="A2366" t="s">
        <v>5947</v>
      </c>
      <c r="B2366" t="s">
        <v>461</v>
      </c>
      <c r="E2366" t="s">
        <v>5948</v>
      </c>
      <c r="F2366" t="s">
        <v>7546</v>
      </c>
    </row>
    <row r="2367" spans="1:6" x14ac:dyDescent="0.3">
      <c r="A2367" t="s">
        <v>1214</v>
      </c>
      <c r="B2367" t="s">
        <v>881</v>
      </c>
      <c r="E2367" t="s">
        <v>5949</v>
      </c>
      <c r="F2367" t="s">
        <v>7544</v>
      </c>
    </row>
    <row r="2368" spans="1:6" x14ac:dyDescent="0.3">
      <c r="A2368" t="s">
        <v>5950</v>
      </c>
      <c r="B2368" t="s">
        <v>1209</v>
      </c>
      <c r="E2368" t="s">
        <v>5952</v>
      </c>
      <c r="F2368" t="s">
        <v>7544</v>
      </c>
    </row>
    <row r="2369" spans="1:6" x14ac:dyDescent="0.3">
      <c r="A2369" t="s">
        <v>5953</v>
      </c>
      <c r="B2369" t="s">
        <v>11430</v>
      </c>
      <c r="E2369" t="s">
        <v>5955</v>
      </c>
      <c r="F2369" t="s">
        <v>274</v>
      </c>
    </row>
    <row r="2370" spans="1:6" x14ac:dyDescent="0.3">
      <c r="A2370" t="s">
        <v>5184</v>
      </c>
      <c r="B2370" t="s">
        <v>183</v>
      </c>
      <c r="E2370" t="s">
        <v>3186</v>
      </c>
      <c r="F2370" t="s">
        <v>274</v>
      </c>
    </row>
    <row r="2371" spans="1:6" x14ac:dyDescent="0.3">
      <c r="A2371" t="s">
        <v>5956</v>
      </c>
      <c r="B2371" t="s">
        <v>183</v>
      </c>
      <c r="E2371" t="s">
        <v>5957</v>
      </c>
      <c r="F2371" t="s">
        <v>7544</v>
      </c>
    </row>
    <row r="2372" spans="1:6" x14ac:dyDescent="0.3">
      <c r="A2372" t="s">
        <v>5958</v>
      </c>
      <c r="B2372" t="s">
        <v>387</v>
      </c>
      <c r="E2372" t="s">
        <v>5960</v>
      </c>
      <c r="F2372" t="s">
        <v>7544</v>
      </c>
    </row>
    <row r="2373" spans="1:6" x14ac:dyDescent="0.3">
      <c r="A2373" t="s">
        <v>5962</v>
      </c>
      <c r="B2373" t="s">
        <v>11429</v>
      </c>
      <c r="E2373" t="s">
        <v>5964</v>
      </c>
      <c r="F2373" t="s">
        <v>7544</v>
      </c>
    </row>
    <row r="2374" spans="1:6" x14ac:dyDescent="0.3">
      <c r="A2374" t="s">
        <v>5965</v>
      </c>
      <c r="B2374" t="s">
        <v>8037</v>
      </c>
      <c r="E2374" t="s">
        <v>5967</v>
      </c>
      <c r="F2374" t="s">
        <v>7546</v>
      </c>
    </row>
    <row r="2375" spans="1:6" x14ac:dyDescent="0.3">
      <c r="A2375" t="s">
        <v>2991</v>
      </c>
      <c r="B2375" t="s">
        <v>11426</v>
      </c>
      <c r="E2375" t="s">
        <v>5968</v>
      </c>
      <c r="F2375" t="s">
        <v>7544</v>
      </c>
    </row>
    <row r="2376" spans="1:6" x14ac:dyDescent="0.3">
      <c r="A2376" t="s">
        <v>5969</v>
      </c>
      <c r="B2376" t="s">
        <v>1870</v>
      </c>
      <c r="E2376" t="s">
        <v>5056</v>
      </c>
      <c r="F2376" t="s">
        <v>274</v>
      </c>
    </row>
    <row r="2377" spans="1:6" x14ac:dyDescent="0.3">
      <c r="A2377" t="s">
        <v>288</v>
      </c>
      <c r="B2377" t="s">
        <v>461</v>
      </c>
      <c r="E2377" t="s">
        <v>5972</v>
      </c>
      <c r="F2377" t="s">
        <v>7544</v>
      </c>
    </row>
    <row r="2378" spans="1:6" x14ac:dyDescent="0.3">
      <c r="A2378" t="s">
        <v>5973</v>
      </c>
      <c r="B2378" t="s">
        <v>11427</v>
      </c>
      <c r="E2378" t="s">
        <v>5975</v>
      </c>
      <c r="F2378" t="s">
        <v>7545</v>
      </c>
    </row>
    <row r="2379" spans="1:6" x14ac:dyDescent="0.3">
      <c r="A2379" t="s">
        <v>2170</v>
      </c>
      <c r="B2379" t="s">
        <v>8030</v>
      </c>
      <c r="E2379" t="s">
        <v>5255</v>
      </c>
      <c r="F2379" t="s">
        <v>7544</v>
      </c>
    </row>
    <row r="2380" spans="1:6" x14ac:dyDescent="0.3">
      <c r="A2380" t="s">
        <v>5977</v>
      </c>
      <c r="B2380" t="s">
        <v>11429</v>
      </c>
      <c r="E2380" t="s">
        <v>5979</v>
      </c>
      <c r="F2380" t="s">
        <v>274</v>
      </c>
    </row>
    <row r="2381" spans="1:6" x14ac:dyDescent="0.3">
      <c r="A2381" t="s">
        <v>5980</v>
      </c>
      <c r="B2381" t="s">
        <v>461</v>
      </c>
      <c r="E2381" t="s">
        <v>5982</v>
      </c>
      <c r="F2381" t="s">
        <v>7545</v>
      </c>
    </row>
    <row r="2382" spans="1:6" x14ac:dyDescent="0.3">
      <c r="A2382" t="s">
        <v>5983</v>
      </c>
      <c r="B2382" t="s">
        <v>183</v>
      </c>
      <c r="E2382" t="s">
        <v>5985</v>
      </c>
      <c r="F2382" t="s">
        <v>7544</v>
      </c>
    </row>
    <row r="2383" spans="1:6" x14ac:dyDescent="0.3">
      <c r="A2383" t="s">
        <v>5986</v>
      </c>
      <c r="B2383" t="s">
        <v>461</v>
      </c>
      <c r="E2383" t="s">
        <v>581</v>
      </c>
      <c r="F2383" t="s">
        <v>7544</v>
      </c>
    </row>
    <row r="2384" spans="1:6" x14ac:dyDescent="0.3">
      <c r="A2384" t="s">
        <v>5987</v>
      </c>
      <c r="B2384" t="s">
        <v>55</v>
      </c>
      <c r="E2384" t="s">
        <v>5989</v>
      </c>
      <c r="F2384" t="s">
        <v>274</v>
      </c>
    </row>
    <row r="2385" spans="1:6" x14ac:dyDescent="0.3">
      <c r="A2385" t="s">
        <v>4549</v>
      </c>
      <c r="B2385" t="s">
        <v>1209</v>
      </c>
      <c r="E2385" t="s">
        <v>5991</v>
      </c>
      <c r="F2385" t="s">
        <v>7545</v>
      </c>
    </row>
    <row r="2386" spans="1:6" x14ac:dyDescent="0.3">
      <c r="A2386" t="s">
        <v>4581</v>
      </c>
      <c r="B2386" t="s">
        <v>39</v>
      </c>
      <c r="E2386" t="s">
        <v>153</v>
      </c>
      <c r="F2386" t="s">
        <v>274</v>
      </c>
    </row>
    <row r="2387" spans="1:6" x14ac:dyDescent="0.3">
      <c r="A2387" t="s">
        <v>5993</v>
      </c>
      <c r="B2387" t="s">
        <v>227</v>
      </c>
      <c r="E2387" t="s">
        <v>5995</v>
      </c>
      <c r="F2387" t="s">
        <v>274</v>
      </c>
    </row>
    <row r="2388" spans="1:6" x14ac:dyDescent="0.3">
      <c r="A2388" t="s">
        <v>5996</v>
      </c>
      <c r="B2388" t="s">
        <v>227</v>
      </c>
      <c r="E2388" t="s">
        <v>617</v>
      </c>
      <c r="F2388" t="s">
        <v>274</v>
      </c>
    </row>
    <row r="2389" spans="1:6" x14ac:dyDescent="0.3">
      <c r="A2389" t="s">
        <v>5999</v>
      </c>
      <c r="B2389" t="s">
        <v>45</v>
      </c>
      <c r="E2389" t="s">
        <v>6001</v>
      </c>
      <c r="F2389" t="s">
        <v>7546</v>
      </c>
    </row>
    <row r="2390" spans="1:6" x14ac:dyDescent="0.3">
      <c r="A2390" t="s">
        <v>6002</v>
      </c>
      <c r="B2390" t="s">
        <v>45</v>
      </c>
      <c r="E2390" t="s">
        <v>6004</v>
      </c>
      <c r="F2390" t="s">
        <v>7544</v>
      </c>
    </row>
    <row r="2391" spans="1:6" x14ac:dyDescent="0.3">
      <c r="A2391" t="s">
        <v>1130</v>
      </c>
      <c r="B2391" t="s">
        <v>2956</v>
      </c>
      <c r="E2391" t="s">
        <v>1081</v>
      </c>
      <c r="F2391" t="s">
        <v>7546</v>
      </c>
    </row>
    <row r="2392" spans="1:6" x14ac:dyDescent="0.3">
      <c r="A2392" t="s">
        <v>6006</v>
      </c>
      <c r="B2392" t="s">
        <v>387</v>
      </c>
      <c r="E2392" t="s">
        <v>6008</v>
      </c>
      <c r="F2392" t="s">
        <v>7544</v>
      </c>
    </row>
    <row r="2393" spans="1:6" x14ac:dyDescent="0.3">
      <c r="A2393" t="s">
        <v>6009</v>
      </c>
      <c r="B2393" t="s">
        <v>464</v>
      </c>
      <c r="E2393" t="s">
        <v>6011</v>
      </c>
      <c r="F2393" t="s">
        <v>7544</v>
      </c>
    </row>
    <row r="2394" spans="1:6" x14ac:dyDescent="0.3">
      <c r="A2394" t="s">
        <v>6012</v>
      </c>
      <c r="B2394" t="s">
        <v>1870</v>
      </c>
      <c r="E2394" t="s">
        <v>6014</v>
      </c>
      <c r="F2394" t="s">
        <v>7544</v>
      </c>
    </row>
    <row r="2395" spans="1:6" x14ac:dyDescent="0.3">
      <c r="A2395" t="s">
        <v>5470</v>
      </c>
      <c r="B2395" t="s">
        <v>227</v>
      </c>
      <c r="E2395" t="s">
        <v>6016</v>
      </c>
      <c r="F2395" t="s">
        <v>7545</v>
      </c>
    </row>
    <row r="2396" spans="1:6" x14ac:dyDescent="0.3">
      <c r="A2396" t="s">
        <v>7483</v>
      </c>
      <c r="B2396" t="s">
        <v>11427</v>
      </c>
      <c r="E2396" t="s">
        <v>6017</v>
      </c>
      <c r="F2396" t="s">
        <v>7544</v>
      </c>
    </row>
    <row r="2397" spans="1:6" x14ac:dyDescent="0.3">
      <c r="A2397" t="s">
        <v>6018</v>
      </c>
      <c r="B2397" t="s">
        <v>227</v>
      </c>
      <c r="E2397" t="s">
        <v>6020</v>
      </c>
      <c r="F2397" t="s">
        <v>7546</v>
      </c>
    </row>
    <row r="2398" spans="1:6" x14ac:dyDescent="0.3">
      <c r="A2398" t="s">
        <v>6021</v>
      </c>
      <c r="B2398" t="s">
        <v>45</v>
      </c>
      <c r="E2398" t="s">
        <v>6023</v>
      </c>
      <c r="F2398" t="s">
        <v>7546</v>
      </c>
    </row>
    <row r="2399" spans="1:6" x14ac:dyDescent="0.3">
      <c r="A2399" t="s">
        <v>6024</v>
      </c>
      <c r="B2399" t="s">
        <v>2956</v>
      </c>
      <c r="E2399" t="s">
        <v>6026</v>
      </c>
      <c r="F2399" t="s">
        <v>274</v>
      </c>
    </row>
    <row r="2400" spans="1:6" x14ac:dyDescent="0.3">
      <c r="A2400" t="s">
        <v>6027</v>
      </c>
      <c r="B2400" t="s">
        <v>11427</v>
      </c>
      <c r="E2400" t="s">
        <v>6029</v>
      </c>
      <c r="F2400" t="s">
        <v>274</v>
      </c>
    </row>
    <row r="2401" spans="1:6" x14ac:dyDescent="0.3">
      <c r="A2401" t="s">
        <v>6030</v>
      </c>
      <c r="B2401" t="s">
        <v>1870</v>
      </c>
      <c r="E2401" t="s">
        <v>6032</v>
      </c>
      <c r="F2401" t="s">
        <v>274</v>
      </c>
    </row>
    <row r="2402" spans="1:6" x14ac:dyDescent="0.3">
      <c r="A2402" t="s">
        <v>3540</v>
      </c>
      <c r="B2402" t="s">
        <v>11425</v>
      </c>
      <c r="E2402" t="s">
        <v>6033</v>
      </c>
      <c r="F2402" t="s">
        <v>7545</v>
      </c>
    </row>
    <row r="2403" spans="1:6" x14ac:dyDescent="0.3">
      <c r="A2403" t="s">
        <v>48</v>
      </c>
      <c r="B2403" t="s">
        <v>11430</v>
      </c>
      <c r="E2403" t="s">
        <v>6035</v>
      </c>
      <c r="F2403" t="s">
        <v>7544</v>
      </c>
    </row>
    <row r="2404" spans="1:6" x14ac:dyDescent="0.3">
      <c r="A2404" t="s">
        <v>6036</v>
      </c>
      <c r="B2404" t="s">
        <v>806</v>
      </c>
      <c r="E2404" t="s">
        <v>6038</v>
      </c>
      <c r="F2404" t="s">
        <v>7544</v>
      </c>
    </row>
    <row r="2405" spans="1:6" x14ac:dyDescent="0.3">
      <c r="A2405" t="s">
        <v>6039</v>
      </c>
      <c r="B2405" t="s">
        <v>4340</v>
      </c>
      <c r="E2405" t="s">
        <v>301</v>
      </c>
      <c r="F2405" t="s">
        <v>7544</v>
      </c>
    </row>
    <row r="2406" spans="1:6" x14ac:dyDescent="0.3">
      <c r="A2406" t="s">
        <v>6041</v>
      </c>
      <c r="B2406" t="s">
        <v>11429</v>
      </c>
      <c r="E2406" t="s">
        <v>2921</v>
      </c>
      <c r="F2406" t="s">
        <v>7544</v>
      </c>
    </row>
    <row r="2407" spans="1:6" x14ac:dyDescent="0.3">
      <c r="A2407" t="s">
        <v>6043</v>
      </c>
      <c r="B2407" t="s">
        <v>1209</v>
      </c>
      <c r="E2407" t="s">
        <v>2921</v>
      </c>
      <c r="F2407" t="s">
        <v>7544</v>
      </c>
    </row>
    <row r="2408" spans="1:6" x14ac:dyDescent="0.3">
      <c r="A2408" t="s">
        <v>6045</v>
      </c>
      <c r="B2408" t="s">
        <v>227</v>
      </c>
      <c r="E2408" t="s">
        <v>6047</v>
      </c>
      <c r="F2408" t="s">
        <v>7544</v>
      </c>
    </row>
    <row r="2409" spans="1:6" x14ac:dyDescent="0.3">
      <c r="A2409" t="s">
        <v>5237</v>
      </c>
      <c r="B2409" t="s">
        <v>1209</v>
      </c>
      <c r="E2409" t="s">
        <v>6049</v>
      </c>
      <c r="F2409" t="s">
        <v>7544</v>
      </c>
    </row>
    <row r="2410" spans="1:6" x14ac:dyDescent="0.3">
      <c r="A2410" t="s">
        <v>6050</v>
      </c>
      <c r="B2410" t="s">
        <v>11427</v>
      </c>
      <c r="E2410" t="s">
        <v>7485</v>
      </c>
      <c r="F2410" t="s">
        <v>274</v>
      </c>
    </row>
    <row r="2411" spans="1:6" x14ac:dyDescent="0.3">
      <c r="A2411" t="s">
        <v>3049</v>
      </c>
      <c r="B2411" t="s">
        <v>11430</v>
      </c>
      <c r="E2411" t="s">
        <v>6053</v>
      </c>
      <c r="F2411" t="s">
        <v>7544</v>
      </c>
    </row>
    <row r="2412" spans="1:6" x14ac:dyDescent="0.3">
      <c r="A2412" t="s">
        <v>6054</v>
      </c>
      <c r="B2412" t="s">
        <v>11425</v>
      </c>
      <c r="E2412" t="s">
        <v>6056</v>
      </c>
      <c r="F2412" t="s">
        <v>7545</v>
      </c>
    </row>
    <row r="2413" spans="1:6" x14ac:dyDescent="0.3">
      <c r="A2413" t="s">
        <v>2641</v>
      </c>
      <c r="B2413" t="s">
        <v>806</v>
      </c>
      <c r="E2413" t="s">
        <v>16</v>
      </c>
      <c r="F2413" t="s">
        <v>7545</v>
      </c>
    </row>
    <row r="2414" spans="1:6" x14ac:dyDescent="0.3">
      <c r="A2414" t="s">
        <v>6058</v>
      </c>
      <c r="B2414" t="s">
        <v>11424</v>
      </c>
      <c r="E2414" t="s">
        <v>6060</v>
      </c>
      <c r="F2414" t="s">
        <v>274</v>
      </c>
    </row>
    <row r="2415" spans="1:6" x14ac:dyDescent="0.3">
      <c r="A2415" t="s">
        <v>6061</v>
      </c>
      <c r="B2415" t="s">
        <v>11429</v>
      </c>
      <c r="E2415" t="s">
        <v>6063</v>
      </c>
      <c r="F2415" t="s">
        <v>7544</v>
      </c>
    </row>
    <row r="2416" spans="1:6" x14ac:dyDescent="0.3">
      <c r="A2416" t="s">
        <v>6064</v>
      </c>
      <c r="B2416" t="s">
        <v>2956</v>
      </c>
      <c r="E2416" t="s">
        <v>6066</v>
      </c>
      <c r="F2416" t="s">
        <v>274</v>
      </c>
    </row>
    <row r="2417" spans="1:6" x14ac:dyDescent="0.3">
      <c r="A2417" t="s">
        <v>6067</v>
      </c>
      <c r="B2417" t="s">
        <v>11425</v>
      </c>
      <c r="E2417" t="s">
        <v>1336</v>
      </c>
      <c r="F2417" t="s">
        <v>7544</v>
      </c>
    </row>
    <row r="2418" spans="1:6" x14ac:dyDescent="0.3">
      <c r="A2418" t="s">
        <v>6069</v>
      </c>
      <c r="B2418" t="s">
        <v>438</v>
      </c>
      <c r="E2418" t="s">
        <v>2119</v>
      </c>
      <c r="F2418" t="s">
        <v>7544</v>
      </c>
    </row>
    <row r="2419" spans="1:6" x14ac:dyDescent="0.3">
      <c r="A2419" t="s">
        <v>6071</v>
      </c>
      <c r="B2419" t="s">
        <v>438</v>
      </c>
      <c r="E2419" t="s">
        <v>6074</v>
      </c>
      <c r="F2419" t="s">
        <v>7544</v>
      </c>
    </row>
    <row r="2420" spans="1:6" x14ac:dyDescent="0.3">
      <c r="A2420" t="s">
        <v>275</v>
      </c>
      <c r="B2420" t="s">
        <v>438</v>
      </c>
      <c r="E2420" t="s">
        <v>6076</v>
      </c>
      <c r="F2420" t="s">
        <v>7544</v>
      </c>
    </row>
    <row r="2421" spans="1:6" x14ac:dyDescent="0.3">
      <c r="A2421" t="s">
        <v>953</v>
      </c>
      <c r="B2421" t="s">
        <v>39</v>
      </c>
      <c r="E2421" t="s">
        <v>6078</v>
      </c>
      <c r="F2421" t="s">
        <v>7544</v>
      </c>
    </row>
    <row r="2422" spans="1:6" x14ac:dyDescent="0.3">
      <c r="A2422" t="s">
        <v>3056</v>
      </c>
      <c r="B2422" t="s">
        <v>11423</v>
      </c>
      <c r="E2422" t="s">
        <v>6081</v>
      </c>
      <c r="F2422" t="s">
        <v>7544</v>
      </c>
    </row>
    <row r="2423" spans="1:6" x14ac:dyDescent="0.3">
      <c r="A2423" t="s">
        <v>5864</v>
      </c>
      <c r="B2423" t="s">
        <v>806</v>
      </c>
      <c r="E2423" t="s">
        <v>7410</v>
      </c>
      <c r="F2423" t="s">
        <v>274</v>
      </c>
    </row>
    <row r="2424" spans="1:6" x14ac:dyDescent="0.3">
      <c r="A2424" t="s">
        <v>6083</v>
      </c>
      <c r="B2424" t="s">
        <v>4379</v>
      </c>
      <c r="E2424" t="s">
        <v>6085</v>
      </c>
      <c r="F2424" t="s">
        <v>7545</v>
      </c>
    </row>
    <row r="2425" spans="1:6" x14ac:dyDescent="0.3">
      <c r="A2425" t="s">
        <v>4789</v>
      </c>
      <c r="B2425" t="s">
        <v>39</v>
      </c>
      <c r="E2425" t="s">
        <v>6087</v>
      </c>
      <c r="F2425" t="s">
        <v>274</v>
      </c>
    </row>
    <row r="2426" spans="1:6" x14ac:dyDescent="0.3">
      <c r="A2426" t="s">
        <v>6088</v>
      </c>
      <c r="B2426" t="s">
        <v>55</v>
      </c>
      <c r="E2426" t="s">
        <v>6090</v>
      </c>
      <c r="F2426" t="s">
        <v>7545</v>
      </c>
    </row>
    <row r="2427" spans="1:6" x14ac:dyDescent="0.3">
      <c r="A2427" t="s">
        <v>6091</v>
      </c>
      <c r="B2427" t="s">
        <v>1209</v>
      </c>
      <c r="E2427" t="s">
        <v>2119</v>
      </c>
      <c r="F2427" t="s">
        <v>7544</v>
      </c>
    </row>
    <row r="2428" spans="1:6" x14ac:dyDescent="0.3">
      <c r="A2428" t="s">
        <v>6093</v>
      </c>
      <c r="B2428" t="s">
        <v>4379</v>
      </c>
      <c r="E2428" t="s">
        <v>1960</v>
      </c>
      <c r="F2428" t="s">
        <v>7544</v>
      </c>
    </row>
    <row r="2429" spans="1:6" x14ac:dyDescent="0.3">
      <c r="A2429" t="s">
        <v>6095</v>
      </c>
      <c r="B2429" t="s">
        <v>11429</v>
      </c>
      <c r="E2429" t="s">
        <v>6097</v>
      </c>
      <c r="F2429" t="s">
        <v>7544</v>
      </c>
    </row>
    <row r="2430" spans="1:6" x14ac:dyDescent="0.3">
      <c r="A2430" t="s">
        <v>6098</v>
      </c>
      <c r="B2430" t="s">
        <v>464</v>
      </c>
      <c r="E2430" t="s">
        <v>3025</v>
      </c>
      <c r="F2430" t="s">
        <v>7544</v>
      </c>
    </row>
    <row r="2431" spans="1:6" x14ac:dyDescent="0.3">
      <c r="A2431" t="s">
        <v>6100</v>
      </c>
      <c r="B2431" t="s">
        <v>1870</v>
      </c>
      <c r="E2431" t="s">
        <v>6102</v>
      </c>
      <c r="F2431" t="s">
        <v>274</v>
      </c>
    </row>
    <row r="2432" spans="1:6" x14ac:dyDescent="0.3">
      <c r="A2432" t="s">
        <v>2216</v>
      </c>
      <c r="B2432" t="s">
        <v>1870</v>
      </c>
      <c r="E2432" t="s">
        <v>6103</v>
      </c>
      <c r="F2432" t="s">
        <v>7544</v>
      </c>
    </row>
    <row r="2433" spans="1:6" x14ac:dyDescent="0.3">
      <c r="A2433" t="s">
        <v>6104</v>
      </c>
      <c r="B2433" t="s">
        <v>55</v>
      </c>
      <c r="E2433" t="s">
        <v>6105</v>
      </c>
      <c r="F2433" t="s">
        <v>7545</v>
      </c>
    </row>
    <row r="2434" spans="1:6" x14ac:dyDescent="0.3">
      <c r="A2434" t="s">
        <v>6106</v>
      </c>
      <c r="B2434" t="s">
        <v>33</v>
      </c>
      <c r="E2434" t="s">
        <v>6108</v>
      </c>
      <c r="F2434" t="s">
        <v>7544</v>
      </c>
    </row>
    <row r="2435" spans="1:6" x14ac:dyDescent="0.3">
      <c r="A2435" t="s">
        <v>4160</v>
      </c>
      <c r="B2435" t="s">
        <v>11424</v>
      </c>
      <c r="E2435" t="s">
        <v>6109</v>
      </c>
      <c r="F2435" t="s">
        <v>7544</v>
      </c>
    </row>
    <row r="2436" spans="1:6" x14ac:dyDescent="0.3">
      <c r="A2436" t="s">
        <v>6110</v>
      </c>
      <c r="B2436" t="s">
        <v>227</v>
      </c>
      <c r="E2436" t="s">
        <v>293</v>
      </c>
      <c r="F2436" t="s">
        <v>274</v>
      </c>
    </row>
    <row r="2437" spans="1:6" x14ac:dyDescent="0.3">
      <c r="A2437" t="s">
        <v>6111</v>
      </c>
      <c r="B2437" t="s">
        <v>461</v>
      </c>
      <c r="E2437" t="s">
        <v>6113</v>
      </c>
      <c r="F2437" t="s">
        <v>274</v>
      </c>
    </row>
    <row r="2438" spans="1:6" x14ac:dyDescent="0.3">
      <c r="A2438" t="s">
        <v>6114</v>
      </c>
      <c r="B2438" t="s">
        <v>11426</v>
      </c>
      <c r="E2438" t="s">
        <v>6115</v>
      </c>
      <c r="F2438" t="s">
        <v>7545</v>
      </c>
    </row>
    <row r="2439" spans="1:6" x14ac:dyDescent="0.3">
      <c r="A2439" t="s">
        <v>6116</v>
      </c>
      <c r="B2439" t="s">
        <v>11428</v>
      </c>
      <c r="E2439" t="s">
        <v>7486</v>
      </c>
      <c r="F2439" t="s">
        <v>7544</v>
      </c>
    </row>
    <row r="2440" spans="1:6" x14ac:dyDescent="0.3">
      <c r="A2440" t="s">
        <v>6118</v>
      </c>
      <c r="B2440" t="s">
        <v>11430</v>
      </c>
      <c r="E2440" t="s">
        <v>2215</v>
      </c>
      <c r="F2440" t="s">
        <v>274</v>
      </c>
    </row>
    <row r="2441" spans="1:6" x14ac:dyDescent="0.3">
      <c r="A2441" t="s">
        <v>6120</v>
      </c>
      <c r="B2441" t="s">
        <v>55</v>
      </c>
      <c r="E2441" t="s">
        <v>7487</v>
      </c>
      <c r="F2441" t="s">
        <v>7546</v>
      </c>
    </row>
    <row r="2442" spans="1:6" x14ac:dyDescent="0.3">
      <c r="A2442" t="s">
        <v>5520</v>
      </c>
      <c r="B2442" t="s">
        <v>2956</v>
      </c>
      <c r="E2442" t="s">
        <v>3997</v>
      </c>
      <c r="F2442" t="s">
        <v>7545</v>
      </c>
    </row>
    <row r="2443" spans="1:6" x14ac:dyDescent="0.3">
      <c r="A2443" t="s">
        <v>6124</v>
      </c>
      <c r="B2443" t="s">
        <v>11424</v>
      </c>
      <c r="E2443" t="s">
        <v>6126</v>
      </c>
      <c r="F2443" t="s">
        <v>274</v>
      </c>
    </row>
    <row r="2444" spans="1:6" x14ac:dyDescent="0.3">
      <c r="A2444" t="s">
        <v>6127</v>
      </c>
      <c r="B2444" t="s">
        <v>806</v>
      </c>
      <c r="E2444" t="s">
        <v>6129</v>
      </c>
      <c r="F2444" t="s">
        <v>7544</v>
      </c>
    </row>
    <row r="2445" spans="1:6" x14ac:dyDescent="0.3">
      <c r="A2445" t="s">
        <v>7488</v>
      </c>
      <c r="B2445" t="s">
        <v>11423</v>
      </c>
      <c r="E2445" t="s">
        <v>6131</v>
      </c>
      <c r="F2445" t="s">
        <v>7544</v>
      </c>
    </row>
    <row r="2446" spans="1:6" x14ac:dyDescent="0.3">
      <c r="A2446" t="s">
        <v>6132</v>
      </c>
      <c r="B2446" t="s">
        <v>13</v>
      </c>
      <c r="E2446" t="s">
        <v>4993</v>
      </c>
      <c r="F2446" t="s">
        <v>274</v>
      </c>
    </row>
    <row r="2447" spans="1:6" x14ac:dyDescent="0.3">
      <c r="A2447" t="s">
        <v>165</v>
      </c>
      <c r="B2447" t="s">
        <v>11423</v>
      </c>
      <c r="E2447" t="s">
        <v>6135</v>
      </c>
      <c r="F2447" t="s">
        <v>7545</v>
      </c>
    </row>
    <row r="2448" spans="1:6" x14ac:dyDescent="0.3">
      <c r="A2448" t="s">
        <v>6136</v>
      </c>
      <c r="B2448" t="s">
        <v>11429</v>
      </c>
      <c r="E2448" t="s">
        <v>6138</v>
      </c>
      <c r="F2448" t="s">
        <v>7544</v>
      </c>
    </row>
    <row r="2449" spans="1:6" x14ac:dyDescent="0.3">
      <c r="A2449" t="s">
        <v>6139</v>
      </c>
      <c r="B2449" t="s">
        <v>55</v>
      </c>
      <c r="E2449" t="s">
        <v>6141</v>
      </c>
      <c r="F2449" t="s">
        <v>274</v>
      </c>
    </row>
    <row r="2450" spans="1:6" x14ac:dyDescent="0.3">
      <c r="A2450" t="s">
        <v>6142</v>
      </c>
      <c r="B2450" t="s">
        <v>464</v>
      </c>
      <c r="E2450" t="s">
        <v>153</v>
      </c>
      <c r="F2450" t="s">
        <v>274</v>
      </c>
    </row>
    <row r="2451" spans="1:6" x14ac:dyDescent="0.3">
      <c r="A2451" t="s">
        <v>6144</v>
      </c>
      <c r="B2451" t="s">
        <v>1209</v>
      </c>
      <c r="E2451" t="s">
        <v>6146</v>
      </c>
      <c r="F2451" t="s">
        <v>7545</v>
      </c>
    </row>
    <row r="2452" spans="1:6" x14ac:dyDescent="0.3">
      <c r="A2452" t="s">
        <v>2424</v>
      </c>
      <c r="B2452" t="s">
        <v>11427</v>
      </c>
      <c r="E2452" t="s">
        <v>6148</v>
      </c>
      <c r="F2452" t="s">
        <v>274</v>
      </c>
    </row>
    <row r="2453" spans="1:6" x14ac:dyDescent="0.3">
      <c r="A2453" t="s">
        <v>6149</v>
      </c>
      <c r="B2453" t="s">
        <v>11428</v>
      </c>
      <c r="E2453" t="s">
        <v>7489</v>
      </c>
      <c r="F2453" t="s">
        <v>7545</v>
      </c>
    </row>
    <row r="2454" spans="1:6" x14ac:dyDescent="0.3">
      <c r="A2454" t="s">
        <v>6151</v>
      </c>
      <c r="B2454" t="s">
        <v>11428</v>
      </c>
      <c r="E2454" t="s">
        <v>6153</v>
      </c>
      <c r="F2454" t="s">
        <v>7544</v>
      </c>
    </row>
    <row r="2455" spans="1:6" x14ac:dyDescent="0.3">
      <c r="A2455" t="s">
        <v>6154</v>
      </c>
      <c r="B2455" t="s">
        <v>1870</v>
      </c>
      <c r="E2455" t="s">
        <v>7490</v>
      </c>
      <c r="F2455" t="s">
        <v>7545</v>
      </c>
    </row>
    <row r="2456" spans="1:6" x14ac:dyDescent="0.3">
      <c r="A2456" t="s">
        <v>3350</v>
      </c>
      <c r="B2456" t="s">
        <v>11424</v>
      </c>
      <c r="E2456" t="s">
        <v>6156</v>
      </c>
      <c r="F2456" t="s">
        <v>7545</v>
      </c>
    </row>
    <row r="2457" spans="1:6" x14ac:dyDescent="0.3">
      <c r="A2457" t="s">
        <v>6157</v>
      </c>
      <c r="B2457" t="s">
        <v>915</v>
      </c>
      <c r="E2457" t="s">
        <v>6159</v>
      </c>
      <c r="F2457" t="s">
        <v>274</v>
      </c>
    </row>
    <row r="2458" spans="1:6" x14ac:dyDescent="0.3">
      <c r="A2458" t="s">
        <v>6160</v>
      </c>
      <c r="B2458" t="s">
        <v>8037</v>
      </c>
      <c r="E2458" t="s">
        <v>6162</v>
      </c>
      <c r="F2458" t="s">
        <v>7546</v>
      </c>
    </row>
    <row r="2459" spans="1:6" x14ac:dyDescent="0.3">
      <c r="A2459" t="s">
        <v>6163</v>
      </c>
      <c r="B2459" t="s">
        <v>4379</v>
      </c>
      <c r="E2459" t="s">
        <v>6165</v>
      </c>
      <c r="F2459" t="s">
        <v>7544</v>
      </c>
    </row>
    <row r="2460" spans="1:6" x14ac:dyDescent="0.3">
      <c r="A2460" t="s">
        <v>74</v>
      </c>
      <c r="B2460" t="s">
        <v>1870</v>
      </c>
      <c r="E2460" t="s">
        <v>6166</v>
      </c>
      <c r="F2460" t="s">
        <v>7545</v>
      </c>
    </row>
    <row r="2461" spans="1:6" x14ac:dyDescent="0.3">
      <c r="A2461" t="s">
        <v>6167</v>
      </c>
      <c r="B2461" t="s">
        <v>55</v>
      </c>
      <c r="E2461" t="s">
        <v>6169</v>
      </c>
      <c r="F2461" t="s">
        <v>7544</v>
      </c>
    </row>
    <row r="2462" spans="1:6" x14ac:dyDescent="0.3">
      <c r="A2462" t="s">
        <v>3940</v>
      </c>
      <c r="B2462" t="s">
        <v>4379</v>
      </c>
      <c r="E2462" t="s">
        <v>6170</v>
      </c>
      <c r="F2462" t="s">
        <v>7545</v>
      </c>
    </row>
    <row r="2463" spans="1:6" x14ac:dyDescent="0.3">
      <c r="A2463" t="s">
        <v>275</v>
      </c>
      <c r="B2463" t="s">
        <v>33</v>
      </c>
      <c r="E2463" t="s">
        <v>6172</v>
      </c>
      <c r="F2463" t="s">
        <v>274</v>
      </c>
    </row>
    <row r="2464" spans="1:6" x14ac:dyDescent="0.3">
      <c r="A2464" t="s">
        <v>153</v>
      </c>
      <c r="B2464" t="s">
        <v>464</v>
      </c>
      <c r="E2464" t="s">
        <v>7491</v>
      </c>
      <c r="F2464" t="s">
        <v>7546</v>
      </c>
    </row>
    <row r="2465" spans="1:6" x14ac:dyDescent="0.3">
      <c r="A2465" t="s">
        <v>6176</v>
      </c>
      <c r="B2465" t="s">
        <v>438</v>
      </c>
      <c r="E2465" t="s">
        <v>6178</v>
      </c>
      <c r="F2465" t="s">
        <v>7544</v>
      </c>
    </row>
    <row r="2466" spans="1:6" x14ac:dyDescent="0.3">
      <c r="A2466" t="s">
        <v>5497</v>
      </c>
      <c r="B2466" t="s">
        <v>227</v>
      </c>
      <c r="E2466" t="s">
        <v>6180</v>
      </c>
      <c r="F2466" t="s">
        <v>7544</v>
      </c>
    </row>
    <row r="2467" spans="1:6" x14ac:dyDescent="0.3">
      <c r="A2467" t="s">
        <v>6181</v>
      </c>
      <c r="B2467" t="s">
        <v>39</v>
      </c>
      <c r="E2467" t="s">
        <v>6183</v>
      </c>
      <c r="F2467" t="s">
        <v>274</v>
      </c>
    </row>
    <row r="2468" spans="1:6" x14ac:dyDescent="0.3">
      <c r="A2468" t="s">
        <v>6184</v>
      </c>
      <c r="B2468" t="s">
        <v>1209</v>
      </c>
      <c r="E2468" t="s">
        <v>1228</v>
      </c>
      <c r="F2468" t="s">
        <v>274</v>
      </c>
    </row>
    <row r="2469" spans="1:6" x14ac:dyDescent="0.3">
      <c r="A2469" t="s">
        <v>6186</v>
      </c>
      <c r="B2469" t="s">
        <v>915</v>
      </c>
      <c r="E2469" t="s">
        <v>6187</v>
      </c>
      <c r="F2469" t="s">
        <v>7544</v>
      </c>
    </row>
    <row r="2470" spans="1:6" x14ac:dyDescent="0.3">
      <c r="A2470" t="s">
        <v>6188</v>
      </c>
      <c r="B2470" t="s">
        <v>915</v>
      </c>
      <c r="E2470" t="s">
        <v>6190</v>
      </c>
      <c r="F2470" t="s">
        <v>7545</v>
      </c>
    </row>
    <row r="2471" spans="1:6" x14ac:dyDescent="0.3">
      <c r="A2471" t="s">
        <v>6191</v>
      </c>
      <c r="B2471" t="s">
        <v>2956</v>
      </c>
      <c r="E2471" t="s">
        <v>6194</v>
      </c>
      <c r="F2471" t="s">
        <v>7544</v>
      </c>
    </row>
    <row r="2472" spans="1:6" x14ac:dyDescent="0.3">
      <c r="A2472" t="s">
        <v>5235</v>
      </c>
      <c r="B2472" t="s">
        <v>1209</v>
      </c>
      <c r="E2472" t="s">
        <v>2281</v>
      </c>
      <c r="F2472" t="s">
        <v>7544</v>
      </c>
    </row>
    <row r="2473" spans="1:6" x14ac:dyDescent="0.3">
      <c r="A2473" t="s">
        <v>6196</v>
      </c>
      <c r="B2473" t="s">
        <v>11430</v>
      </c>
      <c r="E2473" t="s">
        <v>6198</v>
      </c>
      <c r="F2473" t="s">
        <v>7545</v>
      </c>
    </row>
    <row r="2474" spans="1:6" x14ac:dyDescent="0.3">
      <c r="A2474" t="s">
        <v>6200</v>
      </c>
      <c r="B2474" t="s">
        <v>387</v>
      </c>
      <c r="E2474" t="s">
        <v>6202</v>
      </c>
      <c r="F2474" t="s">
        <v>7544</v>
      </c>
    </row>
    <row r="2475" spans="1:6" x14ac:dyDescent="0.3">
      <c r="A2475" t="s">
        <v>4959</v>
      </c>
      <c r="B2475" t="s">
        <v>1209</v>
      </c>
      <c r="E2475" t="s">
        <v>6203</v>
      </c>
      <c r="F2475" t="s">
        <v>7546</v>
      </c>
    </row>
    <row r="2476" spans="1:6" x14ac:dyDescent="0.3">
      <c r="A2476" t="s">
        <v>6205</v>
      </c>
      <c r="B2476" t="s">
        <v>33</v>
      </c>
      <c r="E2476" t="s">
        <v>6207</v>
      </c>
      <c r="F2476" t="s">
        <v>7545</v>
      </c>
    </row>
    <row r="2477" spans="1:6" x14ac:dyDescent="0.3">
      <c r="A2477" t="s">
        <v>6208</v>
      </c>
      <c r="B2477" t="s">
        <v>183</v>
      </c>
      <c r="E2477" t="s">
        <v>6210</v>
      </c>
      <c r="F2477" t="s">
        <v>274</v>
      </c>
    </row>
    <row r="2478" spans="1:6" x14ac:dyDescent="0.3">
      <c r="A2478" t="s">
        <v>3165</v>
      </c>
      <c r="B2478" t="s">
        <v>13</v>
      </c>
      <c r="E2478" t="s">
        <v>5022</v>
      </c>
      <c r="F2478" t="s">
        <v>274</v>
      </c>
    </row>
    <row r="2479" spans="1:6" x14ac:dyDescent="0.3">
      <c r="A2479" t="s">
        <v>6211</v>
      </c>
      <c r="B2479" t="s">
        <v>13</v>
      </c>
      <c r="E2479" t="s">
        <v>6213</v>
      </c>
      <c r="F2479" t="s">
        <v>7544</v>
      </c>
    </row>
    <row r="2480" spans="1:6" x14ac:dyDescent="0.3">
      <c r="A2480" t="s">
        <v>6214</v>
      </c>
      <c r="B2480" t="s">
        <v>11430</v>
      </c>
      <c r="E2480" t="s">
        <v>6216</v>
      </c>
      <c r="F2480" t="s">
        <v>7545</v>
      </c>
    </row>
    <row r="2481" spans="1:6" x14ac:dyDescent="0.3">
      <c r="A2481" t="s">
        <v>433</v>
      </c>
      <c r="B2481" t="s">
        <v>33</v>
      </c>
      <c r="E2481" t="s">
        <v>6218</v>
      </c>
      <c r="F2481" t="s">
        <v>7544</v>
      </c>
    </row>
    <row r="2482" spans="1:6" x14ac:dyDescent="0.3">
      <c r="A2482" t="s">
        <v>6219</v>
      </c>
      <c r="B2482" t="s">
        <v>464</v>
      </c>
      <c r="E2482" t="s">
        <v>4185</v>
      </c>
      <c r="F2482" t="s">
        <v>7544</v>
      </c>
    </row>
    <row r="2483" spans="1:6" x14ac:dyDescent="0.3">
      <c r="A2483" t="s">
        <v>6221</v>
      </c>
      <c r="B2483" t="s">
        <v>11429</v>
      </c>
      <c r="E2483" t="s">
        <v>6223</v>
      </c>
      <c r="F2483" t="s">
        <v>7544</v>
      </c>
    </row>
    <row r="2484" spans="1:6" x14ac:dyDescent="0.3">
      <c r="A2484" t="s">
        <v>6224</v>
      </c>
      <c r="B2484" t="s">
        <v>11426</v>
      </c>
      <c r="E2484" t="s">
        <v>6226</v>
      </c>
      <c r="F2484" t="s">
        <v>7544</v>
      </c>
    </row>
    <row r="2485" spans="1:6" x14ac:dyDescent="0.3">
      <c r="A2485" t="s">
        <v>5989</v>
      </c>
      <c r="B2485" t="s">
        <v>8037</v>
      </c>
      <c r="E2485" t="s">
        <v>7492</v>
      </c>
      <c r="F2485" t="s">
        <v>274</v>
      </c>
    </row>
    <row r="2486" spans="1:6" x14ac:dyDescent="0.3">
      <c r="A2486" t="s">
        <v>547</v>
      </c>
      <c r="B2486" t="s">
        <v>227</v>
      </c>
      <c r="E2486" t="s">
        <v>6228</v>
      </c>
      <c r="F2486" t="s">
        <v>7544</v>
      </c>
    </row>
    <row r="2487" spans="1:6" x14ac:dyDescent="0.3">
      <c r="A2487" t="s">
        <v>6229</v>
      </c>
      <c r="B2487" t="s">
        <v>11429</v>
      </c>
      <c r="E2487" t="s">
        <v>6231</v>
      </c>
      <c r="F2487" t="s">
        <v>7544</v>
      </c>
    </row>
    <row r="2488" spans="1:6" x14ac:dyDescent="0.3">
      <c r="A2488" t="s">
        <v>6232</v>
      </c>
      <c r="B2488" t="s">
        <v>806</v>
      </c>
      <c r="E2488" t="s">
        <v>6234</v>
      </c>
      <c r="F2488" t="s">
        <v>7544</v>
      </c>
    </row>
    <row r="2489" spans="1:6" x14ac:dyDescent="0.3">
      <c r="A2489" t="s">
        <v>2218</v>
      </c>
      <c r="B2489" t="s">
        <v>8037</v>
      </c>
      <c r="E2489" t="s">
        <v>6236</v>
      </c>
      <c r="F2489" t="s">
        <v>7544</v>
      </c>
    </row>
    <row r="2490" spans="1:6" x14ac:dyDescent="0.3">
      <c r="A2490" t="s">
        <v>6237</v>
      </c>
      <c r="B2490" t="s">
        <v>33</v>
      </c>
      <c r="E2490" t="s">
        <v>6239</v>
      </c>
      <c r="F2490" t="s">
        <v>274</v>
      </c>
    </row>
    <row r="2491" spans="1:6" x14ac:dyDescent="0.3">
      <c r="A2491" t="s">
        <v>6240</v>
      </c>
      <c r="B2491" t="s">
        <v>1209</v>
      </c>
      <c r="E2491" t="s">
        <v>6242</v>
      </c>
      <c r="F2491" t="s">
        <v>7545</v>
      </c>
    </row>
    <row r="2492" spans="1:6" x14ac:dyDescent="0.3">
      <c r="A2492" t="s">
        <v>6243</v>
      </c>
      <c r="B2492" t="s">
        <v>806</v>
      </c>
      <c r="E2492" t="s">
        <v>6245</v>
      </c>
      <c r="F2492" t="s">
        <v>7546</v>
      </c>
    </row>
    <row r="2493" spans="1:6" x14ac:dyDescent="0.3">
      <c r="A2493" t="s">
        <v>6246</v>
      </c>
      <c r="B2493" t="s">
        <v>33</v>
      </c>
      <c r="E2493" t="s">
        <v>6248</v>
      </c>
      <c r="F2493" t="s">
        <v>7545</v>
      </c>
    </row>
    <row r="2494" spans="1:6" x14ac:dyDescent="0.3">
      <c r="A2494" t="s">
        <v>2868</v>
      </c>
      <c r="B2494" t="s">
        <v>45</v>
      </c>
      <c r="E2494" t="s">
        <v>6251</v>
      </c>
      <c r="F2494" t="s">
        <v>7544</v>
      </c>
    </row>
    <row r="2495" spans="1:6" x14ac:dyDescent="0.3">
      <c r="A2495" t="s">
        <v>6252</v>
      </c>
      <c r="B2495" t="s">
        <v>11427</v>
      </c>
      <c r="E2495" t="s">
        <v>6254</v>
      </c>
      <c r="F2495" t="s">
        <v>7545</v>
      </c>
    </row>
    <row r="2496" spans="1:6" x14ac:dyDescent="0.3">
      <c r="A2496" t="s">
        <v>6255</v>
      </c>
      <c r="B2496" t="s">
        <v>11426</v>
      </c>
      <c r="E2496" t="s">
        <v>6257</v>
      </c>
      <c r="F2496" t="s">
        <v>274</v>
      </c>
    </row>
    <row r="2497" spans="1:6" x14ac:dyDescent="0.3">
      <c r="A2497" t="s">
        <v>6258</v>
      </c>
      <c r="B2497" t="s">
        <v>2956</v>
      </c>
      <c r="E2497" t="s">
        <v>6259</v>
      </c>
      <c r="F2497" t="s">
        <v>7544</v>
      </c>
    </row>
    <row r="2498" spans="1:6" x14ac:dyDescent="0.3">
      <c r="A2498" t="s">
        <v>1891</v>
      </c>
      <c r="B2498" t="s">
        <v>55</v>
      </c>
      <c r="E2498" t="s">
        <v>6261</v>
      </c>
      <c r="F2498" t="s">
        <v>7544</v>
      </c>
    </row>
    <row r="2499" spans="1:6" x14ac:dyDescent="0.3">
      <c r="A2499" t="s">
        <v>6262</v>
      </c>
      <c r="B2499" t="s">
        <v>11429</v>
      </c>
      <c r="E2499" t="s">
        <v>6264</v>
      </c>
      <c r="F2499" t="s">
        <v>7544</v>
      </c>
    </row>
    <row r="2500" spans="1:6" x14ac:dyDescent="0.3">
      <c r="A2500" t="s">
        <v>6265</v>
      </c>
      <c r="B2500" t="s">
        <v>1209</v>
      </c>
      <c r="E2500" t="s">
        <v>2114</v>
      </c>
      <c r="F2500" t="s">
        <v>7544</v>
      </c>
    </row>
    <row r="2501" spans="1:6" x14ac:dyDescent="0.3">
      <c r="A2501" t="s">
        <v>6267</v>
      </c>
      <c r="B2501" t="s">
        <v>33</v>
      </c>
      <c r="E2501" t="s">
        <v>6269</v>
      </c>
      <c r="F2501" t="s">
        <v>7545</v>
      </c>
    </row>
    <row r="2502" spans="1:6" x14ac:dyDescent="0.3">
      <c r="A2502" t="s">
        <v>6270</v>
      </c>
      <c r="B2502" t="s">
        <v>11426</v>
      </c>
      <c r="E2502" t="s">
        <v>6272</v>
      </c>
      <c r="F2502" t="s">
        <v>7544</v>
      </c>
    </row>
    <row r="2503" spans="1:6" x14ac:dyDescent="0.3">
      <c r="A2503" t="s">
        <v>6273</v>
      </c>
      <c r="B2503" t="s">
        <v>438</v>
      </c>
      <c r="E2503" t="s">
        <v>6275</v>
      </c>
      <c r="F2503" t="s">
        <v>7544</v>
      </c>
    </row>
    <row r="2504" spans="1:6" x14ac:dyDescent="0.3">
      <c r="A2504" t="s">
        <v>2580</v>
      </c>
      <c r="B2504" t="s">
        <v>1209</v>
      </c>
      <c r="E2504" t="s">
        <v>6277</v>
      </c>
      <c r="F2504" t="s">
        <v>274</v>
      </c>
    </row>
    <row r="2505" spans="1:6" x14ac:dyDescent="0.3">
      <c r="A2505" t="s">
        <v>4043</v>
      </c>
      <c r="B2505" t="s">
        <v>387</v>
      </c>
      <c r="E2505" t="s">
        <v>6278</v>
      </c>
      <c r="F2505" t="s">
        <v>274</v>
      </c>
    </row>
    <row r="2506" spans="1:6" x14ac:dyDescent="0.3">
      <c r="A2506" t="s">
        <v>6280</v>
      </c>
      <c r="B2506" t="s">
        <v>2956</v>
      </c>
      <c r="E2506" t="s">
        <v>6281</v>
      </c>
      <c r="F2506" t="s">
        <v>274</v>
      </c>
    </row>
    <row r="2507" spans="1:6" x14ac:dyDescent="0.3">
      <c r="A2507" t="s">
        <v>6282</v>
      </c>
      <c r="B2507" t="s">
        <v>11423</v>
      </c>
      <c r="E2507" t="s">
        <v>6285</v>
      </c>
      <c r="F2507" t="s">
        <v>7545</v>
      </c>
    </row>
    <row r="2508" spans="1:6" x14ac:dyDescent="0.3">
      <c r="A2508" t="s">
        <v>6286</v>
      </c>
      <c r="B2508" t="s">
        <v>11429</v>
      </c>
      <c r="E2508" t="s">
        <v>6288</v>
      </c>
      <c r="F2508" t="s">
        <v>7544</v>
      </c>
    </row>
    <row r="2509" spans="1:6" x14ac:dyDescent="0.3">
      <c r="A2509" t="s">
        <v>6290</v>
      </c>
      <c r="B2509" t="s">
        <v>55</v>
      </c>
      <c r="E2509" t="s">
        <v>1015</v>
      </c>
      <c r="F2509" t="s">
        <v>7544</v>
      </c>
    </row>
    <row r="2510" spans="1:6" x14ac:dyDescent="0.3">
      <c r="A2510" t="s">
        <v>6292</v>
      </c>
      <c r="B2510" t="s">
        <v>2956</v>
      </c>
      <c r="E2510" t="s">
        <v>6293</v>
      </c>
      <c r="F2510" t="s">
        <v>7544</v>
      </c>
    </row>
    <row r="2511" spans="1:6" x14ac:dyDescent="0.3">
      <c r="A2511" t="s">
        <v>898</v>
      </c>
      <c r="B2511" t="s">
        <v>11427</v>
      </c>
      <c r="E2511" t="s">
        <v>6295</v>
      </c>
      <c r="F2511" t="s">
        <v>7544</v>
      </c>
    </row>
    <row r="2512" spans="1:6" x14ac:dyDescent="0.3">
      <c r="A2512" t="s">
        <v>6296</v>
      </c>
      <c r="B2512" t="s">
        <v>39</v>
      </c>
      <c r="E2512" t="s">
        <v>14</v>
      </c>
      <c r="F2512" t="s">
        <v>274</v>
      </c>
    </row>
    <row r="2513" spans="1:6" x14ac:dyDescent="0.3">
      <c r="A2513" t="s">
        <v>3877</v>
      </c>
      <c r="B2513" t="s">
        <v>11430</v>
      </c>
      <c r="E2513" t="s">
        <v>6299</v>
      </c>
      <c r="F2513" t="s">
        <v>7544</v>
      </c>
    </row>
    <row r="2514" spans="1:6" x14ac:dyDescent="0.3">
      <c r="A2514" t="s">
        <v>6300</v>
      </c>
      <c r="B2514" t="s">
        <v>8037</v>
      </c>
      <c r="E2514" t="s">
        <v>1960</v>
      </c>
      <c r="F2514" t="s">
        <v>7544</v>
      </c>
    </row>
    <row r="2515" spans="1:6" x14ac:dyDescent="0.3">
      <c r="A2515" t="s">
        <v>4539</v>
      </c>
      <c r="B2515" t="s">
        <v>464</v>
      </c>
      <c r="E2515" t="s">
        <v>6302</v>
      </c>
      <c r="F2515" t="s">
        <v>7545</v>
      </c>
    </row>
    <row r="2516" spans="1:6" x14ac:dyDescent="0.3">
      <c r="A2516" t="s">
        <v>6303</v>
      </c>
      <c r="B2516" t="s">
        <v>2956</v>
      </c>
      <c r="E2516" t="s">
        <v>6305</v>
      </c>
      <c r="F2516" t="s">
        <v>7544</v>
      </c>
    </row>
    <row r="2517" spans="1:6" x14ac:dyDescent="0.3">
      <c r="A2517" t="s">
        <v>6306</v>
      </c>
      <c r="B2517" t="s">
        <v>11423</v>
      </c>
      <c r="E2517" t="s">
        <v>6308</v>
      </c>
      <c r="F2517" t="s">
        <v>7544</v>
      </c>
    </row>
    <row r="2518" spans="1:6" x14ac:dyDescent="0.3">
      <c r="A2518" t="s">
        <v>2138</v>
      </c>
      <c r="B2518" t="s">
        <v>464</v>
      </c>
      <c r="E2518" t="s">
        <v>6310</v>
      </c>
      <c r="F2518" t="s">
        <v>7544</v>
      </c>
    </row>
    <row r="2519" spans="1:6" x14ac:dyDescent="0.3">
      <c r="A2519" t="s">
        <v>1087</v>
      </c>
      <c r="B2519" t="s">
        <v>915</v>
      </c>
      <c r="E2519" t="s">
        <v>1336</v>
      </c>
      <c r="F2519" t="s">
        <v>7544</v>
      </c>
    </row>
    <row r="2520" spans="1:6" x14ac:dyDescent="0.3">
      <c r="A2520" t="s">
        <v>3698</v>
      </c>
      <c r="B2520" t="s">
        <v>11425</v>
      </c>
      <c r="E2520" t="s">
        <v>6313</v>
      </c>
      <c r="F2520" t="s">
        <v>7546</v>
      </c>
    </row>
    <row r="2521" spans="1:6" x14ac:dyDescent="0.3">
      <c r="A2521" t="s">
        <v>4288</v>
      </c>
      <c r="B2521" t="s">
        <v>387</v>
      </c>
      <c r="E2521" t="s">
        <v>6315</v>
      </c>
      <c r="F2521" t="s">
        <v>7544</v>
      </c>
    </row>
    <row r="2522" spans="1:6" x14ac:dyDescent="0.3">
      <c r="A2522" t="s">
        <v>6316</v>
      </c>
      <c r="B2522" t="s">
        <v>806</v>
      </c>
      <c r="E2522" t="s">
        <v>6318</v>
      </c>
      <c r="F2522" t="s">
        <v>7546</v>
      </c>
    </row>
    <row r="2523" spans="1:6" x14ac:dyDescent="0.3">
      <c r="A2523" t="s">
        <v>6319</v>
      </c>
      <c r="B2523" t="s">
        <v>11427</v>
      </c>
      <c r="E2523" t="s">
        <v>6321</v>
      </c>
      <c r="F2523" t="s">
        <v>7544</v>
      </c>
    </row>
    <row r="2524" spans="1:6" x14ac:dyDescent="0.3">
      <c r="A2524" t="s">
        <v>6322</v>
      </c>
      <c r="B2524" t="s">
        <v>227</v>
      </c>
      <c r="E2524" t="s">
        <v>6324</v>
      </c>
      <c r="F2524" t="s">
        <v>7544</v>
      </c>
    </row>
    <row r="2525" spans="1:6" x14ac:dyDescent="0.3">
      <c r="A2525" t="s">
        <v>2550</v>
      </c>
      <c r="B2525" t="s">
        <v>11428</v>
      </c>
      <c r="E2525" t="s">
        <v>1303</v>
      </c>
      <c r="F2525" t="s">
        <v>7544</v>
      </c>
    </row>
    <row r="2526" spans="1:6" x14ac:dyDescent="0.3">
      <c r="A2526" t="s">
        <v>2150</v>
      </c>
      <c r="B2526" t="s">
        <v>89</v>
      </c>
      <c r="E2526" t="s">
        <v>6327</v>
      </c>
      <c r="F2526" t="s">
        <v>7545</v>
      </c>
    </row>
    <row r="2527" spans="1:6" x14ac:dyDescent="0.3">
      <c r="A2527" t="s">
        <v>2358</v>
      </c>
      <c r="B2527" t="s">
        <v>1209</v>
      </c>
      <c r="E2527" t="s">
        <v>6329</v>
      </c>
      <c r="F2527" t="s">
        <v>7545</v>
      </c>
    </row>
    <row r="2528" spans="1:6" x14ac:dyDescent="0.3">
      <c r="A2528" t="s">
        <v>6330</v>
      </c>
      <c r="B2528" t="s">
        <v>33</v>
      </c>
      <c r="E2528" t="s">
        <v>5932</v>
      </c>
      <c r="F2528" t="s">
        <v>7546</v>
      </c>
    </row>
    <row r="2529" spans="1:6" x14ac:dyDescent="0.3">
      <c r="A2529" t="s">
        <v>6331</v>
      </c>
      <c r="B2529" t="s">
        <v>11423</v>
      </c>
      <c r="E2529" t="s">
        <v>6333</v>
      </c>
      <c r="F2529" t="s">
        <v>7545</v>
      </c>
    </row>
    <row r="2530" spans="1:6" x14ac:dyDescent="0.3">
      <c r="A2530" t="s">
        <v>2747</v>
      </c>
      <c r="B2530" t="s">
        <v>8030</v>
      </c>
      <c r="E2530" t="s">
        <v>6335</v>
      </c>
      <c r="F2530" t="s">
        <v>7546</v>
      </c>
    </row>
    <row r="2531" spans="1:6" x14ac:dyDescent="0.3">
      <c r="A2531" t="s">
        <v>6336</v>
      </c>
      <c r="B2531" t="s">
        <v>8030</v>
      </c>
      <c r="E2531" t="s">
        <v>6338</v>
      </c>
      <c r="F2531" t="s">
        <v>7544</v>
      </c>
    </row>
    <row r="2532" spans="1:6" x14ac:dyDescent="0.3">
      <c r="A2532" t="s">
        <v>6339</v>
      </c>
      <c r="B2532" t="s">
        <v>4340</v>
      </c>
      <c r="E2532" t="s">
        <v>6341</v>
      </c>
      <c r="F2532" t="s">
        <v>7545</v>
      </c>
    </row>
    <row r="2533" spans="1:6" x14ac:dyDescent="0.3">
      <c r="A2533" t="s">
        <v>6343</v>
      </c>
      <c r="B2533" t="s">
        <v>438</v>
      </c>
      <c r="E2533" t="s">
        <v>6213</v>
      </c>
      <c r="F2533" t="s">
        <v>7544</v>
      </c>
    </row>
    <row r="2534" spans="1:6" x14ac:dyDescent="0.3">
      <c r="A2534" t="s">
        <v>6345</v>
      </c>
      <c r="B2534" t="s">
        <v>11430</v>
      </c>
      <c r="E2534" t="s">
        <v>6347</v>
      </c>
      <c r="F2534" t="s">
        <v>274</v>
      </c>
    </row>
    <row r="2535" spans="1:6" x14ac:dyDescent="0.3">
      <c r="A2535" t="s">
        <v>6069</v>
      </c>
      <c r="B2535" t="s">
        <v>13</v>
      </c>
      <c r="E2535" t="s">
        <v>6348</v>
      </c>
      <c r="F2535" t="s">
        <v>7545</v>
      </c>
    </row>
    <row r="2536" spans="1:6" x14ac:dyDescent="0.3">
      <c r="A2536" t="s">
        <v>6349</v>
      </c>
      <c r="B2536" t="s">
        <v>464</v>
      </c>
      <c r="E2536" t="s">
        <v>6350</v>
      </c>
      <c r="F2536" t="s">
        <v>274</v>
      </c>
    </row>
    <row r="2537" spans="1:6" x14ac:dyDescent="0.3">
      <c r="A2537" t="s">
        <v>524</v>
      </c>
      <c r="B2537" t="s">
        <v>806</v>
      </c>
      <c r="E2537" t="s">
        <v>485</v>
      </c>
      <c r="F2537" t="s">
        <v>274</v>
      </c>
    </row>
    <row r="2538" spans="1:6" x14ac:dyDescent="0.3">
      <c r="A2538" t="s">
        <v>6351</v>
      </c>
      <c r="B2538" t="s">
        <v>11425</v>
      </c>
      <c r="E2538" t="s">
        <v>6352</v>
      </c>
      <c r="F2538" t="s">
        <v>7544</v>
      </c>
    </row>
    <row r="2539" spans="1:6" x14ac:dyDescent="0.3">
      <c r="A2539" t="s">
        <v>6353</v>
      </c>
      <c r="B2539" t="s">
        <v>11428</v>
      </c>
      <c r="E2539" t="s">
        <v>6355</v>
      </c>
      <c r="F2539" t="s">
        <v>7544</v>
      </c>
    </row>
    <row r="2540" spans="1:6" x14ac:dyDescent="0.3">
      <c r="A2540" t="s">
        <v>6356</v>
      </c>
      <c r="B2540" t="s">
        <v>881</v>
      </c>
      <c r="E2540" t="s">
        <v>6358</v>
      </c>
      <c r="F2540" t="s">
        <v>7545</v>
      </c>
    </row>
    <row r="2541" spans="1:6" x14ac:dyDescent="0.3">
      <c r="A2541" t="s">
        <v>6359</v>
      </c>
      <c r="B2541" t="s">
        <v>8037</v>
      </c>
      <c r="E2541" t="s">
        <v>6361</v>
      </c>
      <c r="F2541" t="s">
        <v>7544</v>
      </c>
    </row>
    <row r="2542" spans="1:6" x14ac:dyDescent="0.3">
      <c r="A2542" t="s">
        <v>6362</v>
      </c>
      <c r="B2542" t="s">
        <v>915</v>
      </c>
      <c r="E2542" t="s">
        <v>2025</v>
      </c>
      <c r="F2542" t="s">
        <v>7544</v>
      </c>
    </row>
    <row r="2543" spans="1:6" x14ac:dyDescent="0.3">
      <c r="A2543" t="s">
        <v>6364</v>
      </c>
      <c r="B2543" t="s">
        <v>11428</v>
      </c>
      <c r="E2543" t="s">
        <v>6366</v>
      </c>
      <c r="F2543" t="s">
        <v>274</v>
      </c>
    </row>
    <row r="2544" spans="1:6" x14ac:dyDescent="0.3">
      <c r="A2544" t="s">
        <v>1924</v>
      </c>
      <c r="B2544" t="s">
        <v>881</v>
      </c>
      <c r="E2544" t="s">
        <v>5255</v>
      </c>
      <c r="F2544" t="s">
        <v>7544</v>
      </c>
    </row>
    <row r="2545" spans="1:6" x14ac:dyDescent="0.3">
      <c r="A2545" t="s">
        <v>6054</v>
      </c>
      <c r="B2545" t="s">
        <v>183</v>
      </c>
      <c r="E2545" t="s">
        <v>6369</v>
      </c>
      <c r="F2545" t="s">
        <v>7545</v>
      </c>
    </row>
    <row r="2546" spans="1:6" x14ac:dyDescent="0.3">
      <c r="A2546" t="s">
        <v>6370</v>
      </c>
      <c r="B2546" t="s">
        <v>227</v>
      </c>
      <c r="E2546" t="s">
        <v>6371</v>
      </c>
      <c r="F2546" t="s">
        <v>274</v>
      </c>
    </row>
    <row r="2547" spans="1:6" x14ac:dyDescent="0.3">
      <c r="A2547" t="s">
        <v>6372</v>
      </c>
      <c r="B2547" t="s">
        <v>4379</v>
      </c>
      <c r="E2547" t="s">
        <v>5932</v>
      </c>
      <c r="F2547" t="s">
        <v>7546</v>
      </c>
    </row>
    <row r="2548" spans="1:6" x14ac:dyDescent="0.3">
      <c r="A2548" t="s">
        <v>6374</v>
      </c>
      <c r="B2548" t="s">
        <v>2956</v>
      </c>
      <c r="E2548" t="s">
        <v>1960</v>
      </c>
      <c r="F2548" t="s">
        <v>7544</v>
      </c>
    </row>
    <row r="2549" spans="1:6" x14ac:dyDescent="0.3">
      <c r="A2549" t="s">
        <v>6375</v>
      </c>
      <c r="B2549" t="s">
        <v>11429</v>
      </c>
      <c r="E2549" t="s">
        <v>7493</v>
      </c>
      <c r="F2549" t="s">
        <v>7544</v>
      </c>
    </row>
    <row r="2550" spans="1:6" x14ac:dyDescent="0.3">
      <c r="A2550" t="s">
        <v>6377</v>
      </c>
      <c r="B2550" t="s">
        <v>1209</v>
      </c>
      <c r="E2550" t="s">
        <v>6378</v>
      </c>
      <c r="F2550" t="s">
        <v>7544</v>
      </c>
    </row>
    <row r="2551" spans="1:6" x14ac:dyDescent="0.3">
      <c r="A2551" t="s">
        <v>6379</v>
      </c>
      <c r="B2551" t="s">
        <v>13</v>
      </c>
      <c r="E2551" t="s">
        <v>6381</v>
      </c>
      <c r="F2551" t="s">
        <v>7545</v>
      </c>
    </row>
    <row r="2552" spans="1:6" x14ac:dyDescent="0.3">
      <c r="A2552" t="s">
        <v>6382</v>
      </c>
      <c r="B2552" t="s">
        <v>11429</v>
      </c>
      <c r="E2552" t="s">
        <v>6384</v>
      </c>
      <c r="F2552" t="s">
        <v>7546</v>
      </c>
    </row>
    <row r="2553" spans="1:6" x14ac:dyDescent="0.3">
      <c r="A2553" t="s">
        <v>6385</v>
      </c>
      <c r="B2553" t="s">
        <v>227</v>
      </c>
      <c r="E2553" t="s">
        <v>6387</v>
      </c>
      <c r="F2553" t="s">
        <v>7544</v>
      </c>
    </row>
    <row r="2554" spans="1:6" x14ac:dyDescent="0.3">
      <c r="A2554" t="s">
        <v>6388</v>
      </c>
      <c r="B2554" t="s">
        <v>11427</v>
      </c>
      <c r="E2554" t="s">
        <v>6390</v>
      </c>
      <c r="F2554" t="s">
        <v>7545</v>
      </c>
    </row>
    <row r="2555" spans="1:6" x14ac:dyDescent="0.3">
      <c r="A2555" t="s">
        <v>6391</v>
      </c>
      <c r="B2555" t="s">
        <v>11425</v>
      </c>
      <c r="E2555" t="s">
        <v>6393</v>
      </c>
      <c r="F2555" t="s">
        <v>7544</v>
      </c>
    </row>
    <row r="2556" spans="1:6" x14ac:dyDescent="0.3">
      <c r="A2556" t="s">
        <v>632</v>
      </c>
      <c r="B2556" t="s">
        <v>11426</v>
      </c>
      <c r="E2556" t="s">
        <v>1732</v>
      </c>
      <c r="F2556" t="s">
        <v>7544</v>
      </c>
    </row>
    <row r="2557" spans="1:6" x14ac:dyDescent="0.3">
      <c r="A2557" t="s">
        <v>6396</v>
      </c>
      <c r="B2557" t="s">
        <v>4379</v>
      </c>
      <c r="E2557" t="s">
        <v>6398</v>
      </c>
      <c r="F2557" t="s">
        <v>7544</v>
      </c>
    </row>
    <row r="2558" spans="1:6" x14ac:dyDescent="0.3">
      <c r="A2558" t="s">
        <v>4983</v>
      </c>
      <c r="B2558" t="s">
        <v>461</v>
      </c>
      <c r="E2558" t="s">
        <v>5932</v>
      </c>
      <c r="F2558" t="s">
        <v>7546</v>
      </c>
    </row>
    <row r="2559" spans="1:6" x14ac:dyDescent="0.3">
      <c r="A2559" t="s">
        <v>3143</v>
      </c>
      <c r="B2559" t="s">
        <v>1870</v>
      </c>
      <c r="E2559" t="s">
        <v>5367</v>
      </c>
      <c r="F2559" t="s">
        <v>7544</v>
      </c>
    </row>
    <row r="2560" spans="1:6" x14ac:dyDescent="0.3">
      <c r="A2560" t="s">
        <v>6400</v>
      </c>
      <c r="B2560" t="s">
        <v>1209</v>
      </c>
      <c r="E2560" t="s">
        <v>6402</v>
      </c>
      <c r="F2560" t="s">
        <v>7544</v>
      </c>
    </row>
    <row r="2561" spans="1:6" x14ac:dyDescent="0.3">
      <c r="A2561" t="s">
        <v>6403</v>
      </c>
      <c r="B2561" t="s">
        <v>11424</v>
      </c>
      <c r="E2561" t="s">
        <v>4185</v>
      </c>
      <c r="F2561" t="s">
        <v>7544</v>
      </c>
    </row>
    <row r="2562" spans="1:6" x14ac:dyDescent="0.3">
      <c r="A2562" t="s">
        <v>6405</v>
      </c>
      <c r="B2562" t="s">
        <v>55</v>
      </c>
      <c r="E2562" t="s">
        <v>1608</v>
      </c>
      <c r="F2562" t="s">
        <v>274</v>
      </c>
    </row>
    <row r="2563" spans="1:6" x14ac:dyDescent="0.3">
      <c r="A2563" t="s">
        <v>2944</v>
      </c>
      <c r="B2563" t="s">
        <v>11430</v>
      </c>
      <c r="E2563" t="s">
        <v>6408</v>
      </c>
      <c r="F2563" t="s">
        <v>7546</v>
      </c>
    </row>
    <row r="2564" spans="1:6" x14ac:dyDescent="0.3">
      <c r="A2564" t="s">
        <v>6409</v>
      </c>
      <c r="B2564" t="s">
        <v>461</v>
      </c>
      <c r="E2564" t="s">
        <v>6410</v>
      </c>
      <c r="F2564" t="s">
        <v>274</v>
      </c>
    </row>
    <row r="2565" spans="1:6" x14ac:dyDescent="0.3">
      <c r="A2565" t="s">
        <v>6411</v>
      </c>
      <c r="B2565" t="s">
        <v>39</v>
      </c>
      <c r="E2565" t="s">
        <v>6413</v>
      </c>
      <c r="F2565" t="s">
        <v>7546</v>
      </c>
    </row>
    <row r="2566" spans="1:6" x14ac:dyDescent="0.3">
      <c r="A2566" t="s">
        <v>6414</v>
      </c>
      <c r="B2566" t="s">
        <v>11430</v>
      </c>
      <c r="E2566" t="s">
        <v>6416</v>
      </c>
      <c r="F2566" t="s">
        <v>7544</v>
      </c>
    </row>
    <row r="2567" spans="1:6" x14ac:dyDescent="0.3">
      <c r="A2567" t="s">
        <v>4560</v>
      </c>
      <c r="B2567" t="s">
        <v>39</v>
      </c>
      <c r="E2567" t="s">
        <v>6418</v>
      </c>
      <c r="F2567" t="s">
        <v>274</v>
      </c>
    </row>
    <row r="2568" spans="1:6" x14ac:dyDescent="0.3">
      <c r="A2568" t="s">
        <v>6419</v>
      </c>
      <c r="B2568" t="s">
        <v>8030</v>
      </c>
      <c r="E2568" t="s">
        <v>6421</v>
      </c>
      <c r="F2568" t="s">
        <v>274</v>
      </c>
    </row>
    <row r="2569" spans="1:6" x14ac:dyDescent="0.3">
      <c r="A2569" t="s">
        <v>6422</v>
      </c>
      <c r="B2569" t="s">
        <v>4340</v>
      </c>
      <c r="E2569" t="s">
        <v>6424</v>
      </c>
      <c r="F2569" t="s">
        <v>7545</v>
      </c>
    </row>
    <row r="2570" spans="1:6" x14ac:dyDescent="0.3">
      <c r="A2570" t="s">
        <v>4628</v>
      </c>
      <c r="B2570" t="s">
        <v>1209</v>
      </c>
      <c r="E2570" t="s">
        <v>6426</v>
      </c>
      <c r="F2570" t="s">
        <v>7544</v>
      </c>
    </row>
    <row r="2571" spans="1:6" x14ac:dyDescent="0.3">
      <c r="A2571" t="s">
        <v>6427</v>
      </c>
      <c r="B2571" t="s">
        <v>11428</v>
      </c>
      <c r="E2571" t="s">
        <v>6429</v>
      </c>
      <c r="F2571" t="s">
        <v>7544</v>
      </c>
    </row>
    <row r="2572" spans="1:6" x14ac:dyDescent="0.3">
      <c r="A2572" t="s">
        <v>6430</v>
      </c>
      <c r="B2572" t="s">
        <v>387</v>
      </c>
      <c r="E2572" t="s">
        <v>6432</v>
      </c>
      <c r="F2572" t="s">
        <v>7546</v>
      </c>
    </row>
    <row r="2573" spans="1:6" x14ac:dyDescent="0.3">
      <c r="A2573" t="s">
        <v>5940</v>
      </c>
      <c r="B2573" t="s">
        <v>13</v>
      </c>
      <c r="E2573" t="s">
        <v>6433</v>
      </c>
      <c r="F2573" t="s">
        <v>7546</v>
      </c>
    </row>
    <row r="2574" spans="1:6" x14ac:dyDescent="0.3">
      <c r="A2574" t="s">
        <v>6434</v>
      </c>
      <c r="B2574" t="s">
        <v>4379</v>
      </c>
      <c r="E2574" t="s">
        <v>3495</v>
      </c>
      <c r="F2574" t="s">
        <v>7544</v>
      </c>
    </row>
    <row r="2575" spans="1:6" x14ac:dyDescent="0.3">
      <c r="A2575" t="s">
        <v>6436</v>
      </c>
      <c r="B2575" t="s">
        <v>464</v>
      </c>
      <c r="E2575" t="s">
        <v>6438</v>
      </c>
      <c r="F2575" t="s">
        <v>7544</v>
      </c>
    </row>
    <row r="2576" spans="1:6" x14ac:dyDescent="0.3">
      <c r="A2576" t="s">
        <v>6439</v>
      </c>
      <c r="B2576" t="s">
        <v>39</v>
      </c>
      <c r="E2576" t="s">
        <v>6441</v>
      </c>
      <c r="F2576" t="s">
        <v>7544</v>
      </c>
    </row>
    <row r="2577" spans="1:6" x14ac:dyDescent="0.3">
      <c r="A2577" t="s">
        <v>4304</v>
      </c>
      <c r="B2577" t="s">
        <v>1209</v>
      </c>
      <c r="E2577" t="s">
        <v>7494</v>
      </c>
      <c r="F2577" t="s">
        <v>7544</v>
      </c>
    </row>
    <row r="2578" spans="1:6" x14ac:dyDescent="0.3">
      <c r="A2578" t="s">
        <v>275</v>
      </c>
      <c r="B2578" t="s">
        <v>11426</v>
      </c>
      <c r="E2578" t="s">
        <v>1081</v>
      </c>
      <c r="F2578" t="s">
        <v>7546</v>
      </c>
    </row>
    <row r="2579" spans="1:6" x14ac:dyDescent="0.3">
      <c r="A2579" t="s">
        <v>6443</v>
      </c>
      <c r="B2579" t="s">
        <v>45</v>
      </c>
      <c r="E2579" t="s">
        <v>6445</v>
      </c>
      <c r="F2579" t="s">
        <v>7544</v>
      </c>
    </row>
    <row r="2580" spans="1:6" x14ac:dyDescent="0.3">
      <c r="A2580" t="s">
        <v>6446</v>
      </c>
      <c r="B2580" t="s">
        <v>387</v>
      </c>
      <c r="E2580" t="s">
        <v>6447</v>
      </c>
      <c r="F2580" t="s">
        <v>7544</v>
      </c>
    </row>
    <row r="2581" spans="1:6" x14ac:dyDescent="0.3">
      <c r="A2581" t="s">
        <v>6449</v>
      </c>
      <c r="B2581" t="s">
        <v>227</v>
      </c>
      <c r="E2581" t="s">
        <v>176</v>
      </c>
      <c r="F2581" t="s">
        <v>7544</v>
      </c>
    </row>
    <row r="2582" spans="1:6" x14ac:dyDescent="0.3">
      <c r="A2582" t="s">
        <v>2692</v>
      </c>
      <c r="B2582" t="s">
        <v>806</v>
      </c>
      <c r="E2582" t="s">
        <v>7496</v>
      </c>
      <c r="F2582" t="s">
        <v>7545</v>
      </c>
    </row>
    <row r="2583" spans="1:6" x14ac:dyDescent="0.3">
      <c r="A2583" t="s">
        <v>6451</v>
      </c>
      <c r="B2583" t="s">
        <v>45</v>
      </c>
      <c r="E2583" t="s">
        <v>485</v>
      </c>
      <c r="F2583" t="s">
        <v>274</v>
      </c>
    </row>
    <row r="2584" spans="1:6" x14ac:dyDescent="0.3">
      <c r="A2584" t="s">
        <v>198</v>
      </c>
      <c r="B2584" t="s">
        <v>461</v>
      </c>
      <c r="E2584" t="s">
        <v>155</v>
      </c>
      <c r="F2584" t="s">
        <v>274</v>
      </c>
    </row>
    <row r="2585" spans="1:6" x14ac:dyDescent="0.3">
      <c r="A2585" t="s">
        <v>4894</v>
      </c>
      <c r="B2585" t="s">
        <v>11424</v>
      </c>
      <c r="E2585" t="s">
        <v>6455</v>
      </c>
      <c r="F2585" t="s">
        <v>7544</v>
      </c>
    </row>
    <row r="2586" spans="1:6" x14ac:dyDescent="0.3">
      <c r="A2586" t="s">
        <v>1529</v>
      </c>
      <c r="B2586" t="s">
        <v>4379</v>
      </c>
      <c r="E2586" t="s">
        <v>6457</v>
      </c>
      <c r="F2586" t="s">
        <v>7544</v>
      </c>
    </row>
    <row r="2587" spans="1:6" x14ac:dyDescent="0.3">
      <c r="A2587" t="s">
        <v>3911</v>
      </c>
      <c r="B2587" t="s">
        <v>33</v>
      </c>
      <c r="E2587" t="s">
        <v>6459</v>
      </c>
      <c r="F2587" t="s">
        <v>7544</v>
      </c>
    </row>
    <row r="2588" spans="1:6" x14ac:dyDescent="0.3">
      <c r="A2588" t="s">
        <v>3981</v>
      </c>
      <c r="B2588" t="s">
        <v>8037</v>
      </c>
      <c r="E2588" t="s">
        <v>5932</v>
      </c>
      <c r="F2588" t="s">
        <v>7546</v>
      </c>
    </row>
    <row r="2589" spans="1:6" x14ac:dyDescent="0.3">
      <c r="A2589" t="s">
        <v>6461</v>
      </c>
      <c r="B2589" t="s">
        <v>461</v>
      </c>
      <c r="E2589" t="s">
        <v>6463</v>
      </c>
      <c r="F2589" t="s">
        <v>7545</v>
      </c>
    </row>
    <row r="2590" spans="1:6" x14ac:dyDescent="0.3">
      <c r="A2590" t="s">
        <v>6464</v>
      </c>
      <c r="B2590" t="s">
        <v>89</v>
      </c>
      <c r="E2590" t="s">
        <v>6466</v>
      </c>
      <c r="F2590" t="s">
        <v>7544</v>
      </c>
    </row>
    <row r="2591" spans="1:6" x14ac:dyDescent="0.3">
      <c r="A2591" t="s">
        <v>6467</v>
      </c>
      <c r="B2591" t="s">
        <v>461</v>
      </c>
      <c r="E2591" t="s">
        <v>6469</v>
      </c>
      <c r="F2591" t="s">
        <v>274</v>
      </c>
    </row>
    <row r="2592" spans="1:6" x14ac:dyDescent="0.3">
      <c r="A2592" t="s">
        <v>6470</v>
      </c>
      <c r="B2592" t="s">
        <v>55</v>
      </c>
      <c r="E2592" t="s">
        <v>6472</v>
      </c>
      <c r="F2592" t="s">
        <v>7544</v>
      </c>
    </row>
    <row r="2593" spans="1:6" x14ac:dyDescent="0.3">
      <c r="A2593" t="s">
        <v>6473</v>
      </c>
      <c r="B2593" t="s">
        <v>11428</v>
      </c>
      <c r="E2593" t="s">
        <v>6475</v>
      </c>
      <c r="F2593" t="s">
        <v>274</v>
      </c>
    </row>
    <row r="2594" spans="1:6" x14ac:dyDescent="0.3">
      <c r="A2594" t="s">
        <v>6476</v>
      </c>
      <c r="B2594" t="s">
        <v>1870</v>
      </c>
      <c r="E2594" t="s">
        <v>6477</v>
      </c>
      <c r="F2594" t="s">
        <v>7544</v>
      </c>
    </row>
    <row r="2595" spans="1:6" x14ac:dyDescent="0.3">
      <c r="A2595" t="s">
        <v>5791</v>
      </c>
      <c r="B2595" t="s">
        <v>2956</v>
      </c>
      <c r="E2595" t="s">
        <v>6479</v>
      </c>
      <c r="F2595" t="s">
        <v>7544</v>
      </c>
    </row>
    <row r="2596" spans="1:6" x14ac:dyDescent="0.3">
      <c r="A2596" t="s">
        <v>6480</v>
      </c>
      <c r="B2596" t="s">
        <v>227</v>
      </c>
      <c r="E2596" t="s">
        <v>6482</v>
      </c>
      <c r="F2596" t="s">
        <v>274</v>
      </c>
    </row>
    <row r="2597" spans="1:6" x14ac:dyDescent="0.3">
      <c r="A2597" t="s">
        <v>4174</v>
      </c>
      <c r="B2597" t="s">
        <v>915</v>
      </c>
      <c r="E2597" t="s">
        <v>6484</v>
      </c>
      <c r="F2597" t="s">
        <v>7544</v>
      </c>
    </row>
    <row r="2598" spans="1:6" x14ac:dyDescent="0.3">
      <c r="A2598" t="s">
        <v>2472</v>
      </c>
      <c r="B2598" t="s">
        <v>11430</v>
      </c>
      <c r="E2598" t="s">
        <v>6487</v>
      </c>
      <c r="F2598" t="s">
        <v>7544</v>
      </c>
    </row>
    <row r="2599" spans="1:6" x14ac:dyDescent="0.3">
      <c r="A2599" t="s">
        <v>6488</v>
      </c>
      <c r="B2599" t="s">
        <v>4340</v>
      </c>
      <c r="E2599" t="s">
        <v>6490</v>
      </c>
      <c r="F2599" t="s">
        <v>7544</v>
      </c>
    </row>
    <row r="2600" spans="1:6" x14ac:dyDescent="0.3">
      <c r="A2600" t="s">
        <v>6491</v>
      </c>
      <c r="B2600" t="s">
        <v>11423</v>
      </c>
      <c r="E2600" t="s">
        <v>6493</v>
      </c>
      <c r="F2600" t="s">
        <v>274</v>
      </c>
    </row>
    <row r="2601" spans="1:6" x14ac:dyDescent="0.3">
      <c r="A2601" t="s">
        <v>6494</v>
      </c>
      <c r="B2601" t="s">
        <v>464</v>
      </c>
      <c r="E2601" t="s">
        <v>1081</v>
      </c>
      <c r="F2601" t="s">
        <v>7546</v>
      </c>
    </row>
    <row r="2602" spans="1:6" x14ac:dyDescent="0.3">
      <c r="A2602" t="s">
        <v>6496</v>
      </c>
      <c r="B2602" t="s">
        <v>11424</v>
      </c>
      <c r="E2602" t="s">
        <v>6498</v>
      </c>
      <c r="F2602" t="s">
        <v>274</v>
      </c>
    </row>
    <row r="2603" spans="1:6" x14ac:dyDescent="0.3">
      <c r="A2603" t="s">
        <v>6499</v>
      </c>
      <c r="B2603" t="s">
        <v>11425</v>
      </c>
      <c r="E2603" t="s">
        <v>1264</v>
      </c>
      <c r="F2603" t="s">
        <v>7544</v>
      </c>
    </row>
    <row r="2604" spans="1:6" x14ac:dyDescent="0.3">
      <c r="A2604" t="s">
        <v>1124</v>
      </c>
      <c r="B2604" t="s">
        <v>2956</v>
      </c>
      <c r="E2604" t="s">
        <v>6501</v>
      </c>
      <c r="F2604" t="s">
        <v>7544</v>
      </c>
    </row>
    <row r="2605" spans="1:6" x14ac:dyDescent="0.3">
      <c r="A2605" t="s">
        <v>6502</v>
      </c>
      <c r="B2605" t="s">
        <v>11427</v>
      </c>
      <c r="E2605" t="s">
        <v>6504</v>
      </c>
      <c r="F2605" t="s">
        <v>7544</v>
      </c>
    </row>
    <row r="2606" spans="1:6" x14ac:dyDescent="0.3">
      <c r="A2606" t="s">
        <v>3088</v>
      </c>
      <c r="B2606" t="s">
        <v>227</v>
      </c>
      <c r="E2606" t="s">
        <v>6506</v>
      </c>
      <c r="F2606" t="s">
        <v>7544</v>
      </c>
    </row>
    <row r="2607" spans="1:6" x14ac:dyDescent="0.3">
      <c r="A2607" t="s">
        <v>6507</v>
      </c>
      <c r="B2607" t="s">
        <v>4340</v>
      </c>
      <c r="E2607" t="s">
        <v>485</v>
      </c>
      <c r="F2607" t="s">
        <v>274</v>
      </c>
    </row>
    <row r="2608" spans="1:6" x14ac:dyDescent="0.3">
      <c r="A2608" t="s">
        <v>4015</v>
      </c>
      <c r="B2608" t="s">
        <v>11429</v>
      </c>
      <c r="E2608" t="s">
        <v>6509</v>
      </c>
      <c r="F2608" t="s">
        <v>7544</v>
      </c>
    </row>
    <row r="2609" spans="1:6" x14ac:dyDescent="0.3">
      <c r="A2609" t="s">
        <v>6510</v>
      </c>
      <c r="B2609" t="s">
        <v>55</v>
      </c>
      <c r="E2609" t="s">
        <v>6512</v>
      </c>
      <c r="F2609" t="s">
        <v>274</v>
      </c>
    </row>
    <row r="2610" spans="1:6" x14ac:dyDescent="0.3">
      <c r="A2610" t="s">
        <v>3812</v>
      </c>
      <c r="B2610" t="s">
        <v>2956</v>
      </c>
      <c r="E2610" t="s">
        <v>7498</v>
      </c>
      <c r="F2610" t="s">
        <v>7545</v>
      </c>
    </row>
    <row r="2611" spans="1:6" x14ac:dyDescent="0.3">
      <c r="A2611" t="s">
        <v>6514</v>
      </c>
      <c r="B2611" t="s">
        <v>11425</v>
      </c>
      <c r="E2611" t="s">
        <v>1960</v>
      </c>
      <c r="F2611" t="s">
        <v>7544</v>
      </c>
    </row>
    <row r="2612" spans="1:6" x14ac:dyDescent="0.3">
      <c r="A2612" t="s">
        <v>6516</v>
      </c>
      <c r="B2612" t="s">
        <v>2956</v>
      </c>
      <c r="E2612" t="s">
        <v>6518</v>
      </c>
      <c r="F2612" t="s">
        <v>7544</v>
      </c>
    </row>
    <row r="2613" spans="1:6" x14ac:dyDescent="0.3">
      <c r="A2613" t="s">
        <v>6519</v>
      </c>
      <c r="B2613" t="s">
        <v>461</v>
      </c>
      <c r="E2613" t="s">
        <v>6521</v>
      </c>
      <c r="F2613" t="s">
        <v>274</v>
      </c>
    </row>
    <row r="2614" spans="1:6" x14ac:dyDescent="0.3">
      <c r="A2614" t="s">
        <v>6522</v>
      </c>
      <c r="B2614" t="s">
        <v>11428</v>
      </c>
      <c r="E2614" t="s">
        <v>6524</v>
      </c>
      <c r="F2614" t="s">
        <v>7544</v>
      </c>
    </row>
    <row r="2615" spans="1:6" x14ac:dyDescent="0.3">
      <c r="A2615" t="s">
        <v>6525</v>
      </c>
      <c r="B2615" t="s">
        <v>227</v>
      </c>
      <c r="E2615" t="s">
        <v>2014</v>
      </c>
      <c r="F2615" t="s">
        <v>274</v>
      </c>
    </row>
    <row r="2616" spans="1:6" x14ac:dyDescent="0.3">
      <c r="A2616" t="s">
        <v>4007</v>
      </c>
      <c r="B2616" t="s">
        <v>11425</v>
      </c>
      <c r="E2616" t="s">
        <v>5674</v>
      </c>
      <c r="F2616" t="s">
        <v>7544</v>
      </c>
    </row>
    <row r="2617" spans="1:6" x14ac:dyDescent="0.3">
      <c r="A2617" t="s">
        <v>6528</v>
      </c>
      <c r="B2617" t="s">
        <v>89</v>
      </c>
      <c r="E2617" t="s">
        <v>6530</v>
      </c>
      <c r="F2617" t="s">
        <v>7544</v>
      </c>
    </row>
    <row r="2618" spans="1:6" x14ac:dyDescent="0.3">
      <c r="A2618" t="s">
        <v>4363</v>
      </c>
      <c r="B2618" t="s">
        <v>806</v>
      </c>
      <c r="E2618" t="s">
        <v>6531</v>
      </c>
      <c r="F2618" t="s">
        <v>274</v>
      </c>
    </row>
    <row r="2619" spans="1:6" x14ac:dyDescent="0.3">
      <c r="A2619" t="s">
        <v>6532</v>
      </c>
      <c r="B2619" t="s">
        <v>39</v>
      </c>
      <c r="E2619" t="s">
        <v>6534</v>
      </c>
      <c r="F2619" t="s">
        <v>7544</v>
      </c>
    </row>
    <row r="2620" spans="1:6" x14ac:dyDescent="0.3">
      <c r="A2620" t="s">
        <v>6535</v>
      </c>
      <c r="B2620" t="s">
        <v>227</v>
      </c>
      <c r="E2620" t="s">
        <v>6537</v>
      </c>
      <c r="F2620" t="s">
        <v>7544</v>
      </c>
    </row>
    <row r="2621" spans="1:6" x14ac:dyDescent="0.3">
      <c r="A2621" t="s">
        <v>821</v>
      </c>
      <c r="B2621" t="s">
        <v>4340</v>
      </c>
      <c r="E2621" t="s">
        <v>293</v>
      </c>
      <c r="F2621" t="s">
        <v>274</v>
      </c>
    </row>
    <row r="2622" spans="1:6" x14ac:dyDescent="0.3">
      <c r="A2622" t="s">
        <v>6538</v>
      </c>
      <c r="B2622" t="s">
        <v>464</v>
      </c>
      <c r="E2622" t="s">
        <v>6540</v>
      </c>
      <c r="F2622" t="s">
        <v>274</v>
      </c>
    </row>
    <row r="2623" spans="1:6" x14ac:dyDescent="0.3">
      <c r="A2623" t="s">
        <v>1684</v>
      </c>
      <c r="B2623" t="s">
        <v>11428</v>
      </c>
      <c r="E2623" t="s">
        <v>6542</v>
      </c>
      <c r="F2623" t="s">
        <v>7544</v>
      </c>
    </row>
    <row r="2624" spans="1:6" x14ac:dyDescent="0.3">
      <c r="A2624" t="s">
        <v>1899</v>
      </c>
      <c r="B2624" t="s">
        <v>2956</v>
      </c>
      <c r="E2624" t="s">
        <v>2281</v>
      </c>
      <c r="F2624" t="s">
        <v>7544</v>
      </c>
    </row>
    <row r="2625" spans="1:6" x14ac:dyDescent="0.3">
      <c r="A2625" t="s">
        <v>6544</v>
      </c>
      <c r="B2625" t="s">
        <v>461</v>
      </c>
      <c r="E2625" t="s">
        <v>7499</v>
      </c>
      <c r="F2625" t="s">
        <v>7545</v>
      </c>
    </row>
    <row r="2626" spans="1:6" x14ac:dyDescent="0.3">
      <c r="A2626" t="s">
        <v>5956</v>
      </c>
      <c r="B2626" t="s">
        <v>11427</v>
      </c>
      <c r="E2626" t="s">
        <v>6547</v>
      </c>
      <c r="F2626" t="s">
        <v>7544</v>
      </c>
    </row>
    <row r="2627" spans="1:6" x14ac:dyDescent="0.3">
      <c r="A2627" t="s">
        <v>6258</v>
      </c>
      <c r="B2627" t="s">
        <v>11427</v>
      </c>
      <c r="E2627" t="s">
        <v>6548</v>
      </c>
      <c r="F2627" t="s">
        <v>7545</v>
      </c>
    </row>
    <row r="2628" spans="1:6" x14ac:dyDescent="0.3">
      <c r="A2628" t="s">
        <v>6549</v>
      </c>
      <c r="B2628" t="s">
        <v>881</v>
      </c>
      <c r="E2628" t="s">
        <v>4850</v>
      </c>
      <c r="F2628" t="s">
        <v>7544</v>
      </c>
    </row>
    <row r="2629" spans="1:6" x14ac:dyDescent="0.3">
      <c r="A2629" t="s">
        <v>6552</v>
      </c>
      <c r="B2629" t="s">
        <v>2956</v>
      </c>
      <c r="E2629" t="s">
        <v>6554</v>
      </c>
      <c r="F2629" t="s">
        <v>274</v>
      </c>
    </row>
    <row r="2630" spans="1:6" x14ac:dyDescent="0.3">
      <c r="A2630" t="s">
        <v>6229</v>
      </c>
      <c r="B2630" t="s">
        <v>4379</v>
      </c>
      <c r="E2630" t="s">
        <v>6555</v>
      </c>
      <c r="F2630" t="s">
        <v>7544</v>
      </c>
    </row>
    <row r="2631" spans="1:6" x14ac:dyDescent="0.3">
      <c r="A2631" t="s">
        <v>1950</v>
      </c>
      <c r="B2631" t="s">
        <v>464</v>
      </c>
      <c r="E2631" t="s">
        <v>6558</v>
      </c>
      <c r="F2631" t="s">
        <v>7544</v>
      </c>
    </row>
    <row r="2632" spans="1:6" x14ac:dyDescent="0.3">
      <c r="A2632" t="s">
        <v>6559</v>
      </c>
      <c r="B2632" t="s">
        <v>11424</v>
      </c>
      <c r="E2632" t="s">
        <v>6561</v>
      </c>
      <c r="F2632" t="s">
        <v>7546</v>
      </c>
    </row>
    <row r="2633" spans="1:6" x14ac:dyDescent="0.3">
      <c r="A2633" t="s">
        <v>6562</v>
      </c>
      <c r="B2633" t="s">
        <v>183</v>
      </c>
      <c r="E2633" t="s">
        <v>6564</v>
      </c>
      <c r="F2633" t="s">
        <v>7544</v>
      </c>
    </row>
    <row r="2634" spans="1:6" x14ac:dyDescent="0.3">
      <c r="A2634" t="s">
        <v>736</v>
      </c>
      <c r="B2634" t="s">
        <v>33</v>
      </c>
      <c r="E2634" t="s">
        <v>184</v>
      </c>
      <c r="F2634" t="s">
        <v>7544</v>
      </c>
    </row>
    <row r="2635" spans="1:6" x14ac:dyDescent="0.3">
      <c r="A2635" t="s">
        <v>6565</v>
      </c>
      <c r="B2635" t="s">
        <v>806</v>
      </c>
      <c r="E2635" t="s">
        <v>6567</v>
      </c>
      <c r="F2635" t="s">
        <v>7544</v>
      </c>
    </row>
    <row r="2636" spans="1:6" x14ac:dyDescent="0.3">
      <c r="A2636" t="s">
        <v>4568</v>
      </c>
      <c r="B2636" t="s">
        <v>11428</v>
      </c>
      <c r="E2636" t="s">
        <v>6569</v>
      </c>
      <c r="F2636" t="s">
        <v>274</v>
      </c>
    </row>
    <row r="2637" spans="1:6" x14ac:dyDescent="0.3">
      <c r="A2637" t="s">
        <v>1293</v>
      </c>
      <c r="B2637" t="s">
        <v>11430</v>
      </c>
      <c r="E2637" t="s">
        <v>6571</v>
      </c>
      <c r="F2637" t="s">
        <v>7544</v>
      </c>
    </row>
    <row r="2638" spans="1:6" x14ac:dyDescent="0.3">
      <c r="A2638" t="s">
        <v>6572</v>
      </c>
      <c r="B2638" t="s">
        <v>13</v>
      </c>
      <c r="E2638" t="s">
        <v>6573</v>
      </c>
      <c r="F2638" t="s">
        <v>274</v>
      </c>
    </row>
    <row r="2639" spans="1:6" x14ac:dyDescent="0.3">
      <c r="A2639" t="s">
        <v>6574</v>
      </c>
      <c r="B2639" t="s">
        <v>55</v>
      </c>
      <c r="E2639" t="s">
        <v>1405</v>
      </c>
      <c r="F2639" t="s">
        <v>7544</v>
      </c>
    </row>
    <row r="2640" spans="1:6" x14ac:dyDescent="0.3">
      <c r="A2640" t="s">
        <v>1010</v>
      </c>
      <c r="B2640" t="s">
        <v>45</v>
      </c>
      <c r="E2640" t="s">
        <v>1015</v>
      </c>
      <c r="F2640" t="s">
        <v>7544</v>
      </c>
    </row>
    <row r="2641" spans="1:6" x14ac:dyDescent="0.3">
      <c r="A2641" t="s">
        <v>6577</v>
      </c>
      <c r="B2641" t="s">
        <v>11424</v>
      </c>
      <c r="E2641" t="s">
        <v>606</v>
      </c>
      <c r="F2641" t="s">
        <v>274</v>
      </c>
    </row>
    <row r="2642" spans="1:6" x14ac:dyDescent="0.3">
      <c r="A2642" t="s">
        <v>910</v>
      </c>
      <c r="B2642" t="s">
        <v>227</v>
      </c>
      <c r="E2642" t="s">
        <v>184</v>
      </c>
      <c r="F2642" t="s">
        <v>7544</v>
      </c>
    </row>
    <row r="2643" spans="1:6" x14ac:dyDescent="0.3">
      <c r="A2643" t="s">
        <v>3795</v>
      </c>
      <c r="B2643" t="s">
        <v>227</v>
      </c>
      <c r="E2643" t="s">
        <v>6581</v>
      </c>
      <c r="F2643" t="s">
        <v>7544</v>
      </c>
    </row>
    <row r="2644" spans="1:6" x14ac:dyDescent="0.3">
      <c r="A2644" t="s">
        <v>5448</v>
      </c>
      <c r="B2644" t="s">
        <v>387</v>
      </c>
      <c r="E2644" t="s">
        <v>6583</v>
      </c>
      <c r="F2644" t="s">
        <v>7544</v>
      </c>
    </row>
    <row r="2645" spans="1:6" x14ac:dyDescent="0.3">
      <c r="A2645" t="s">
        <v>6584</v>
      </c>
      <c r="B2645" t="s">
        <v>11427</v>
      </c>
      <c r="E2645" t="s">
        <v>5037</v>
      </c>
      <c r="F2645" t="s">
        <v>274</v>
      </c>
    </row>
    <row r="2646" spans="1:6" x14ac:dyDescent="0.3">
      <c r="A2646" t="s">
        <v>6587</v>
      </c>
      <c r="B2646" t="s">
        <v>806</v>
      </c>
      <c r="E2646" t="s">
        <v>1960</v>
      </c>
      <c r="F2646" t="s">
        <v>7544</v>
      </c>
    </row>
    <row r="2647" spans="1:6" x14ac:dyDescent="0.3">
      <c r="A2647" t="s">
        <v>6061</v>
      </c>
      <c r="B2647" t="s">
        <v>183</v>
      </c>
      <c r="E2647" t="s">
        <v>6590</v>
      </c>
      <c r="F2647" t="s">
        <v>7544</v>
      </c>
    </row>
    <row r="2648" spans="1:6" x14ac:dyDescent="0.3">
      <c r="A2648" t="s">
        <v>6591</v>
      </c>
      <c r="B2648" t="s">
        <v>11427</v>
      </c>
      <c r="E2648" t="s">
        <v>1264</v>
      </c>
      <c r="F2648" t="s">
        <v>7544</v>
      </c>
    </row>
    <row r="2649" spans="1:6" x14ac:dyDescent="0.3">
      <c r="A2649" t="s">
        <v>6593</v>
      </c>
      <c r="B2649" t="s">
        <v>4340</v>
      </c>
      <c r="E2649" t="s">
        <v>2514</v>
      </c>
      <c r="F2649" t="s">
        <v>7544</v>
      </c>
    </row>
    <row r="2650" spans="1:6" x14ac:dyDescent="0.3">
      <c r="A2650" t="s">
        <v>4346</v>
      </c>
      <c r="B2650" t="s">
        <v>11430</v>
      </c>
      <c r="E2650" t="s">
        <v>6416</v>
      </c>
      <c r="F2650" t="s">
        <v>7544</v>
      </c>
    </row>
    <row r="2651" spans="1:6" x14ac:dyDescent="0.3">
      <c r="A2651" t="s">
        <v>6596</v>
      </c>
      <c r="B2651" t="s">
        <v>11430</v>
      </c>
      <c r="E2651" t="s">
        <v>6597</v>
      </c>
      <c r="F2651" t="s">
        <v>7545</v>
      </c>
    </row>
    <row r="2652" spans="1:6" x14ac:dyDescent="0.3">
      <c r="A2652" t="s">
        <v>1025</v>
      </c>
      <c r="B2652" t="s">
        <v>461</v>
      </c>
      <c r="E2652" t="s">
        <v>6599</v>
      </c>
      <c r="F2652" t="s">
        <v>7544</v>
      </c>
    </row>
    <row r="2653" spans="1:6" x14ac:dyDescent="0.3">
      <c r="A2653" t="s">
        <v>6600</v>
      </c>
      <c r="B2653" t="s">
        <v>4340</v>
      </c>
      <c r="E2653" t="s">
        <v>6601</v>
      </c>
      <c r="F2653" t="s">
        <v>7544</v>
      </c>
    </row>
    <row r="2654" spans="1:6" x14ac:dyDescent="0.3">
      <c r="A2654" t="s">
        <v>5904</v>
      </c>
      <c r="B2654" t="s">
        <v>1870</v>
      </c>
      <c r="E2654" t="s">
        <v>6604</v>
      </c>
      <c r="F2654" t="s">
        <v>7544</v>
      </c>
    </row>
    <row r="2655" spans="1:6" x14ac:dyDescent="0.3">
      <c r="A2655" t="s">
        <v>771</v>
      </c>
      <c r="B2655" t="s">
        <v>11424</v>
      </c>
      <c r="E2655" t="s">
        <v>6605</v>
      </c>
      <c r="F2655" t="s">
        <v>7545</v>
      </c>
    </row>
    <row r="2656" spans="1:6" x14ac:dyDescent="0.3">
      <c r="A2656" t="s">
        <v>6606</v>
      </c>
      <c r="B2656" t="s">
        <v>461</v>
      </c>
      <c r="E2656" t="s">
        <v>6607</v>
      </c>
      <c r="F2656" t="s">
        <v>7544</v>
      </c>
    </row>
    <row r="2657" spans="1:6" x14ac:dyDescent="0.3">
      <c r="A2657" t="s">
        <v>6608</v>
      </c>
      <c r="B2657" t="s">
        <v>45</v>
      </c>
      <c r="E2657" t="s">
        <v>6610</v>
      </c>
      <c r="F2657" t="s">
        <v>7545</v>
      </c>
    </row>
    <row r="2658" spans="1:6" x14ac:dyDescent="0.3">
      <c r="A2658" t="s">
        <v>6611</v>
      </c>
      <c r="B2658" t="s">
        <v>11430</v>
      </c>
      <c r="E2658" t="s">
        <v>6613</v>
      </c>
      <c r="F2658" t="s">
        <v>7544</v>
      </c>
    </row>
    <row r="2659" spans="1:6" x14ac:dyDescent="0.3">
      <c r="A2659" t="s">
        <v>6614</v>
      </c>
      <c r="B2659" t="s">
        <v>4379</v>
      </c>
      <c r="E2659" t="s">
        <v>6616</v>
      </c>
      <c r="F2659" t="s">
        <v>274</v>
      </c>
    </row>
    <row r="2660" spans="1:6" x14ac:dyDescent="0.3">
      <c r="A2660" t="s">
        <v>6617</v>
      </c>
      <c r="B2660" t="s">
        <v>438</v>
      </c>
      <c r="E2660" t="s">
        <v>1229</v>
      </c>
      <c r="F2660" t="s">
        <v>7544</v>
      </c>
    </row>
    <row r="2661" spans="1:6" x14ac:dyDescent="0.3">
      <c r="A2661" t="s">
        <v>6619</v>
      </c>
      <c r="B2661" t="s">
        <v>11424</v>
      </c>
      <c r="E2661" t="s">
        <v>6621</v>
      </c>
      <c r="F2661" t="s">
        <v>7544</v>
      </c>
    </row>
    <row r="2662" spans="1:6" x14ac:dyDescent="0.3">
      <c r="A2662" t="s">
        <v>6622</v>
      </c>
      <c r="B2662" t="s">
        <v>11426</v>
      </c>
      <c r="E2662" t="s">
        <v>6624</v>
      </c>
      <c r="F2662" t="s">
        <v>7544</v>
      </c>
    </row>
    <row r="2663" spans="1:6" x14ac:dyDescent="0.3">
      <c r="A2663" t="s">
        <v>4129</v>
      </c>
      <c r="B2663" t="s">
        <v>11430</v>
      </c>
      <c r="E2663" t="s">
        <v>6626</v>
      </c>
      <c r="F2663" t="s">
        <v>274</v>
      </c>
    </row>
    <row r="2664" spans="1:6" x14ac:dyDescent="0.3">
      <c r="A2664" t="s">
        <v>6627</v>
      </c>
      <c r="B2664" t="s">
        <v>881</v>
      </c>
      <c r="E2664" t="s">
        <v>6629</v>
      </c>
      <c r="F2664" t="s">
        <v>7545</v>
      </c>
    </row>
    <row r="2665" spans="1:6" x14ac:dyDescent="0.3">
      <c r="A2665" t="s">
        <v>2721</v>
      </c>
      <c r="B2665" t="s">
        <v>438</v>
      </c>
      <c r="E2665" t="s">
        <v>6631</v>
      </c>
      <c r="F2665" t="s">
        <v>274</v>
      </c>
    </row>
    <row r="2666" spans="1:6" x14ac:dyDescent="0.3">
      <c r="A2666" t="s">
        <v>6632</v>
      </c>
      <c r="B2666" t="s">
        <v>11426</v>
      </c>
      <c r="E2666" t="s">
        <v>6634</v>
      </c>
      <c r="F2666" t="s">
        <v>7544</v>
      </c>
    </row>
    <row r="2667" spans="1:6" x14ac:dyDescent="0.3">
      <c r="A2667" t="s">
        <v>6635</v>
      </c>
      <c r="B2667" t="s">
        <v>8037</v>
      </c>
      <c r="E2667" t="s">
        <v>6637</v>
      </c>
      <c r="F2667" t="s">
        <v>7545</v>
      </c>
    </row>
    <row r="2668" spans="1:6" x14ac:dyDescent="0.3">
      <c r="A2668" t="s">
        <v>6638</v>
      </c>
      <c r="B2668" t="s">
        <v>464</v>
      </c>
      <c r="E2668" t="s">
        <v>6640</v>
      </c>
      <c r="F2668" t="s">
        <v>7544</v>
      </c>
    </row>
    <row r="2669" spans="1:6" x14ac:dyDescent="0.3">
      <c r="A2669" t="s">
        <v>6641</v>
      </c>
      <c r="B2669" t="s">
        <v>8030</v>
      </c>
      <c r="E2669" t="s">
        <v>6643</v>
      </c>
      <c r="F2669" t="s">
        <v>7544</v>
      </c>
    </row>
    <row r="2670" spans="1:6" x14ac:dyDescent="0.3">
      <c r="A2670" t="s">
        <v>6644</v>
      </c>
      <c r="B2670" t="s">
        <v>11427</v>
      </c>
      <c r="E2670" t="s">
        <v>606</v>
      </c>
      <c r="F2670" t="s">
        <v>274</v>
      </c>
    </row>
    <row r="2671" spans="1:6" x14ac:dyDescent="0.3">
      <c r="A2671" t="s">
        <v>4560</v>
      </c>
      <c r="B2671" t="s">
        <v>11426</v>
      </c>
      <c r="E2671" t="s">
        <v>6646</v>
      </c>
      <c r="F2671" t="s">
        <v>274</v>
      </c>
    </row>
    <row r="2672" spans="1:6" x14ac:dyDescent="0.3">
      <c r="A2672" t="s">
        <v>6647</v>
      </c>
      <c r="B2672" t="s">
        <v>11427</v>
      </c>
      <c r="E2672" t="s">
        <v>6649</v>
      </c>
      <c r="F2672" t="s">
        <v>7544</v>
      </c>
    </row>
    <row r="2673" spans="1:6" x14ac:dyDescent="0.3">
      <c r="A2673" t="s">
        <v>2744</v>
      </c>
      <c r="B2673" t="s">
        <v>2956</v>
      </c>
      <c r="E2673" t="s">
        <v>6650</v>
      </c>
      <c r="F2673" t="s">
        <v>7544</v>
      </c>
    </row>
    <row r="2674" spans="1:6" x14ac:dyDescent="0.3">
      <c r="A2674" t="s">
        <v>6651</v>
      </c>
      <c r="B2674" t="s">
        <v>11427</v>
      </c>
      <c r="E2674" t="s">
        <v>1006</v>
      </c>
      <c r="F2674" t="s">
        <v>274</v>
      </c>
    </row>
    <row r="2675" spans="1:6" x14ac:dyDescent="0.3">
      <c r="A2675" t="s">
        <v>6652</v>
      </c>
      <c r="B2675" t="s">
        <v>39</v>
      </c>
      <c r="E2675" t="s">
        <v>6654</v>
      </c>
      <c r="F2675" t="s">
        <v>7546</v>
      </c>
    </row>
    <row r="2676" spans="1:6" x14ac:dyDescent="0.3">
      <c r="A2676" t="s">
        <v>6061</v>
      </c>
      <c r="B2676" t="s">
        <v>227</v>
      </c>
      <c r="E2676" t="s">
        <v>6656</v>
      </c>
      <c r="F2676" t="s">
        <v>274</v>
      </c>
    </row>
    <row r="2677" spans="1:6" x14ac:dyDescent="0.3">
      <c r="A2677" t="s">
        <v>6657</v>
      </c>
      <c r="B2677" t="s">
        <v>11423</v>
      </c>
      <c r="E2677" t="s">
        <v>6659</v>
      </c>
      <c r="F2677" t="s">
        <v>7544</v>
      </c>
    </row>
    <row r="2678" spans="1:6" x14ac:dyDescent="0.3">
      <c r="A2678" t="s">
        <v>6660</v>
      </c>
      <c r="B2678" t="s">
        <v>13</v>
      </c>
      <c r="E2678" t="s">
        <v>4185</v>
      </c>
      <c r="F2678" t="s">
        <v>7544</v>
      </c>
    </row>
    <row r="2679" spans="1:6" x14ac:dyDescent="0.3">
      <c r="A2679" t="s">
        <v>6662</v>
      </c>
      <c r="B2679" t="s">
        <v>806</v>
      </c>
      <c r="E2679" t="s">
        <v>6664</v>
      </c>
      <c r="F2679" t="s">
        <v>274</v>
      </c>
    </row>
    <row r="2680" spans="1:6" x14ac:dyDescent="0.3">
      <c r="A2680" t="s">
        <v>6665</v>
      </c>
      <c r="B2680" t="s">
        <v>4340</v>
      </c>
      <c r="E2680" t="s">
        <v>6667</v>
      </c>
      <c r="F2680" t="s">
        <v>7544</v>
      </c>
    </row>
    <row r="2681" spans="1:6" x14ac:dyDescent="0.3">
      <c r="A2681" t="s">
        <v>6668</v>
      </c>
      <c r="B2681" t="s">
        <v>45</v>
      </c>
      <c r="E2681" t="s">
        <v>6670</v>
      </c>
      <c r="F2681" t="s">
        <v>7545</v>
      </c>
    </row>
    <row r="2682" spans="1:6" x14ac:dyDescent="0.3">
      <c r="A2682" t="s">
        <v>1043</v>
      </c>
      <c r="B2682" t="s">
        <v>4340</v>
      </c>
      <c r="E2682" t="s">
        <v>6672</v>
      </c>
      <c r="F2682" t="s">
        <v>7544</v>
      </c>
    </row>
    <row r="2683" spans="1:6" x14ac:dyDescent="0.3">
      <c r="A2683" t="s">
        <v>6673</v>
      </c>
      <c r="B2683" t="s">
        <v>8030</v>
      </c>
      <c r="E2683" t="s">
        <v>6675</v>
      </c>
      <c r="F2683" t="s">
        <v>7545</v>
      </c>
    </row>
    <row r="2684" spans="1:6" x14ac:dyDescent="0.3">
      <c r="A2684" t="s">
        <v>6676</v>
      </c>
      <c r="B2684" t="s">
        <v>881</v>
      </c>
      <c r="E2684" t="s">
        <v>6678</v>
      </c>
      <c r="F2684" t="s">
        <v>274</v>
      </c>
    </row>
    <row r="2685" spans="1:6" x14ac:dyDescent="0.3">
      <c r="A2685" t="s">
        <v>4043</v>
      </c>
      <c r="B2685" t="s">
        <v>4340</v>
      </c>
      <c r="E2685" t="s">
        <v>6053</v>
      </c>
      <c r="F2685" t="s">
        <v>7544</v>
      </c>
    </row>
    <row r="2686" spans="1:6" x14ac:dyDescent="0.3">
      <c r="A2686" t="s">
        <v>6680</v>
      </c>
      <c r="B2686" t="s">
        <v>464</v>
      </c>
      <c r="E2686" t="s">
        <v>344</v>
      </c>
      <c r="F2686" t="s">
        <v>7544</v>
      </c>
    </row>
    <row r="2687" spans="1:6" x14ac:dyDescent="0.3">
      <c r="A2687" t="s">
        <v>6682</v>
      </c>
      <c r="B2687" t="s">
        <v>11424</v>
      </c>
      <c r="E2687" t="s">
        <v>7500</v>
      </c>
      <c r="F2687" t="s">
        <v>7544</v>
      </c>
    </row>
    <row r="2688" spans="1:6" x14ac:dyDescent="0.3">
      <c r="A2688" t="s">
        <v>6286</v>
      </c>
      <c r="B2688" t="s">
        <v>8030</v>
      </c>
      <c r="E2688" t="s">
        <v>7501</v>
      </c>
      <c r="F2688" t="s">
        <v>7545</v>
      </c>
    </row>
    <row r="2689" spans="1:6" x14ac:dyDescent="0.3">
      <c r="A2689" t="s">
        <v>6685</v>
      </c>
      <c r="B2689" t="s">
        <v>881</v>
      </c>
      <c r="E2689" t="s">
        <v>6687</v>
      </c>
      <c r="F2689" t="s">
        <v>7545</v>
      </c>
    </row>
    <row r="2690" spans="1:6" x14ac:dyDescent="0.3">
      <c r="A2690" t="s">
        <v>5351</v>
      </c>
      <c r="B2690" t="s">
        <v>4379</v>
      </c>
      <c r="E2690" t="s">
        <v>1081</v>
      </c>
      <c r="F2690" t="s">
        <v>7546</v>
      </c>
    </row>
    <row r="2691" spans="1:6" x14ac:dyDescent="0.3">
      <c r="A2691" t="s">
        <v>1697</v>
      </c>
      <c r="B2691" t="s">
        <v>227</v>
      </c>
      <c r="E2691" t="s">
        <v>1699</v>
      </c>
      <c r="F2691" t="s">
        <v>274</v>
      </c>
    </row>
    <row r="2692" spans="1:6" x14ac:dyDescent="0.3">
      <c r="A2692" t="s">
        <v>2242</v>
      </c>
      <c r="B2692" t="s">
        <v>461</v>
      </c>
      <c r="E2692" t="s">
        <v>1336</v>
      </c>
      <c r="F2692" t="s">
        <v>7544</v>
      </c>
    </row>
    <row r="2693" spans="1:6" x14ac:dyDescent="0.3">
      <c r="A2693" t="s">
        <v>6690</v>
      </c>
      <c r="B2693" t="s">
        <v>2956</v>
      </c>
      <c r="E2693" t="s">
        <v>6691</v>
      </c>
      <c r="F2693" t="s">
        <v>7544</v>
      </c>
    </row>
    <row r="2694" spans="1:6" x14ac:dyDescent="0.3">
      <c r="A2694" t="s">
        <v>617</v>
      </c>
      <c r="B2694" t="s">
        <v>11425</v>
      </c>
      <c r="E2694" t="s">
        <v>6693</v>
      </c>
      <c r="F2694" t="s">
        <v>274</v>
      </c>
    </row>
    <row r="2695" spans="1:6" x14ac:dyDescent="0.3">
      <c r="A2695" t="s">
        <v>6694</v>
      </c>
      <c r="B2695" t="s">
        <v>11428</v>
      </c>
      <c r="E2695" t="s">
        <v>16</v>
      </c>
      <c r="F2695" t="s">
        <v>7545</v>
      </c>
    </row>
    <row r="2696" spans="1:6" x14ac:dyDescent="0.3">
      <c r="A2696" t="s">
        <v>2371</v>
      </c>
      <c r="B2696" t="s">
        <v>8030</v>
      </c>
      <c r="E2696" t="s">
        <v>6696</v>
      </c>
      <c r="F2696" t="s">
        <v>7544</v>
      </c>
    </row>
    <row r="2697" spans="1:6" x14ac:dyDescent="0.3">
      <c r="A2697" t="s">
        <v>4581</v>
      </c>
      <c r="B2697" t="s">
        <v>11427</v>
      </c>
      <c r="E2697" t="s">
        <v>6698</v>
      </c>
      <c r="F2697" t="s">
        <v>274</v>
      </c>
    </row>
    <row r="2698" spans="1:6" x14ac:dyDescent="0.3">
      <c r="A2698" t="s">
        <v>6699</v>
      </c>
      <c r="B2698" t="s">
        <v>227</v>
      </c>
      <c r="E2698" t="s">
        <v>6701</v>
      </c>
      <c r="F2698" t="s">
        <v>7545</v>
      </c>
    </row>
    <row r="2699" spans="1:6" x14ac:dyDescent="0.3">
      <c r="A2699" t="s">
        <v>6702</v>
      </c>
      <c r="B2699" t="s">
        <v>89</v>
      </c>
      <c r="E2699" t="s">
        <v>6704</v>
      </c>
      <c r="F2699" t="s">
        <v>7544</v>
      </c>
    </row>
    <row r="2700" spans="1:6" x14ac:dyDescent="0.3">
      <c r="A2700" t="s">
        <v>2399</v>
      </c>
      <c r="B2700" t="s">
        <v>387</v>
      </c>
      <c r="E2700" t="s">
        <v>2940</v>
      </c>
      <c r="F2700" t="s">
        <v>7544</v>
      </c>
    </row>
    <row r="2701" spans="1:6" x14ac:dyDescent="0.3">
      <c r="A2701" t="s">
        <v>1106</v>
      </c>
      <c r="B2701" t="s">
        <v>33</v>
      </c>
      <c r="E2701" t="s">
        <v>6707</v>
      </c>
      <c r="F2701" t="s">
        <v>7544</v>
      </c>
    </row>
    <row r="2702" spans="1:6" x14ac:dyDescent="0.3">
      <c r="A2702" t="s">
        <v>6708</v>
      </c>
      <c r="B2702" t="s">
        <v>1209</v>
      </c>
      <c r="E2702" t="s">
        <v>5932</v>
      </c>
      <c r="F2702" t="s">
        <v>7546</v>
      </c>
    </row>
    <row r="2703" spans="1:6" x14ac:dyDescent="0.3">
      <c r="A2703" t="s">
        <v>6710</v>
      </c>
      <c r="B2703" t="s">
        <v>4340</v>
      </c>
      <c r="E2703" t="s">
        <v>6621</v>
      </c>
      <c r="F2703" t="s">
        <v>7544</v>
      </c>
    </row>
    <row r="2704" spans="1:6" x14ac:dyDescent="0.3">
      <c r="A2704" t="s">
        <v>6712</v>
      </c>
      <c r="B2704" t="s">
        <v>11424</v>
      </c>
      <c r="E2704" t="s">
        <v>6714</v>
      </c>
      <c r="F2704" t="s">
        <v>274</v>
      </c>
    </row>
    <row r="2705" spans="1:6" x14ac:dyDescent="0.3">
      <c r="A2705" t="s">
        <v>453</v>
      </c>
      <c r="B2705" t="s">
        <v>881</v>
      </c>
      <c r="E2705" t="s">
        <v>6716</v>
      </c>
      <c r="F2705" t="s">
        <v>7545</v>
      </c>
    </row>
    <row r="2706" spans="1:6" x14ac:dyDescent="0.3">
      <c r="A2706" t="s">
        <v>2704</v>
      </c>
      <c r="B2706" t="s">
        <v>464</v>
      </c>
      <c r="E2706" t="s">
        <v>6718</v>
      </c>
      <c r="F2706" t="s">
        <v>7544</v>
      </c>
    </row>
    <row r="2707" spans="1:6" x14ac:dyDescent="0.3">
      <c r="A2707" t="s">
        <v>6719</v>
      </c>
      <c r="B2707" t="s">
        <v>2956</v>
      </c>
      <c r="E2707" t="s">
        <v>6721</v>
      </c>
      <c r="F2707" t="s">
        <v>7545</v>
      </c>
    </row>
    <row r="2708" spans="1:6" x14ac:dyDescent="0.3">
      <c r="A2708" t="s">
        <v>3752</v>
      </c>
      <c r="B2708" t="s">
        <v>2956</v>
      </c>
      <c r="E2708" t="s">
        <v>6722</v>
      </c>
      <c r="F2708" t="s">
        <v>7544</v>
      </c>
    </row>
    <row r="2709" spans="1:6" x14ac:dyDescent="0.3">
      <c r="A2709" t="s">
        <v>6723</v>
      </c>
      <c r="B2709" t="s">
        <v>11426</v>
      </c>
      <c r="E2709" t="s">
        <v>1015</v>
      </c>
      <c r="F2709" t="s">
        <v>7544</v>
      </c>
    </row>
    <row r="2710" spans="1:6" x14ac:dyDescent="0.3">
      <c r="A2710" t="s">
        <v>798</v>
      </c>
      <c r="B2710" t="s">
        <v>33</v>
      </c>
      <c r="E2710" t="s">
        <v>1015</v>
      </c>
      <c r="F2710" t="s">
        <v>7544</v>
      </c>
    </row>
    <row r="2711" spans="1:6" x14ac:dyDescent="0.3">
      <c r="A2711" t="s">
        <v>6726</v>
      </c>
      <c r="B2711" t="s">
        <v>387</v>
      </c>
      <c r="E2711" t="s">
        <v>1186</v>
      </c>
      <c r="F2711" t="s">
        <v>7544</v>
      </c>
    </row>
    <row r="2712" spans="1:6" x14ac:dyDescent="0.3">
      <c r="A2712" t="s">
        <v>6728</v>
      </c>
      <c r="B2712" t="s">
        <v>461</v>
      </c>
      <c r="E2712" t="s">
        <v>6730</v>
      </c>
      <c r="F2712" t="s">
        <v>7546</v>
      </c>
    </row>
    <row r="2713" spans="1:6" x14ac:dyDescent="0.3">
      <c r="A2713" t="s">
        <v>6731</v>
      </c>
      <c r="B2713" t="s">
        <v>11426</v>
      </c>
      <c r="E2713" t="s">
        <v>5932</v>
      </c>
      <c r="F2713" t="s">
        <v>7546</v>
      </c>
    </row>
    <row r="2714" spans="1:6" x14ac:dyDescent="0.3">
      <c r="A2714" t="s">
        <v>6733</v>
      </c>
      <c r="B2714" t="s">
        <v>464</v>
      </c>
      <c r="E2714" t="s">
        <v>6735</v>
      </c>
      <c r="F2714" t="s">
        <v>7544</v>
      </c>
    </row>
    <row r="2715" spans="1:6" x14ac:dyDescent="0.3">
      <c r="A2715" t="s">
        <v>6736</v>
      </c>
      <c r="B2715" t="s">
        <v>39</v>
      </c>
      <c r="E2715" t="s">
        <v>6738</v>
      </c>
      <c r="F2715" t="s">
        <v>7545</v>
      </c>
    </row>
    <row r="2716" spans="1:6" x14ac:dyDescent="0.3">
      <c r="A2716" t="s">
        <v>3444</v>
      </c>
      <c r="B2716" t="s">
        <v>1209</v>
      </c>
      <c r="E2716" t="s">
        <v>6740</v>
      </c>
      <c r="F2716" t="s">
        <v>7544</v>
      </c>
    </row>
    <row r="2717" spans="1:6" x14ac:dyDescent="0.3">
      <c r="A2717" t="s">
        <v>6741</v>
      </c>
      <c r="B2717" t="s">
        <v>55</v>
      </c>
      <c r="E2717" t="s">
        <v>6742</v>
      </c>
      <c r="F2717" t="s">
        <v>7544</v>
      </c>
    </row>
    <row r="2718" spans="1:6" x14ac:dyDescent="0.3">
      <c r="A2718" t="s">
        <v>6744</v>
      </c>
      <c r="B2718" t="s">
        <v>1870</v>
      </c>
      <c r="E2718" t="s">
        <v>6746</v>
      </c>
      <c r="F2718" t="s">
        <v>7544</v>
      </c>
    </row>
    <row r="2719" spans="1:6" x14ac:dyDescent="0.3">
      <c r="A2719" t="s">
        <v>6747</v>
      </c>
      <c r="B2719" t="s">
        <v>227</v>
      </c>
      <c r="E2719" t="s">
        <v>2114</v>
      </c>
      <c r="F2719" t="s">
        <v>7544</v>
      </c>
    </row>
    <row r="2720" spans="1:6" x14ac:dyDescent="0.3">
      <c r="A2720" t="s">
        <v>1320</v>
      </c>
      <c r="B2720" t="s">
        <v>33</v>
      </c>
      <c r="E2720" t="s">
        <v>6750</v>
      </c>
      <c r="F2720" t="s">
        <v>7546</v>
      </c>
    </row>
    <row r="2721" spans="1:6" x14ac:dyDescent="0.3">
      <c r="A2721" t="s">
        <v>6751</v>
      </c>
      <c r="B2721" t="s">
        <v>915</v>
      </c>
      <c r="E2721" t="s">
        <v>6753</v>
      </c>
      <c r="F2721" t="s">
        <v>274</v>
      </c>
    </row>
    <row r="2722" spans="1:6" x14ac:dyDescent="0.3">
      <c r="A2722" t="s">
        <v>500</v>
      </c>
      <c r="B2722" t="s">
        <v>227</v>
      </c>
      <c r="E2722" t="s">
        <v>6754</v>
      </c>
      <c r="F2722" t="s">
        <v>7545</v>
      </c>
    </row>
    <row r="2723" spans="1:6" x14ac:dyDescent="0.3">
      <c r="A2723" t="s">
        <v>6755</v>
      </c>
      <c r="B2723" t="s">
        <v>461</v>
      </c>
      <c r="E2723" t="s">
        <v>6757</v>
      </c>
      <c r="F2723" t="s">
        <v>7546</v>
      </c>
    </row>
    <row r="2724" spans="1:6" x14ac:dyDescent="0.3">
      <c r="A2724" t="s">
        <v>5465</v>
      </c>
      <c r="B2724" t="s">
        <v>461</v>
      </c>
      <c r="E2724" t="s">
        <v>319</v>
      </c>
      <c r="F2724" t="s">
        <v>7544</v>
      </c>
    </row>
    <row r="2725" spans="1:6" x14ac:dyDescent="0.3">
      <c r="A2725" t="s">
        <v>6758</v>
      </c>
      <c r="B2725" t="s">
        <v>11427</v>
      </c>
      <c r="E2725" t="s">
        <v>6760</v>
      </c>
      <c r="F2725" t="s">
        <v>7544</v>
      </c>
    </row>
    <row r="2726" spans="1:6" x14ac:dyDescent="0.3">
      <c r="A2726" t="s">
        <v>6761</v>
      </c>
      <c r="B2726" t="s">
        <v>11429</v>
      </c>
      <c r="E2726" t="s">
        <v>6763</v>
      </c>
      <c r="F2726" t="s">
        <v>7546</v>
      </c>
    </row>
    <row r="2727" spans="1:6" x14ac:dyDescent="0.3">
      <c r="A2727" t="s">
        <v>5014</v>
      </c>
      <c r="B2727" t="s">
        <v>464</v>
      </c>
      <c r="E2727" t="s">
        <v>6765</v>
      </c>
      <c r="F2727" t="s">
        <v>7545</v>
      </c>
    </row>
    <row r="2728" spans="1:6" x14ac:dyDescent="0.3">
      <c r="A2728" t="s">
        <v>1130</v>
      </c>
      <c r="B2728" t="s">
        <v>4379</v>
      </c>
      <c r="E2728" t="s">
        <v>3949</v>
      </c>
      <c r="F2728" t="s">
        <v>7544</v>
      </c>
    </row>
    <row r="2729" spans="1:6" x14ac:dyDescent="0.3">
      <c r="A2729" t="s">
        <v>6766</v>
      </c>
      <c r="B2729" t="s">
        <v>45</v>
      </c>
      <c r="E2729" t="s">
        <v>6768</v>
      </c>
      <c r="F2729" t="s">
        <v>7544</v>
      </c>
    </row>
    <row r="2730" spans="1:6" x14ac:dyDescent="0.3">
      <c r="A2730" t="s">
        <v>2619</v>
      </c>
      <c r="B2730" t="s">
        <v>8030</v>
      </c>
      <c r="E2730" t="s">
        <v>5820</v>
      </c>
      <c r="F2730" t="s">
        <v>274</v>
      </c>
    </row>
    <row r="2731" spans="1:6" x14ac:dyDescent="0.3">
      <c r="A2731" t="s">
        <v>6770</v>
      </c>
      <c r="B2731" t="s">
        <v>8030</v>
      </c>
      <c r="E2731" t="s">
        <v>6772</v>
      </c>
      <c r="F2731" t="s">
        <v>274</v>
      </c>
    </row>
    <row r="2732" spans="1:6" x14ac:dyDescent="0.3">
      <c r="A2732" t="s">
        <v>6773</v>
      </c>
      <c r="B2732" t="s">
        <v>915</v>
      </c>
      <c r="E2732" t="s">
        <v>6775</v>
      </c>
      <c r="F2732" t="s">
        <v>274</v>
      </c>
    </row>
    <row r="2733" spans="1:6" x14ac:dyDescent="0.3">
      <c r="A2733" t="s">
        <v>6776</v>
      </c>
      <c r="B2733" t="s">
        <v>387</v>
      </c>
      <c r="E2733" t="s">
        <v>6779</v>
      </c>
      <c r="F2733" t="s">
        <v>274</v>
      </c>
    </row>
    <row r="2734" spans="1:6" x14ac:dyDescent="0.3">
      <c r="A2734" t="s">
        <v>6780</v>
      </c>
      <c r="B2734" t="s">
        <v>387</v>
      </c>
      <c r="E2734" t="s">
        <v>1015</v>
      </c>
      <c r="F2734" t="s">
        <v>7544</v>
      </c>
    </row>
    <row r="2735" spans="1:6" x14ac:dyDescent="0.3">
      <c r="A2735" t="s">
        <v>903</v>
      </c>
      <c r="B2735" t="s">
        <v>1870</v>
      </c>
      <c r="E2735" t="s">
        <v>6783</v>
      </c>
      <c r="F2735" t="s">
        <v>7544</v>
      </c>
    </row>
    <row r="2736" spans="1:6" x14ac:dyDescent="0.3">
      <c r="A2736" t="s">
        <v>6784</v>
      </c>
      <c r="B2736" t="s">
        <v>45</v>
      </c>
      <c r="E2736" t="s">
        <v>6785</v>
      </c>
      <c r="F2736" t="s">
        <v>7544</v>
      </c>
    </row>
    <row r="2737" spans="1:6" x14ac:dyDescent="0.3">
      <c r="A2737" t="s">
        <v>6786</v>
      </c>
      <c r="B2737" t="s">
        <v>8037</v>
      </c>
      <c r="E2737" t="s">
        <v>2114</v>
      </c>
      <c r="F2737" t="s">
        <v>7544</v>
      </c>
    </row>
    <row r="2738" spans="1:6" x14ac:dyDescent="0.3">
      <c r="A2738" t="s">
        <v>6787</v>
      </c>
      <c r="B2738" t="s">
        <v>11429</v>
      </c>
      <c r="E2738" t="s">
        <v>1186</v>
      </c>
      <c r="F2738" t="s">
        <v>7544</v>
      </c>
    </row>
    <row r="2739" spans="1:6" x14ac:dyDescent="0.3">
      <c r="A2739" t="s">
        <v>4221</v>
      </c>
      <c r="B2739" t="s">
        <v>183</v>
      </c>
      <c r="E2739" t="s">
        <v>5024</v>
      </c>
      <c r="F2739" t="s">
        <v>274</v>
      </c>
    </row>
    <row r="2740" spans="1:6" x14ac:dyDescent="0.3">
      <c r="A2740" t="s">
        <v>6789</v>
      </c>
      <c r="B2740" t="s">
        <v>227</v>
      </c>
      <c r="E2740" t="s">
        <v>6097</v>
      </c>
      <c r="F2740" t="s">
        <v>7544</v>
      </c>
    </row>
    <row r="2741" spans="1:6" x14ac:dyDescent="0.3">
      <c r="A2741" t="s">
        <v>6790</v>
      </c>
      <c r="B2741" t="s">
        <v>39</v>
      </c>
      <c r="E2741" t="s">
        <v>6792</v>
      </c>
      <c r="F2741" t="s">
        <v>7544</v>
      </c>
    </row>
    <row r="2742" spans="1:6" x14ac:dyDescent="0.3">
      <c r="A2742" t="s">
        <v>6793</v>
      </c>
      <c r="B2742" t="s">
        <v>1209</v>
      </c>
      <c r="E2742" t="s">
        <v>6794</v>
      </c>
      <c r="F2742" t="s">
        <v>7544</v>
      </c>
    </row>
    <row r="2743" spans="1:6" x14ac:dyDescent="0.3">
      <c r="A2743" t="s">
        <v>6795</v>
      </c>
      <c r="B2743" t="s">
        <v>11430</v>
      </c>
      <c r="E2743" t="s">
        <v>6797</v>
      </c>
      <c r="F2743" t="s">
        <v>7544</v>
      </c>
    </row>
    <row r="2744" spans="1:6" x14ac:dyDescent="0.3">
      <c r="A2744" t="s">
        <v>7502</v>
      </c>
      <c r="B2744" t="s">
        <v>4340</v>
      </c>
      <c r="E2744" t="s">
        <v>7504</v>
      </c>
      <c r="F2744" t="s">
        <v>7544</v>
      </c>
    </row>
    <row r="2745" spans="1:6" x14ac:dyDescent="0.3">
      <c r="A2745" t="s">
        <v>6798</v>
      </c>
      <c r="B2745" t="s">
        <v>2956</v>
      </c>
      <c r="E2745" t="s">
        <v>6800</v>
      </c>
      <c r="F2745" t="s">
        <v>7544</v>
      </c>
    </row>
    <row r="2746" spans="1:6" x14ac:dyDescent="0.3">
      <c r="A2746" t="s">
        <v>2518</v>
      </c>
      <c r="B2746" t="s">
        <v>915</v>
      </c>
      <c r="E2746" t="s">
        <v>6802</v>
      </c>
      <c r="F2746" t="s">
        <v>7544</v>
      </c>
    </row>
    <row r="2747" spans="1:6" x14ac:dyDescent="0.3">
      <c r="A2747" t="s">
        <v>6803</v>
      </c>
      <c r="B2747" t="s">
        <v>915</v>
      </c>
      <c r="E2747" t="s">
        <v>1268</v>
      </c>
      <c r="F2747" t="s">
        <v>274</v>
      </c>
    </row>
    <row r="2748" spans="1:6" x14ac:dyDescent="0.3">
      <c r="A2748" t="s">
        <v>2181</v>
      </c>
      <c r="B2748" t="s">
        <v>13</v>
      </c>
      <c r="E2748" t="s">
        <v>6805</v>
      </c>
      <c r="F2748" t="s">
        <v>7544</v>
      </c>
    </row>
    <row r="2749" spans="1:6" x14ac:dyDescent="0.3">
      <c r="A2749" t="s">
        <v>5743</v>
      </c>
      <c r="B2749" t="s">
        <v>438</v>
      </c>
      <c r="E2749" t="s">
        <v>6807</v>
      </c>
      <c r="F2749" t="s">
        <v>7546</v>
      </c>
    </row>
    <row r="2750" spans="1:6" x14ac:dyDescent="0.3">
      <c r="A2750" t="s">
        <v>6808</v>
      </c>
      <c r="B2750" t="s">
        <v>387</v>
      </c>
      <c r="E2750" t="s">
        <v>6810</v>
      </c>
      <c r="F2750" t="s">
        <v>274</v>
      </c>
    </row>
    <row r="2751" spans="1:6" x14ac:dyDescent="0.3">
      <c r="A2751" t="s">
        <v>6606</v>
      </c>
      <c r="B2751" t="s">
        <v>13</v>
      </c>
      <c r="E2751" t="s">
        <v>6811</v>
      </c>
      <c r="F2751" t="s">
        <v>7545</v>
      </c>
    </row>
    <row r="2752" spans="1:6" x14ac:dyDescent="0.3">
      <c r="A2752" t="s">
        <v>3761</v>
      </c>
      <c r="B2752" t="s">
        <v>55</v>
      </c>
      <c r="E2752" t="s">
        <v>6813</v>
      </c>
      <c r="F2752" t="s">
        <v>7545</v>
      </c>
    </row>
    <row r="2753" spans="1:6" x14ac:dyDescent="0.3">
      <c r="A2753" t="s">
        <v>982</v>
      </c>
      <c r="B2753" t="s">
        <v>881</v>
      </c>
      <c r="E2753" t="s">
        <v>6815</v>
      </c>
      <c r="F2753" t="s">
        <v>7544</v>
      </c>
    </row>
    <row r="2754" spans="1:6" x14ac:dyDescent="0.3">
      <c r="A2754" t="s">
        <v>6816</v>
      </c>
      <c r="B2754" t="s">
        <v>1870</v>
      </c>
      <c r="E2754" t="s">
        <v>6408</v>
      </c>
      <c r="F2754" t="s">
        <v>7546</v>
      </c>
    </row>
    <row r="2755" spans="1:6" x14ac:dyDescent="0.3">
      <c r="A2755" t="s">
        <v>6817</v>
      </c>
      <c r="B2755" t="s">
        <v>11427</v>
      </c>
      <c r="E2755" t="s">
        <v>6819</v>
      </c>
      <c r="F2755" t="s">
        <v>274</v>
      </c>
    </row>
    <row r="2756" spans="1:6" x14ac:dyDescent="0.3">
      <c r="A2756" t="s">
        <v>6820</v>
      </c>
      <c r="B2756" t="s">
        <v>881</v>
      </c>
      <c r="E2756" t="s">
        <v>6822</v>
      </c>
      <c r="F2756" t="s">
        <v>274</v>
      </c>
    </row>
    <row r="2757" spans="1:6" x14ac:dyDescent="0.3">
      <c r="A2757" t="s">
        <v>6823</v>
      </c>
      <c r="B2757" t="s">
        <v>8030</v>
      </c>
      <c r="E2757" t="s">
        <v>6824</v>
      </c>
      <c r="F2757" t="s">
        <v>274</v>
      </c>
    </row>
    <row r="2758" spans="1:6" x14ac:dyDescent="0.3">
      <c r="A2758" t="s">
        <v>6825</v>
      </c>
      <c r="B2758" t="s">
        <v>45</v>
      </c>
      <c r="E2758" t="s">
        <v>7505</v>
      </c>
      <c r="F2758" t="s">
        <v>7545</v>
      </c>
    </row>
    <row r="2759" spans="1:6" x14ac:dyDescent="0.3">
      <c r="A2759" t="s">
        <v>5292</v>
      </c>
      <c r="B2759" t="s">
        <v>11428</v>
      </c>
      <c r="E2759" t="s">
        <v>6828</v>
      </c>
      <c r="F2759" t="s">
        <v>7545</v>
      </c>
    </row>
    <row r="2760" spans="1:6" x14ac:dyDescent="0.3">
      <c r="A2760" t="s">
        <v>3329</v>
      </c>
      <c r="B2760" t="s">
        <v>387</v>
      </c>
      <c r="E2760" t="s">
        <v>3331</v>
      </c>
      <c r="F2760" t="s">
        <v>7545</v>
      </c>
    </row>
    <row r="2761" spans="1:6" x14ac:dyDescent="0.3">
      <c r="A2761" t="s">
        <v>6830</v>
      </c>
      <c r="B2761" t="s">
        <v>11428</v>
      </c>
      <c r="E2761" t="s">
        <v>176</v>
      </c>
      <c r="F2761" t="s">
        <v>7544</v>
      </c>
    </row>
    <row r="2762" spans="1:6" x14ac:dyDescent="0.3">
      <c r="A2762" t="s">
        <v>6831</v>
      </c>
      <c r="B2762" t="s">
        <v>8030</v>
      </c>
      <c r="E2762" t="s">
        <v>6038</v>
      </c>
      <c r="F2762" t="s">
        <v>7544</v>
      </c>
    </row>
    <row r="2763" spans="1:6" x14ac:dyDescent="0.3">
      <c r="A2763" t="s">
        <v>6833</v>
      </c>
      <c r="B2763" t="s">
        <v>11427</v>
      </c>
      <c r="E2763" t="s">
        <v>6038</v>
      </c>
      <c r="F2763" t="s">
        <v>7544</v>
      </c>
    </row>
    <row r="2764" spans="1:6" x14ac:dyDescent="0.3">
      <c r="A2764" t="s">
        <v>2837</v>
      </c>
      <c r="B2764" t="s">
        <v>45</v>
      </c>
      <c r="E2764" t="s">
        <v>1268</v>
      </c>
      <c r="F2764" t="s">
        <v>274</v>
      </c>
    </row>
    <row r="2765" spans="1:6" x14ac:dyDescent="0.3">
      <c r="A2765" t="s">
        <v>6836</v>
      </c>
      <c r="B2765" t="s">
        <v>11430</v>
      </c>
      <c r="E2765" t="s">
        <v>6838</v>
      </c>
      <c r="F2765" t="s">
        <v>7544</v>
      </c>
    </row>
    <row r="2766" spans="1:6" x14ac:dyDescent="0.3">
      <c r="A2766" t="s">
        <v>6839</v>
      </c>
      <c r="B2766" t="s">
        <v>39</v>
      </c>
      <c r="E2766" t="s">
        <v>6840</v>
      </c>
      <c r="F2766" t="s">
        <v>274</v>
      </c>
    </row>
    <row r="2767" spans="1:6" x14ac:dyDescent="0.3">
      <c r="A2767" t="s">
        <v>2296</v>
      </c>
      <c r="B2767" t="s">
        <v>1209</v>
      </c>
      <c r="E2767" t="s">
        <v>6842</v>
      </c>
      <c r="F2767" t="s">
        <v>7544</v>
      </c>
    </row>
    <row r="2768" spans="1:6" x14ac:dyDescent="0.3">
      <c r="A2768" t="s">
        <v>1106</v>
      </c>
      <c r="B2768" t="s">
        <v>1209</v>
      </c>
      <c r="E2768" t="s">
        <v>2062</v>
      </c>
      <c r="F2768" t="s">
        <v>7544</v>
      </c>
    </row>
    <row r="2769" spans="1:6" x14ac:dyDescent="0.3">
      <c r="A2769" t="s">
        <v>229</v>
      </c>
      <c r="B2769" t="s">
        <v>45</v>
      </c>
      <c r="E2769" t="s">
        <v>7506</v>
      </c>
      <c r="F2769" t="s">
        <v>7544</v>
      </c>
    </row>
    <row r="2770" spans="1:6" x14ac:dyDescent="0.3">
      <c r="A2770" t="s">
        <v>2306</v>
      </c>
      <c r="B2770" t="s">
        <v>11423</v>
      </c>
      <c r="E2770" t="s">
        <v>4248</v>
      </c>
      <c r="F2770" t="s">
        <v>7544</v>
      </c>
    </row>
    <row r="2771" spans="1:6" x14ac:dyDescent="0.3">
      <c r="A2771" t="s">
        <v>399</v>
      </c>
      <c r="B2771" t="s">
        <v>11423</v>
      </c>
      <c r="E2771" t="s">
        <v>6843</v>
      </c>
      <c r="F2771" t="s">
        <v>7544</v>
      </c>
    </row>
    <row r="2772" spans="1:6" x14ac:dyDescent="0.3">
      <c r="A2772" t="s">
        <v>925</v>
      </c>
      <c r="B2772" t="s">
        <v>464</v>
      </c>
      <c r="E2772" t="s">
        <v>6844</v>
      </c>
      <c r="F2772" t="s">
        <v>7544</v>
      </c>
    </row>
    <row r="2773" spans="1:6" x14ac:dyDescent="0.3">
      <c r="A2773" t="s">
        <v>6845</v>
      </c>
      <c r="B2773" t="s">
        <v>915</v>
      </c>
      <c r="E2773" t="s">
        <v>7507</v>
      </c>
      <c r="F2773" t="s">
        <v>274</v>
      </c>
    </row>
    <row r="2774" spans="1:6" x14ac:dyDescent="0.3">
      <c r="A2774" t="s">
        <v>6847</v>
      </c>
      <c r="B2774" t="s">
        <v>55</v>
      </c>
      <c r="E2774" t="s">
        <v>5858</v>
      </c>
      <c r="F2774" t="s">
        <v>7544</v>
      </c>
    </row>
    <row r="2775" spans="1:6" x14ac:dyDescent="0.3">
      <c r="A2775" t="s">
        <v>6848</v>
      </c>
      <c r="B2775" t="s">
        <v>2956</v>
      </c>
      <c r="E2775" t="s">
        <v>6850</v>
      </c>
      <c r="F2775" t="s">
        <v>7544</v>
      </c>
    </row>
    <row r="2776" spans="1:6" x14ac:dyDescent="0.3">
      <c r="A2776" t="s">
        <v>6852</v>
      </c>
      <c r="B2776" t="s">
        <v>11425</v>
      </c>
      <c r="E2776" t="s">
        <v>6854</v>
      </c>
      <c r="F2776" t="s">
        <v>274</v>
      </c>
    </row>
    <row r="2777" spans="1:6" x14ac:dyDescent="0.3">
      <c r="A2777" t="s">
        <v>500</v>
      </c>
      <c r="B2777" t="s">
        <v>11428</v>
      </c>
      <c r="E2777" t="s">
        <v>5820</v>
      </c>
      <c r="F2777" t="s">
        <v>274</v>
      </c>
    </row>
    <row r="2778" spans="1:6" x14ac:dyDescent="0.3">
      <c r="A2778" t="s">
        <v>6855</v>
      </c>
      <c r="B2778" t="s">
        <v>8037</v>
      </c>
      <c r="E2778" t="s">
        <v>6857</v>
      </c>
      <c r="F2778" t="s">
        <v>7544</v>
      </c>
    </row>
    <row r="2779" spans="1:6" x14ac:dyDescent="0.3">
      <c r="A2779" t="s">
        <v>2721</v>
      </c>
      <c r="B2779" t="s">
        <v>464</v>
      </c>
      <c r="E2779" t="s">
        <v>6859</v>
      </c>
      <c r="F2779" t="s">
        <v>7545</v>
      </c>
    </row>
    <row r="2780" spans="1:6" x14ac:dyDescent="0.3">
      <c r="A2780" t="s">
        <v>1516</v>
      </c>
      <c r="B2780" t="s">
        <v>11423</v>
      </c>
      <c r="E2780" t="s">
        <v>6860</v>
      </c>
      <c r="F2780" t="s">
        <v>274</v>
      </c>
    </row>
    <row r="2781" spans="1:6" x14ac:dyDescent="0.3">
      <c r="A2781" t="s">
        <v>6861</v>
      </c>
      <c r="B2781" t="s">
        <v>11424</v>
      </c>
      <c r="E2781" t="s">
        <v>6862</v>
      </c>
      <c r="F2781" t="s">
        <v>274</v>
      </c>
    </row>
    <row r="2782" spans="1:6" x14ac:dyDescent="0.3">
      <c r="A2782" t="s">
        <v>6863</v>
      </c>
      <c r="B2782" t="s">
        <v>881</v>
      </c>
      <c r="E2782" t="s">
        <v>1268</v>
      </c>
      <c r="F2782" t="s">
        <v>274</v>
      </c>
    </row>
    <row r="2783" spans="1:6" x14ac:dyDescent="0.3">
      <c r="A2783" t="s">
        <v>3753</v>
      </c>
      <c r="B2783" t="s">
        <v>11427</v>
      </c>
      <c r="E2783" t="s">
        <v>7508</v>
      </c>
      <c r="F2783" t="s">
        <v>7545</v>
      </c>
    </row>
    <row r="2784" spans="1:6" x14ac:dyDescent="0.3">
      <c r="A2784" t="s">
        <v>6866</v>
      </c>
      <c r="B2784" t="s">
        <v>39</v>
      </c>
      <c r="E2784" t="s">
        <v>4993</v>
      </c>
      <c r="F2784" t="s">
        <v>274</v>
      </c>
    </row>
    <row r="2785" spans="1:6" x14ac:dyDescent="0.3">
      <c r="A2785" t="s">
        <v>6868</v>
      </c>
      <c r="B2785" t="s">
        <v>11429</v>
      </c>
      <c r="E2785" t="s">
        <v>6870</v>
      </c>
      <c r="F2785" t="s">
        <v>7546</v>
      </c>
    </row>
    <row r="2786" spans="1:6" x14ac:dyDescent="0.3">
      <c r="A2786" t="s">
        <v>6871</v>
      </c>
      <c r="B2786" t="s">
        <v>2956</v>
      </c>
      <c r="E2786" t="s">
        <v>1268</v>
      </c>
      <c r="F2786" t="s">
        <v>274</v>
      </c>
    </row>
    <row r="2787" spans="1:6" x14ac:dyDescent="0.3">
      <c r="A2787" t="s">
        <v>6873</v>
      </c>
      <c r="B2787" t="s">
        <v>39</v>
      </c>
      <c r="E2787" t="s">
        <v>6875</v>
      </c>
      <c r="F2787" t="s">
        <v>7545</v>
      </c>
    </row>
    <row r="2788" spans="1:6" x14ac:dyDescent="0.3">
      <c r="A2788" t="s">
        <v>6876</v>
      </c>
      <c r="B2788" t="s">
        <v>4340</v>
      </c>
      <c r="E2788" t="s">
        <v>6878</v>
      </c>
      <c r="F2788" t="s">
        <v>274</v>
      </c>
    </row>
    <row r="2789" spans="1:6" x14ac:dyDescent="0.3">
      <c r="A2789" t="s">
        <v>1132</v>
      </c>
      <c r="B2789" t="s">
        <v>11428</v>
      </c>
      <c r="E2789" t="s">
        <v>6881</v>
      </c>
      <c r="F2789" t="s">
        <v>274</v>
      </c>
    </row>
    <row r="2790" spans="1:6" x14ac:dyDescent="0.3">
      <c r="A2790" t="s">
        <v>1592</v>
      </c>
      <c r="B2790" t="s">
        <v>45</v>
      </c>
      <c r="E2790" t="s">
        <v>14</v>
      </c>
      <c r="F2790" t="s">
        <v>274</v>
      </c>
    </row>
    <row r="2791" spans="1:6" x14ac:dyDescent="0.3">
      <c r="A2791" t="s">
        <v>6883</v>
      </c>
      <c r="B2791" t="s">
        <v>2956</v>
      </c>
      <c r="E2791" t="s">
        <v>1015</v>
      </c>
      <c r="F2791" t="s">
        <v>7544</v>
      </c>
    </row>
    <row r="2792" spans="1:6" x14ac:dyDescent="0.3">
      <c r="A2792" t="s">
        <v>6885</v>
      </c>
      <c r="B2792" t="s">
        <v>806</v>
      </c>
      <c r="E2792" t="s">
        <v>6887</v>
      </c>
      <c r="F2792" t="s">
        <v>274</v>
      </c>
    </row>
    <row r="2793" spans="1:6" x14ac:dyDescent="0.3">
      <c r="A2793" t="s">
        <v>6888</v>
      </c>
      <c r="B2793" t="s">
        <v>11427</v>
      </c>
      <c r="E2793" t="s">
        <v>6890</v>
      </c>
      <c r="F2793" t="s">
        <v>7544</v>
      </c>
    </row>
    <row r="2794" spans="1:6" x14ac:dyDescent="0.3">
      <c r="A2794" t="s">
        <v>6891</v>
      </c>
      <c r="B2794" t="s">
        <v>464</v>
      </c>
      <c r="E2794" t="s">
        <v>6893</v>
      </c>
      <c r="F2794" t="s">
        <v>7544</v>
      </c>
    </row>
    <row r="2795" spans="1:6" x14ac:dyDescent="0.3">
      <c r="A2795" t="s">
        <v>6894</v>
      </c>
      <c r="B2795" t="s">
        <v>8037</v>
      </c>
      <c r="E2795" t="s">
        <v>6530</v>
      </c>
      <c r="F2795" t="s">
        <v>7544</v>
      </c>
    </row>
    <row r="2796" spans="1:6" x14ac:dyDescent="0.3">
      <c r="A2796" t="s">
        <v>6896</v>
      </c>
      <c r="B2796" t="s">
        <v>11429</v>
      </c>
      <c r="E2796" t="s">
        <v>176</v>
      </c>
      <c r="F2796" t="s">
        <v>7544</v>
      </c>
    </row>
    <row r="2797" spans="1:6" x14ac:dyDescent="0.3">
      <c r="A2797" t="s">
        <v>5868</v>
      </c>
      <c r="B2797" t="s">
        <v>45</v>
      </c>
      <c r="E2797" t="s">
        <v>6899</v>
      </c>
      <c r="F2797" t="s">
        <v>274</v>
      </c>
    </row>
    <row r="2798" spans="1:6" x14ac:dyDescent="0.3">
      <c r="A2798" t="s">
        <v>6900</v>
      </c>
      <c r="B2798" t="s">
        <v>915</v>
      </c>
      <c r="E2798" t="s">
        <v>6902</v>
      </c>
      <c r="F2798" t="s">
        <v>274</v>
      </c>
    </row>
    <row r="2799" spans="1:6" x14ac:dyDescent="0.3">
      <c r="A2799" t="s">
        <v>6903</v>
      </c>
      <c r="B2799" t="s">
        <v>2956</v>
      </c>
      <c r="E2799" t="s">
        <v>6904</v>
      </c>
      <c r="F2799" t="s">
        <v>7544</v>
      </c>
    </row>
    <row r="2800" spans="1:6" x14ac:dyDescent="0.3">
      <c r="A2800" t="s">
        <v>57</v>
      </c>
      <c r="B2800" t="s">
        <v>11424</v>
      </c>
      <c r="E2800" t="s">
        <v>6906</v>
      </c>
      <c r="F2800" t="s">
        <v>7546</v>
      </c>
    </row>
    <row r="2801" spans="1:6" x14ac:dyDescent="0.3">
      <c r="A2801" t="s">
        <v>6908</v>
      </c>
      <c r="B2801" t="s">
        <v>2956</v>
      </c>
      <c r="E2801" t="s">
        <v>6910</v>
      </c>
      <c r="F2801" t="s">
        <v>274</v>
      </c>
    </row>
    <row r="2802" spans="1:6" x14ac:dyDescent="0.3">
      <c r="A2802" t="s">
        <v>1214</v>
      </c>
      <c r="B2802" t="s">
        <v>11425</v>
      </c>
      <c r="E2802" t="s">
        <v>3421</v>
      </c>
      <c r="F2802" t="s">
        <v>274</v>
      </c>
    </row>
    <row r="2803" spans="1:6" x14ac:dyDescent="0.3">
      <c r="A2803" t="s">
        <v>6911</v>
      </c>
      <c r="B2803" t="s">
        <v>13</v>
      </c>
      <c r="E2803" t="s">
        <v>6913</v>
      </c>
      <c r="F2803" t="s">
        <v>7544</v>
      </c>
    </row>
    <row r="2804" spans="1:6" x14ac:dyDescent="0.3">
      <c r="A2804" t="s">
        <v>6914</v>
      </c>
      <c r="B2804" t="s">
        <v>8037</v>
      </c>
      <c r="E2804" t="s">
        <v>6916</v>
      </c>
      <c r="F2804" t="s">
        <v>274</v>
      </c>
    </row>
    <row r="2805" spans="1:6" x14ac:dyDescent="0.3">
      <c r="A2805" t="s">
        <v>6917</v>
      </c>
      <c r="B2805" t="s">
        <v>11428</v>
      </c>
      <c r="E2805" t="s">
        <v>6919</v>
      </c>
      <c r="F2805" t="s">
        <v>7544</v>
      </c>
    </row>
    <row r="2806" spans="1:6" x14ac:dyDescent="0.3">
      <c r="A2806" t="s">
        <v>2104</v>
      </c>
      <c r="B2806" t="s">
        <v>11424</v>
      </c>
      <c r="E2806" t="s">
        <v>6921</v>
      </c>
      <c r="F2806" t="s">
        <v>7546</v>
      </c>
    </row>
    <row r="2807" spans="1:6" x14ac:dyDescent="0.3">
      <c r="A2807" t="s">
        <v>6922</v>
      </c>
      <c r="B2807" t="s">
        <v>1870</v>
      </c>
      <c r="E2807" t="s">
        <v>6924</v>
      </c>
      <c r="F2807" t="s">
        <v>7544</v>
      </c>
    </row>
    <row r="2808" spans="1:6" x14ac:dyDescent="0.3">
      <c r="A2808" t="s">
        <v>3409</v>
      </c>
      <c r="B2808" t="s">
        <v>55</v>
      </c>
      <c r="E2808" t="s">
        <v>344</v>
      </c>
      <c r="F2808" t="s">
        <v>7544</v>
      </c>
    </row>
    <row r="2809" spans="1:6" x14ac:dyDescent="0.3">
      <c r="A2809" t="s">
        <v>6926</v>
      </c>
      <c r="B2809" t="s">
        <v>2956</v>
      </c>
      <c r="E2809" t="s">
        <v>6928</v>
      </c>
      <c r="F2809" t="s">
        <v>7544</v>
      </c>
    </row>
    <row r="2810" spans="1:6" x14ac:dyDescent="0.3">
      <c r="A2810" t="s">
        <v>6929</v>
      </c>
      <c r="B2810" t="s">
        <v>33</v>
      </c>
      <c r="E2810" t="s">
        <v>6931</v>
      </c>
      <c r="F2810" t="s">
        <v>274</v>
      </c>
    </row>
    <row r="2811" spans="1:6" x14ac:dyDescent="0.3">
      <c r="A2811" t="s">
        <v>6932</v>
      </c>
      <c r="B2811" t="s">
        <v>227</v>
      </c>
      <c r="E2811" t="s">
        <v>6934</v>
      </c>
      <c r="F2811" t="s">
        <v>7544</v>
      </c>
    </row>
    <row r="2812" spans="1:6" x14ac:dyDescent="0.3">
      <c r="A2812" t="s">
        <v>3088</v>
      </c>
      <c r="B2812" t="s">
        <v>33</v>
      </c>
      <c r="E2812" t="s">
        <v>1015</v>
      </c>
      <c r="F2812" t="s">
        <v>7544</v>
      </c>
    </row>
    <row r="2813" spans="1:6" x14ac:dyDescent="0.3">
      <c r="A2813" t="s">
        <v>6937</v>
      </c>
      <c r="B2813" t="s">
        <v>915</v>
      </c>
      <c r="E2813" t="s">
        <v>3025</v>
      </c>
      <c r="F2813" t="s">
        <v>7544</v>
      </c>
    </row>
    <row r="2814" spans="1:6" x14ac:dyDescent="0.3">
      <c r="A2814" t="s">
        <v>369</v>
      </c>
      <c r="B2814" t="s">
        <v>89</v>
      </c>
      <c r="E2814" t="s">
        <v>485</v>
      </c>
      <c r="F2814" t="s">
        <v>274</v>
      </c>
    </row>
    <row r="2815" spans="1:6" x14ac:dyDescent="0.3">
      <c r="A2815" t="s">
        <v>1106</v>
      </c>
      <c r="B2815" t="s">
        <v>464</v>
      </c>
      <c r="E2815" t="s">
        <v>6939</v>
      </c>
      <c r="F2815" t="s">
        <v>7544</v>
      </c>
    </row>
    <row r="2816" spans="1:6" x14ac:dyDescent="0.3">
      <c r="A2816" t="s">
        <v>6940</v>
      </c>
      <c r="B2816" t="s">
        <v>915</v>
      </c>
      <c r="E2816" t="s">
        <v>7509</v>
      </c>
      <c r="F2816" t="s">
        <v>7544</v>
      </c>
    </row>
    <row r="2817" spans="1:6" x14ac:dyDescent="0.3">
      <c r="A2817" t="s">
        <v>6942</v>
      </c>
      <c r="B2817" t="s">
        <v>89</v>
      </c>
      <c r="E2817" t="s">
        <v>16</v>
      </c>
      <c r="F2817" t="s">
        <v>7545</v>
      </c>
    </row>
    <row r="2818" spans="1:6" x14ac:dyDescent="0.3">
      <c r="A2818" t="s">
        <v>6945</v>
      </c>
      <c r="B2818" t="s">
        <v>89</v>
      </c>
      <c r="E2818" t="s">
        <v>7510</v>
      </c>
      <c r="F2818" t="s">
        <v>7545</v>
      </c>
    </row>
    <row r="2819" spans="1:6" x14ac:dyDescent="0.3">
      <c r="A2819" t="s">
        <v>6947</v>
      </c>
      <c r="B2819" t="s">
        <v>45</v>
      </c>
      <c r="E2819" t="s">
        <v>6949</v>
      </c>
      <c r="F2819" t="s">
        <v>7545</v>
      </c>
    </row>
    <row r="2820" spans="1:6" x14ac:dyDescent="0.3">
      <c r="A2820" t="s">
        <v>3795</v>
      </c>
      <c r="B2820" t="s">
        <v>2956</v>
      </c>
      <c r="E2820" t="s">
        <v>6951</v>
      </c>
      <c r="F2820" t="s">
        <v>7544</v>
      </c>
    </row>
    <row r="2821" spans="1:6" x14ac:dyDescent="0.3">
      <c r="A2821" t="s">
        <v>6953</v>
      </c>
      <c r="B2821" t="s">
        <v>1209</v>
      </c>
      <c r="E2821" t="s">
        <v>6955</v>
      </c>
      <c r="F2821" t="s">
        <v>7544</v>
      </c>
    </row>
    <row r="2822" spans="1:6" x14ac:dyDescent="0.3">
      <c r="A2822" t="s">
        <v>6142</v>
      </c>
      <c r="B2822" t="s">
        <v>461</v>
      </c>
      <c r="E2822" t="s">
        <v>6956</v>
      </c>
      <c r="F2822" t="s">
        <v>274</v>
      </c>
    </row>
    <row r="2823" spans="1:6" x14ac:dyDescent="0.3">
      <c r="A2823" t="s">
        <v>6957</v>
      </c>
      <c r="B2823" t="s">
        <v>45</v>
      </c>
      <c r="E2823" t="s">
        <v>6958</v>
      </c>
      <c r="F2823" t="s">
        <v>7544</v>
      </c>
    </row>
    <row r="2824" spans="1:6" x14ac:dyDescent="0.3">
      <c r="A2824" t="s">
        <v>3860</v>
      </c>
      <c r="B2824" t="s">
        <v>464</v>
      </c>
      <c r="E2824" t="s">
        <v>6961</v>
      </c>
      <c r="F2824" t="s">
        <v>7544</v>
      </c>
    </row>
    <row r="2825" spans="1:6" x14ac:dyDescent="0.3">
      <c r="A2825" t="s">
        <v>6962</v>
      </c>
      <c r="B2825" t="s">
        <v>4379</v>
      </c>
      <c r="E2825" t="s">
        <v>6964</v>
      </c>
      <c r="F2825" t="s">
        <v>7544</v>
      </c>
    </row>
    <row r="2826" spans="1:6" x14ac:dyDescent="0.3">
      <c r="A2826" t="s">
        <v>3626</v>
      </c>
      <c r="B2826" t="s">
        <v>915</v>
      </c>
      <c r="E2826" t="s">
        <v>6967</v>
      </c>
      <c r="F2826" t="s">
        <v>7545</v>
      </c>
    </row>
    <row r="2827" spans="1:6" x14ac:dyDescent="0.3">
      <c r="A2827" t="s">
        <v>4149</v>
      </c>
      <c r="B2827" t="s">
        <v>11429</v>
      </c>
      <c r="E2827" t="s">
        <v>6969</v>
      </c>
      <c r="F2827" t="s">
        <v>7545</v>
      </c>
    </row>
    <row r="2828" spans="1:6" x14ac:dyDescent="0.3">
      <c r="A2828" t="s">
        <v>6970</v>
      </c>
      <c r="B2828" t="s">
        <v>89</v>
      </c>
      <c r="E2828" t="s">
        <v>6971</v>
      </c>
      <c r="F2828" t="s">
        <v>274</v>
      </c>
    </row>
    <row r="2829" spans="1:6" x14ac:dyDescent="0.3">
      <c r="A2829" t="s">
        <v>1001</v>
      </c>
      <c r="B2829" t="s">
        <v>11430</v>
      </c>
      <c r="E2829" t="s">
        <v>6973</v>
      </c>
      <c r="F2829" t="s">
        <v>7544</v>
      </c>
    </row>
    <row r="2830" spans="1:6" x14ac:dyDescent="0.3">
      <c r="A2830" t="s">
        <v>6974</v>
      </c>
      <c r="B2830" t="s">
        <v>11428</v>
      </c>
      <c r="E2830" t="s">
        <v>6975</v>
      </c>
      <c r="F2830" t="s">
        <v>7544</v>
      </c>
    </row>
    <row r="2831" spans="1:6" x14ac:dyDescent="0.3">
      <c r="A2831" t="s">
        <v>2352</v>
      </c>
      <c r="B2831" t="s">
        <v>461</v>
      </c>
      <c r="E2831" t="s">
        <v>6977</v>
      </c>
      <c r="F2831" t="s">
        <v>7544</v>
      </c>
    </row>
    <row r="2832" spans="1:6" x14ac:dyDescent="0.3">
      <c r="A2832" t="s">
        <v>6978</v>
      </c>
      <c r="B2832" t="s">
        <v>11425</v>
      </c>
      <c r="E2832" t="s">
        <v>1186</v>
      </c>
      <c r="F2832" t="s">
        <v>7544</v>
      </c>
    </row>
    <row r="2833" spans="1:6" x14ac:dyDescent="0.3">
      <c r="A2833" t="s">
        <v>48</v>
      </c>
      <c r="B2833" t="s">
        <v>39</v>
      </c>
      <c r="E2833" t="s">
        <v>2997</v>
      </c>
      <c r="F2833" t="s">
        <v>7545</v>
      </c>
    </row>
    <row r="2834" spans="1:6" x14ac:dyDescent="0.3">
      <c r="A2834" t="s">
        <v>6981</v>
      </c>
      <c r="B2834" t="s">
        <v>387</v>
      </c>
      <c r="E2834" t="s">
        <v>6982</v>
      </c>
      <c r="F2834" t="s">
        <v>7544</v>
      </c>
    </row>
    <row r="2835" spans="1:6" x14ac:dyDescent="0.3">
      <c r="A2835" t="s">
        <v>6983</v>
      </c>
      <c r="B2835" t="s">
        <v>915</v>
      </c>
      <c r="E2835" t="s">
        <v>6984</v>
      </c>
      <c r="F2835" t="s">
        <v>274</v>
      </c>
    </row>
    <row r="2836" spans="1:6" x14ac:dyDescent="0.3">
      <c r="A2836" t="s">
        <v>6793</v>
      </c>
      <c r="B2836" t="s">
        <v>4379</v>
      </c>
      <c r="E2836" t="s">
        <v>1777</v>
      </c>
      <c r="F2836" t="s">
        <v>7544</v>
      </c>
    </row>
    <row r="2837" spans="1:6" x14ac:dyDescent="0.3">
      <c r="A2837" t="s">
        <v>6985</v>
      </c>
      <c r="B2837" t="s">
        <v>33</v>
      </c>
      <c r="E2837" t="s">
        <v>2281</v>
      </c>
      <c r="F2837" t="s">
        <v>7544</v>
      </c>
    </row>
    <row r="2838" spans="1:6" x14ac:dyDescent="0.3">
      <c r="A2838" t="s">
        <v>5445</v>
      </c>
      <c r="B2838" t="s">
        <v>11428</v>
      </c>
      <c r="E2838" t="s">
        <v>4162</v>
      </c>
      <c r="F2838" t="s">
        <v>7544</v>
      </c>
    </row>
    <row r="2839" spans="1:6" x14ac:dyDescent="0.3">
      <c r="A2839" t="s">
        <v>6988</v>
      </c>
      <c r="B2839" t="s">
        <v>1870</v>
      </c>
      <c r="E2839" t="s">
        <v>6990</v>
      </c>
      <c r="F2839" t="s">
        <v>7544</v>
      </c>
    </row>
    <row r="2840" spans="1:6" x14ac:dyDescent="0.3">
      <c r="A2840" t="s">
        <v>258</v>
      </c>
      <c r="B2840" t="s">
        <v>2956</v>
      </c>
      <c r="E2840" t="s">
        <v>6992</v>
      </c>
      <c r="F2840" t="s">
        <v>7544</v>
      </c>
    </row>
    <row r="2841" spans="1:6" x14ac:dyDescent="0.3">
      <c r="A2841" t="s">
        <v>5497</v>
      </c>
      <c r="B2841" t="s">
        <v>915</v>
      </c>
      <c r="E2841" t="s">
        <v>6993</v>
      </c>
      <c r="F2841" t="s">
        <v>7544</v>
      </c>
    </row>
    <row r="2842" spans="1:6" x14ac:dyDescent="0.3">
      <c r="A2842" t="s">
        <v>670</v>
      </c>
      <c r="B2842" t="s">
        <v>11426</v>
      </c>
      <c r="E2842" t="s">
        <v>6995</v>
      </c>
      <c r="F2842" t="s">
        <v>7544</v>
      </c>
    </row>
    <row r="2843" spans="1:6" x14ac:dyDescent="0.3">
      <c r="A2843" t="s">
        <v>2181</v>
      </c>
      <c r="B2843" t="s">
        <v>881</v>
      </c>
      <c r="E2843" t="s">
        <v>6997</v>
      </c>
      <c r="F2843" t="s">
        <v>7544</v>
      </c>
    </row>
    <row r="2844" spans="1:6" x14ac:dyDescent="0.3">
      <c r="A2844" t="s">
        <v>5041</v>
      </c>
      <c r="B2844" t="s">
        <v>915</v>
      </c>
      <c r="E2844" t="s">
        <v>6999</v>
      </c>
      <c r="F2844" t="s">
        <v>7544</v>
      </c>
    </row>
    <row r="2845" spans="1:6" x14ac:dyDescent="0.3">
      <c r="A2845" t="s">
        <v>7000</v>
      </c>
      <c r="B2845" t="s">
        <v>11425</v>
      </c>
      <c r="E2845" t="s">
        <v>7002</v>
      </c>
      <c r="F2845" t="s">
        <v>7544</v>
      </c>
    </row>
    <row r="2846" spans="1:6" x14ac:dyDescent="0.3">
      <c r="A2846" t="s">
        <v>6232</v>
      </c>
      <c r="B2846" t="s">
        <v>806</v>
      </c>
      <c r="E2846" t="s">
        <v>7004</v>
      </c>
      <c r="F2846" t="s">
        <v>7544</v>
      </c>
    </row>
    <row r="2847" spans="1:6" x14ac:dyDescent="0.3">
      <c r="A2847" t="s">
        <v>4560</v>
      </c>
      <c r="B2847" t="s">
        <v>11423</v>
      </c>
      <c r="E2847" t="s">
        <v>2114</v>
      </c>
      <c r="F2847" t="s">
        <v>7544</v>
      </c>
    </row>
    <row r="2848" spans="1:6" x14ac:dyDescent="0.3">
      <c r="A2848" t="s">
        <v>7006</v>
      </c>
      <c r="B2848" t="s">
        <v>915</v>
      </c>
      <c r="E2848" t="s">
        <v>5378</v>
      </c>
      <c r="F2848" t="s">
        <v>7544</v>
      </c>
    </row>
    <row r="2849" spans="1:6" x14ac:dyDescent="0.3">
      <c r="A2849" t="s">
        <v>7008</v>
      </c>
      <c r="B2849" t="s">
        <v>387</v>
      </c>
      <c r="E2849" t="s">
        <v>7010</v>
      </c>
      <c r="F2849" t="s">
        <v>7544</v>
      </c>
    </row>
    <row r="2850" spans="1:6" x14ac:dyDescent="0.3">
      <c r="A2850" t="s">
        <v>3146</v>
      </c>
      <c r="B2850" t="s">
        <v>387</v>
      </c>
      <c r="E2850" t="s">
        <v>7012</v>
      </c>
      <c r="F2850" t="s">
        <v>7544</v>
      </c>
    </row>
    <row r="2851" spans="1:6" x14ac:dyDescent="0.3">
      <c r="A2851" t="s">
        <v>7013</v>
      </c>
      <c r="B2851" t="s">
        <v>11424</v>
      </c>
      <c r="E2851" t="s">
        <v>7015</v>
      </c>
      <c r="F2851" t="s">
        <v>7544</v>
      </c>
    </row>
    <row r="2852" spans="1:6" x14ac:dyDescent="0.3">
      <c r="A2852" t="s">
        <v>5551</v>
      </c>
      <c r="B2852" t="s">
        <v>183</v>
      </c>
      <c r="E2852" t="s">
        <v>7016</v>
      </c>
      <c r="F2852" t="s">
        <v>7544</v>
      </c>
    </row>
    <row r="2853" spans="1:6" x14ac:dyDescent="0.3">
      <c r="A2853" t="s">
        <v>7017</v>
      </c>
      <c r="B2853" t="s">
        <v>45</v>
      </c>
      <c r="E2853" t="s">
        <v>1608</v>
      </c>
      <c r="F2853" t="s">
        <v>274</v>
      </c>
    </row>
    <row r="2854" spans="1:6" x14ac:dyDescent="0.3">
      <c r="A2854" t="s">
        <v>5001</v>
      </c>
      <c r="B2854" t="s">
        <v>8030</v>
      </c>
      <c r="E2854" t="s">
        <v>7020</v>
      </c>
      <c r="F2854" t="s">
        <v>7544</v>
      </c>
    </row>
    <row r="2855" spans="1:6" x14ac:dyDescent="0.3">
      <c r="A2855" t="s">
        <v>3538</v>
      </c>
      <c r="B2855" t="s">
        <v>387</v>
      </c>
      <c r="E2855" t="s">
        <v>7021</v>
      </c>
      <c r="F2855" t="s">
        <v>7544</v>
      </c>
    </row>
    <row r="2856" spans="1:6" x14ac:dyDescent="0.3">
      <c r="A2856" t="s">
        <v>7022</v>
      </c>
      <c r="B2856" t="s">
        <v>13</v>
      </c>
      <c r="E2856" t="s">
        <v>7024</v>
      </c>
      <c r="F2856" t="s">
        <v>7544</v>
      </c>
    </row>
    <row r="2857" spans="1:6" x14ac:dyDescent="0.3">
      <c r="A2857" t="s">
        <v>7025</v>
      </c>
      <c r="B2857" t="s">
        <v>11426</v>
      </c>
      <c r="E2857" t="s">
        <v>7027</v>
      </c>
      <c r="F2857" t="s">
        <v>7544</v>
      </c>
    </row>
    <row r="2858" spans="1:6" x14ac:dyDescent="0.3">
      <c r="A2858" t="s">
        <v>1153</v>
      </c>
      <c r="B2858" t="s">
        <v>11428</v>
      </c>
      <c r="E2858" t="s">
        <v>6775</v>
      </c>
      <c r="F2858" t="s">
        <v>274</v>
      </c>
    </row>
    <row r="2859" spans="1:6" x14ac:dyDescent="0.3">
      <c r="A2859" t="s">
        <v>4581</v>
      </c>
      <c r="B2859" t="s">
        <v>464</v>
      </c>
      <c r="E2859" t="s">
        <v>7030</v>
      </c>
      <c r="F2859" t="s">
        <v>7545</v>
      </c>
    </row>
    <row r="2860" spans="1:6" x14ac:dyDescent="0.3">
      <c r="A2860" t="s">
        <v>632</v>
      </c>
      <c r="B2860" t="s">
        <v>183</v>
      </c>
      <c r="E2860" t="s">
        <v>7032</v>
      </c>
      <c r="F2860" t="s">
        <v>274</v>
      </c>
    </row>
    <row r="2861" spans="1:6" x14ac:dyDescent="0.3">
      <c r="A2861" t="s">
        <v>7033</v>
      </c>
      <c r="B2861" t="s">
        <v>1870</v>
      </c>
      <c r="E2861" t="s">
        <v>7035</v>
      </c>
      <c r="F2861" t="s">
        <v>7544</v>
      </c>
    </row>
    <row r="2862" spans="1:6" x14ac:dyDescent="0.3">
      <c r="A2862" t="s">
        <v>953</v>
      </c>
      <c r="B2862" t="s">
        <v>464</v>
      </c>
      <c r="E2862" t="s">
        <v>7036</v>
      </c>
      <c r="F2862" t="s">
        <v>7544</v>
      </c>
    </row>
    <row r="2863" spans="1:6" x14ac:dyDescent="0.3">
      <c r="A2863" t="s">
        <v>7037</v>
      </c>
      <c r="B2863" t="s">
        <v>11427</v>
      </c>
      <c r="E2863" t="s">
        <v>7039</v>
      </c>
      <c r="F2863" t="s">
        <v>7545</v>
      </c>
    </row>
    <row r="2864" spans="1:6" x14ac:dyDescent="0.3">
      <c r="A2864" t="s">
        <v>5632</v>
      </c>
      <c r="B2864" t="s">
        <v>55</v>
      </c>
      <c r="E2864" t="s">
        <v>7041</v>
      </c>
      <c r="F2864" t="s">
        <v>7544</v>
      </c>
    </row>
    <row r="2865" spans="1:6" x14ac:dyDescent="0.3">
      <c r="A2865" t="s">
        <v>7042</v>
      </c>
      <c r="B2865" t="s">
        <v>11423</v>
      </c>
      <c r="E2865" t="s">
        <v>7044</v>
      </c>
      <c r="F2865" t="s">
        <v>7544</v>
      </c>
    </row>
    <row r="2866" spans="1:6" x14ac:dyDescent="0.3">
      <c r="A2866" t="s">
        <v>7045</v>
      </c>
      <c r="B2866" t="s">
        <v>45</v>
      </c>
      <c r="E2866" t="s">
        <v>7047</v>
      </c>
      <c r="F2866" t="s">
        <v>7544</v>
      </c>
    </row>
    <row r="2867" spans="1:6" x14ac:dyDescent="0.3">
      <c r="A2867" t="s">
        <v>7048</v>
      </c>
      <c r="B2867" t="s">
        <v>806</v>
      </c>
      <c r="E2867" t="s">
        <v>7050</v>
      </c>
      <c r="F2867" t="s">
        <v>7546</v>
      </c>
    </row>
    <row r="2868" spans="1:6" x14ac:dyDescent="0.3">
      <c r="A2868" t="s">
        <v>1001</v>
      </c>
      <c r="B2868" t="s">
        <v>11428</v>
      </c>
      <c r="E2868" t="s">
        <v>7511</v>
      </c>
      <c r="F2868" t="s">
        <v>274</v>
      </c>
    </row>
    <row r="2869" spans="1:6" x14ac:dyDescent="0.3">
      <c r="A2869" t="s">
        <v>7052</v>
      </c>
      <c r="B2869" t="s">
        <v>183</v>
      </c>
      <c r="E2869" t="s">
        <v>7054</v>
      </c>
      <c r="F2869" t="s">
        <v>7545</v>
      </c>
    </row>
    <row r="2870" spans="1:6" x14ac:dyDescent="0.3">
      <c r="A2870" t="s">
        <v>7055</v>
      </c>
      <c r="B2870" t="s">
        <v>915</v>
      </c>
      <c r="E2870" t="s">
        <v>7057</v>
      </c>
      <c r="F2870" t="s">
        <v>7545</v>
      </c>
    </row>
    <row r="2871" spans="1:6" x14ac:dyDescent="0.3">
      <c r="A2871" t="s">
        <v>7058</v>
      </c>
      <c r="B2871" t="s">
        <v>8030</v>
      </c>
      <c r="E2871" t="s">
        <v>7060</v>
      </c>
      <c r="F2871" t="s">
        <v>7544</v>
      </c>
    </row>
    <row r="2872" spans="1:6" x14ac:dyDescent="0.3">
      <c r="A2872" t="s">
        <v>1110</v>
      </c>
      <c r="B2872" t="s">
        <v>227</v>
      </c>
      <c r="E2872" t="s">
        <v>7062</v>
      </c>
      <c r="F2872" t="s">
        <v>7544</v>
      </c>
    </row>
    <row r="2873" spans="1:6" x14ac:dyDescent="0.3">
      <c r="A2873" t="s">
        <v>5014</v>
      </c>
      <c r="B2873" t="s">
        <v>183</v>
      </c>
      <c r="E2873" t="s">
        <v>176</v>
      </c>
      <c r="F2873" t="s">
        <v>7544</v>
      </c>
    </row>
    <row r="2874" spans="1:6" x14ac:dyDescent="0.3">
      <c r="A2874" t="s">
        <v>7064</v>
      </c>
      <c r="B2874" t="s">
        <v>11425</v>
      </c>
      <c r="E2874" t="s">
        <v>7512</v>
      </c>
      <c r="F2874" t="s">
        <v>7545</v>
      </c>
    </row>
    <row r="2875" spans="1:6" x14ac:dyDescent="0.3">
      <c r="A2875" t="s">
        <v>7066</v>
      </c>
      <c r="B2875" t="s">
        <v>11425</v>
      </c>
      <c r="E2875" t="s">
        <v>2215</v>
      </c>
      <c r="F2875" t="s">
        <v>274</v>
      </c>
    </row>
    <row r="2876" spans="1:6" x14ac:dyDescent="0.3">
      <c r="A2876" t="s">
        <v>7068</v>
      </c>
      <c r="B2876" t="s">
        <v>89</v>
      </c>
      <c r="E2876" t="s">
        <v>7070</v>
      </c>
      <c r="F2876" t="s">
        <v>7544</v>
      </c>
    </row>
    <row r="2877" spans="1:6" x14ac:dyDescent="0.3">
      <c r="A2877" t="s">
        <v>2686</v>
      </c>
      <c r="B2877" t="s">
        <v>11428</v>
      </c>
      <c r="E2877" t="s">
        <v>7071</v>
      </c>
      <c r="F2877" t="s">
        <v>7544</v>
      </c>
    </row>
    <row r="2878" spans="1:6" x14ac:dyDescent="0.3">
      <c r="A2878" t="s">
        <v>7072</v>
      </c>
      <c r="B2878" t="s">
        <v>11424</v>
      </c>
      <c r="E2878" t="s">
        <v>7073</v>
      </c>
      <c r="F2878" t="s">
        <v>7544</v>
      </c>
    </row>
    <row r="2879" spans="1:6" x14ac:dyDescent="0.3">
      <c r="A2879" t="s">
        <v>6945</v>
      </c>
      <c r="B2879" t="s">
        <v>11430</v>
      </c>
      <c r="E2879" t="s">
        <v>5932</v>
      </c>
      <c r="F2879" t="s">
        <v>7546</v>
      </c>
    </row>
    <row r="2880" spans="1:6" x14ac:dyDescent="0.3">
      <c r="A2880" t="s">
        <v>7074</v>
      </c>
      <c r="B2880" t="s">
        <v>11428</v>
      </c>
      <c r="E2880" t="s">
        <v>7075</v>
      </c>
      <c r="F2880" t="s">
        <v>7544</v>
      </c>
    </row>
    <row r="2881" spans="1:6" x14ac:dyDescent="0.3">
      <c r="A2881" t="s">
        <v>7076</v>
      </c>
      <c r="B2881" t="s">
        <v>39</v>
      </c>
      <c r="E2881" t="s">
        <v>7077</v>
      </c>
      <c r="F2881" t="s">
        <v>7545</v>
      </c>
    </row>
    <row r="2882" spans="1:6" x14ac:dyDescent="0.3">
      <c r="A2882" t="s">
        <v>7078</v>
      </c>
      <c r="B2882" t="s">
        <v>4379</v>
      </c>
      <c r="E2882" t="s">
        <v>176</v>
      </c>
      <c r="F2882" t="s">
        <v>7544</v>
      </c>
    </row>
    <row r="2883" spans="1:6" x14ac:dyDescent="0.3">
      <c r="A2883" t="s">
        <v>7079</v>
      </c>
      <c r="B2883" t="s">
        <v>1870</v>
      </c>
      <c r="E2883" t="s">
        <v>7080</v>
      </c>
      <c r="F2883" t="s">
        <v>7545</v>
      </c>
    </row>
    <row r="2884" spans="1:6" x14ac:dyDescent="0.3">
      <c r="A2884" t="s">
        <v>7081</v>
      </c>
      <c r="B2884" t="s">
        <v>11424</v>
      </c>
      <c r="E2884" t="s">
        <v>7513</v>
      </c>
      <c r="F2884" t="s">
        <v>7545</v>
      </c>
    </row>
    <row r="2885" spans="1:6" x14ac:dyDescent="0.3">
      <c r="A2885" t="s">
        <v>7082</v>
      </c>
      <c r="B2885" t="s">
        <v>461</v>
      </c>
      <c r="E2885" t="s">
        <v>3025</v>
      </c>
      <c r="F2885" t="s">
        <v>7544</v>
      </c>
    </row>
    <row r="2886" spans="1:6" x14ac:dyDescent="0.3">
      <c r="A2886" t="s">
        <v>7083</v>
      </c>
      <c r="B2886" t="s">
        <v>33</v>
      </c>
      <c r="E2886" t="s">
        <v>7084</v>
      </c>
      <c r="F2886" t="s">
        <v>7544</v>
      </c>
    </row>
    <row r="2887" spans="1:6" x14ac:dyDescent="0.3">
      <c r="A2887" t="s">
        <v>7085</v>
      </c>
      <c r="B2887" t="s">
        <v>13</v>
      </c>
      <c r="E2887" t="s">
        <v>7086</v>
      </c>
      <c r="F2887" t="s">
        <v>274</v>
      </c>
    </row>
    <row r="2888" spans="1:6" x14ac:dyDescent="0.3">
      <c r="A2888" t="s">
        <v>7087</v>
      </c>
      <c r="B2888" t="s">
        <v>11425</v>
      </c>
      <c r="E2888" t="s">
        <v>1268</v>
      </c>
      <c r="F2888" t="s">
        <v>274</v>
      </c>
    </row>
    <row r="2889" spans="1:6" x14ac:dyDescent="0.3">
      <c r="A2889" t="s">
        <v>7088</v>
      </c>
      <c r="B2889" t="s">
        <v>55</v>
      </c>
      <c r="E2889" t="s">
        <v>7089</v>
      </c>
      <c r="F2889" t="s">
        <v>274</v>
      </c>
    </row>
    <row r="2890" spans="1:6" x14ac:dyDescent="0.3">
      <c r="A2890" t="s">
        <v>1060</v>
      </c>
      <c r="B2890" t="s">
        <v>11428</v>
      </c>
      <c r="E2890" t="s">
        <v>7090</v>
      </c>
      <c r="F2890" t="s">
        <v>7544</v>
      </c>
    </row>
    <row r="2891" spans="1:6" x14ac:dyDescent="0.3">
      <c r="A2891" t="s">
        <v>7091</v>
      </c>
      <c r="B2891" t="s">
        <v>45</v>
      </c>
      <c r="E2891" t="s">
        <v>1015</v>
      </c>
      <c r="F2891" t="s">
        <v>7544</v>
      </c>
    </row>
    <row r="2892" spans="1:6" x14ac:dyDescent="0.3">
      <c r="A2892" t="s">
        <v>4475</v>
      </c>
      <c r="B2892" t="s">
        <v>183</v>
      </c>
      <c r="E2892" t="s">
        <v>7514</v>
      </c>
      <c r="F2892" t="s">
        <v>7544</v>
      </c>
    </row>
    <row r="2893" spans="1:6" x14ac:dyDescent="0.3">
      <c r="A2893" t="s">
        <v>7092</v>
      </c>
      <c r="B2893" t="s">
        <v>183</v>
      </c>
      <c r="E2893" t="s">
        <v>7093</v>
      </c>
      <c r="F2893" t="s">
        <v>7544</v>
      </c>
    </row>
    <row r="2894" spans="1:6" x14ac:dyDescent="0.3">
      <c r="A2894" t="s">
        <v>6823</v>
      </c>
      <c r="B2894" t="s">
        <v>11425</v>
      </c>
      <c r="E2894" t="s">
        <v>7094</v>
      </c>
      <c r="F2894" t="s">
        <v>7545</v>
      </c>
    </row>
    <row r="2895" spans="1:6" x14ac:dyDescent="0.3">
      <c r="A2895" t="s">
        <v>153</v>
      </c>
      <c r="B2895" t="s">
        <v>39</v>
      </c>
      <c r="E2895" t="s">
        <v>1081</v>
      </c>
      <c r="F2895" t="s">
        <v>7546</v>
      </c>
    </row>
    <row r="2896" spans="1:6" x14ac:dyDescent="0.3">
      <c r="A2896" t="s">
        <v>7096</v>
      </c>
      <c r="B2896" t="s">
        <v>1209</v>
      </c>
      <c r="E2896" t="s">
        <v>7097</v>
      </c>
      <c r="F2896" t="s">
        <v>7544</v>
      </c>
    </row>
    <row r="2897" spans="1:6" x14ac:dyDescent="0.3">
      <c r="A2897" t="s">
        <v>7098</v>
      </c>
      <c r="B2897" t="s">
        <v>11430</v>
      </c>
      <c r="E2897" t="s">
        <v>7099</v>
      </c>
      <c r="F2897" t="s">
        <v>7544</v>
      </c>
    </row>
    <row r="2898" spans="1:6" x14ac:dyDescent="0.3">
      <c r="A2898" t="s">
        <v>7100</v>
      </c>
      <c r="B2898" t="s">
        <v>55</v>
      </c>
      <c r="E2898" t="s">
        <v>7101</v>
      </c>
      <c r="F2898" t="s">
        <v>7544</v>
      </c>
    </row>
    <row r="2899" spans="1:6" x14ac:dyDescent="0.3">
      <c r="A2899" t="s">
        <v>6339</v>
      </c>
      <c r="B2899" t="s">
        <v>13</v>
      </c>
      <c r="E2899" t="s">
        <v>7102</v>
      </c>
      <c r="F2899" t="s">
        <v>7545</v>
      </c>
    </row>
    <row r="2900" spans="1:6" x14ac:dyDescent="0.3">
      <c r="A2900" t="s">
        <v>7103</v>
      </c>
      <c r="B2900" t="s">
        <v>39</v>
      </c>
      <c r="E2900" t="s">
        <v>6626</v>
      </c>
      <c r="F2900" t="s">
        <v>274</v>
      </c>
    </row>
    <row r="2901" spans="1:6" x14ac:dyDescent="0.3">
      <c r="A2901" t="s">
        <v>7104</v>
      </c>
      <c r="B2901" t="s">
        <v>39</v>
      </c>
      <c r="E2901" t="s">
        <v>7105</v>
      </c>
      <c r="F2901" t="s">
        <v>274</v>
      </c>
    </row>
    <row r="2902" spans="1:6" x14ac:dyDescent="0.3">
      <c r="A2902" t="s">
        <v>4568</v>
      </c>
      <c r="B2902" t="s">
        <v>13</v>
      </c>
      <c r="E2902" t="s">
        <v>7106</v>
      </c>
      <c r="F2902" t="s">
        <v>7544</v>
      </c>
    </row>
    <row r="2903" spans="1:6" x14ac:dyDescent="0.3">
      <c r="A2903" t="s">
        <v>7107</v>
      </c>
      <c r="B2903" t="s">
        <v>11427</v>
      </c>
      <c r="E2903" t="s">
        <v>7108</v>
      </c>
      <c r="F2903" t="s">
        <v>274</v>
      </c>
    </row>
    <row r="2904" spans="1:6" x14ac:dyDescent="0.3">
      <c r="A2904" t="s">
        <v>4283</v>
      </c>
      <c r="B2904" t="s">
        <v>227</v>
      </c>
      <c r="E2904" t="s">
        <v>7109</v>
      </c>
      <c r="F2904" t="s">
        <v>7544</v>
      </c>
    </row>
    <row r="2905" spans="1:6" x14ac:dyDescent="0.3">
      <c r="A2905" t="s">
        <v>3189</v>
      </c>
      <c r="B2905" t="s">
        <v>183</v>
      </c>
      <c r="E2905" t="s">
        <v>1659</v>
      </c>
      <c r="F2905" t="s">
        <v>7544</v>
      </c>
    </row>
    <row r="2906" spans="1:6" x14ac:dyDescent="0.3">
      <c r="A2906" t="s">
        <v>7110</v>
      </c>
      <c r="B2906" t="s">
        <v>2956</v>
      </c>
      <c r="E2906" t="s">
        <v>7111</v>
      </c>
      <c r="F2906" t="s">
        <v>7546</v>
      </c>
    </row>
    <row r="2907" spans="1:6" x14ac:dyDescent="0.3">
      <c r="A2907" t="s">
        <v>7112</v>
      </c>
      <c r="B2907" t="s">
        <v>183</v>
      </c>
      <c r="E2907" t="s">
        <v>5932</v>
      </c>
      <c r="F2907" t="s">
        <v>7546</v>
      </c>
    </row>
    <row r="2908" spans="1:6" x14ac:dyDescent="0.3">
      <c r="A2908" t="s">
        <v>5816</v>
      </c>
      <c r="B2908" t="s">
        <v>89</v>
      </c>
      <c r="E2908" t="s">
        <v>4959</v>
      </c>
      <c r="F2908" t="s">
        <v>274</v>
      </c>
    </row>
    <row r="2909" spans="1:6" x14ac:dyDescent="0.3">
      <c r="A2909" t="s">
        <v>389</v>
      </c>
      <c r="B2909" t="s">
        <v>11429</v>
      </c>
      <c r="E2909" t="s">
        <v>7114</v>
      </c>
      <c r="F2909" t="s">
        <v>7544</v>
      </c>
    </row>
    <row r="2910" spans="1:6" x14ac:dyDescent="0.3">
      <c r="A2910" t="s">
        <v>7115</v>
      </c>
      <c r="B2910" t="s">
        <v>4379</v>
      </c>
      <c r="E2910" t="s">
        <v>7116</v>
      </c>
      <c r="F2910" t="s">
        <v>7546</v>
      </c>
    </row>
    <row r="2911" spans="1:6" x14ac:dyDescent="0.3">
      <c r="A2911" t="s">
        <v>7117</v>
      </c>
      <c r="B2911" t="s">
        <v>11430</v>
      </c>
      <c r="E2911" t="s">
        <v>7118</v>
      </c>
      <c r="F2911" t="s">
        <v>7546</v>
      </c>
    </row>
    <row r="2912" spans="1:6" x14ac:dyDescent="0.3">
      <c r="A2912" t="s">
        <v>7119</v>
      </c>
      <c r="B2912" t="s">
        <v>55</v>
      </c>
      <c r="E2912" t="s">
        <v>7120</v>
      </c>
      <c r="F2912" t="s">
        <v>274</v>
      </c>
    </row>
    <row r="2913" spans="1:6" x14ac:dyDescent="0.3">
      <c r="A2913" t="s">
        <v>7121</v>
      </c>
      <c r="B2913" t="s">
        <v>4340</v>
      </c>
      <c r="E2913" t="s">
        <v>876</v>
      </c>
      <c r="F2913" t="s">
        <v>7544</v>
      </c>
    </row>
    <row r="2914" spans="1:6" x14ac:dyDescent="0.3">
      <c r="A2914" t="s">
        <v>7122</v>
      </c>
      <c r="B2914" t="s">
        <v>1870</v>
      </c>
      <c r="E2914" t="s">
        <v>7123</v>
      </c>
      <c r="F2914" t="s">
        <v>7544</v>
      </c>
    </row>
    <row r="2915" spans="1:6" x14ac:dyDescent="0.3">
      <c r="A2915" t="s">
        <v>7124</v>
      </c>
      <c r="B2915" t="s">
        <v>461</v>
      </c>
      <c r="E2915" t="s">
        <v>7125</v>
      </c>
      <c r="F2915" t="s">
        <v>7546</v>
      </c>
    </row>
    <row r="2916" spans="1:6" x14ac:dyDescent="0.3">
      <c r="A2916" t="s">
        <v>1214</v>
      </c>
      <c r="B2916" t="s">
        <v>11429</v>
      </c>
      <c r="E2916" t="s">
        <v>600</v>
      </c>
      <c r="F2916" t="s">
        <v>274</v>
      </c>
    </row>
    <row r="2917" spans="1:6" x14ac:dyDescent="0.3">
      <c r="A2917" t="s">
        <v>7126</v>
      </c>
      <c r="B2917" t="s">
        <v>4340</v>
      </c>
      <c r="E2917" t="s">
        <v>7127</v>
      </c>
      <c r="F2917" t="s">
        <v>7544</v>
      </c>
    </row>
    <row r="2918" spans="1:6" x14ac:dyDescent="0.3">
      <c r="A2918" t="s">
        <v>1314</v>
      </c>
      <c r="B2918" t="s">
        <v>11429</v>
      </c>
      <c r="E2918" t="s">
        <v>5140</v>
      </c>
      <c r="F2918" t="s">
        <v>7544</v>
      </c>
    </row>
    <row r="2919" spans="1:6" x14ac:dyDescent="0.3">
      <c r="A2919" t="s">
        <v>7128</v>
      </c>
      <c r="B2919" t="s">
        <v>45</v>
      </c>
      <c r="E2919" t="s">
        <v>7129</v>
      </c>
      <c r="F2919" t="s">
        <v>274</v>
      </c>
    </row>
    <row r="2920" spans="1:6" x14ac:dyDescent="0.3">
      <c r="A2920" t="s">
        <v>4109</v>
      </c>
      <c r="B2920" t="s">
        <v>464</v>
      </c>
      <c r="E2920" t="s">
        <v>7130</v>
      </c>
      <c r="F2920" t="s">
        <v>7544</v>
      </c>
    </row>
    <row r="2921" spans="1:6" x14ac:dyDescent="0.3">
      <c r="A2921" t="s">
        <v>7131</v>
      </c>
      <c r="B2921" t="s">
        <v>2956</v>
      </c>
      <c r="E2921" t="s">
        <v>7132</v>
      </c>
      <c r="F2921" t="s">
        <v>7544</v>
      </c>
    </row>
    <row r="2922" spans="1:6" x14ac:dyDescent="0.3">
      <c r="A2922" t="s">
        <v>7133</v>
      </c>
      <c r="B2922" t="s">
        <v>11427</v>
      </c>
      <c r="E2922" t="s">
        <v>7134</v>
      </c>
      <c r="F2922" t="s">
        <v>7545</v>
      </c>
    </row>
    <row r="2923" spans="1:6" x14ac:dyDescent="0.3">
      <c r="A2923" t="s">
        <v>7135</v>
      </c>
      <c r="B2923" t="s">
        <v>13</v>
      </c>
      <c r="E2923" t="s">
        <v>7136</v>
      </c>
      <c r="F2923" t="s">
        <v>7544</v>
      </c>
    </row>
    <row r="2924" spans="1:6" x14ac:dyDescent="0.3">
      <c r="A2924" t="s">
        <v>1684</v>
      </c>
      <c r="B2924" t="s">
        <v>11428</v>
      </c>
      <c r="E2924" t="s">
        <v>7137</v>
      </c>
      <c r="F2924" t="s">
        <v>7544</v>
      </c>
    </row>
    <row r="2925" spans="1:6" x14ac:dyDescent="0.3">
      <c r="A2925" t="s">
        <v>7138</v>
      </c>
      <c r="B2925" t="s">
        <v>11428</v>
      </c>
      <c r="E2925" t="s">
        <v>7139</v>
      </c>
      <c r="F2925" t="s">
        <v>7545</v>
      </c>
    </row>
    <row r="2926" spans="1:6" x14ac:dyDescent="0.3">
      <c r="A2926" t="s">
        <v>7140</v>
      </c>
      <c r="B2926" t="s">
        <v>39</v>
      </c>
      <c r="E2926" t="s">
        <v>7141</v>
      </c>
      <c r="F2926" t="s">
        <v>7544</v>
      </c>
    </row>
    <row r="2927" spans="1:6" x14ac:dyDescent="0.3">
      <c r="A2927" t="s">
        <v>6377</v>
      </c>
      <c r="B2927" t="s">
        <v>4340</v>
      </c>
      <c r="E2927" t="s">
        <v>293</v>
      </c>
      <c r="F2927" t="s">
        <v>274</v>
      </c>
    </row>
    <row r="2928" spans="1:6" x14ac:dyDescent="0.3">
      <c r="A2928" t="s">
        <v>7142</v>
      </c>
      <c r="B2928" t="s">
        <v>1870</v>
      </c>
      <c r="E2928" t="s">
        <v>7143</v>
      </c>
      <c r="F2928" t="s">
        <v>7544</v>
      </c>
    </row>
    <row r="2929" spans="1:6" x14ac:dyDescent="0.3">
      <c r="A2929" t="s">
        <v>7144</v>
      </c>
      <c r="B2929" t="s">
        <v>915</v>
      </c>
      <c r="E2929" t="s">
        <v>7145</v>
      </c>
      <c r="F2929" t="s">
        <v>7546</v>
      </c>
    </row>
    <row r="2930" spans="1:6" x14ac:dyDescent="0.3">
      <c r="A2930" t="s">
        <v>7146</v>
      </c>
      <c r="B2930" t="s">
        <v>89</v>
      </c>
      <c r="E2930" t="s">
        <v>7147</v>
      </c>
      <c r="F2930" t="s">
        <v>7544</v>
      </c>
    </row>
    <row r="2931" spans="1:6" x14ac:dyDescent="0.3">
      <c r="A2931" t="s">
        <v>7148</v>
      </c>
      <c r="B2931" t="s">
        <v>39</v>
      </c>
      <c r="E2931" t="s">
        <v>7149</v>
      </c>
      <c r="F2931" t="s">
        <v>7544</v>
      </c>
    </row>
    <row r="2932" spans="1:6" x14ac:dyDescent="0.3">
      <c r="A2932" t="s">
        <v>7150</v>
      </c>
      <c r="B2932" t="s">
        <v>11424</v>
      </c>
      <c r="E2932" t="s">
        <v>7515</v>
      </c>
      <c r="F2932" t="s">
        <v>7545</v>
      </c>
    </row>
    <row r="2933" spans="1:6" x14ac:dyDescent="0.3">
      <c r="A2933" t="s">
        <v>7516</v>
      </c>
      <c r="B2933" t="s">
        <v>13</v>
      </c>
      <c r="E2933" t="s">
        <v>7151</v>
      </c>
      <c r="F2933" t="s">
        <v>7544</v>
      </c>
    </row>
    <row r="2934" spans="1:6" x14ac:dyDescent="0.3">
      <c r="A2934" t="s">
        <v>7152</v>
      </c>
      <c r="B2934" t="s">
        <v>33</v>
      </c>
      <c r="E2934" t="s">
        <v>7153</v>
      </c>
      <c r="F2934" t="s">
        <v>274</v>
      </c>
    </row>
    <row r="2935" spans="1:6" x14ac:dyDescent="0.3">
      <c r="A2935" t="s">
        <v>7155</v>
      </c>
      <c r="B2935" t="s">
        <v>13</v>
      </c>
      <c r="E2935" t="s">
        <v>7156</v>
      </c>
      <c r="F2935" t="s">
        <v>7544</v>
      </c>
    </row>
    <row r="2936" spans="1:6" x14ac:dyDescent="0.3">
      <c r="A2936" t="s">
        <v>7158</v>
      </c>
      <c r="B2936" t="s">
        <v>8037</v>
      </c>
      <c r="E2936" t="s">
        <v>7159</v>
      </c>
      <c r="F2936" t="s">
        <v>7544</v>
      </c>
    </row>
    <row r="2937" spans="1:6" x14ac:dyDescent="0.3">
      <c r="A2937" t="s">
        <v>3353</v>
      </c>
      <c r="B2937" t="s">
        <v>89</v>
      </c>
      <c r="E2937" t="s">
        <v>7160</v>
      </c>
      <c r="F2937" t="s">
        <v>7544</v>
      </c>
    </row>
    <row r="2938" spans="1:6" x14ac:dyDescent="0.3">
      <c r="A2938" t="s">
        <v>7161</v>
      </c>
      <c r="B2938" t="s">
        <v>39</v>
      </c>
      <c r="E2938" t="s">
        <v>5932</v>
      </c>
      <c r="F2938" t="s">
        <v>7546</v>
      </c>
    </row>
    <row r="2939" spans="1:6" x14ac:dyDescent="0.3">
      <c r="A2939" t="s">
        <v>7164</v>
      </c>
      <c r="B2939" t="s">
        <v>39</v>
      </c>
      <c r="E2939" t="s">
        <v>5932</v>
      </c>
      <c r="F2939" t="s">
        <v>7546</v>
      </c>
    </row>
    <row r="2940" spans="1:6" x14ac:dyDescent="0.3">
      <c r="A2940" t="s">
        <v>7165</v>
      </c>
      <c r="B2940" t="s">
        <v>915</v>
      </c>
      <c r="E2940" t="s">
        <v>5932</v>
      </c>
      <c r="F2940" t="s">
        <v>7546</v>
      </c>
    </row>
    <row r="2941" spans="1:6" x14ac:dyDescent="0.3">
      <c r="A2941" t="s">
        <v>7166</v>
      </c>
      <c r="B2941" t="s">
        <v>11423</v>
      </c>
      <c r="E2941" t="s">
        <v>5932</v>
      </c>
      <c r="F2941" t="s">
        <v>7546</v>
      </c>
    </row>
    <row r="2942" spans="1:6" x14ac:dyDescent="0.3">
      <c r="A2942" t="s">
        <v>7167</v>
      </c>
      <c r="B2942" t="s">
        <v>806</v>
      </c>
      <c r="E2942" t="s">
        <v>5932</v>
      </c>
      <c r="F2942" t="s">
        <v>7546</v>
      </c>
    </row>
    <row r="2943" spans="1:6" x14ac:dyDescent="0.3">
      <c r="A2943" t="s">
        <v>7168</v>
      </c>
      <c r="B2943" t="s">
        <v>1870</v>
      </c>
      <c r="E2943" t="s">
        <v>5932</v>
      </c>
      <c r="F2943" t="s">
        <v>7546</v>
      </c>
    </row>
    <row r="2944" spans="1:6" x14ac:dyDescent="0.3">
      <c r="A2944" t="s">
        <v>7169</v>
      </c>
      <c r="B2944" t="s">
        <v>387</v>
      </c>
      <c r="E2944" t="s">
        <v>7170</v>
      </c>
      <c r="F2944" t="s">
        <v>274</v>
      </c>
    </row>
    <row r="2945" spans="1:6" x14ac:dyDescent="0.3">
      <c r="A2945" t="s">
        <v>5394</v>
      </c>
      <c r="B2945" t="s">
        <v>1870</v>
      </c>
      <c r="E2945" t="s">
        <v>7172</v>
      </c>
      <c r="F2945" t="s">
        <v>7544</v>
      </c>
    </row>
    <row r="2946" spans="1:6" x14ac:dyDescent="0.3">
      <c r="A2946" t="s">
        <v>2927</v>
      </c>
      <c r="B2946" t="s">
        <v>11428</v>
      </c>
      <c r="E2946" t="s">
        <v>1094</v>
      </c>
      <c r="F2946" t="s">
        <v>274</v>
      </c>
    </row>
    <row r="2947" spans="1:6" x14ac:dyDescent="0.3">
      <c r="A2947" t="s">
        <v>5251</v>
      </c>
      <c r="B2947" t="s">
        <v>11428</v>
      </c>
      <c r="E2947" t="s">
        <v>7173</v>
      </c>
      <c r="F2947" t="s">
        <v>7544</v>
      </c>
    </row>
    <row r="2948" spans="1:6" x14ac:dyDescent="0.3">
      <c r="A2948" t="s">
        <v>1130</v>
      </c>
      <c r="B2948" t="s">
        <v>13</v>
      </c>
      <c r="E2948" t="s">
        <v>3186</v>
      </c>
      <c r="F2948" t="s">
        <v>274</v>
      </c>
    </row>
    <row r="2949" spans="1:6" x14ac:dyDescent="0.3">
      <c r="A2949" t="s">
        <v>7174</v>
      </c>
      <c r="B2949" t="s">
        <v>11425</v>
      </c>
      <c r="E2949" t="s">
        <v>7175</v>
      </c>
      <c r="F2949" t="s">
        <v>7544</v>
      </c>
    </row>
    <row r="2950" spans="1:6" x14ac:dyDescent="0.3">
      <c r="A2950" t="s">
        <v>7176</v>
      </c>
      <c r="B2950" t="s">
        <v>387</v>
      </c>
      <c r="E2950" t="s">
        <v>7177</v>
      </c>
      <c r="F2950" t="s">
        <v>7544</v>
      </c>
    </row>
    <row r="2951" spans="1:6" x14ac:dyDescent="0.3">
      <c r="A2951" t="s">
        <v>7178</v>
      </c>
      <c r="B2951" t="s">
        <v>915</v>
      </c>
      <c r="E2951" t="s">
        <v>7179</v>
      </c>
      <c r="F2951" t="s">
        <v>274</v>
      </c>
    </row>
    <row r="2952" spans="1:6" x14ac:dyDescent="0.3">
      <c r="A2952" t="s">
        <v>7180</v>
      </c>
      <c r="B2952" t="s">
        <v>1209</v>
      </c>
      <c r="E2952" t="s">
        <v>7181</v>
      </c>
      <c r="F2952" t="s">
        <v>7544</v>
      </c>
    </row>
    <row r="2953" spans="1:6" x14ac:dyDescent="0.3">
      <c r="A2953" t="s">
        <v>153</v>
      </c>
      <c r="B2953" t="s">
        <v>461</v>
      </c>
      <c r="E2953" t="s">
        <v>7517</v>
      </c>
      <c r="F2953" t="s">
        <v>7546</v>
      </c>
    </row>
    <row r="2954" spans="1:6" x14ac:dyDescent="0.3">
      <c r="A2954" t="s">
        <v>7183</v>
      </c>
      <c r="B2954" t="s">
        <v>227</v>
      </c>
      <c r="E2954" t="s">
        <v>7518</v>
      </c>
      <c r="F2954" t="s">
        <v>7545</v>
      </c>
    </row>
    <row r="2955" spans="1:6" x14ac:dyDescent="0.3">
      <c r="A2955" t="s">
        <v>2812</v>
      </c>
      <c r="B2955" t="s">
        <v>881</v>
      </c>
      <c r="E2955" t="s">
        <v>7184</v>
      </c>
      <c r="F2955" t="s">
        <v>7544</v>
      </c>
    </row>
    <row r="2956" spans="1:6" x14ac:dyDescent="0.3">
      <c r="A2956" t="s">
        <v>7185</v>
      </c>
      <c r="B2956" t="s">
        <v>11427</v>
      </c>
      <c r="E2956" t="s">
        <v>7186</v>
      </c>
      <c r="F2956" t="s">
        <v>7544</v>
      </c>
    </row>
    <row r="2957" spans="1:6" x14ac:dyDescent="0.3">
      <c r="A2957" t="s">
        <v>7187</v>
      </c>
      <c r="B2957" t="s">
        <v>438</v>
      </c>
      <c r="E2957" t="s">
        <v>1303</v>
      </c>
      <c r="F2957" t="s">
        <v>7544</v>
      </c>
    </row>
    <row r="2958" spans="1:6" x14ac:dyDescent="0.3">
      <c r="A2958" t="s">
        <v>7188</v>
      </c>
      <c r="B2958" t="s">
        <v>387</v>
      </c>
      <c r="E2958" t="s">
        <v>1081</v>
      </c>
      <c r="F2958" t="s">
        <v>7546</v>
      </c>
    </row>
    <row r="2959" spans="1:6" x14ac:dyDescent="0.3">
      <c r="A2959" t="s">
        <v>2455</v>
      </c>
      <c r="B2959" t="s">
        <v>89</v>
      </c>
      <c r="E2959" t="s">
        <v>5140</v>
      </c>
      <c r="F2959" t="s">
        <v>7544</v>
      </c>
    </row>
    <row r="2960" spans="1:6" x14ac:dyDescent="0.3">
      <c r="A2960" t="s">
        <v>7189</v>
      </c>
      <c r="B2960" t="s">
        <v>11429</v>
      </c>
      <c r="E2960" t="s">
        <v>7190</v>
      </c>
      <c r="F2960" t="s">
        <v>274</v>
      </c>
    </row>
    <row r="2961" spans="1:6" x14ac:dyDescent="0.3">
      <c r="A2961" t="s">
        <v>4102</v>
      </c>
      <c r="B2961" t="s">
        <v>13</v>
      </c>
      <c r="E2961" t="s">
        <v>7191</v>
      </c>
      <c r="F2961" t="s">
        <v>7544</v>
      </c>
    </row>
    <row r="2962" spans="1:6" x14ac:dyDescent="0.3">
      <c r="A2962" t="s">
        <v>975</v>
      </c>
      <c r="B2962" t="s">
        <v>11423</v>
      </c>
      <c r="E2962" t="s">
        <v>7192</v>
      </c>
      <c r="F2962" t="s">
        <v>7544</v>
      </c>
    </row>
    <row r="2963" spans="1:6" x14ac:dyDescent="0.3">
      <c r="A2963" t="s">
        <v>7193</v>
      </c>
      <c r="B2963" t="s">
        <v>11430</v>
      </c>
      <c r="E2963" t="s">
        <v>6775</v>
      </c>
      <c r="F2963" t="s">
        <v>274</v>
      </c>
    </row>
    <row r="2964" spans="1:6" x14ac:dyDescent="0.3">
      <c r="A2964" t="s">
        <v>2759</v>
      </c>
      <c r="B2964" t="s">
        <v>8037</v>
      </c>
      <c r="E2964" t="s">
        <v>5932</v>
      </c>
      <c r="F2964" t="s">
        <v>7546</v>
      </c>
    </row>
    <row r="2965" spans="1:6" x14ac:dyDescent="0.3">
      <c r="A2965" t="s">
        <v>5551</v>
      </c>
      <c r="B2965" t="s">
        <v>881</v>
      </c>
      <c r="E2965" t="s">
        <v>7194</v>
      </c>
      <c r="F2965" t="s">
        <v>7545</v>
      </c>
    </row>
    <row r="2966" spans="1:6" x14ac:dyDescent="0.3">
      <c r="A2966" t="s">
        <v>4386</v>
      </c>
      <c r="B2966" t="s">
        <v>13</v>
      </c>
      <c r="E2966" t="s">
        <v>7195</v>
      </c>
      <c r="F2966" t="s">
        <v>7544</v>
      </c>
    </row>
    <row r="2967" spans="1:6" x14ac:dyDescent="0.3">
      <c r="A2967" t="s">
        <v>2868</v>
      </c>
      <c r="B2967" t="s">
        <v>55</v>
      </c>
      <c r="E2967" t="s">
        <v>5985</v>
      </c>
      <c r="F2967" t="s">
        <v>7544</v>
      </c>
    </row>
    <row r="2968" spans="1:6" x14ac:dyDescent="0.3">
      <c r="A2968" t="s">
        <v>7196</v>
      </c>
      <c r="B2968" t="s">
        <v>55</v>
      </c>
      <c r="E2968" t="s">
        <v>7197</v>
      </c>
      <c r="F2968" t="s">
        <v>7545</v>
      </c>
    </row>
    <row r="2969" spans="1:6" x14ac:dyDescent="0.3">
      <c r="A2969" t="s">
        <v>7198</v>
      </c>
      <c r="B2969" t="s">
        <v>464</v>
      </c>
      <c r="E2969" t="s">
        <v>7199</v>
      </c>
      <c r="F2969" t="s">
        <v>7545</v>
      </c>
    </row>
    <row r="2970" spans="1:6" x14ac:dyDescent="0.3">
      <c r="A2970" t="s">
        <v>7200</v>
      </c>
      <c r="B2970" t="s">
        <v>438</v>
      </c>
      <c r="E2970" t="s">
        <v>7201</v>
      </c>
      <c r="F2970" t="s">
        <v>7545</v>
      </c>
    </row>
    <row r="2971" spans="1:6" x14ac:dyDescent="0.3">
      <c r="A2971" t="s">
        <v>7203</v>
      </c>
      <c r="B2971" t="s">
        <v>55</v>
      </c>
      <c r="E2971" t="s">
        <v>7204</v>
      </c>
      <c r="F2971" t="s">
        <v>7544</v>
      </c>
    </row>
    <row r="2972" spans="1:6" x14ac:dyDescent="0.3">
      <c r="A2972" t="s">
        <v>7205</v>
      </c>
      <c r="B2972" t="s">
        <v>11427</v>
      </c>
      <c r="E2972" t="s">
        <v>4380</v>
      </c>
      <c r="F2972" t="s">
        <v>7544</v>
      </c>
    </row>
    <row r="2973" spans="1:6" x14ac:dyDescent="0.3">
      <c r="A2973" t="s">
        <v>7206</v>
      </c>
      <c r="B2973" t="s">
        <v>33</v>
      </c>
      <c r="E2973" t="s">
        <v>7207</v>
      </c>
      <c r="F2973" t="s">
        <v>7546</v>
      </c>
    </row>
    <row r="2974" spans="1:6" x14ac:dyDescent="0.3">
      <c r="A2974" t="s">
        <v>7208</v>
      </c>
      <c r="B2974" t="s">
        <v>4379</v>
      </c>
      <c r="E2974" t="s">
        <v>7209</v>
      </c>
      <c r="F2974" t="s">
        <v>7544</v>
      </c>
    </row>
    <row r="2975" spans="1:6" x14ac:dyDescent="0.3">
      <c r="A2975" t="s">
        <v>7210</v>
      </c>
      <c r="B2975" t="s">
        <v>55</v>
      </c>
      <c r="E2975" t="s">
        <v>7211</v>
      </c>
      <c r="F2975" t="s">
        <v>274</v>
      </c>
    </row>
    <row r="2976" spans="1:6" x14ac:dyDescent="0.3">
      <c r="A2976" t="s">
        <v>7212</v>
      </c>
      <c r="B2976" t="s">
        <v>227</v>
      </c>
      <c r="E2976" t="s">
        <v>7213</v>
      </c>
      <c r="F2976" t="s">
        <v>7544</v>
      </c>
    </row>
    <row r="2977" spans="1:6" x14ac:dyDescent="0.3">
      <c r="A2977" t="s">
        <v>6922</v>
      </c>
      <c r="B2977" t="s">
        <v>806</v>
      </c>
      <c r="E2977" t="s">
        <v>7214</v>
      </c>
      <c r="F2977" t="s">
        <v>274</v>
      </c>
    </row>
    <row r="2978" spans="1:6" x14ac:dyDescent="0.3">
      <c r="A2978" t="s">
        <v>7215</v>
      </c>
      <c r="B2978" t="s">
        <v>881</v>
      </c>
      <c r="E2978" t="s">
        <v>7216</v>
      </c>
      <c r="F2978" t="s">
        <v>7545</v>
      </c>
    </row>
    <row r="2979" spans="1:6" x14ac:dyDescent="0.3">
      <c r="A2979" t="s">
        <v>798</v>
      </c>
      <c r="B2979" t="s">
        <v>1209</v>
      </c>
      <c r="E2979" t="s">
        <v>7218</v>
      </c>
      <c r="F2979" t="s">
        <v>7544</v>
      </c>
    </row>
    <row r="2980" spans="1:6" x14ac:dyDescent="0.3">
      <c r="A2980" t="s">
        <v>7219</v>
      </c>
      <c r="B2980" t="s">
        <v>806</v>
      </c>
      <c r="E2980" t="s">
        <v>7220</v>
      </c>
      <c r="F2980" t="s">
        <v>7544</v>
      </c>
    </row>
    <row r="2981" spans="1:6" x14ac:dyDescent="0.3">
      <c r="A2981" t="s">
        <v>7221</v>
      </c>
      <c r="B2981" t="s">
        <v>11428</v>
      </c>
      <c r="E2981" t="s">
        <v>293</v>
      </c>
      <c r="F2981" t="s">
        <v>274</v>
      </c>
    </row>
    <row r="2982" spans="1:6" x14ac:dyDescent="0.3">
      <c r="A2982" t="s">
        <v>311</v>
      </c>
      <c r="B2982" t="s">
        <v>1870</v>
      </c>
      <c r="E2982" t="s">
        <v>7222</v>
      </c>
      <c r="F2982" t="s">
        <v>7544</v>
      </c>
    </row>
    <row r="2983" spans="1:6" x14ac:dyDescent="0.3">
      <c r="A2983" t="s">
        <v>7223</v>
      </c>
      <c r="B2983" t="s">
        <v>4340</v>
      </c>
      <c r="E2983" t="s">
        <v>7224</v>
      </c>
      <c r="F2983" t="s">
        <v>7544</v>
      </c>
    </row>
    <row r="2984" spans="1:6" x14ac:dyDescent="0.3">
      <c r="A2984" t="s">
        <v>2408</v>
      </c>
      <c r="B2984" t="s">
        <v>4340</v>
      </c>
      <c r="E2984" t="s">
        <v>7225</v>
      </c>
      <c r="F2984" t="s">
        <v>7544</v>
      </c>
    </row>
    <row r="2985" spans="1:6" x14ac:dyDescent="0.3">
      <c r="A2985" t="s">
        <v>7226</v>
      </c>
      <c r="B2985" t="s">
        <v>4340</v>
      </c>
      <c r="E2985" t="s">
        <v>7519</v>
      </c>
      <c r="F2985" t="s">
        <v>7545</v>
      </c>
    </row>
    <row r="2986" spans="1:6" x14ac:dyDescent="0.3">
      <c r="A2986" t="s">
        <v>2791</v>
      </c>
      <c r="B2986" t="s">
        <v>89</v>
      </c>
      <c r="E2986" t="s">
        <v>7520</v>
      </c>
      <c r="F2986" t="s">
        <v>7545</v>
      </c>
    </row>
    <row r="2987" spans="1:6" x14ac:dyDescent="0.3">
      <c r="A2987" t="s">
        <v>5497</v>
      </c>
      <c r="B2987" t="s">
        <v>11429</v>
      </c>
      <c r="E2987" t="s">
        <v>1015</v>
      </c>
      <c r="F2987" t="s">
        <v>7544</v>
      </c>
    </row>
    <row r="2988" spans="1:6" x14ac:dyDescent="0.3">
      <c r="A2988" t="s">
        <v>1703</v>
      </c>
      <c r="B2988" t="s">
        <v>11427</v>
      </c>
      <c r="E2988" t="s">
        <v>7227</v>
      </c>
      <c r="F2988" t="s">
        <v>7545</v>
      </c>
    </row>
    <row r="2989" spans="1:6" x14ac:dyDescent="0.3">
      <c r="A2989" t="s">
        <v>5237</v>
      </c>
      <c r="B2989" t="s">
        <v>461</v>
      </c>
      <c r="E2989" t="s">
        <v>176</v>
      </c>
      <c r="F2989" t="s">
        <v>7544</v>
      </c>
    </row>
    <row r="2990" spans="1:6" x14ac:dyDescent="0.3">
      <c r="A2990" t="s">
        <v>7228</v>
      </c>
      <c r="B2990" t="s">
        <v>1209</v>
      </c>
      <c r="E2990" t="s">
        <v>7521</v>
      </c>
      <c r="F2990" t="s">
        <v>274</v>
      </c>
    </row>
    <row r="2991" spans="1:6" x14ac:dyDescent="0.3">
      <c r="A2991" t="s">
        <v>5983</v>
      </c>
      <c r="B2991" t="s">
        <v>11423</v>
      </c>
      <c r="E2991" t="s">
        <v>7229</v>
      </c>
      <c r="F2991" t="s">
        <v>7544</v>
      </c>
    </row>
    <row r="2992" spans="1:6" x14ac:dyDescent="0.3">
      <c r="A2992" t="s">
        <v>7230</v>
      </c>
      <c r="B2992" t="s">
        <v>11423</v>
      </c>
      <c r="E2992" t="s">
        <v>7231</v>
      </c>
      <c r="F2992" t="s">
        <v>7544</v>
      </c>
    </row>
    <row r="2993" spans="1:6" x14ac:dyDescent="0.3">
      <c r="A2993" t="s">
        <v>258</v>
      </c>
      <c r="B2993" t="s">
        <v>438</v>
      </c>
      <c r="E2993" t="s">
        <v>7232</v>
      </c>
      <c r="F2993" t="s">
        <v>7544</v>
      </c>
    </row>
    <row r="2994" spans="1:6" x14ac:dyDescent="0.3">
      <c r="A2994" t="s">
        <v>956</v>
      </c>
      <c r="B2994" t="s">
        <v>227</v>
      </c>
      <c r="E2994" t="s">
        <v>7233</v>
      </c>
      <c r="F2994" t="s">
        <v>7544</v>
      </c>
    </row>
    <row r="2995" spans="1:6" x14ac:dyDescent="0.3">
      <c r="A2995" t="s">
        <v>7234</v>
      </c>
      <c r="B2995" t="s">
        <v>806</v>
      </c>
      <c r="E2995" t="s">
        <v>7235</v>
      </c>
      <c r="F2995" t="s">
        <v>7545</v>
      </c>
    </row>
    <row r="2996" spans="1:6" x14ac:dyDescent="0.3">
      <c r="A2996" t="s">
        <v>5868</v>
      </c>
      <c r="B2996" t="s">
        <v>4340</v>
      </c>
      <c r="E2996" t="s">
        <v>7522</v>
      </c>
      <c r="F2996" t="s">
        <v>7545</v>
      </c>
    </row>
    <row r="2997" spans="1:6" x14ac:dyDescent="0.3">
      <c r="A2997" t="s">
        <v>7236</v>
      </c>
      <c r="B2997" t="s">
        <v>89</v>
      </c>
      <c r="E2997" t="s">
        <v>7237</v>
      </c>
      <c r="F2997" t="s">
        <v>7544</v>
      </c>
    </row>
    <row r="2998" spans="1:6" x14ac:dyDescent="0.3">
      <c r="A2998" t="s">
        <v>4649</v>
      </c>
      <c r="B2998" t="s">
        <v>915</v>
      </c>
      <c r="E2998" t="s">
        <v>7238</v>
      </c>
      <c r="F2998" t="s">
        <v>7545</v>
      </c>
    </row>
    <row r="2999" spans="1:6" x14ac:dyDescent="0.3">
      <c r="A2999" t="s">
        <v>7239</v>
      </c>
      <c r="B2999" t="s">
        <v>11424</v>
      </c>
      <c r="E2999" t="s">
        <v>7240</v>
      </c>
      <c r="F2999" t="s">
        <v>7545</v>
      </c>
    </row>
    <row r="3000" spans="1:6" x14ac:dyDescent="0.3">
      <c r="A3000" t="s">
        <v>7241</v>
      </c>
      <c r="B3000" t="s">
        <v>33</v>
      </c>
      <c r="E3000" t="s">
        <v>2940</v>
      </c>
      <c r="F3000" t="s">
        <v>7544</v>
      </c>
    </row>
    <row r="3001" spans="1:6" x14ac:dyDescent="0.3">
      <c r="A3001" t="s">
        <v>7242</v>
      </c>
      <c r="B3001" t="s">
        <v>13</v>
      </c>
      <c r="E3001" t="s">
        <v>2752</v>
      </c>
      <c r="F3001" t="s">
        <v>7544</v>
      </c>
    </row>
    <row r="3002" spans="1:6" x14ac:dyDescent="0.3">
      <c r="A3002" t="s">
        <v>7243</v>
      </c>
      <c r="B3002" t="s">
        <v>227</v>
      </c>
      <c r="E3002" t="s">
        <v>7244</v>
      </c>
      <c r="F3002" t="s">
        <v>7544</v>
      </c>
    </row>
    <row r="3003" spans="1:6" x14ac:dyDescent="0.3">
      <c r="A3003" t="s">
        <v>7246</v>
      </c>
      <c r="B3003" t="s">
        <v>89</v>
      </c>
      <c r="E3003" t="s">
        <v>319</v>
      </c>
      <c r="F3003" t="s">
        <v>7544</v>
      </c>
    </row>
    <row r="3004" spans="1:6" x14ac:dyDescent="0.3">
      <c r="A3004" t="s">
        <v>4365</v>
      </c>
      <c r="B3004" t="s">
        <v>227</v>
      </c>
      <c r="E3004" t="s">
        <v>7247</v>
      </c>
      <c r="F3004" t="s">
        <v>274</v>
      </c>
    </row>
    <row r="3005" spans="1:6" x14ac:dyDescent="0.3">
      <c r="A3005" t="s">
        <v>2727</v>
      </c>
      <c r="B3005" t="s">
        <v>227</v>
      </c>
      <c r="E3005" t="s">
        <v>7249</v>
      </c>
      <c r="F3005" t="s">
        <v>7544</v>
      </c>
    </row>
    <row r="3006" spans="1:6" x14ac:dyDescent="0.3">
      <c r="A3006" t="s">
        <v>7251</v>
      </c>
      <c r="B3006" t="s">
        <v>183</v>
      </c>
      <c r="E3006" t="s">
        <v>7252</v>
      </c>
      <c r="F3006" t="s">
        <v>7545</v>
      </c>
    </row>
    <row r="3007" spans="1:6" x14ac:dyDescent="0.3">
      <c r="A3007" t="s">
        <v>7253</v>
      </c>
      <c r="B3007" t="s">
        <v>464</v>
      </c>
      <c r="E3007" t="s">
        <v>7254</v>
      </c>
      <c r="F3007" t="s">
        <v>274</v>
      </c>
    </row>
    <row r="3008" spans="1:6" x14ac:dyDescent="0.3">
      <c r="A3008" t="s">
        <v>6819</v>
      </c>
      <c r="B3008" t="s">
        <v>11428</v>
      </c>
      <c r="E3008" t="s">
        <v>4788</v>
      </c>
      <c r="F3008" t="s">
        <v>7544</v>
      </c>
    </row>
    <row r="3009" spans="1:6" x14ac:dyDescent="0.3">
      <c r="A3009" t="s">
        <v>7256</v>
      </c>
      <c r="B3009" t="s">
        <v>11425</v>
      </c>
      <c r="E3009" t="s">
        <v>7257</v>
      </c>
      <c r="F3009" t="s">
        <v>7544</v>
      </c>
    </row>
    <row r="3010" spans="1:6" x14ac:dyDescent="0.3">
      <c r="A3010" t="s">
        <v>2216</v>
      </c>
      <c r="B3010" t="s">
        <v>2956</v>
      </c>
      <c r="E3010" t="s">
        <v>7258</v>
      </c>
      <c r="F3010" t="s">
        <v>7544</v>
      </c>
    </row>
    <row r="3011" spans="1:6" x14ac:dyDescent="0.3">
      <c r="A3011" t="s">
        <v>7259</v>
      </c>
      <c r="B3011" t="s">
        <v>915</v>
      </c>
      <c r="E3011" t="s">
        <v>7260</v>
      </c>
      <c r="F3011" t="s">
        <v>274</v>
      </c>
    </row>
    <row r="3012" spans="1:6" x14ac:dyDescent="0.3">
      <c r="A3012" t="s">
        <v>7261</v>
      </c>
      <c r="B3012" t="s">
        <v>1870</v>
      </c>
      <c r="E3012" t="s">
        <v>7262</v>
      </c>
      <c r="F3012" t="s">
        <v>7544</v>
      </c>
    </row>
    <row r="3013" spans="1:6" x14ac:dyDescent="0.3">
      <c r="A3013" t="s">
        <v>7263</v>
      </c>
      <c r="B3013" t="s">
        <v>11425</v>
      </c>
      <c r="E3013" t="s">
        <v>1268</v>
      </c>
      <c r="F3013" t="s">
        <v>274</v>
      </c>
    </row>
    <row r="3014" spans="1:6" x14ac:dyDescent="0.3">
      <c r="A3014" t="s">
        <v>5605</v>
      </c>
      <c r="B3014" t="s">
        <v>11426</v>
      </c>
      <c r="E3014" t="s">
        <v>7523</v>
      </c>
      <c r="F3014" t="s">
        <v>7544</v>
      </c>
    </row>
    <row r="3015" spans="1:6" x14ac:dyDescent="0.3">
      <c r="A3015" t="s">
        <v>7264</v>
      </c>
      <c r="B3015" t="s">
        <v>438</v>
      </c>
      <c r="E3015" t="s">
        <v>7153</v>
      </c>
      <c r="F3015" t="s">
        <v>274</v>
      </c>
    </row>
    <row r="3016" spans="1:6" x14ac:dyDescent="0.3">
      <c r="A3016" t="s">
        <v>2936</v>
      </c>
      <c r="B3016" t="s">
        <v>8030</v>
      </c>
      <c r="E3016" t="s">
        <v>7524</v>
      </c>
      <c r="F3016" t="s">
        <v>7545</v>
      </c>
    </row>
    <row r="3017" spans="1:6" x14ac:dyDescent="0.3">
      <c r="A3017" t="s">
        <v>1255</v>
      </c>
      <c r="B3017" t="s">
        <v>1870</v>
      </c>
      <c r="E3017" t="s">
        <v>7265</v>
      </c>
      <c r="F3017" t="s">
        <v>7546</v>
      </c>
    </row>
    <row r="3018" spans="1:6" x14ac:dyDescent="0.3">
      <c r="A3018" t="s">
        <v>2245</v>
      </c>
      <c r="B3018" t="s">
        <v>2956</v>
      </c>
      <c r="E3018" t="s">
        <v>7266</v>
      </c>
      <c r="F3018" t="s">
        <v>7545</v>
      </c>
    </row>
    <row r="3019" spans="1:6" x14ac:dyDescent="0.3">
      <c r="A3019" t="s">
        <v>7268</v>
      </c>
      <c r="B3019" t="s">
        <v>11430</v>
      </c>
      <c r="E3019" t="s">
        <v>7269</v>
      </c>
      <c r="F3019" t="s">
        <v>7546</v>
      </c>
    </row>
    <row r="3020" spans="1:6" x14ac:dyDescent="0.3">
      <c r="A3020" t="s">
        <v>7270</v>
      </c>
      <c r="B3020" t="s">
        <v>8030</v>
      </c>
      <c r="E3020" t="s">
        <v>7271</v>
      </c>
      <c r="F3020" t="s">
        <v>274</v>
      </c>
    </row>
    <row r="3021" spans="1:6" x14ac:dyDescent="0.3">
      <c r="A3021" t="s">
        <v>7272</v>
      </c>
      <c r="B3021" t="s">
        <v>227</v>
      </c>
      <c r="E3021" t="s">
        <v>5932</v>
      </c>
      <c r="F3021" t="s">
        <v>7546</v>
      </c>
    </row>
    <row r="3022" spans="1:6" x14ac:dyDescent="0.3">
      <c r="A3022" t="s">
        <v>7273</v>
      </c>
      <c r="B3022" t="s">
        <v>11424</v>
      </c>
      <c r="E3022" t="s">
        <v>7274</v>
      </c>
      <c r="F3022" t="s">
        <v>7545</v>
      </c>
    </row>
    <row r="3023" spans="1:6" x14ac:dyDescent="0.3">
      <c r="A3023" t="s">
        <v>4457</v>
      </c>
      <c r="B3023" t="s">
        <v>438</v>
      </c>
      <c r="E3023" t="s">
        <v>7274</v>
      </c>
      <c r="F3023" t="s">
        <v>7545</v>
      </c>
    </row>
    <row r="3024" spans="1:6" x14ac:dyDescent="0.3">
      <c r="A3024" t="s">
        <v>7275</v>
      </c>
      <c r="B3024" t="s">
        <v>8030</v>
      </c>
      <c r="E3024" t="s">
        <v>7274</v>
      </c>
      <c r="F3024" t="s">
        <v>7545</v>
      </c>
    </row>
    <row r="3025" spans="1:6" x14ac:dyDescent="0.3">
      <c r="A3025" t="s">
        <v>7276</v>
      </c>
      <c r="B3025" t="s">
        <v>11428</v>
      </c>
      <c r="E3025" t="s">
        <v>7274</v>
      </c>
      <c r="F3025" t="s">
        <v>7545</v>
      </c>
    </row>
    <row r="3026" spans="1:6" x14ac:dyDescent="0.3">
      <c r="A3026" t="s">
        <v>7277</v>
      </c>
      <c r="B3026" t="s">
        <v>11423</v>
      </c>
      <c r="E3026" t="s">
        <v>7274</v>
      </c>
      <c r="F3026" t="s">
        <v>7545</v>
      </c>
    </row>
    <row r="3027" spans="1:6" x14ac:dyDescent="0.3">
      <c r="A3027" t="s">
        <v>5081</v>
      </c>
      <c r="B3027" t="s">
        <v>45</v>
      </c>
      <c r="E3027" t="s">
        <v>7278</v>
      </c>
      <c r="F3027" t="s">
        <v>7544</v>
      </c>
    </row>
    <row r="3028" spans="1:6" x14ac:dyDescent="0.3">
      <c r="A3028" t="s">
        <v>3069</v>
      </c>
      <c r="B3028" t="s">
        <v>11430</v>
      </c>
      <c r="E3028" t="s">
        <v>7279</v>
      </c>
      <c r="F3028" t="s">
        <v>7544</v>
      </c>
    </row>
    <row r="3029" spans="1:6" x14ac:dyDescent="0.3">
      <c r="A3029" t="s">
        <v>7272</v>
      </c>
      <c r="B3029" t="s">
        <v>11426</v>
      </c>
      <c r="E3029" t="s">
        <v>5932</v>
      </c>
      <c r="F3029" t="s">
        <v>7546</v>
      </c>
    </row>
    <row r="3030" spans="1:6" x14ac:dyDescent="0.3">
      <c r="A3030" t="s">
        <v>3538</v>
      </c>
      <c r="B3030" t="s">
        <v>8030</v>
      </c>
      <c r="E3030" t="s">
        <v>7280</v>
      </c>
      <c r="F3030" t="s">
        <v>7544</v>
      </c>
    </row>
    <row r="3031" spans="1:6" x14ac:dyDescent="0.3">
      <c r="A3031" t="s">
        <v>7263</v>
      </c>
      <c r="B3031" t="s">
        <v>8030</v>
      </c>
      <c r="E3031" t="s">
        <v>1268</v>
      </c>
      <c r="F3031" t="s">
        <v>274</v>
      </c>
    </row>
    <row r="3032" spans="1:6" x14ac:dyDescent="0.3">
      <c r="A3032" t="s">
        <v>7281</v>
      </c>
      <c r="B3032" t="s">
        <v>45</v>
      </c>
      <c r="E3032" t="s">
        <v>7282</v>
      </c>
      <c r="F3032" t="s">
        <v>7545</v>
      </c>
    </row>
    <row r="3033" spans="1:6" x14ac:dyDescent="0.3">
      <c r="A3033" t="s">
        <v>4510</v>
      </c>
      <c r="B3033" t="s">
        <v>11427</v>
      </c>
      <c r="E3033" t="s">
        <v>5003</v>
      </c>
      <c r="F3033" t="s">
        <v>7545</v>
      </c>
    </row>
    <row r="3034" spans="1:6" x14ac:dyDescent="0.3">
      <c r="A3034" t="s">
        <v>7284</v>
      </c>
      <c r="B3034" t="s">
        <v>8037</v>
      </c>
      <c r="E3034" t="s">
        <v>5932</v>
      </c>
      <c r="F3034" t="s">
        <v>7546</v>
      </c>
    </row>
    <row r="3035" spans="1:6" x14ac:dyDescent="0.3">
      <c r="A3035" t="s">
        <v>7285</v>
      </c>
      <c r="B3035" t="s">
        <v>915</v>
      </c>
      <c r="E3035" t="s">
        <v>7286</v>
      </c>
      <c r="F3035" t="s">
        <v>7544</v>
      </c>
    </row>
    <row r="3036" spans="1:6" x14ac:dyDescent="0.3">
      <c r="A3036" t="s">
        <v>7287</v>
      </c>
      <c r="B3036" t="s">
        <v>11426</v>
      </c>
      <c r="E3036" t="s">
        <v>7288</v>
      </c>
      <c r="F3036" t="s">
        <v>274</v>
      </c>
    </row>
    <row r="3037" spans="1:6" x14ac:dyDescent="0.3">
      <c r="A3037" t="s">
        <v>7290</v>
      </c>
      <c r="B3037" t="s">
        <v>387</v>
      </c>
      <c r="E3037" t="s">
        <v>7291</v>
      </c>
      <c r="F3037" t="s">
        <v>7544</v>
      </c>
    </row>
    <row r="3038" spans="1:6" x14ac:dyDescent="0.3">
      <c r="A3038" t="s">
        <v>7292</v>
      </c>
      <c r="B3038" t="s">
        <v>4379</v>
      </c>
      <c r="E3038" t="s">
        <v>485</v>
      </c>
      <c r="F3038" t="s">
        <v>274</v>
      </c>
    </row>
    <row r="3039" spans="1:6" x14ac:dyDescent="0.3">
      <c r="A3039" t="s">
        <v>4956</v>
      </c>
      <c r="B3039" t="s">
        <v>2956</v>
      </c>
      <c r="E3039" t="s">
        <v>7293</v>
      </c>
      <c r="F3039" t="s">
        <v>7544</v>
      </c>
    </row>
    <row r="3040" spans="1:6" x14ac:dyDescent="0.3">
      <c r="A3040" t="s">
        <v>7294</v>
      </c>
      <c r="B3040" t="s">
        <v>387</v>
      </c>
      <c r="E3040" t="s">
        <v>7295</v>
      </c>
      <c r="F3040" t="s">
        <v>7544</v>
      </c>
    </row>
    <row r="3041" spans="1:6" x14ac:dyDescent="0.3">
      <c r="A3041" t="s">
        <v>7296</v>
      </c>
      <c r="B3041" t="s">
        <v>4340</v>
      </c>
      <c r="E3041" t="s">
        <v>7297</v>
      </c>
      <c r="F3041" t="s">
        <v>7546</v>
      </c>
    </row>
    <row r="3042" spans="1:6" x14ac:dyDescent="0.3">
      <c r="A3042" t="s">
        <v>7188</v>
      </c>
      <c r="B3042" t="s">
        <v>4379</v>
      </c>
      <c r="E3042" t="s">
        <v>7298</v>
      </c>
      <c r="F3042" t="s">
        <v>7544</v>
      </c>
    </row>
    <row r="3043" spans="1:6" x14ac:dyDescent="0.3">
      <c r="A3043" t="s">
        <v>7299</v>
      </c>
      <c r="B3043" t="s">
        <v>806</v>
      </c>
      <c r="E3043" t="s">
        <v>7300</v>
      </c>
      <c r="F3043" t="s">
        <v>7544</v>
      </c>
    </row>
    <row r="3044" spans="1:6" x14ac:dyDescent="0.3">
      <c r="A3044" t="s">
        <v>7301</v>
      </c>
      <c r="B3044" t="s">
        <v>55</v>
      </c>
      <c r="E3044" t="s">
        <v>7302</v>
      </c>
      <c r="F3044" t="s">
        <v>7546</v>
      </c>
    </row>
    <row r="3045" spans="1:6" x14ac:dyDescent="0.3">
      <c r="A3045" t="s">
        <v>7303</v>
      </c>
      <c r="B3045" t="s">
        <v>11425</v>
      </c>
      <c r="E3045" t="s">
        <v>7304</v>
      </c>
      <c r="F3045" t="s">
        <v>7544</v>
      </c>
    </row>
    <row r="3046" spans="1:6" x14ac:dyDescent="0.3">
      <c r="A3046" t="s">
        <v>568</v>
      </c>
      <c r="B3046" t="s">
        <v>11429</v>
      </c>
      <c r="E3046" t="s">
        <v>7306</v>
      </c>
      <c r="F3046" t="s">
        <v>7544</v>
      </c>
    </row>
    <row r="3047" spans="1:6" x14ac:dyDescent="0.3">
      <c r="A3047" t="s">
        <v>7307</v>
      </c>
      <c r="B3047" t="s">
        <v>11426</v>
      </c>
      <c r="E3047" t="s">
        <v>606</v>
      </c>
      <c r="F3047" t="s">
        <v>274</v>
      </c>
    </row>
    <row r="3048" spans="1:6" x14ac:dyDescent="0.3">
      <c r="A3048" t="s">
        <v>7309</v>
      </c>
      <c r="B3048" t="s">
        <v>227</v>
      </c>
      <c r="E3048" t="s">
        <v>7310</v>
      </c>
      <c r="F3048" t="s">
        <v>7546</v>
      </c>
    </row>
  </sheetData>
  <mergeCells count="2">
    <mergeCell ref="A1:B2"/>
    <mergeCell ref="E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6D21B-ACDD-49D3-A7AD-D45FB1D568BC}">
  <sheetPr>
    <tabColor rgb="FF0070C0"/>
  </sheetPr>
  <dimension ref="A1:H21"/>
  <sheetViews>
    <sheetView showGridLines="0" workbookViewId="0">
      <selection activeCell="E17" sqref="E17:H18"/>
    </sheetView>
  </sheetViews>
  <sheetFormatPr defaultRowHeight="14.4" x14ac:dyDescent="0.3"/>
  <sheetData>
    <row r="1" spans="1:8" x14ac:dyDescent="0.3">
      <c r="A1" s="91" t="s">
        <v>11435</v>
      </c>
      <c r="B1" s="91"/>
      <c r="C1" s="91"/>
      <c r="D1" s="91"/>
      <c r="E1" s="91"/>
      <c r="F1" s="91"/>
      <c r="G1" s="91"/>
      <c r="H1" s="91"/>
    </row>
    <row r="2" spans="1:8" x14ac:dyDescent="0.3">
      <c r="A2" s="91"/>
      <c r="B2" s="91"/>
      <c r="C2" s="91"/>
      <c r="D2" s="91"/>
      <c r="E2" s="91"/>
      <c r="F2" s="91"/>
      <c r="G2" s="91"/>
      <c r="H2" s="91"/>
    </row>
    <row r="5" spans="1:8" ht="14.4" customHeight="1" x14ac:dyDescent="0.3">
      <c r="A5" s="83" t="s">
        <v>11436</v>
      </c>
      <c r="B5" s="84"/>
      <c r="C5" s="84"/>
      <c r="D5" s="84"/>
      <c r="E5" s="92">
        <f>GETPIVOTDATA("Amount in USD",Pivot_Analysis!$M$6)</f>
        <v>38143914865</v>
      </c>
      <c r="F5" s="92"/>
      <c r="G5" s="92"/>
      <c r="H5" s="93"/>
    </row>
    <row r="6" spans="1:8" ht="14.4" customHeight="1" x14ac:dyDescent="0.3">
      <c r="A6" s="85"/>
      <c r="B6" s="86"/>
      <c r="C6" s="86"/>
      <c r="D6" s="86"/>
      <c r="E6" s="94"/>
      <c r="F6" s="94"/>
      <c r="G6" s="94"/>
      <c r="H6" s="95"/>
    </row>
    <row r="8" spans="1:8" ht="14.4" customHeight="1" x14ac:dyDescent="0.3">
      <c r="A8" s="83" t="s">
        <v>11437</v>
      </c>
      <c r="B8" s="84"/>
      <c r="C8" s="84"/>
      <c r="D8" s="84"/>
      <c r="E8" s="87">
        <f>COUNTA((Data_Cleaning!C2:C3045))</f>
        <v>3044</v>
      </c>
      <c r="F8" s="87"/>
      <c r="G8" s="87"/>
      <c r="H8" s="88"/>
    </row>
    <row r="9" spans="1:8" ht="14.4" customHeight="1" x14ac:dyDescent="0.3">
      <c r="A9" s="85"/>
      <c r="B9" s="86"/>
      <c r="C9" s="86"/>
      <c r="D9" s="86"/>
      <c r="E9" s="89"/>
      <c r="F9" s="89"/>
      <c r="G9" s="89"/>
      <c r="H9" s="90"/>
    </row>
    <row r="11" spans="1:8" ht="14.4" customHeight="1" x14ac:dyDescent="0.3">
      <c r="A11" s="83" t="s">
        <v>11438</v>
      </c>
      <c r="B11" s="84"/>
      <c r="C11" s="84"/>
      <c r="D11" s="84"/>
      <c r="E11" s="87" t="str">
        <f>Pivot_Analysis!E7</f>
        <v>Westbridge Capital</v>
      </c>
      <c r="F11" s="87"/>
      <c r="G11" s="87"/>
      <c r="H11" s="88"/>
    </row>
    <row r="12" spans="1:8" ht="14.4" customHeight="1" x14ac:dyDescent="0.3">
      <c r="A12" s="85"/>
      <c r="B12" s="86"/>
      <c r="C12" s="86"/>
      <c r="D12" s="86"/>
      <c r="E12" s="89"/>
      <c r="F12" s="89"/>
      <c r="G12" s="89"/>
      <c r="H12" s="90"/>
    </row>
    <row r="14" spans="1:8" ht="14.4" customHeight="1" x14ac:dyDescent="0.3">
      <c r="A14" s="83" t="s">
        <v>11439</v>
      </c>
      <c r="B14" s="84"/>
      <c r="C14" s="84"/>
      <c r="D14" s="84"/>
      <c r="E14" s="87" t="str">
        <f>Pivot_Analysis!Q7</f>
        <v>Bangalore</v>
      </c>
      <c r="F14" s="87"/>
      <c r="G14" s="87"/>
      <c r="H14" s="88"/>
    </row>
    <row r="15" spans="1:8" ht="14.4" customHeight="1" x14ac:dyDescent="0.3">
      <c r="A15" s="85"/>
      <c r="B15" s="86"/>
      <c r="C15" s="86"/>
      <c r="D15" s="86"/>
      <c r="E15" s="89"/>
      <c r="F15" s="89"/>
      <c r="G15" s="89"/>
      <c r="H15" s="90"/>
    </row>
    <row r="17" spans="1:8" ht="14.4" customHeight="1" x14ac:dyDescent="0.3">
      <c r="A17" s="83" t="s">
        <v>11440</v>
      </c>
      <c r="B17" s="84"/>
      <c r="C17" s="84"/>
      <c r="D17" s="84"/>
      <c r="E17" s="87">
        <f>Pivot_Analysis!AK7</f>
        <v>2017</v>
      </c>
      <c r="F17" s="87"/>
      <c r="G17" s="87"/>
      <c r="H17" s="88"/>
    </row>
    <row r="18" spans="1:8" ht="14.4" customHeight="1" x14ac:dyDescent="0.3">
      <c r="A18" s="85"/>
      <c r="B18" s="86"/>
      <c r="C18" s="86"/>
      <c r="D18" s="86"/>
      <c r="E18" s="89"/>
      <c r="F18" s="89"/>
      <c r="G18" s="89"/>
      <c r="H18" s="90"/>
    </row>
    <row r="20" spans="1:8" ht="14.4" customHeight="1" x14ac:dyDescent="0.3"/>
    <row r="21" spans="1:8" ht="14.4" customHeight="1" x14ac:dyDescent="0.3"/>
  </sheetData>
  <mergeCells count="11">
    <mergeCell ref="A14:D15"/>
    <mergeCell ref="E14:H15"/>
    <mergeCell ref="A17:D18"/>
    <mergeCell ref="E17:H18"/>
    <mergeCell ref="A1:H2"/>
    <mergeCell ref="A5:D6"/>
    <mergeCell ref="E5:H6"/>
    <mergeCell ref="A8:D9"/>
    <mergeCell ref="E8:H9"/>
    <mergeCell ref="A11:D12"/>
    <mergeCell ref="E11:H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772F-FE66-41B6-84BB-6C5120570FCF}">
  <sheetPr>
    <tabColor rgb="FF0070C0"/>
  </sheetPr>
  <dimension ref="A1:AM808"/>
  <sheetViews>
    <sheetView showGridLines="0" workbookViewId="0">
      <selection activeCell="Y7" sqref="Y7:Y10"/>
    </sheetView>
  </sheetViews>
  <sheetFormatPr defaultRowHeight="15.6" x14ac:dyDescent="0.3"/>
  <cols>
    <col min="1" max="1" width="29.21875" customWidth="1"/>
    <col min="2" max="2" width="22.21875" style="6" customWidth="1"/>
    <col min="3" max="3" width="8.88671875" style="30"/>
    <col min="5" max="5" width="34.5546875" style="32" customWidth="1"/>
    <col min="6" max="6" width="22.5546875" style="32" bestFit="1" customWidth="1"/>
    <col min="7" max="7" width="8.88671875" style="30"/>
    <col min="9" max="9" width="17" bestFit="1" customWidth="1"/>
    <col min="10" max="10" width="24.21875" bestFit="1" customWidth="1"/>
    <col min="11" max="11" width="8.88671875" style="30"/>
    <col min="13" max="13" width="12.109375" bestFit="1" customWidth="1"/>
    <col min="14" max="14" width="22.5546875" bestFit="1" customWidth="1"/>
    <col min="15" max="15" width="8.88671875" style="30"/>
    <col min="17" max="17" width="21.5546875" bestFit="1" customWidth="1"/>
    <col min="18" max="18" width="24.88671875" bestFit="1" customWidth="1"/>
    <col min="19" max="19" width="3.44140625" customWidth="1"/>
    <col min="21" max="21" width="14.21875" bestFit="1" customWidth="1"/>
    <col min="22" max="22" width="10.44140625" style="30" customWidth="1"/>
    <col min="23" max="23" width="10.5546875" customWidth="1"/>
    <col min="24" max="24" width="24.21875" bestFit="1" customWidth="1"/>
    <col min="25" max="25" width="20.109375" bestFit="1" customWidth="1"/>
    <col min="26" max="26" width="8.88671875" style="30"/>
    <col min="28" max="28" width="20.77734375" customWidth="1"/>
    <col min="29" max="29" width="20.5546875" bestFit="1" customWidth="1"/>
    <col min="31" max="31" width="8.88671875" style="30"/>
    <col min="32" max="32" width="6.88671875" bestFit="1" customWidth="1"/>
    <col min="33" max="33" width="22.6640625" bestFit="1" customWidth="1"/>
    <col min="34" max="34" width="20.6640625" bestFit="1" customWidth="1"/>
    <col min="35" max="35" width="8.88671875" style="30"/>
    <col min="37" max="37" width="12.109375" bestFit="1" customWidth="1"/>
    <col min="38" max="38" width="22.5546875" bestFit="1" customWidth="1"/>
    <col min="39" max="39" width="8.88671875" style="30"/>
  </cols>
  <sheetData>
    <row r="1" spans="1:38" ht="14.4" customHeight="1" x14ac:dyDescent="0.7">
      <c r="A1" s="98" t="s">
        <v>7314</v>
      </c>
      <c r="B1" s="98"/>
      <c r="C1" s="29"/>
      <c r="D1" s="37"/>
      <c r="E1" s="98" t="s">
        <v>7315</v>
      </c>
      <c r="F1" s="98"/>
      <c r="G1" s="35"/>
      <c r="H1" s="36"/>
      <c r="I1" s="98" t="s">
        <v>7525</v>
      </c>
      <c r="J1" s="98"/>
      <c r="K1" s="45"/>
      <c r="L1" s="39"/>
      <c r="M1" s="99" t="s">
        <v>7527</v>
      </c>
      <c r="N1" s="99"/>
      <c r="O1" s="45"/>
      <c r="P1" s="39"/>
      <c r="Q1" s="96" t="s">
        <v>7529</v>
      </c>
      <c r="R1" s="96"/>
      <c r="S1" s="96"/>
      <c r="T1" s="96"/>
      <c r="U1" s="96"/>
      <c r="V1" s="46"/>
      <c r="W1" s="43"/>
      <c r="X1" s="97" t="s">
        <v>11442</v>
      </c>
      <c r="Y1" s="97"/>
      <c r="Z1" s="47"/>
      <c r="AA1" s="44"/>
      <c r="AB1" s="97" t="s">
        <v>11422</v>
      </c>
      <c r="AC1" s="97"/>
      <c r="AG1" s="97" t="s">
        <v>11434</v>
      </c>
      <c r="AH1" s="97"/>
      <c r="AK1" s="97" t="s">
        <v>11441</v>
      </c>
      <c r="AL1" s="97"/>
    </row>
    <row r="2" spans="1:38" ht="14.4" customHeight="1" x14ac:dyDescent="0.7">
      <c r="A2" s="98"/>
      <c r="B2" s="98"/>
      <c r="C2" s="29"/>
      <c r="D2" s="37"/>
      <c r="E2" s="98"/>
      <c r="F2" s="98"/>
      <c r="G2" s="35"/>
      <c r="H2" s="36"/>
      <c r="I2" s="98"/>
      <c r="J2" s="98"/>
      <c r="K2" s="45"/>
      <c r="L2" s="39"/>
      <c r="M2" s="99"/>
      <c r="N2" s="99"/>
      <c r="O2" s="45"/>
      <c r="P2" s="39"/>
      <c r="Q2" s="96"/>
      <c r="R2" s="96"/>
      <c r="S2" s="96"/>
      <c r="T2" s="96"/>
      <c r="U2" s="96"/>
      <c r="V2" s="46"/>
      <c r="W2" s="43"/>
      <c r="X2" s="97"/>
      <c r="Y2" s="97"/>
      <c r="Z2" s="47"/>
      <c r="AA2" s="44"/>
      <c r="AB2" s="97"/>
      <c r="AC2" s="97"/>
      <c r="AG2" s="97"/>
      <c r="AH2" s="97"/>
      <c r="AK2" s="97"/>
      <c r="AL2" s="97"/>
    </row>
    <row r="3" spans="1:38" ht="14.4" customHeight="1" x14ac:dyDescent="0.7">
      <c r="A3" s="98"/>
      <c r="B3" s="98"/>
      <c r="C3" s="29"/>
      <c r="D3" s="37"/>
      <c r="E3" s="98"/>
      <c r="F3" s="98"/>
      <c r="G3" s="35"/>
      <c r="H3" s="36"/>
      <c r="I3" s="98"/>
      <c r="J3" s="98"/>
      <c r="K3" s="45"/>
      <c r="L3" s="39"/>
      <c r="M3" s="99"/>
      <c r="N3" s="99"/>
      <c r="O3" s="45"/>
      <c r="P3" s="39"/>
      <c r="Q3" s="96"/>
      <c r="R3" s="96"/>
      <c r="S3" s="96"/>
      <c r="T3" s="96"/>
      <c r="U3" s="96"/>
      <c r="V3" s="46"/>
      <c r="W3" s="43"/>
      <c r="X3" s="97"/>
      <c r="Y3" s="97"/>
      <c r="Z3" s="47"/>
      <c r="AA3" s="44"/>
      <c r="AB3" s="97"/>
      <c r="AC3" s="97"/>
      <c r="AG3" s="97"/>
      <c r="AH3" s="97"/>
      <c r="AK3" s="97"/>
      <c r="AL3" s="97"/>
    </row>
    <row r="6" spans="1:38" ht="18" x14ac:dyDescent="0.35">
      <c r="A6" s="3" t="s">
        <v>3</v>
      </c>
      <c r="B6" s="7" t="s">
        <v>7313</v>
      </c>
      <c r="E6" s="33" t="s">
        <v>6</v>
      </c>
      <c r="F6" s="31" t="s">
        <v>7313</v>
      </c>
      <c r="I6" s="33" t="s">
        <v>9</v>
      </c>
      <c r="J6" s="38" t="s">
        <v>7312</v>
      </c>
      <c r="M6" s="40" t="s">
        <v>7526</v>
      </c>
      <c r="N6" s="32" t="s">
        <v>7313</v>
      </c>
      <c r="Q6" s="11" t="s">
        <v>7528</v>
      </c>
      <c r="R6" s="12" t="s">
        <v>7313</v>
      </c>
      <c r="X6" s="18" t="s">
        <v>7540</v>
      </c>
      <c r="Y6" s="6" t="s">
        <v>7313</v>
      </c>
      <c r="AB6" s="18" t="s">
        <v>7550</v>
      </c>
      <c r="AC6" s="6" t="s">
        <v>7313</v>
      </c>
      <c r="AG6" s="18" t="s">
        <v>7550</v>
      </c>
      <c r="AH6" t="s">
        <v>11433</v>
      </c>
      <c r="AK6" s="40" t="s">
        <v>7526</v>
      </c>
      <c r="AL6" s="32" t="s">
        <v>7313</v>
      </c>
    </row>
    <row r="7" spans="1:38" x14ac:dyDescent="0.3">
      <c r="A7" s="4" t="s">
        <v>26</v>
      </c>
      <c r="B7" s="7">
        <v>8261735693</v>
      </c>
      <c r="E7" s="34" t="s">
        <v>262</v>
      </c>
      <c r="F7" s="31">
        <v>3952000000</v>
      </c>
      <c r="I7" s="34" t="s">
        <v>24</v>
      </c>
      <c r="J7" s="38">
        <v>889</v>
      </c>
      <c r="M7" s="41">
        <v>2015</v>
      </c>
      <c r="N7" s="42">
        <v>8673022368</v>
      </c>
      <c r="Q7" s="2" t="s">
        <v>927</v>
      </c>
      <c r="R7" s="6">
        <v>18490708863</v>
      </c>
      <c r="X7" s="2" t="s">
        <v>274</v>
      </c>
      <c r="Y7" s="58">
        <v>5887811087</v>
      </c>
      <c r="AB7" s="2" t="s">
        <v>162</v>
      </c>
      <c r="AC7" s="6">
        <v>587000000</v>
      </c>
      <c r="AG7" s="2" t="s">
        <v>551</v>
      </c>
      <c r="AH7">
        <v>942</v>
      </c>
      <c r="AK7" s="41">
        <v>2017</v>
      </c>
      <c r="AL7" s="42">
        <v>10429309730</v>
      </c>
    </row>
    <row r="8" spans="1:38" x14ac:dyDescent="0.3">
      <c r="A8" s="4" t="s">
        <v>551</v>
      </c>
      <c r="B8" s="7">
        <v>6254084245</v>
      </c>
      <c r="E8" s="34" t="s">
        <v>1848</v>
      </c>
      <c r="F8" s="31">
        <v>2500000000</v>
      </c>
      <c r="I8" s="34" t="s">
        <v>106</v>
      </c>
      <c r="J8" s="38">
        <v>752</v>
      </c>
      <c r="M8" s="41">
        <v>2016</v>
      </c>
      <c r="N8" s="42">
        <v>3828088608</v>
      </c>
      <c r="Q8" s="2" t="s">
        <v>39</v>
      </c>
      <c r="R8" s="6">
        <v>4940535015</v>
      </c>
      <c r="X8" s="2" t="s">
        <v>7546</v>
      </c>
      <c r="Y8" s="58">
        <v>8055130095</v>
      </c>
      <c r="AB8" s="2" t="s">
        <v>551</v>
      </c>
      <c r="AC8" s="6">
        <v>6254084245</v>
      </c>
      <c r="AG8" s="2" t="s">
        <v>53</v>
      </c>
      <c r="AH8">
        <v>478</v>
      </c>
      <c r="AK8" s="41" t="s">
        <v>7311</v>
      </c>
      <c r="AL8" s="42">
        <v>10429309730</v>
      </c>
    </row>
    <row r="9" spans="1:38" x14ac:dyDescent="0.3">
      <c r="A9" s="4" t="s">
        <v>19</v>
      </c>
      <c r="B9" s="7">
        <v>3916632394</v>
      </c>
      <c r="E9" s="34" t="s">
        <v>2289</v>
      </c>
      <c r="F9" s="31">
        <v>1467000000</v>
      </c>
      <c r="I9" s="34" t="s">
        <v>17</v>
      </c>
      <c r="J9" s="38">
        <v>432</v>
      </c>
      <c r="M9" s="41">
        <v>2017</v>
      </c>
      <c r="N9" s="42">
        <v>10429309730</v>
      </c>
      <c r="Q9" s="2" t="s">
        <v>227</v>
      </c>
      <c r="R9" s="6">
        <v>3876913658</v>
      </c>
      <c r="X9" s="2" t="s">
        <v>7544</v>
      </c>
      <c r="Y9" s="58">
        <v>22694942124</v>
      </c>
      <c r="AB9" s="2" t="s">
        <v>26</v>
      </c>
      <c r="AC9" s="6">
        <v>8261735693</v>
      </c>
      <c r="AG9" s="2" t="s">
        <v>26</v>
      </c>
      <c r="AH9">
        <v>300</v>
      </c>
    </row>
    <row r="10" spans="1:38" x14ac:dyDescent="0.3">
      <c r="A10" s="4" t="s">
        <v>53</v>
      </c>
      <c r="B10" s="7">
        <v>2229707930</v>
      </c>
      <c r="E10" s="34" t="s">
        <v>2609</v>
      </c>
      <c r="F10" s="31">
        <v>1400000000</v>
      </c>
      <c r="M10" s="41">
        <v>2018</v>
      </c>
      <c r="N10" s="42">
        <v>5122368369</v>
      </c>
      <c r="Q10" s="2" t="s">
        <v>139</v>
      </c>
      <c r="R10" s="6">
        <v>3302171515</v>
      </c>
      <c r="X10" s="2" t="s">
        <v>7311</v>
      </c>
      <c r="Y10" s="58">
        <v>36637883306</v>
      </c>
      <c r="AB10" s="2" t="s">
        <v>6174</v>
      </c>
      <c r="AC10" s="6">
        <v>680000000</v>
      </c>
      <c r="AG10" s="2" t="s">
        <v>16</v>
      </c>
      <c r="AH10">
        <v>171</v>
      </c>
    </row>
    <row r="11" spans="1:38" x14ac:dyDescent="0.3">
      <c r="A11" s="4" t="s">
        <v>79</v>
      </c>
      <c r="B11" s="7">
        <v>1971438000</v>
      </c>
      <c r="E11" s="34" t="s">
        <v>155</v>
      </c>
      <c r="F11" s="31">
        <v>1000150000</v>
      </c>
      <c r="M11" s="41">
        <v>2019</v>
      </c>
      <c r="N11" s="42">
        <v>9700918536</v>
      </c>
      <c r="Q11" s="2" t="s">
        <v>89</v>
      </c>
      <c r="R11" s="6">
        <v>1282864000</v>
      </c>
      <c r="AB11" s="2" t="s">
        <v>79</v>
      </c>
      <c r="AC11" s="6">
        <v>1971438000</v>
      </c>
      <c r="AG11" s="2" t="s">
        <v>142</v>
      </c>
      <c r="AH11">
        <v>71</v>
      </c>
    </row>
    <row r="12" spans="1:38" x14ac:dyDescent="0.3">
      <c r="A12" s="4" t="s">
        <v>31</v>
      </c>
      <c r="B12" s="7">
        <v>1224211265</v>
      </c>
      <c r="E12" s="34" t="s">
        <v>6601</v>
      </c>
      <c r="F12" s="31">
        <v>700000000</v>
      </c>
      <c r="M12" s="41">
        <v>2020</v>
      </c>
      <c r="N12" s="42">
        <v>390207254</v>
      </c>
      <c r="Q12" s="2" t="s">
        <v>16</v>
      </c>
      <c r="R12" s="6">
        <v>1271863868</v>
      </c>
      <c r="AB12" s="2" t="s">
        <v>31</v>
      </c>
      <c r="AC12" s="6">
        <v>1224211265</v>
      </c>
      <c r="AG12" s="2" t="s">
        <v>79</v>
      </c>
      <c r="AH12">
        <v>62</v>
      </c>
    </row>
    <row r="13" spans="1:38" x14ac:dyDescent="0.3">
      <c r="A13" s="4" t="s">
        <v>437</v>
      </c>
      <c r="B13" s="7">
        <v>700143000</v>
      </c>
      <c r="E13" s="34" t="s">
        <v>7491</v>
      </c>
      <c r="F13" s="31">
        <v>680000000</v>
      </c>
      <c r="M13" s="41" t="s">
        <v>7311</v>
      </c>
      <c r="N13" s="42">
        <v>38143914865</v>
      </c>
      <c r="Q13" s="2" t="s">
        <v>45</v>
      </c>
      <c r="R13" s="6">
        <v>718767000</v>
      </c>
      <c r="AB13" s="2" t="s">
        <v>16</v>
      </c>
      <c r="AC13" s="6">
        <v>1231811368</v>
      </c>
      <c r="AG13" s="2" t="s">
        <v>43</v>
      </c>
      <c r="AH13">
        <v>32</v>
      </c>
    </row>
    <row r="14" spans="1:38" ht="17.399999999999999" x14ac:dyDescent="0.3">
      <c r="A14" s="4" t="s">
        <v>6174</v>
      </c>
      <c r="B14" s="7">
        <v>680000000</v>
      </c>
      <c r="E14" s="34" t="s">
        <v>94</v>
      </c>
      <c r="F14" s="31">
        <v>601000000</v>
      </c>
      <c r="Q14" s="2" t="s">
        <v>55</v>
      </c>
      <c r="R14" s="6">
        <v>633082000</v>
      </c>
      <c r="X14" s="20" t="s">
        <v>7547</v>
      </c>
      <c r="Y14" s="20" t="s">
        <v>7548</v>
      </c>
      <c r="AB14" s="2" t="s">
        <v>437</v>
      </c>
      <c r="AC14" s="6">
        <v>700143000</v>
      </c>
      <c r="AG14" s="2" t="s">
        <v>108</v>
      </c>
      <c r="AH14">
        <v>24</v>
      </c>
    </row>
    <row r="15" spans="1:38" ht="17.399999999999999" x14ac:dyDescent="0.3">
      <c r="A15" s="4" t="s">
        <v>162</v>
      </c>
      <c r="B15" s="7">
        <v>587000000</v>
      </c>
      <c r="E15" s="34" t="s">
        <v>164</v>
      </c>
      <c r="F15" s="31">
        <v>585000000</v>
      </c>
      <c r="Q15" s="2" t="s">
        <v>200</v>
      </c>
      <c r="R15" s="6">
        <v>450000000</v>
      </c>
      <c r="X15" s="19">
        <f>Y7</f>
        <v>5887811087</v>
      </c>
      <c r="Y15" s="19">
        <f>Y10</f>
        <v>36637883306</v>
      </c>
      <c r="AB15" s="2" t="s">
        <v>53</v>
      </c>
      <c r="AC15" s="6">
        <v>2229707930</v>
      </c>
      <c r="AG15" s="2" t="s">
        <v>1612</v>
      </c>
      <c r="AH15">
        <v>23</v>
      </c>
    </row>
    <row r="16" spans="1:38" x14ac:dyDescent="0.3">
      <c r="A16" s="4" t="s">
        <v>2537</v>
      </c>
      <c r="B16" s="7">
        <v>500000000</v>
      </c>
      <c r="E16" s="34" t="s">
        <v>6203</v>
      </c>
      <c r="F16" s="31">
        <v>500000000</v>
      </c>
      <c r="Q16" s="2" t="s">
        <v>183</v>
      </c>
      <c r="R16" s="6">
        <v>401076230</v>
      </c>
      <c r="AB16" s="2" t="s">
        <v>19</v>
      </c>
      <c r="AC16" s="6">
        <v>3916632394</v>
      </c>
      <c r="AG16" s="2" t="s">
        <v>619</v>
      </c>
      <c r="AH16">
        <v>15</v>
      </c>
    </row>
    <row r="17" spans="1:34" x14ac:dyDescent="0.3">
      <c r="A17" s="4" t="s">
        <v>5664</v>
      </c>
      <c r="B17" s="7">
        <v>500000000</v>
      </c>
      <c r="E17" s="34" t="s">
        <v>5665</v>
      </c>
      <c r="F17" s="31">
        <v>500000000</v>
      </c>
      <c r="Q17" s="2" t="s">
        <v>499</v>
      </c>
      <c r="R17" s="6">
        <v>300000000</v>
      </c>
      <c r="AG17" s="2" t="s">
        <v>31</v>
      </c>
      <c r="AH17">
        <v>10</v>
      </c>
    </row>
    <row r="18" spans="1:34" x14ac:dyDescent="0.3">
      <c r="A18" s="4" t="s">
        <v>103</v>
      </c>
      <c r="B18" s="7">
        <v>490686000</v>
      </c>
      <c r="E18" s="34" t="s">
        <v>7311</v>
      </c>
      <c r="F18" s="31">
        <v>13885150000</v>
      </c>
      <c r="Q18" s="2" t="s">
        <v>147</v>
      </c>
      <c r="R18" s="6">
        <v>284000000</v>
      </c>
      <c r="AG18" s="2" t="s">
        <v>654</v>
      </c>
      <c r="AH18">
        <v>8</v>
      </c>
    </row>
    <row r="19" spans="1:34" x14ac:dyDescent="0.3">
      <c r="A19" s="4" t="s">
        <v>142</v>
      </c>
      <c r="B19" s="7">
        <v>418218000</v>
      </c>
      <c r="Q19" s="2" t="s">
        <v>93</v>
      </c>
      <c r="R19" s="6">
        <v>252000000</v>
      </c>
      <c r="AG19" s="2" t="s">
        <v>2010</v>
      </c>
      <c r="AH19">
        <v>6</v>
      </c>
    </row>
    <row r="20" spans="1:34" x14ac:dyDescent="0.3">
      <c r="A20" s="4" t="s">
        <v>6963</v>
      </c>
      <c r="B20" s="7">
        <v>400000000</v>
      </c>
      <c r="Q20" s="2" t="s">
        <v>429</v>
      </c>
      <c r="R20" s="6">
        <v>226000000</v>
      </c>
      <c r="AG20" s="2" t="s">
        <v>312</v>
      </c>
      <c r="AH20">
        <v>6</v>
      </c>
    </row>
    <row r="21" spans="1:34" x14ac:dyDescent="0.3">
      <c r="A21" s="4" t="s">
        <v>108</v>
      </c>
      <c r="B21" s="7">
        <v>301143000</v>
      </c>
      <c r="Q21" s="2" t="s">
        <v>151</v>
      </c>
      <c r="R21" s="6">
        <v>200000000</v>
      </c>
      <c r="AG21" s="2" t="s">
        <v>583</v>
      </c>
      <c r="AH21">
        <v>6</v>
      </c>
    </row>
    <row r="22" spans="1:34" x14ac:dyDescent="0.3">
      <c r="A22" s="4" t="s">
        <v>1090</v>
      </c>
      <c r="B22" s="7">
        <v>300311200</v>
      </c>
      <c r="Q22" s="2" t="s">
        <v>99</v>
      </c>
      <c r="R22" s="6">
        <v>187000000</v>
      </c>
      <c r="AG22" s="2" t="s">
        <v>112</v>
      </c>
      <c r="AH22">
        <v>6</v>
      </c>
    </row>
    <row r="23" spans="1:34" x14ac:dyDescent="0.3">
      <c r="A23" s="4" t="s">
        <v>497</v>
      </c>
      <c r="B23" s="7">
        <v>300000000</v>
      </c>
      <c r="Q23" s="2" t="s">
        <v>438</v>
      </c>
      <c r="R23" s="6">
        <v>152735000</v>
      </c>
      <c r="AG23" s="2" t="s">
        <v>103</v>
      </c>
      <c r="AH23">
        <v>6</v>
      </c>
    </row>
    <row r="24" spans="1:34" x14ac:dyDescent="0.3">
      <c r="A24" s="4" t="s">
        <v>133</v>
      </c>
      <c r="B24" s="7">
        <v>283300000</v>
      </c>
      <c r="Q24" s="2" t="s">
        <v>130</v>
      </c>
      <c r="R24" s="6">
        <v>135000000</v>
      </c>
      <c r="AG24" s="2" t="s">
        <v>843</v>
      </c>
      <c r="AH24">
        <v>5</v>
      </c>
    </row>
    <row r="25" spans="1:34" x14ac:dyDescent="0.3">
      <c r="A25" s="4" t="s">
        <v>49</v>
      </c>
      <c r="B25" s="7">
        <v>250000000</v>
      </c>
      <c r="Q25" s="2" t="s">
        <v>631</v>
      </c>
      <c r="R25" s="6">
        <v>119980811</v>
      </c>
      <c r="AG25" s="2" t="s">
        <v>251</v>
      </c>
      <c r="AH25">
        <v>5</v>
      </c>
    </row>
    <row r="26" spans="1:34" x14ac:dyDescent="0.3">
      <c r="A26" s="4" t="s">
        <v>43</v>
      </c>
      <c r="B26" s="7">
        <v>242845000</v>
      </c>
      <c r="Q26" s="2" t="s">
        <v>242</v>
      </c>
      <c r="R26" s="6">
        <v>110000000</v>
      </c>
      <c r="AG26" s="2" t="s">
        <v>662</v>
      </c>
      <c r="AH26">
        <v>5</v>
      </c>
    </row>
    <row r="27" spans="1:34" x14ac:dyDescent="0.3">
      <c r="A27" s="4" t="s">
        <v>6075</v>
      </c>
      <c r="B27" s="7">
        <v>225000000</v>
      </c>
      <c r="Q27" s="2" t="s">
        <v>268</v>
      </c>
      <c r="R27" s="6">
        <v>82350000</v>
      </c>
      <c r="AG27" s="2" t="s">
        <v>544</v>
      </c>
      <c r="AH27">
        <v>5</v>
      </c>
    </row>
    <row r="28" spans="1:34" x14ac:dyDescent="0.3">
      <c r="A28" s="4" t="s">
        <v>554</v>
      </c>
      <c r="B28" s="7">
        <v>225000000</v>
      </c>
      <c r="Q28" s="2" t="s">
        <v>5689</v>
      </c>
      <c r="R28" s="6">
        <v>68500000</v>
      </c>
    </row>
    <row r="29" spans="1:34" x14ac:dyDescent="0.3">
      <c r="A29" s="4" t="s">
        <v>128</v>
      </c>
      <c r="B29" s="7">
        <v>216000000</v>
      </c>
      <c r="Q29" s="2" t="s">
        <v>11418</v>
      </c>
      <c r="R29" s="6">
        <v>67000000</v>
      </c>
    </row>
    <row r="30" spans="1:34" x14ac:dyDescent="0.3">
      <c r="A30" s="4" t="s">
        <v>11</v>
      </c>
      <c r="B30" s="7">
        <v>200000000</v>
      </c>
      <c r="Q30" s="2" t="s">
        <v>349</v>
      </c>
      <c r="R30" s="6">
        <v>52000000</v>
      </c>
    </row>
    <row r="31" spans="1:34" x14ac:dyDescent="0.3">
      <c r="A31" s="4" t="s">
        <v>97</v>
      </c>
      <c r="B31" s="7">
        <v>179500000</v>
      </c>
      <c r="Q31" s="2" t="s">
        <v>442</v>
      </c>
      <c r="R31" s="6">
        <v>51500000</v>
      </c>
    </row>
    <row r="32" spans="1:34" x14ac:dyDescent="0.3">
      <c r="A32" s="4" t="s">
        <v>58</v>
      </c>
      <c r="B32" s="7">
        <v>164000000</v>
      </c>
      <c r="Q32" s="2" t="s">
        <v>232</v>
      </c>
      <c r="R32" s="6">
        <v>51000000</v>
      </c>
    </row>
    <row r="33" spans="1:18" x14ac:dyDescent="0.3">
      <c r="A33" s="4" t="s">
        <v>251</v>
      </c>
      <c r="B33" s="7">
        <v>157947425</v>
      </c>
      <c r="Q33" s="2" t="s">
        <v>806</v>
      </c>
      <c r="R33" s="6">
        <v>47100000</v>
      </c>
    </row>
    <row r="34" spans="1:18" x14ac:dyDescent="0.3">
      <c r="A34" s="4" t="s">
        <v>276</v>
      </c>
      <c r="B34" s="7">
        <v>152000000</v>
      </c>
      <c r="Q34" s="2" t="s">
        <v>522</v>
      </c>
      <c r="R34" s="6">
        <v>42000000</v>
      </c>
    </row>
    <row r="35" spans="1:18" x14ac:dyDescent="0.3">
      <c r="A35" s="4" t="s">
        <v>6950</v>
      </c>
      <c r="B35" s="7">
        <v>150000000</v>
      </c>
      <c r="Q35" s="2" t="s">
        <v>282</v>
      </c>
      <c r="R35" s="6">
        <v>38080000</v>
      </c>
    </row>
    <row r="36" spans="1:18" x14ac:dyDescent="0.3">
      <c r="A36" s="4" t="s">
        <v>583</v>
      </c>
      <c r="B36" s="7">
        <v>140700000</v>
      </c>
      <c r="Q36" s="2" t="s">
        <v>1209</v>
      </c>
      <c r="R36" s="6">
        <v>36230000</v>
      </c>
    </row>
    <row r="37" spans="1:18" x14ac:dyDescent="0.3">
      <c r="A37" s="4" t="s">
        <v>373</v>
      </c>
      <c r="B37" s="7">
        <v>140000000</v>
      </c>
      <c r="Q37" s="2" t="s">
        <v>6489</v>
      </c>
      <c r="R37" s="6">
        <v>30000000</v>
      </c>
    </row>
    <row r="38" spans="1:18" x14ac:dyDescent="0.3">
      <c r="A38" s="4" t="s">
        <v>6689</v>
      </c>
      <c r="B38" s="7">
        <v>137000000</v>
      </c>
      <c r="Q38" s="2" t="s">
        <v>774</v>
      </c>
      <c r="R38" s="6">
        <v>23000000</v>
      </c>
    </row>
    <row r="39" spans="1:18" x14ac:dyDescent="0.3">
      <c r="A39" s="4" t="s">
        <v>662</v>
      </c>
      <c r="B39" s="7">
        <v>121500000</v>
      </c>
      <c r="Q39" s="2" t="s">
        <v>188</v>
      </c>
      <c r="R39" s="6">
        <v>18000000</v>
      </c>
    </row>
    <row r="40" spans="1:18" x14ac:dyDescent="0.3">
      <c r="A40" s="4" t="s">
        <v>5736</v>
      </c>
      <c r="B40" s="7">
        <v>120000000</v>
      </c>
      <c r="Q40" s="2" t="s">
        <v>5573</v>
      </c>
      <c r="R40" s="6">
        <v>16600000</v>
      </c>
    </row>
    <row r="41" spans="1:18" x14ac:dyDescent="0.3">
      <c r="A41" s="4" t="s">
        <v>6177</v>
      </c>
      <c r="B41" s="7">
        <v>100000000</v>
      </c>
      <c r="Q41" s="2" t="s">
        <v>881</v>
      </c>
      <c r="R41" s="6">
        <v>15983000</v>
      </c>
    </row>
    <row r="42" spans="1:18" x14ac:dyDescent="0.3">
      <c r="A42" s="4" t="s">
        <v>6483</v>
      </c>
      <c r="B42" s="7">
        <v>100000000</v>
      </c>
      <c r="Q42" s="2" t="s">
        <v>346</v>
      </c>
      <c r="R42" s="6">
        <v>15500000</v>
      </c>
    </row>
    <row r="43" spans="1:18" x14ac:dyDescent="0.3">
      <c r="A43" s="4" t="s">
        <v>6598</v>
      </c>
      <c r="B43" s="7">
        <v>100000000</v>
      </c>
      <c r="Q43" s="2" t="s">
        <v>4885</v>
      </c>
      <c r="R43" s="6">
        <v>15300000</v>
      </c>
    </row>
    <row r="44" spans="1:18" x14ac:dyDescent="0.3">
      <c r="A44" s="4" t="s">
        <v>6541</v>
      </c>
      <c r="B44" s="7">
        <v>100000000</v>
      </c>
      <c r="Q44" s="2" t="s">
        <v>4739</v>
      </c>
      <c r="R44" s="6">
        <v>15000000</v>
      </c>
    </row>
    <row r="45" spans="1:18" x14ac:dyDescent="0.3">
      <c r="A45" s="4" t="s">
        <v>6217</v>
      </c>
      <c r="B45" s="7">
        <v>100000000</v>
      </c>
      <c r="Q45" s="2" t="s">
        <v>2949</v>
      </c>
      <c r="R45" s="6">
        <v>12000000</v>
      </c>
    </row>
    <row r="46" spans="1:18" x14ac:dyDescent="0.3">
      <c r="A46" s="4" t="s">
        <v>6250</v>
      </c>
      <c r="B46" s="7">
        <v>90000000</v>
      </c>
      <c r="Q46" s="2" t="s">
        <v>6486</v>
      </c>
      <c r="R46" s="6">
        <v>11000000</v>
      </c>
    </row>
    <row r="47" spans="1:18" x14ac:dyDescent="0.3">
      <c r="A47" s="4" t="s">
        <v>6841</v>
      </c>
      <c r="B47" s="7">
        <v>85000000</v>
      </c>
      <c r="Q47" s="2" t="s">
        <v>3535</v>
      </c>
      <c r="R47" s="6">
        <v>9900000</v>
      </c>
    </row>
    <row r="48" spans="1:18" x14ac:dyDescent="0.3">
      <c r="A48" s="4" t="s">
        <v>2217</v>
      </c>
      <c r="B48" s="7">
        <v>75000000</v>
      </c>
      <c r="Q48" s="2" t="s">
        <v>5842</v>
      </c>
      <c r="R48" s="6">
        <v>8000000</v>
      </c>
    </row>
    <row r="49" spans="1:18" x14ac:dyDescent="0.3">
      <c r="A49" s="4" t="s">
        <v>5424</v>
      </c>
      <c r="B49" s="7">
        <v>70000000</v>
      </c>
      <c r="Q49" s="2" t="s">
        <v>11415</v>
      </c>
      <c r="R49" s="6">
        <v>6800000</v>
      </c>
    </row>
    <row r="50" spans="1:18" x14ac:dyDescent="0.3">
      <c r="A50" s="4" t="s">
        <v>6307</v>
      </c>
      <c r="B50" s="7">
        <v>63000000</v>
      </c>
      <c r="Q50" s="2" t="s">
        <v>1870</v>
      </c>
      <c r="R50" s="6">
        <v>6774000</v>
      </c>
    </row>
    <row r="51" spans="1:18" x14ac:dyDescent="0.3">
      <c r="A51" s="4" t="s">
        <v>6034</v>
      </c>
      <c r="B51" s="7">
        <v>60000000</v>
      </c>
      <c r="Q51" s="2" t="s">
        <v>1743</v>
      </c>
      <c r="R51" s="6">
        <v>6000000</v>
      </c>
    </row>
    <row r="52" spans="1:18" x14ac:dyDescent="0.3">
      <c r="A52" s="4" t="s">
        <v>7495</v>
      </c>
      <c r="B52" s="7">
        <v>60000000</v>
      </c>
      <c r="Q52" s="2" t="s">
        <v>296</v>
      </c>
      <c r="R52" s="6">
        <v>5750000</v>
      </c>
    </row>
    <row r="53" spans="1:18" x14ac:dyDescent="0.3">
      <c r="A53" s="4" t="s">
        <v>6580</v>
      </c>
      <c r="B53" s="7">
        <v>60000000</v>
      </c>
      <c r="Q53" s="2" t="s">
        <v>6193</v>
      </c>
      <c r="R53" s="6">
        <v>5000000</v>
      </c>
    </row>
    <row r="54" spans="1:18" x14ac:dyDescent="0.3">
      <c r="A54" s="4" t="s">
        <v>5719</v>
      </c>
      <c r="B54" s="7">
        <v>52000000</v>
      </c>
      <c r="Q54" s="2" t="s">
        <v>1284</v>
      </c>
      <c r="R54" s="6">
        <v>4980000</v>
      </c>
    </row>
    <row r="55" spans="1:18" x14ac:dyDescent="0.3">
      <c r="A55" s="4" t="s">
        <v>230</v>
      </c>
      <c r="B55" s="7">
        <v>51000000</v>
      </c>
      <c r="Q55" s="2" t="s">
        <v>464</v>
      </c>
      <c r="R55" s="6">
        <v>4672000</v>
      </c>
    </row>
    <row r="56" spans="1:18" x14ac:dyDescent="0.3">
      <c r="A56" s="4" t="s">
        <v>87</v>
      </c>
      <c r="B56" s="7">
        <v>50500000</v>
      </c>
      <c r="Q56" s="2" t="s">
        <v>915</v>
      </c>
      <c r="R56" s="6">
        <v>3957600</v>
      </c>
    </row>
    <row r="57" spans="1:18" x14ac:dyDescent="0.3">
      <c r="A57" s="4" t="s">
        <v>450</v>
      </c>
      <c r="B57" s="7">
        <v>50000000</v>
      </c>
      <c r="Q57" s="2" t="s">
        <v>352</v>
      </c>
      <c r="R57" s="6">
        <v>3584000</v>
      </c>
    </row>
    <row r="58" spans="1:18" x14ac:dyDescent="0.3">
      <c r="A58" s="4" t="s">
        <v>1652</v>
      </c>
      <c r="B58" s="7">
        <v>50000000</v>
      </c>
      <c r="Q58" s="2" t="s">
        <v>6073</v>
      </c>
      <c r="R58" s="6">
        <v>3000000</v>
      </c>
    </row>
    <row r="59" spans="1:18" x14ac:dyDescent="0.3">
      <c r="A59" s="4" t="s">
        <v>7011</v>
      </c>
      <c r="B59" s="7">
        <v>50000000</v>
      </c>
      <c r="Q59" s="2" t="s">
        <v>11416</v>
      </c>
      <c r="R59" s="6">
        <v>3000000</v>
      </c>
    </row>
    <row r="60" spans="1:18" x14ac:dyDescent="0.3">
      <c r="A60" s="4" t="s">
        <v>6311</v>
      </c>
      <c r="B60" s="7">
        <v>50000000</v>
      </c>
      <c r="Q60" s="2" t="s">
        <v>5455</v>
      </c>
      <c r="R60" s="6">
        <v>3000000</v>
      </c>
    </row>
    <row r="61" spans="1:18" x14ac:dyDescent="0.3">
      <c r="A61" s="4" t="s">
        <v>6725</v>
      </c>
      <c r="B61" s="7">
        <v>50000000</v>
      </c>
      <c r="Q61" s="2" t="s">
        <v>5917</v>
      </c>
      <c r="R61" s="6">
        <v>2950000</v>
      </c>
    </row>
    <row r="62" spans="1:18" x14ac:dyDescent="0.3">
      <c r="A62" s="4" t="s">
        <v>6612</v>
      </c>
      <c r="B62" s="7">
        <v>50000000</v>
      </c>
      <c r="Q62" s="2" t="s">
        <v>332</v>
      </c>
      <c r="R62" s="6">
        <v>2739035</v>
      </c>
    </row>
    <row r="63" spans="1:18" x14ac:dyDescent="0.3">
      <c r="A63" s="4" t="s">
        <v>6972</v>
      </c>
      <c r="B63" s="7">
        <v>50000000</v>
      </c>
      <c r="Q63" s="2" t="s">
        <v>4470</v>
      </c>
      <c r="R63" s="6">
        <v>2700000</v>
      </c>
    </row>
    <row r="64" spans="1:18" x14ac:dyDescent="0.3">
      <c r="A64" s="4" t="s">
        <v>62</v>
      </c>
      <c r="B64" s="7">
        <v>50000000</v>
      </c>
      <c r="Q64" s="2" t="s">
        <v>692</v>
      </c>
      <c r="R64" s="6">
        <v>2500000</v>
      </c>
    </row>
    <row r="65" spans="1:18" x14ac:dyDescent="0.3">
      <c r="A65" s="4" t="s">
        <v>6692</v>
      </c>
      <c r="B65" s="7">
        <v>50000000</v>
      </c>
      <c r="Q65" s="2" t="s">
        <v>387</v>
      </c>
      <c r="R65" s="6">
        <v>2330665</v>
      </c>
    </row>
    <row r="66" spans="1:18" x14ac:dyDescent="0.3">
      <c r="A66" s="4" t="s">
        <v>6230</v>
      </c>
      <c r="B66" s="7">
        <v>45000000</v>
      </c>
      <c r="Q66" s="2" t="s">
        <v>810</v>
      </c>
      <c r="R66" s="6">
        <v>1700000</v>
      </c>
    </row>
    <row r="67" spans="1:18" x14ac:dyDescent="0.3">
      <c r="A67" s="4" t="s">
        <v>6991</v>
      </c>
      <c r="B67" s="7">
        <v>45000000</v>
      </c>
      <c r="Q67" s="2" t="s">
        <v>11419</v>
      </c>
      <c r="R67" s="6">
        <v>1200000</v>
      </c>
    </row>
    <row r="68" spans="1:18" x14ac:dyDescent="0.3">
      <c r="A68" s="4" t="s">
        <v>6010</v>
      </c>
      <c r="B68" s="7">
        <v>45000000</v>
      </c>
      <c r="Q68" s="2" t="s">
        <v>6944</v>
      </c>
      <c r="R68" s="6">
        <v>1000000</v>
      </c>
    </row>
    <row r="69" spans="1:18" x14ac:dyDescent="0.3">
      <c r="A69" s="4" t="s">
        <v>158</v>
      </c>
      <c r="B69" s="7">
        <v>45000000</v>
      </c>
      <c r="Q69" s="2" t="s">
        <v>4340</v>
      </c>
      <c r="R69" s="6">
        <v>1000000</v>
      </c>
    </row>
    <row r="70" spans="1:18" x14ac:dyDescent="0.3">
      <c r="A70" s="4" t="s">
        <v>6485</v>
      </c>
      <c r="B70" s="7">
        <v>43000000</v>
      </c>
      <c r="Q70" s="2" t="s">
        <v>5464</v>
      </c>
      <c r="R70" s="6">
        <v>1000000</v>
      </c>
    </row>
    <row r="71" spans="1:18" x14ac:dyDescent="0.3">
      <c r="A71" s="4" t="s">
        <v>1612</v>
      </c>
      <c r="B71" s="7">
        <v>42236000</v>
      </c>
      <c r="Q71" s="2" t="s">
        <v>11417</v>
      </c>
      <c r="R71" s="6">
        <v>1000000</v>
      </c>
    </row>
    <row r="72" spans="1:18" x14ac:dyDescent="0.3">
      <c r="A72" s="4" t="s">
        <v>191</v>
      </c>
      <c r="B72" s="7">
        <v>41580000</v>
      </c>
      <c r="Q72" s="2" t="s">
        <v>4868</v>
      </c>
      <c r="R72" s="6">
        <v>1000000</v>
      </c>
    </row>
    <row r="73" spans="1:18" x14ac:dyDescent="0.3">
      <c r="A73" s="4" t="s">
        <v>6994</v>
      </c>
      <c r="B73" s="7">
        <v>40000000</v>
      </c>
      <c r="Q73" s="2" t="s">
        <v>2876</v>
      </c>
      <c r="R73" s="6">
        <v>900000</v>
      </c>
    </row>
    <row r="74" spans="1:18" x14ac:dyDescent="0.3">
      <c r="A74" s="4" t="s">
        <v>6007</v>
      </c>
      <c r="B74" s="7">
        <v>40000000</v>
      </c>
      <c r="Q74" s="2" t="s">
        <v>2795</v>
      </c>
      <c r="R74" s="6">
        <v>825000</v>
      </c>
    </row>
    <row r="75" spans="1:18" x14ac:dyDescent="0.3">
      <c r="A75" s="4" t="s">
        <v>7484</v>
      </c>
      <c r="B75" s="7">
        <v>40000000</v>
      </c>
      <c r="Q75" s="2" t="s">
        <v>5428</v>
      </c>
      <c r="R75" s="6">
        <v>600000</v>
      </c>
    </row>
    <row r="76" spans="1:18" x14ac:dyDescent="0.3">
      <c r="A76" s="4" t="s">
        <v>6703</v>
      </c>
      <c r="B76" s="7">
        <v>40000000</v>
      </c>
      <c r="Q76" s="2" t="s">
        <v>5683</v>
      </c>
      <c r="R76" s="6">
        <v>500000</v>
      </c>
    </row>
    <row r="77" spans="1:18" x14ac:dyDescent="0.3">
      <c r="A77" s="4" t="s">
        <v>280</v>
      </c>
      <c r="B77" s="7">
        <v>38080000</v>
      </c>
      <c r="Q77" s="2" t="s">
        <v>1045</v>
      </c>
      <c r="R77" s="6">
        <v>500000</v>
      </c>
    </row>
    <row r="78" spans="1:18" x14ac:dyDescent="0.3">
      <c r="A78" s="4" t="s">
        <v>6117</v>
      </c>
      <c r="B78" s="7">
        <v>37500000</v>
      </c>
      <c r="Q78" s="2" t="s">
        <v>2742</v>
      </c>
      <c r="R78" s="6">
        <v>350000</v>
      </c>
    </row>
    <row r="79" spans="1:18" x14ac:dyDescent="0.3">
      <c r="A79" s="4" t="s">
        <v>206</v>
      </c>
      <c r="B79" s="7">
        <v>37000000</v>
      </c>
      <c r="Q79" s="2" t="s">
        <v>308</v>
      </c>
      <c r="R79" s="6">
        <v>319605</v>
      </c>
    </row>
    <row r="80" spans="1:18" x14ac:dyDescent="0.3">
      <c r="A80" s="4" t="s">
        <v>6179</v>
      </c>
      <c r="B80" s="7">
        <v>36000000</v>
      </c>
      <c r="Q80" s="2" t="s">
        <v>135</v>
      </c>
      <c r="R80" s="6">
        <v>300000</v>
      </c>
    </row>
    <row r="81" spans="1:18" x14ac:dyDescent="0.3">
      <c r="A81" s="4" t="s">
        <v>619</v>
      </c>
      <c r="B81" s="7">
        <v>35548640</v>
      </c>
      <c r="Q81" s="2" t="s">
        <v>5662</v>
      </c>
      <c r="R81" s="6">
        <v>300000</v>
      </c>
    </row>
    <row r="82" spans="1:18" x14ac:dyDescent="0.3">
      <c r="A82" s="4" t="s">
        <v>6666</v>
      </c>
      <c r="B82" s="7">
        <v>35000000</v>
      </c>
      <c r="Q82" s="2" t="s">
        <v>4379</v>
      </c>
      <c r="R82" s="6">
        <v>220000</v>
      </c>
    </row>
    <row r="83" spans="1:18" x14ac:dyDescent="0.3">
      <c r="A83" s="4" t="s">
        <v>5649</v>
      </c>
      <c r="B83" s="7">
        <v>34000000</v>
      </c>
      <c r="Q83" s="2" t="s">
        <v>5492</v>
      </c>
      <c r="R83" s="6">
        <v>200000</v>
      </c>
    </row>
    <row r="84" spans="1:18" x14ac:dyDescent="0.3">
      <c r="A84" s="4" t="s">
        <v>654</v>
      </c>
      <c r="B84" s="7">
        <v>33880000</v>
      </c>
      <c r="Q84" s="2" t="s">
        <v>5312</v>
      </c>
      <c r="R84" s="6">
        <v>160000</v>
      </c>
    </row>
    <row r="85" spans="1:18" x14ac:dyDescent="0.3">
      <c r="A85" s="4" t="s">
        <v>544</v>
      </c>
      <c r="B85" s="7">
        <v>32680000</v>
      </c>
      <c r="Q85" s="2" t="s">
        <v>461</v>
      </c>
      <c r="R85" s="6">
        <v>143000</v>
      </c>
    </row>
    <row r="86" spans="1:18" x14ac:dyDescent="0.3">
      <c r="A86" s="4" t="s">
        <v>507</v>
      </c>
      <c r="B86" s="7">
        <v>31000000</v>
      </c>
      <c r="Q86" s="2" t="s">
        <v>2212</v>
      </c>
      <c r="R86" s="6">
        <v>100000</v>
      </c>
    </row>
    <row r="87" spans="1:18" x14ac:dyDescent="0.3">
      <c r="A87" s="4" t="s">
        <v>4292</v>
      </c>
      <c r="B87" s="7">
        <v>30000000</v>
      </c>
      <c r="Q87" s="2" t="s">
        <v>4900</v>
      </c>
      <c r="R87" s="6">
        <v>52000</v>
      </c>
    </row>
    <row r="88" spans="1:18" x14ac:dyDescent="0.3">
      <c r="A88" s="4" t="s">
        <v>5476</v>
      </c>
      <c r="B88" s="7">
        <v>30000000</v>
      </c>
      <c r="Q88" s="2" t="s">
        <v>5246</v>
      </c>
      <c r="R88" s="6">
        <v>40000</v>
      </c>
    </row>
    <row r="89" spans="1:18" x14ac:dyDescent="0.3">
      <c r="A89" s="4" t="s">
        <v>6566</v>
      </c>
      <c r="B89" s="7">
        <v>30000000</v>
      </c>
      <c r="Q89" s="2" t="s">
        <v>3721</v>
      </c>
      <c r="R89" s="6">
        <v>27000</v>
      </c>
    </row>
    <row r="90" spans="1:18" x14ac:dyDescent="0.3">
      <c r="A90" s="4" t="s">
        <v>6297</v>
      </c>
      <c r="B90" s="7">
        <v>30000000</v>
      </c>
      <c r="Q90" s="2" t="s">
        <v>4111</v>
      </c>
      <c r="R90" s="6">
        <v>0</v>
      </c>
    </row>
    <row r="91" spans="1:18" x14ac:dyDescent="0.3">
      <c r="A91" s="4" t="s">
        <v>6465</v>
      </c>
      <c r="B91" s="7">
        <v>30000000</v>
      </c>
      <c r="Q91" s="2" t="s">
        <v>2898</v>
      </c>
      <c r="R91" s="6">
        <v>0</v>
      </c>
    </row>
    <row r="92" spans="1:18" x14ac:dyDescent="0.3">
      <c r="A92" s="4" t="s">
        <v>6171</v>
      </c>
      <c r="B92" s="7">
        <v>30000000</v>
      </c>
      <c r="Q92" s="2" t="s">
        <v>4176</v>
      </c>
      <c r="R92" s="6">
        <v>0</v>
      </c>
    </row>
    <row r="93" spans="1:18" x14ac:dyDescent="0.3">
      <c r="A93" s="4" t="s">
        <v>312</v>
      </c>
      <c r="B93" s="7">
        <v>29500000</v>
      </c>
      <c r="Q93" s="2" t="s">
        <v>3552</v>
      </c>
      <c r="R93" s="6">
        <v>0</v>
      </c>
    </row>
    <row r="94" spans="1:18" x14ac:dyDescent="0.3">
      <c r="A94" s="4" t="s">
        <v>7014</v>
      </c>
      <c r="B94" s="7">
        <v>28000000</v>
      </c>
      <c r="Q94" s="2" t="s">
        <v>5628</v>
      </c>
      <c r="R94" s="6">
        <v>0</v>
      </c>
    </row>
    <row r="95" spans="1:18" x14ac:dyDescent="0.3">
      <c r="A95" s="4" t="s">
        <v>473</v>
      </c>
      <c r="B95" s="7">
        <v>27799000</v>
      </c>
      <c r="Q95" s="2" t="s">
        <v>1378</v>
      </c>
      <c r="R95" s="6">
        <v>0</v>
      </c>
    </row>
    <row r="96" spans="1:18" x14ac:dyDescent="0.3">
      <c r="A96" s="4" t="s">
        <v>5730</v>
      </c>
      <c r="B96" s="7">
        <v>27000000</v>
      </c>
      <c r="Q96" s="2" t="s">
        <v>2956</v>
      </c>
      <c r="R96" s="6">
        <v>0</v>
      </c>
    </row>
    <row r="97" spans="1:18" x14ac:dyDescent="0.3">
      <c r="A97" s="4" t="s">
        <v>323</v>
      </c>
      <c r="B97" s="7">
        <v>26868600</v>
      </c>
      <c r="Q97" s="2" t="s">
        <v>4657</v>
      </c>
      <c r="R97" s="6">
        <v>0</v>
      </c>
    </row>
    <row r="98" spans="1:18" x14ac:dyDescent="0.3">
      <c r="A98" s="4" t="s">
        <v>451</v>
      </c>
      <c r="B98" s="7">
        <v>26500000</v>
      </c>
      <c r="Q98" s="2" t="s">
        <v>11420</v>
      </c>
      <c r="R98" s="6">
        <v>0</v>
      </c>
    </row>
    <row r="99" spans="1:18" x14ac:dyDescent="0.3">
      <c r="A99" s="4" t="s">
        <v>335</v>
      </c>
      <c r="B99" s="7">
        <v>26000000</v>
      </c>
      <c r="Q99" s="2" t="s">
        <v>5722</v>
      </c>
      <c r="R99" s="6">
        <v>0</v>
      </c>
    </row>
    <row r="100" spans="1:18" x14ac:dyDescent="0.3">
      <c r="A100" s="4" t="s">
        <v>119</v>
      </c>
      <c r="B100" s="7">
        <v>26000000</v>
      </c>
      <c r="Q100" s="2" t="s">
        <v>766</v>
      </c>
      <c r="R100" s="6">
        <v>0</v>
      </c>
    </row>
    <row r="101" spans="1:18" x14ac:dyDescent="0.3">
      <c r="A101" s="4" t="s">
        <v>6960</v>
      </c>
      <c r="B101" s="7">
        <v>25165000</v>
      </c>
      <c r="Q101" s="2" t="s">
        <v>5830</v>
      </c>
      <c r="R101" s="6">
        <v>0</v>
      </c>
    </row>
    <row r="102" spans="1:18" x14ac:dyDescent="0.3">
      <c r="A102" s="4" t="s">
        <v>5896</v>
      </c>
      <c r="B102" s="7">
        <v>25000000</v>
      </c>
      <c r="Q102" s="2" t="s">
        <v>3401</v>
      </c>
      <c r="R102" s="6">
        <v>0</v>
      </c>
    </row>
    <row r="103" spans="1:18" x14ac:dyDescent="0.3">
      <c r="A103" s="4" t="s">
        <v>6980</v>
      </c>
      <c r="B103" s="7">
        <v>25000000</v>
      </c>
      <c r="Q103" s="2" t="s">
        <v>11421</v>
      </c>
      <c r="R103" s="6">
        <v>0</v>
      </c>
    </row>
    <row r="104" spans="1:18" x14ac:dyDescent="0.3">
      <c r="A104" s="4" t="s">
        <v>2182</v>
      </c>
      <c r="B104" s="7">
        <v>25000000</v>
      </c>
      <c r="Q104" s="2" t="s">
        <v>3793</v>
      </c>
      <c r="R104" s="6">
        <v>0</v>
      </c>
    </row>
    <row r="105" spans="1:18" x14ac:dyDescent="0.3">
      <c r="A105" s="4" t="s">
        <v>5405</v>
      </c>
      <c r="B105" s="7">
        <v>25000000</v>
      </c>
      <c r="Q105" s="2" t="s">
        <v>4504</v>
      </c>
      <c r="R105" s="6">
        <v>0</v>
      </c>
    </row>
    <row r="106" spans="1:18" x14ac:dyDescent="0.3">
      <c r="A106" s="4" t="s">
        <v>6570</v>
      </c>
      <c r="B106" s="7">
        <v>25000000</v>
      </c>
      <c r="Q106" s="2" t="s">
        <v>7311</v>
      </c>
      <c r="R106" s="6">
        <v>38143914865</v>
      </c>
    </row>
    <row r="107" spans="1:18" x14ac:dyDescent="0.3">
      <c r="A107" s="4" t="s">
        <v>6260</v>
      </c>
      <c r="B107" s="7">
        <v>25000000</v>
      </c>
    </row>
    <row r="108" spans="1:18" x14ac:dyDescent="0.3">
      <c r="A108" s="4" t="s">
        <v>6320</v>
      </c>
      <c r="B108" s="7">
        <v>25000000</v>
      </c>
    </row>
    <row r="109" spans="1:18" x14ac:dyDescent="0.3">
      <c r="A109" s="4" t="s">
        <v>112</v>
      </c>
      <c r="B109" s="7">
        <v>22828995</v>
      </c>
    </row>
    <row r="110" spans="1:18" x14ac:dyDescent="0.3">
      <c r="A110" s="4" t="s">
        <v>292</v>
      </c>
      <c r="B110" s="7">
        <v>21750000</v>
      </c>
    </row>
    <row r="111" spans="1:18" x14ac:dyDescent="0.3">
      <c r="A111" s="4" t="s">
        <v>7056</v>
      </c>
      <c r="B111" s="7">
        <v>21500000</v>
      </c>
    </row>
    <row r="112" spans="1:18" x14ac:dyDescent="0.3">
      <c r="A112" s="4" t="s">
        <v>5370</v>
      </c>
      <c r="B112" s="7">
        <v>20000000</v>
      </c>
    </row>
    <row r="113" spans="1:2" x14ac:dyDescent="0.3">
      <c r="A113" s="4" t="s">
        <v>3295</v>
      </c>
      <c r="B113" s="7">
        <v>20000000</v>
      </c>
    </row>
    <row r="114" spans="1:2" x14ac:dyDescent="0.3">
      <c r="A114" s="4" t="s">
        <v>1347</v>
      </c>
      <c r="B114" s="7">
        <v>20000000</v>
      </c>
    </row>
    <row r="115" spans="1:2" x14ac:dyDescent="0.3">
      <c r="A115" s="4" t="s">
        <v>6508</v>
      </c>
      <c r="B115" s="7">
        <v>20000000</v>
      </c>
    </row>
    <row r="116" spans="1:2" x14ac:dyDescent="0.3">
      <c r="A116" s="4" t="s">
        <v>6304</v>
      </c>
      <c r="B116" s="7">
        <v>20000000</v>
      </c>
    </row>
    <row r="117" spans="1:2" x14ac:dyDescent="0.3">
      <c r="A117" s="4" t="s">
        <v>6576</v>
      </c>
      <c r="B117" s="7">
        <v>20000000</v>
      </c>
    </row>
    <row r="118" spans="1:2" x14ac:dyDescent="0.3">
      <c r="A118" s="4" t="s">
        <v>5358</v>
      </c>
      <c r="B118" s="7">
        <v>20000000</v>
      </c>
    </row>
    <row r="119" spans="1:2" x14ac:dyDescent="0.3">
      <c r="A119" s="4" t="s">
        <v>5817</v>
      </c>
      <c r="B119" s="7">
        <v>20000000</v>
      </c>
    </row>
    <row r="120" spans="1:2" x14ac:dyDescent="0.3">
      <c r="A120" s="4" t="s">
        <v>6520</v>
      </c>
      <c r="B120" s="7">
        <v>19350000</v>
      </c>
    </row>
    <row r="121" spans="1:2" x14ac:dyDescent="0.3">
      <c r="A121" s="4" t="s">
        <v>2010</v>
      </c>
      <c r="B121" s="7">
        <v>19188000</v>
      </c>
    </row>
    <row r="122" spans="1:2" x14ac:dyDescent="0.3">
      <c r="A122" s="4" t="s">
        <v>186</v>
      </c>
      <c r="B122" s="7">
        <v>18000000</v>
      </c>
    </row>
    <row r="123" spans="1:2" x14ac:dyDescent="0.3">
      <c r="A123" s="4" t="s">
        <v>7023</v>
      </c>
      <c r="B123" s="7">
        <v>18000000</v>
      </c>
    </row>
    <row r="124" spans="1:2" x14ac:dyDescent="0.3">
      <c r="A124" s="4" t="s">
        <v>843</v>
      </c>
      <c r="B124" s="7">
        <v>17000000</v>
      </c>
    </row>
    <row r="125" spans="1:2" x14ac:dyDescent="0.3">
      <c r="A125" s="4" t="s">
        <v>5572</v>
      </c>
      <c r="B125" s="7">
        <v>16600000</v>
      </c>
    </row>
    <row r="126" spans="1:2" x14ac:dyDescent="0.3">
      <c r="A126" s="4" t="s">
        <v>6706</v>
      </c>
      <c r="B126" s="7">
        <v>16500000</v>
      </c>
    </row>
    <row r="127" spans="1:2" x14ac:dyDescent="0.3">
      <c r="A127" s="4" t="s">
        <v>3770</v>
      </c>
      <c r="B127" s="7">
        <v>16200000</v>
      </c>
    </row>
    <row r="128" spans="1:2" x14ac:dyDescent="0.3">
      <c r="A128" s="4" t="s">
        <v>6623</v>
      </c>
      <c r="B128" s="7">
        <v>16000000</v>
      </c>
    </row>
    <row r="129" spans="1:2" x14ac:dyDescent="0.3">
      <c r="A129" s="4" t="s">
        <v>6291</v>
      </c>
      <c r="B129" s="7">
        <v>16000000</v>
      </c>
    </row>
    <row r="130" spans="1:2" x14ac:dyDescent="0.3">
      <c r="A130" s="4" t="s">
        <v>6724</v>
      </c>
      <c r="B130" s="7">
        <v>16000000</v>
      </c>
    </row>
    <row r="131" spans="1:2" x14ac:dyDescent="0.3">
      <c r="A131" s="4" t="s">
        <v>6884</v>
      </c>
      <c r="B131" s="7">
        <v>16000000</v>
      </c>
    </row>
    <row r="132" spans="1:2" x14ac:dyDescent="0.3">
      <c r="A132" s="4" t="s">
        <v>339</v>
      </c>
      <c r="B132" s="7">
        <v>15539700</v>
      </c>
    </row>
    <row r="133" spans="1:2" x14ac:dyDescent="0.3">
      <c r="A133" s="4" t="s">
        <v>4430</v>
      </c>
      <c r="B133" s="7">
        <v>15350000</v>
      </c>
    </row>
    <row r="134" spans="1:2" x14ac:dyDescent="0.3">
      <c r="A134" s="4" t="s">
        <v>6578</v>
      </c>
      <c r="B134" s="7">
        <v>15000000</v>
      </c>
    </row>
    <row r="135" spans="1:2" x14ac:dyDescent="0.3">
      <c r="A135" s="4" t="s">
        <v>6791</v>
      </c>
      <c r="B135" s="7">
        <v>15000000</v>
      </c>
    </row>
    <row r="136" spans="1:2" x14ac:dyDescent="0.3">
      <c r="A136" s="4" t="s">
        <v>6589</v>
      </c>
      <c r="B136" s="7">
        <v>15000000</v>
      </c>
    </row>
    <row r="137" spans="1:2" x14ac:dyDescent="0.3">
      <c r="A137" s="4" t="s">
        <v>5603</v>
      </c>
      <c r="B137" s="7">
        <v>15000000</v>
      </c>
    </row>
    <row r="138" spans="1:2" x14ac:dyDescent="0.3">
      <c r="A138" s="4" t="s">
        <v>6062</v>
      </c>
      <c r="B138" s="7">
        <v>15000000</v>
      </c>
    </row>
    <row r="139" spans="1:2" x14ac:dyDescent="0.3">
      <c r="A139" s="4" t="s">
        <v>4413</v>
      </c>
      <c r="B139" s="7">
        <v>15000000</v>
      </c>
    </row>
    <row r="140" spans="1:2" x14ac:dyDescent="0.3">
      <c r="A140" s="4" t="s">
        <v>5647</v>
      </c>
      <c r="B140" s="7">
        <v>15000000</v>
      </c>
    </row>
    <row r="141" spans="1:2" x14ac:dyDescent="0.3">
      <c r="A141" s="4" t="s">
        <v>5789</v>
      </c>
      <c r="B141" s="7">
        <v>15000000</v>
      </c>
    </row>
    <row r="142" spans="1:2" x14ac:dyDescent="0.3">
      <c r="A142" s="4" t="s">
        <v>6837</v>
      </c>
      <c r="B142" s="7">
        <v>15000000</v>
      </c>
    </row>
    <row r="143" spans="1:2" x14ac:dyDescent="0.3">
      <c r="A143" s="4" t="s">
        <v>6681</v>
      </c>
      <c r="B143" s="7">
        <v>15000000</v>
      </c>
    </row>
    <row r="144" spans="1:2" x14ac:dyDescent="0.3">
      <c r="A144" s="4" t="s">
        <v>6444</v>
      </c>
      <c r="B144" s="7">
        <v>13500000</v>
      </c>
    </row>
    <row r="145" spans="1:2" x14ac:dyDescent="0.3">
      <c r="A145" s="4" t="s">
        <v>5734</v>
      </c>
      <c r="B145" s="7">
        <v>13400000</v>
      </c>
    </row>
    <row r="146" spans="1:2" x14ac:dyDescent="0.3">
      <c r="A146" s="4" t="s">
        <v>1511</v>
      </c>
      <c r="B146" s="7">
        <v>13000000</v>
      </c>
    </row>
    <row r="147" spans="1:2" x14ac:dyDescent="0.3">
      <c r="A147" s="4" t="s">
        <v>6568</v>
      </c>
      <c r="B147" s="7">
        <v>12750000</v>
      </c>
    </row>
    <row r="148" spans="1:2" x14ac:dyDescent="0.3">
      <c r="A148" s="4" t="s">
        <v>5688</v>
      </c>
      <c r="B148" s="7">
        <v>12500000</v>
      </c>
    </row>
    <row r="149" spans="1:2" x14ac:dyDescent="0.3">
      <c r="A149" s="4" t="s">
        <v>954</v>
      </c>
      <c r="B149" s="7">
        <v>12000000</v>
      </c>
    </row>
    <row r="150" spans="1:2" x14ac:dyDescent="0.3">
      <c r="A150" s="4" t="s">
        <v>7001</v>
      </c>
      <c r="B150" s="7">
        <v>12000000</v>
      </c>
    </row>
    <row r="151" spans="1:2" x14ac:dyDescent="0.3">
      <c r="A151" s="4" t="s">
        <v>71</v>
      </c>
      <c r="B151" s="7">
        <v>12000000</v>
      </c>
    </row>
    <row r="152" spans="1:2" x14ac:dyDescent="0.3">
      <c r="A152" s="4" t="s">
        <v>6495</v>
      </c>
      <c r="B152" s="7">
        <v>12000000</v>
      </c>
    </row>
    <row r="153" spans="1:2" x14ac:dyDescent="0.3">
      <c r="A153" s="4" t="s">
        <v>6505</v>
      </c>
      <c r="B153" s="7">
        <v>11000000</v>
      </c>
    </row>
    <row r="154" spans="1:2" x14ac:dyDescent="0.3">
      <c r="A154" s="4" t="s">
        <v>6546</v>
      </c>
      <c r="B154" s="7">
        <v>11000000</v>
      </c>
    </row>
    <row r="155" spans="1:2" x14ac:dyDescent="0.3">
      <c r="A155" s="4" t="s">
        <v>6759</v>
      </c>
      <c r="B155" s="7">
        <v>11000000</v>
      </c>
    </row>
    <row r="156" spans="1:2" x14ac:dyDescent="0.3">
      <c r="A156" s="4" t="s">
        <v>479</v>
      </c>
      <c r="B156" s="7">
        <v>10500000</v>
      </c>
    </row>
    <row r="157" spans="1:2" x14ac:dyDescent="0.3">
      <c r="A157" s="4" t="s">
        <v>6503</v>
      </c>
      <c r="B157" s="7">
        <v>10200000</v>
      </c>
    </row>
    <row r="158" spans="1:2" x14ac:dyDescent="0.3">
      <c r="A158" s="4" t="s">
        <v>5833</v>
      </c>
      <c r="B158" s="7">
        <v>10000000</v>
      </c>
    </row>
    <row r="159" spans="1:2" x14ac:dyDescent="0.3">
      <c r="A159" s="4" t="s">
        <v>6897</v>
      </c>
      <c r="B159" s="7">
        <v>10000000</v>
      </c>
    </row>
    <row r="160" spans="1:2" x14ac:dyDescent="0.3">
      <c r="A160" s="4" t="s">
        <v>5803</v>
      </c>
      <c r="B160" s="7">
        <v>10000000</v>
      </c>
    </row>
    <row r="161" spans="1:2" x14ac:dyDescent="0.3">
      <c r="A161" s="4" t="s">
        <v>7497</v>
      </c>
      <c r="B161" s="7">
        <v>10000000</v>
      </c>
    </row>
    <row r="162" spans="1:2" x14ac:dyDescent="0.3">
      <c r="A162" s="4" t="s">
        <v>6764</v>
      </c>
      <c r="B162" s="7">
        <v>10000000</v>
      </c>
    </row>
    <row r="163" spans="1:2" x14ac:dyDescent="0.3">
      <c r="A163" s="4" t="s">
        <v>5415</v>
      </c>
      <c r="B163" s="7">
        <v>10000000</v>
      </c>
    </row>
    <row r="164" spans="1:2" x14ac:dyDescent="0.3">
      <c r="A164" s="4" t="s">
        <v>6529</v>
      </c>
      <c r="B164" s="7">
        <v>10000000</v>
      </c>
    </row>
    <row r="165" spans="1:2" x14ac:dyDescent="0.3">
      <c r="A165" s="4" t="s">
        <v>5908</v>
      </c>
      <c r="B165" s="7">
        <v>10000000</v>
      </c>
    </row>
    <row r="166" spans="1:2" x14ac:dyDescent="0.3">
      <c r="A166" s="4" t="s">
        <v>3915</v>
      </c>
      <c r="B166" s="7">
        <v>10000000</v>
      </c>
    </row>
    <row r="167" spans="1:2" x14ac:dyDescent="0.3">
      <c r="A167" s="4" t="s">
        <v>561</v>
      </c>
      <c r="B167" s="7">
        <v>10000000</v>
      </c>
    </row>
    <row r="168" spans="1:2" x14ac:dyDescent="0.3">
      <c r="A168" s="4" t="s">
        <v>7049</v>
      </c>
      <c r="B168" s="7">
        <v>10000000</v>
      </c>
    </row>
    <row r="169" spans="1:2" x14ac:dyDescent="0.3">
      <c r="A169" s="4" t="s">
        <v>6804</v>
      </c>
      <c r="B169" s="7">
        <v>10000000</v>
      </c>
    </row>
    <row r="170" spans="1:2" x14ac:dyDescent="0.3">
      <c r="A170" s="4" t="s">
        <v>2666</v>
      </c>
      <c r="B170" s="7">
        <v>10000000</v>
      </c>
    </row>
    <row r="171" spans="1:2" x14ac:dyDescent="0.3">
      <c r="A171" s="4" t="s">
        <v>5992</v>
      </c>
      <c r="B171" s="7">
        <v>10000000</v>
      </c>
    </row>
    <row r="172" spans="1:2" x14ac:dyDescent="0.3">
      <c r="A172" s="4" t="s">
        <v>195</v>
      </c>
      <c r="B172" s="7">
        <v>10000000</v>
      </c>
    </row>
    <row r="173" spans="1:2" x14ac:dyDescent="0.3">
      <c r="A173" s="4" t="s">
        <v>6526</v>
      </c>
      <c r="B173" s="7">
        <v>10000000</v>
      </c>
    </row>
    <row r="174" spans="1:2" x14ac:dyDescent="0.3">
      <c r="A174" s="4" t="s">
        <v>6143</v>
      </c>
      <c r="B174" s="7">
        <v>10000000</v>
      </c>
    </row>
    <row r="175" spans="1:2" x14ac:dyDescent="0.3">
      <c r="A175" s="4" t="s">
        <v>6092</v>
      </c>
      <c r="B175" s="7">
        <v>10000000</v>
      </c>
    </row>
    <row r="176" spans="1:2" x14ac:dyDescent="0.3">
      <c r="A176" s="4" t="s">
        <v>6222</v>
      </c>
      <c r="B176" s="7">
        <v>9600000</v>
      </c>
    </row>
    <row r="177" spans="1:2" x14ac:dyDescent="0.3">
      <c r="A177" s="4" t="s">
        <v>5786</v>
      </c>
      <c r="B177" s="7">
        <v>9500000</v>
      </c>
    </row>
    <row r="178" spans="1:2" x14ac:dyDescent="0.3">
      <c r="A178" s="4" t="s">
        <v>6048</v>
      </c>
      <c r="B178" s="7">
        <v>9200000</v>
      </c>
    </row>
    <row r="179" spans="1:2" x14ac:dyDescent="0.3">
      <c r="A179" s="4" t="s">
        <v>2275</v>
      </c>
      <c r="B179" s="7">
        <v>9000000</v>
      </c>
    </row>
    <row r="180" spans="1:2" x14ac:dyDescent="0.3">
      <c r="A180" s="4" t="s">
        <v>6070</v>
      </c>
      <c r="B180" s="7">
        <v>9000000</v>
      </c>
    </row>
    <row r="181" spans="1:2" x14ac:dyDescent="0.3">
      <c r="A181" s="4" t="s">
        <v>5766</v>
      </c>
      <c r="B181" s="7">
        <v>9000000</v>
      </c>
    </row>
    <row r="182" spans="1:2" x14ac:dyDescent="0.3">
      <c r="A182" s="4" t="s">
        <v>7503</v>
      </c>
      <c r="B182" s="7">
        <v>8600000</v>
      </c>
    </row>
    <row r="183" spans="1:2" x14ac:dyDescent="0.3">
      <c r="A183" s="4" t="s">
        <v>6745</v>
      </c>
      <c r="B183" s="7">
        <v>8200000</v>
      </c>
    </row>
    <row r="184" spans="1:2" x14ac:dyDescent="0.3">
      <c r="A184" s="4" t="s">
        <v>943</v>
      </c>
      <c r="B184" s="7">
        <v>8000000</v>
      </c>
    </row>
    <row r="185" spans="1:2" x14ac:dyDescent="0.3">
      <c r="A185" s="4" t="s">
        <v>6298</v>
      </c>
      <c r="B185" s="7">
        <v>8000000</v>
      </c>
    </row>
    <row r="186" spans="1:2" x14ac:dyDescent="0.3">
      <c r="A186" s="4" t="s">
        <v>5841</v>
      </c>
      <c r="B186" s="7">
        <v>8000000</v>
      </c>
    </row>
    <row r="187" spans="1:2" x14ac:dyDescent="0.3">
      <c r="A187" s="4" t="s">
        <v>5827</v>
      </c>
      <c r="B187" s="7">
        <v>7700000</v>
      </c>
    </row>
    <row r="188" spans="1:2" x14ac:dyDescent="0.3">
      <c r="A188" s="4" t="s">
        <v>6536</v>
      </c>
      <c r="B188" s="7">
        <v>7500000</v>
      </c>
    </row>
    <row r="189" spans="1:2" x14ac:dyDescent="0.3">
      <c r="A189" s="4" t="s">
        <v>6500</v>
      </c>
      <c r="B189" s="7">
        <v>7500000</v>
      </c>
    </row>
    <row r="190" spans="1:2" x14ac:dyDescent="0.3">
      <c r="A190" s="4" t="s">
        <v>6309</v>
      </c>
      <c r="B190" s="7">
        <v>7500000</v>
      </c>
    </row>
    <row r="191" spans="1:2" x14ac:dyDescent="0.3">
      <c r="A191" s="4" t="s">
        <v>5984</v>
      </c>
      <c r="B191" s="7">
        <v>7500000</v>
      </c>
    </row>
    <row r="192" spans="1:2" x14ac:dyDescent="0.3">
      <c r="A192" s="4" t="s">
        <v>5654</v>
      </c>
      <c r="B192" s="7">
        <v>7500000</v>
      </c>
    </row>
    <row r="193" spans="1:2" x14ac:dyDescent="0.3">
      <c r="A193" s="4" t="s">
        <v>5905</v>
      </c>
      <c r="B193" s="7">
        <v>7000000</v>
      </c>
    </row>
    <row r="194" spans="1:2" x14ac:dyDescent="0.3">
      <c r="A194" s="4" t="s">
        <v>154</v>
      </c>
      <c r="B194" s="7">
        <v>6600000</v>
      </c>
    </row>
    <row r="195" spans="1:2" x14ac:dyDescent="0.3">
      <c r="A195" s="4" t="s">
        <v>6452</v>
      </c>
      <c r="B195" s="7">
        <v>6500000</v>
      </c>
    </row>
    <row r="196" spans="1:2" x14ac:dyDescent="0.3">
      <c r="A196" s="4" t="s">
        <v>7009</v>
      </c>
      <c r="B196" s="7">
        <v>6000000</v>
      </c>
    </row>
    <row r="197" spans="1:2" x14ac:dyDescent="0.3">
      <c r="A197" s="4" t="s">
        <v>5620</v>
      </c>
      <c r="B197" s="7">
        <v>6000000</v>
      </c>
    </row>
    <row r="198" spans="1:2" x14ac:dyDescent="0.3">
      <c r="A198" s="4" t="s">
        <v>6835</v>
      </c>
      <c r="B198" s="7">
        <v>6000000</v>
      </c>
    </row>
    <row r="199" spans="1:2" x14ac:dyDescent="0.3">
      <c r="A199" s="4" t="s">
        <v>6592</v>
      </c>
      <c r="B199" s="7">
        <v>6000000</v>
      </c>
    </row>
    <row r="200" spans="1:2" x14ac:dyDescent="0.3">
      <c r="A200" s="4" t="s">
        <v>6782</v>
      </c>
      <c r="B200" s="7">
        <v>6000000</v>
      </c>
    </row>
    <row r="201" spans="1:2" x14ac:dyDescent="0.3">
      <c r="A201" s="4" t="s">
        <v>6648</v>
      </c>
      <c r="B201" s="7">
        <v>6000000</v>
      </c>
    </row>
    <row r="202" spans="1:2" x14ac:dyDescent="0.3">
      <c r="A202" s="4" t="s">
        <v>6799</v>
      </c>
      <c r="B202" s="7">
        <v>6000000</v>
      </c>
    </row>
    <row r="203" spans="1:2" x14ac:dyDescent="0.3">
      <c r="A203" s="4" t="s">
        <v>5810</v>
      </c>
      <c r="B203" s="7">
        <v>6000000</v>
      </c>
    </row>
    <row r="204" spans="1:2" x14ac:dyDescent="0.3">
      <c r="A204" s="4" t="s">
        <v>5785</v>
      </c>
      <c r="B204" s="7">
        <v>6000000</v>
      </c>
    </row>
    <row r="205" spans="1:2" x14ac:dyDescent="0.3">
      <c r="A205" s="4" t="s">
        <v>178</v>
      </c>
      <c r="B205" s="7">
        <v>6000000</v>
      </c>
    </row>
    <row r="206" spans="1:2" x14ac:dyDescent="0.3">
      <c r="A206" s="4" t="s">
        <v>7061</v>
      </c>
      <c r="B206" s="7">
        <v>6000000</v>
      </c>
    </row>
    <row r="207" spans="1:2" x14ac:dyDescent="0.3">
      <c r="A207" s="4" t="s">
        <v>390</v>
      </c>
      <c r="B207" s="7">
        <v>5991375</v>
      </c>
    </row>
    <row r="208" spans="1:2" x14ac:dyDescent="0.3">
      <c r="A208" s="4" t="s">
        <v>454</v>
      </c>
      <c r="B208" s="7">
        <v>5800000</v>
      </c>
    </row>
    <row r="209" spans="1:2" x14ac:dyDescent="0.3">
      <c r="A209" s="4" t="s">
        <v>6233</v>
      </c>
      <c r="B209" s="7">
        <v>5650000</v>
      </c>
    </row>
    <row r="210" spans="1:2" x14ac:dyDescent="0.3">
      <c r="A210" s="4" t="s">
        <v>5339</v>
      </c>
      <c r="B210" s="7">
        <v>5600000</v>
      </c>
    </row>
    <row r="211" spans="1:2" x14ac:dyDescent="0.3">
      <c r="A211" s="4" t="s">
        <v>6450</v>
      </c>
      <c r="B211" s="7">
        <v>5500000</v>
      </c>
    </row>
    <row r="212" spans="1:2" x14ac:dyDescent="0.3">
      <c r="A212" s="4" t="s">
        <v>6895</v>
      </c>
      <c r="B212" s="7">
        <v>5500000</v>
      </c>
    </row>
    <row r="213" spans="1:2" x14ac:dyDescent="0.3">
      <c r="A213" s="4" t="s">
        <v>6474</v>
      </c>
      <c r="B213" s="7">
        <v>5000000</v>
      </c>
    </row>
    <row r="214" spans="1:2" x14ac:dyDescent="0.3">
      <c r="A214" s="4" t="s">
        <v>5941</v>
      </c>
      <c r="B214" s="7">
        <v>5000000</v>
      </c>
    </row>
    <row r="215" spans="1:2" x14ac:dyDescent="0.3">
      <c r="A215" s="4" t="s">
        <v>6705</v>
      </c>
      <c r="B215" s="7">
        <v>5000000</v>
      </c>
    </row>
    <row r="216" spans="1:2" x14ac:dyDescent="0.3">
      <c r="A216" s="4" t="s">
        <v>6935</v>
      </c>
      <c r="B216" s="7">
        <v>5000000</v>
      </c>
    </row>
    <row r="217" spans="1:2" x14ac:dyDescent="0.3">
      <c r="A217" s="4" t="s">
        <v>6752</v>
      </c>
      <c r="B217" s="7">
        <v>5000000</v>
      </c>
    </row>
    <row r="218" spans="1:2" x14ac:dyDescent="0.3">
      <c r="A218" s="4" t="s">
        <v>5408</v>
      </c>
      <c r="B218" s="7">
        <v>5000000</v>
      </c>
    </row>
    <row r="219" spans="1:2" x14ac:dyDescent="0.3">
      <c r="A219" s="4" t="s">
        <v>6989</v>
      </c>
      <c r="B219" s="7">
        <v>5000000</v>
      </c>
    </row>
    <row r="220" spans="1:2" x14ac:dyDescent="0.3">
      <c r="A220" s="4" t="s">
        <v>6869</v>
      </c>
      <c r="B220" s="7">
        <v>5000000</v>
      </c>
    </row>
    <row r="221" spans="1:2" x14ac:dyDescent="0.3">
      <c r="A221" s="4" t="s">
        <v>5558</v>
      </c>
      <c r="B221" s="7">
        <v>5000000</v>
      </c>
    </row>
    <row r="222" spans="1:2" x14ac:dyDescent="0.3">
      <c r="A222" s="4" t="s">
        <v>2297</v>
      </c>
      <c r="B222" s="7">
        <v>5000000</v>
      </c>
    </row>
    <row r="223" spans="1:2" x14ac:dyDescent="0.3">
      <c r="A223" s="4" t="s">
        <v>6927</v>
      </c>
      <c r="B223" s="7">
        <v>5000000</v>
      </c>
    </row>
    <row r="224" spans="1:2" x14ac:dyDescent="0.3">
      <c r="A224" s="4" t="s">
        <v>6767</v>
      </c>
      <c r="B224" s="7">
        <v>5000000</v>
      </c>
    </row>
    <row r="225" spans="1:2" x14ac:dyDescent="0.3">
      <c r="A225" s="4" t="s">
        <v>203</v>
      </c>
      <c r="B225" s="7">
        <v>5000000</v>
      </c>
    </row>
    <row r="226" spans="1:2" x14ac:dyDescent="0.3">
      <c r="A226" s="4" t="s">
        <v>6717</v>
      </c>
      <c r="B226" s="7">
        <v>5000000</v>
      </c>
    </row>
    <row r="227" spans="1:2" x14ac:dyDescent="0.3">
      <c r="A227" s="4" t="s">
        <v>6697</v>
      </c>
      <c r="B227" s="7">
        <v>5000000</v>
      </c>
    </row>
    <row r="228" spans="1:2" x14ac:dyDescent="0.3">
      <c r="A228" s="4" t="s">
        <v>6192</v>
      </c>
      <c r="B228" s="7">
        <v>5000000</v>
      </c>
    </row>
    <row r="229" spans="1:2" x14ac:dyDescent="0.3">
      <c r="A229" s="4" t="s">
        <v>6523</v>
      </c>
      <c r="B229" s="7">
        <v>5000000</v>
      </c>
    </row>
    <row r="230" spans="1:2" x14ac:dyDescent="0.3">
      <c r="A230" s="4" t="s">
        <v>5526</v>
      </c>
      <c r="B230" s="7">
        <v>5000000</v>
      </c>
    </row>
    <row r="231" spans="1:2" x14ac:dyDescent="0.3">
      <c r="A231" s="4" t="s">
        <v>6557</v>
      </c>
      <c r="B231" s="7">
        <v>4850000</v>
      </c>
    </row>
    <row r="232" spans="1:2" x14ac:dyDescent="0.3">
      <c r="A232" s="4" t="s">
        <v>1766</v>
      </c>
      <c r="B232" s="7">
        <v>4850000</v>
      </c>
    </row>
    <row r="233" spans="1:2" x14ac:dyDescent="0.3">
      <c r="A233" s="4" t="s">
        <v>5377</v>
      </c>
      <c r="B233" s="7">
        <v>4500000</v>
      </c>
    </row>
    <row r="234" spans="1:2" x14ac:dyDescent="0.3">
      <c r="A234" s="4" t="s">
        <v>1092</v>
      </c>
      <c r="B234" s="7">
        <v>4300000</v>
      </c>
    </row>
    <row r="235" spans="1:2" x14ac:dyDescent="0.3">
      <c r="A235" s="4" t="s">
        <v>6080</v>
      </c>
      <c r="B235" s="7">
        <v>4250000</v>
      </c>
    </row>
    <row r="236" spans="1:2" x14ac:dyDescent="0.3">
      <c r="A236" s="4" t="s">
        <v>2736</v>
      </c>
      <c r="B236" s="7">
        <v>4200000</v>
      </c>
    </row>
    <row r="237" spans="1:2" x14ac:dyDescent="0.3">
      <c r="A237" s="4" t="s">
        <v>5669</v>
      </c>
      <c r="B237" s="7">
        <v>4000000</v>
      </c>
    </row>
    <row r="238" spans="1:2" x14ac:dyDescent="0.3">
      <c r="A238" s="4" t="s">
        <v>1629</v>
      </c>
      <c r="B238" s="7">
        <v>4000000</v>
      </c>
    </row>
    <row r="239" spans="1:2" x14ac:dyDescent="0.3">
      <c r="A239" s="4" t="s">
        <v>5498</v>
      </c>
      <c r="B239" s="7">
        <v>4000000</v>
      </c>
    </row>
    <row r="240" spans="1:2" x14ac:dyDescent="0.3">
      <c r="A240" s="4" t="s">
        <v>6325</v>
      </c>
      <c r="B240" s="7">
        <v>4000000</v>
      </c>
    </row>
    <row r="241" spans="1:2" x14ac:dyDescent="0.3">
      <c r="A241" s="4" t="s">
        <v>6428</v>
      </c>
      <c r="B241" s="7">
        <v>4000000</v>
      </c>
    </row>
    <row r="242" spans="1:2" x14ac:dyDescent="0.3">
      <c r="A242" s="4" t="s">
        <v>7007</v>
      </c>
      <c r="B242" s="7">
        <v>4000000</v>
      </c>
    </row>
    <row r="243" spans="1:2" x14ac:dyDescent="0.3">
      <c r="A243" s="4" t="s">
        <v>6397</v>
      </c>
      <c r="B243" s="7">
        <v>4000000</v>
      </c>
    </row>
    <row r="244" spans="1:2" x14ac:dyDescent="0.3">
      <c r="A244" s="4" t="s">
        <v>255</v>
      </c>
      <c r="B244" s="7">
        <v>3900000</v>
      </c>
    </row>
    <row r="245" spans="1:2" x14ac:dyDescent="0.3">
      <c r="A245" s="4" t="s">
        <v>5640</v>
      </c>
      <c r="B245" s="7">
        <v>3700000</v>
      </c>
    </row>
    <row r="246" spans="1:2" x14ac:dyDescent="0.3">
      <c r="A246" s="4" t="s">
        <v>7063</v>
      </c>
      <c r="B246" s="7">
        <v>3500000</v>
      </c>
    </row>
    <row r="247" spans="1:2" x14ac:dyDescent="0.3">
      <c r="A247" s="4" t="s">
        <v>467</v>
      </c>
      <c r="B247" s="7">
        <v>3500000</v>
      </c>
    </row>
    <row r="248" spans="1:2" x14ac:dyDescent="0.3">
      <c r="A248" s="4" t="s">
        <v>5446</v>
      </c>
      <c r="B248" s="7">
        <v>3500000</v>
      </c>
    </row>
    <row r="249" spans="1:2" x14ac:dyDescent="0.3">
      <c r="A249" s="4" t="s">
        <v>7018</v>
      </c>
      <c r="B249" s="7">
        <v>3500000</v>
      </c>
    </row>
    <row r="250" spans="1:2" x14ac:dyDescent="0.3">
      <c r="A250" s="4" t="s">
        <v>515</v>
      </c>
      <c r="B250" s="7">
        <v>3400000</v>
      </c>
    </row>
    <row r="251" spans="1:2" x14ac:dyDescent="0.3">
      <c r="A251" s="4" t="s">
        <v>6158</v>
      </c>
      <c r="B251" s="7">
        <v>3300000</v>
      </c>
    </row>
    <row r="252" spans="1:2" x14ac:dyDescent="0.3">
      <c r="A252" s="4" t="s">
        <v>330</v>
      </c>
      <c r="B252" s="7">
        <v>3239035</v>
      </c>
    </row>
    <row r="253" spans="1:2" x14ac:dyDescent="0.3">
      <c r="A253" s="4" t="s">
        <v>1048</v>
      </c>
      <c r="B253" s="7">
        <v>3175000</v>
      </c>
    </row>
    <row r="254" spans="1:2" x14ac:dyDescent="0.3">
      <c r="A254" s="4" t="s">
        <v>5698</v>
      </c>
      <c r="B254" s="7">
        <v>3000000</v>
      </c>
    </row>
    <row r="255" spans="1:2" x14ac:dyDescent="0.3">
      <c r="A255" s="4" t="s">
        <v>5454</v>
      </c>
      <c r="B255" s="7">
        <v>3000000</v>
      </c>
    </row>
    <row r="256" spans="1:2" x14ac:dyDescent="0.3">
      <c r="A256" s="4" t="s">
        <v>5398</v>
      </c>
      <c r="B256" s="7">
        <v>3000000</v>
      </c>
    </row>
    <row r="257" spans="1:2" x14ac:dyDescent="0.3">
      <c r="A257" s="4" t="s">
        <v>7474</v>
      </c>
      <c r="B257" s="7">
        <v>3000000</v>
      </c>
    </row>
    <row r="258" spans="1:2" x14ac:dyDescent="0.3">
      <c r="A258" s="4" t="s">
        <v>6677</v>
      </c>
      <c r="B258" s="7">
        <v>3000000</v>
      </c>
    </row>
    <row r="259" spans="1:2" x14ac:dyDescent="0.3">
      <c r="A259" s="4" t="s">
        <v>6395</v>
      </c>
      <c r="B259" s="7">
        <v>3000000</v>
      </c>
    </row>
    <row r="260" spans="1:2" x14ac:dyDescent="0.3">
      <c r="A260" s="4" t="s">
        <v>5506</v>
      </c>
      <c r="B260" s="7">
        <v>3000000</v>
      </c>
    </row>
    <row r="261" spans="1:2" x14ac:dyDescent="0.3">
      <c r="A261" s="4" t="s">
        <v>6072</v>
      </c>
      <c r="B261" s="7">
        <v>3000000</v>
      </c>
    </row>
    <row r="262" spans="1:2" x14ac:dyDescent="0.3">
      <c r="A262" s="4" t="s">
        <v>6749</v>
      </c>
      <c r="B262" s="7">
        <v>3000000</v>
      </c>
    </row>
    <row r="263" spans="1:2" x14ac:dyDescent="0.3">
      <c r="A263" s="4" t="s">
        <v>6471</v>
      </c>
      <c r="B263" s="7">
        <v>3000000</v>
      </c>
    </row>
    <row r="264" spans="1:2" x14ac:dyDescent="0.3">
      <c r="A264" s="4" t="s">
        <v>6130</v>
      </c>
      <c r="B264" s="7">
        <v>3000000</v>
      </c>
    </row>
    <row r="265" spans="1:2" x14ac:dyDescent="0.3">
      <c r="A265" s="4" t="s">
        <v>6898</v>
      </c>
      <c r="B265" s="7">
        <v>3000000</v>
      </c>
    </row>
    <row r="266" spans="1:2" x14ac:dyDescent="0.3">
      <c r="A266" s="4" t="s">
        <v>5813</v>
      </c>
      <c r="B266" s="7">
        <v>3000000</v>
      </c>
    </row>
    <row r="267" spans="1:2" x14ac:dyDescent="0.3">
      <c r="A267" s="4" t="s">
        <v>5916</v>
      </c>
      <c r="B267" s="7">
        <v>2950000</v>
      </c>
    </row>
    <row r="268" spans="1:2" x14ac:dyDescent="0.3">
      <c r="A268" s="4" t="s">
        <v>7331</v>
      </c>
      <c r="B268" s="7">
        <v>2800000</v>
      </c>
    </row>
    <row r="269" spans="1:2" x14ac:dyDescent="0.3">
      <c r="A269" s="4" t="s">
        <v>299</v>
      </c>
      <c r="B269" s="7">
        <v>2500000</v>
      </c>
    </row>
    <row r="270" spans="1:2" x14ac:dyDescent="0.3">
      <c r="A270" s="4" t="s">
        <v>5421</v>
      </c>
      <c r="B270" s="7">
        <v>2500000</v>
      </c>
    </row>
    <row r="271" spans="1:2" x14ac:dyDescent="0.3">
      <c r="A271" s="4" t="s">
        <v>5869</v>
      </c>
      <c r="B271" s="7">
        <v>2500000</v>
      </c>
    </row>
    <row r="272" spans="1:2" x14ac:dyDescent="0.3">
      <c r="A272" s="4" t="s">
        <v>6314</v>
      </c>
      <c r="B272" s="7">
        <v>2500000</v>
      </c>
    </row>
    <row r="273" spans="1:2" x14ac:dyDescent="0.3">
      <c r="A273" s="4" t="s">
        <v>6818</v>
      </c>
      <c r="B273" s="7">
        <v>2500000</v>
      </c>
    </row>
    <row r="274" spans="1:2" x14ac:dyDescent="0.3">
      <c r="A274" s="4" t="s">
        <v>1198</v>
      </c>
      <c r="B274" s="7">
        <v>2500000</v>
      </c>
    </row>
    <row r="275" spans="1:2" x14ac:dyDescent="0.3">
      <c r="A275" s="4" t="s">
        <v>6801</v>
      </c>
      <c r="B275" s="7">
        <v>2500000</v>
      </c>
    </row>
    <row r="276" spans="1:2" x14ac:dyDescent="0.3">
      <c r="A276" s="4" t="s">
        <v>5667</v>
      </c>
      <c r="B276" s="7">
        <v>2500000</v>
      </c>
    </row>
    <row r="277" spans="1:2" x14ac:dyDescent="0.3">
      <c r="A277" s="4" t="s">
        <v>327</v>
      </c>
      <c r="B277" s="7">
        <v>2500000</v>
      </c>
    </row>
    <row r="278" spans="1:2" x14ac:dyDescent="0.3">
      <c r="A278" s="4" t="s">
        <v>6609</v>
      </c>
      <c r="B278" s="7">
        <v>2400000</v>
      </c>
    </row>
    <row r="279" spans="1:2" x14ac:dyDescent="0.3">
      <c r="A279" s="4" t="s">
        <v>6367</v>
      </c>
      <c r="B279" s="7">
        <v>2400000</v>
      </c>
    </row>
    <row r="280" spans="1:2" x14ac:dyDescent="0.3">
      <c r="A280" s="4" t="s">
        <v>6620</v>
      </c>
      <c r="B280" s="7">
        <v>2400000</v>
      </c>
    </row>
    <row r="281" spans="1:2" x14ac:dyDescent="0.3">
      <c r="A281" s="4" t="s">
        <v>6543</v>
      </c>
      <c r="B281" s="7">
        <v>2300000</v>
      </c>
    </row>
    <row r="282" spans="1:2" x14ac:dyDescent="0.3">
      <c r="A282" s="4" t="s">
        <v>6155</v>
      </c>
      <c r="B282" s="7">
        <v>2250000</v>
      </c>
    </row>
    <row r="283" spans="1:2" x14ac:dyDescent="0.3">
      <c r="A283" s="4" t="s">
        <v>5536</v>
      </c>
      <c r="B283" s="7">
        <v>2200000</v>
      </c>
    </row>
    <row r="284" spans="1:2" x14ac:dyDescent="0.3">
      <c r="A284" s="4" t="s">
        <v>6954</v>
      </c>
      <c r="B284" s="7">
        <v>2200000</v>
      </c>
    </row>
    <row r="285" spans="1:2" x14ac:dyDescent="0.3">
      <c r="A285" s="4" t="s">
        <v>6164</v>
      </c>
      <c r="B285" s="7">
        <v>2000000</v>
      </c>
    </row>
    <row r="286" spans="1:2" x14ac:dyDescent="0.3">
      <c r="A286" s="4" t="s">
        <v>5500</v>
      </c>
      <c r="B286" s="7">
        <v>2000000</v>
      </c>
    </row>
    <row r="287" spans="1:2" x14ac:dyDescent="0.3">
      <c r="A287" s="4" t="s">
        <v>6968</v>
      </c>
      <c r="B287" s="7">
        <v>2000000</v>
      </c>
    </row>
    <row r="288" spans="1:2" x14ac:dyDescent="0.3">
      <c r="A288" s="4" t="s">
        <v>6849</v>
      </c>
      <c r="B288" s="7">
        <v>2000000</v>
      </c>
    </row>
    <row r="289" spans="1:2" x14ac:dyDescent="0.3">
      <c r="A289" s="4" t="s">
        <v>5784</v>
      </c>
      <c r="B289" s="7">
        <v>2000000</v>
      </c>
    </row>
    <row r="290" spans="1:2" x14ac:dyDescent="0.3">
      <c r="A290" s="4" t="s">
        <v>83</v>
      </c>
      <c r="B290" s="7">
        <v>2000000</v>
      </c>
    </row>
    <row r="291" spans="1:2" x14ac:dyDescent="0.3">
      <c r="A291" s="4" t="s">
        <v>6077</v>
      </c>
      <c r="B291" s="7">
        <v>2000000</v>
      </c>
    </row>
    <row r="292" spans="1:2" x14ac:dyDescent="0.3">
      <c r="A292" s="4" t="s">
        <v>5746</v>
      </c>
      <c r="B292" s="7">
        <v>2000000</v>
      </c>
    </row>
    <row r="293" spans="1:2" x14ac:dyDescent="0.3">
      <c r="A293" s="4" t="s">
        <v>5824</v>
      </c>
      <c r="B293" s="7">
        <v>2000000</v>
      </c>
    </row>
    <row r="294" spans="1:2" x14ac:dyDescent="0.3">
      <c r="A294" s="4" t="s">
        <v>5395</v>
      </c>
      <c r="B294" s="7">
        <v>2000000</v>
      </c>
    </row>
    <row r="295" spans="1:2" x14ac:dyDescent="0.3">
      <c r="A295" s="4" t="s">
        <v>6858</v>
      </c>
      <c r="B295" s="7">
        <v>2000000</v>
      </c>
    </row>
    <row r="296" spans="1:2" x14ac:dyDescent="0.3">
      <c r="A296" s="4" t="s">
        <v>6642</v>
      </c>
      <c r="B296" s="7">
        <v>2000000</v>
      </c>
    </row>
    <row r="297" spans="1:2" x14ac:dyDescent="0.3">
      <c r="A297" s="4" t="s">
        <v>5708</v>
      </c>
      <c r="B297" s="7">
        <v>2000000</v>
      </c>
    </row>
    <row r="298" spans="1:2" x14ac:dyDescent="0.3">
      <c r="A298" s="4" t="s">
        <v>5590</v>
      </c>
      <c r="B298" s="7">
        <v>2000000</v>
      </c>
    </row>
    <row r="299" spans="1:2" x14ac:dyDescent="0.3">
      <c r="A299" s="4" t="s">
        <v>5495</v>
      </c>
      <c r="B299" s="7">
        <v>2000000</v>
      </c>
    </row>
    <row r="300" spans="1:2" x14ac:dyDescent="0.3">
      <c r="A300" s="4" t="s">
        <v>6918</v>
      </c>
      <c r="B300" s="7">
        <v>2000000</v>
      </c>
    </row>
    <row r="301" spans="1:2" x14ac:dyDescent="0.3">
      <c r="A301" s="4" t="s">
        <v>6028</v>
      </c>
      <c r="B301" s="7">
        <v>2000000</v>
      </c>
    </row>
    <row r="302" spans="1:2" x14ac:dyDescent="0.3">
      <c r="A302" s="4" t="s">
        <v>6856</v>
      </c>
      <c r="B302" s="7">
        <v>2000000</v>
      </c>
    </row>
    <row r="303" spans="1:2" x14ac:dyDescent="0.3">
      <c r="A303" s="4" t="s">
        <v>4313</v>
      </c>
      <c r="B303" s="7">
        <v>2000000</v>
      </c>
    </row>
    <row r="304" spans="1:2" x14ac:dyDescent="0.3">
      <c r="A304" s="4" t="s">
        <v>5346</v>
      </c>
      <c r="B304" s="7">
        <v>2000000</v>
      </c>
    </row>
    <row r="305" spans="1:2" x14ac:dyDescent="0.3">
      <c r="A305" s="4" t="s">
        <v>6417</v>
      </c>
      <c r="B305" s="7">
        <v>2000000</v>
      </c>
    </row>
    <row r="306" spans="1:2" x14ac:dyDescent="0.3">
      <c r="A306" s="4" t="s">
        <v>5468</v>
      </c>
      <c r="B306" s="7">
        <v>2000000</v>
      </c>
    </row>
    <row r="307" spans="1:2" x14ac:dyDescent="0.3">
      <c r="A307" s="4" t="s">
        <v>5612</v>
      </c>
      <c r="B307" s="7">
        <v>1900000</v>
      </c>
    </row>
    <row r="308" spans="1:2" x14ac:dyDescent="0.3">
      <c r="A308" s="4" t="s">
        <v>1878</v>
      </c>
      <c r="B308" s="7">
        <v>1800000</v>
      </c>
    </row>
    <row r="309" spans="1:2" x14ac:dyDescent="0.3">
      <c r="A309" s="4" t="s">
        <v>7026</v>
      </c>
      <c r="B309" s="7">
        <v>1800000</v>
      </c>
    </row>
    <row r="310" spans="1:2" x14ac:dyDescent="0.3">
      <c r="A310" s="4" t="s">
        <v>37</v>
      </c>
      <c r="B310" s="7">
        <v>1800000</v>
      </c>
    </row>
    <row r="311" spans="1:2" x14ac:dyDescent="0.3">
      <c r="A311" s="4" t="s">
        <v>6037</v>
      </c>
      <c r="B311" s="7">
        <v>1800000</v>
      </c>
    </row>
    <row r="312" spans="1:2" x14ac:dyDescent="0.3">
      <c r="A312" s="4" t="s">
        <v>5478</v>
      </c>
      <c r="B312" s="7">
        <v>1700000</v>
      </c>
    </row>
    <row r="313" spans="1:2" x14ac:dyDescent="0.3">
      <c r="A313" s="4" t="s">
        <v>5836</v>
      </c>
      <c r="B313" s="7">
        <v>1610000</v>
      </c>
    </row>
    <row r="314" spans="1:2" x14ac:dyDescent="0.3">
      <c r="A314" s="4" t="s">
        <v>4779</v>
      </c>
      <c r="B314" s="7">
        <v>1600000</v>
      </c>
    </row>
    <row r="315" spans="1:2" x14ac:dyDescent="0.3">
      <c r="A315" s="4" t="s">
        <v>212</v>
      </c>
      <c r="B315" s="7">
        <v>1600000</v>
      </c>
    </row>
    <row r="316" spans="1:2" x14ac:dyDescent="0.3">
      <c r="A316" s="4" t="s">
        <v>6996</v>
      </c>
      <c r="B316" s="7">
        <v>1600000</v>
      </c>
    </row>
    <row r="317" spans="1:2" x14ac:dyDescent="0.3">
      <c r="A317" s="4" t="s">
        <v>6781</v>
      </c>
      <c r="B317" s="7">
        <v>1600000</v>
      </c>
    </row>
    <row r="318" spans="1:2" x14ac:dyDescent="0.3">
      <c r="A318" s="4" t="s">
        <v>6550</v>
      </c>
      <c r="B318" s="7">
        <v>1600000</v>
      </c>
    </row>
    <row r="319" spans="1:2" x14ac:dyDescent="0.3">
      <c r="A319" s="4" t="s">
        <v>5920</v>
      </c>
      <c r="B319" s="7">
        <v>1530000</v>
      </c>
    </row>
    <row r="320" spans="1:2" x14ac:dyDescent="0.3">
      <c r="A320" s="4" t="s">
        <v>6821</v>
      </c>
      <c r="B320" s="7">
        <v>1500000</v>
      </c>
    </row>
    <row r="321" spans="1:2" x14ac:dyDescent="0.3">
      <c r="A321" s="4" t="s">
        <v>7019</v>
      </c>
      <c r="B321" s="7">
        <v>1500000</v>
      </c>
    </row>
    <row r="322" spans="1:2" x14ac:dyDescent="0.3">
      <c r="A322" s="4" t="s">
        <v>5608</v>
      </c>
      <c r="B322" s="7">
        <v>1500000</v>
      </c>
    </row>
    <row r="323" spans="1:2" x14ac:dyDescent="0.3">
      <c r="A323" s="4" t="s">
        <v>5349</v>
      </c>
      <c r="B323" s="7">
        <v>1500000</v>
      </c>
    </row>
    <row r="324" spans="1:2" x14ac:dyDescent="0.3">
      <c r="A324" s="4" t="s">
        <v>5724</v>
      </c>
      <c r="B324" s="7">
        <v>1500000</v>
      </c>
    </row>
    <row r="325" spans="1:2" x14ac:dyDescent="0.3">
      <c r="A325" s="4" t="s">
        <v>5756</v>
      </c>
      <c r="B325" s="7">
        <v>1450000</v>
      </c>
    </row>
    <row r="326" spans="1:2" x14ac:dyDescent="0.3">
      <c r="A326" s="4" t="s">
        <v>5309</v>
      </c>
      <c r="B326" s="7">
        <v>1400000</v>
      </c>
    </row>
    <row r="327" spans="1:2" x14ac:dyDescent="0.3">
      <c r="A327" s="4" t="s">
        <v>2131</v>
      </c>
      <c r="B327" s="7">
        <v>1305000</v>
      </c>
    </row>
    <row r="328" spans="1:2" x14ac:dyDescent="0.3">
      <c r="A328" s="4" t="s">
        <v>123</v>
      </c>
      <c r="B328" s="7">
        <v>1300000</v>
      </c>
    </row>
    <row r="329" spans="1:2" x14ac:dyDescent="0.3">
      <c r="A329" s="4" t="s">
        <v>6603</v>
      </c>
      <c r="B329" s="7">
        <v>1300000</v>
      </c>
    </row>
    <row r="330" spans="1:2" x14ac:dyDescent="0.3">
      <c r="A330" s="4" t="s">
        <v>6225</v>
      </c>
      <c r="B330" s="7">
        <v>1300000</v>
      </c>
    </row>
    <row r="331" spans="1:2" x14ac:dyDescent="0.3">
      <c r="A331" s="4" t="s">
        <v>6987</v>
      </c>
      <c r="B331" s="7">
        <v>1250000</v>
      </c>
    </row>
    <row r="332" spans="1:2" x14ac:dyDescent="0.3">
      <c r="A332" s="4" t="s">
        <v>5471</v>
      </c>
      <c r="B332" s="7">
        <v>1200000</v>
      </c>
    </row>
    <row r="333" spans="1:2" x14ac:dyDescent="0.3">
      <c r="A333" s="4" t="s">
        <v>5704</v>
      </c>
      <c r="B333" s="7">
        <v>1200000</v>
      </c>
    </row>
    <row r="334" spans="1:2" x14ac:dyDescent="0.3">
      <c r="A334" s="4" t="s">
        <v>6615</v>
      </c>
      <c r="B334" s="7">
        <v>1200000</v>
      </c>
    </row>
    <row r="335" spans="1:2" x14ac:dyDescent="0.3">
      <c r="A335" s="4" t="s">
        <v>6998</v>
      </c>
      <c r="B335" s="7">
        <v>1200000</v>
      </c>
    </row>
    <row r="336" spans="1:2" x14ac:dyDescent="0.3">
      <c r="A336" s="4" t="s">
        <v>6068</v>
      </c>
      <c r="B336" s="7">
        <v>1200000</v>
      </c>
    </row>
    <row r="337" spans="1:2" x14ac:dyDescent="0.3">
      <c r="A337" s="4" t="s">
        <v>6152</v>
      </c>
      <c r="B337" s="7">
        <v>1200000</v>
      </c>
    </row>
    <row r="338" spans="1:2" x14ac:dyDescent="0.3">
      <c r="A338" s="4" t="s">
        <v>5483</v>
      </c>
      <c r="B338" s="7">
        <v>1200000</v>
      </c>
    </row>
    <row r="339" spans="1:2" x14ac:dyDescent="0.3">
      <c r="A339" s="4" t="s">
        <v>5934</v>
      </c>
      <c r="B339" s="7">
        <v>1150000</v>
      </c>
    </row>
    <row r="340" spans="1:2" x14ac:dyDescent="0.3">
      <c r="A340" s="4" t="s">
        <v>3558</v>
      </c>
      <c r="B340" s="7">
        <v>1150000</v>
      </c>
    </row>
    <row r="341" spans="1:2" x14ac:dyDescent="0.3">
      <c r="A341" s="4" t="s">
        <v>5963</v>
      </c>
      <c r="B341" s="7">
        <v>1100000</v>
      </c>
    </row>
    <row r="342" spans="1:2" x14ac:dyDescent="0.3">
      <c r="A342" s="4" t="s">
        <v>5441</v>
      </c>
      <c r="B342" s="7">
        <v>1000000</v>
      </c>
    </row>
    <row r="343" spans="1:2" x14ac:dyDescent="0.3">
      <c r="A343" s="4" t="s">
        <v>5892</v>
      </c>
      <c r="B343" s="7">
        <v>1000000</v>
      </c>
    </row>
    <row r="344" spans="1:2" x14ac:dyDescent="0.3">
      <c r="A344" s="4" t="s">
        <v>4416</v>
      </c>
      <c r="B344" s="7">
        <v>1000000</v>
      </c>
    </row>
    <row r="345" spans="1:2" x14ac:dyDescent="0.3">
      <c r="A345" s="4" t="s">
        <v>6000</v>
      </c>
      <c r="B345" s="7">
        <v>1000000</v>
      </c>
    </row>
    <row r="346" spans="1:2" x14ac:dyDescent="0.3">
      <c r="A346" s="4" t="s">
        <v>6585</v>
      </c>
      <c r="B346" s="7">
        <v>1000000</v>
      </c>
    </row>
    <row r="347" spans="1:2" x14ac:dyDescent="0.3">
      <c r="A347" s="4" t="s">
        <v>2243</v>
      </c>
      <c r="B347" s="7">
        <v>1000000</v>
      </c>
    </row>
    <row r="348" spans="1:2" x14ac:dyDescent="0.3">
      <c r="A348" s="4" t="s">
        <v>6563</v>
      </c>
      <c r="B348" s="7">
        <v>1000000</v>
      </c>
    </row>
    <row r="349" spans="1:2" x14ac:dyDescent="0.3">
      <c r="A349" s="4" t="s">
        <v>7059</v>
      </c>
      <c r="B349" s="7">
        <v>1000000</v>
      </c>
    </row>
    <row r="350" spans="1:2" x14ac:dyDescent="0.3">
      <c r="A350" s="4" t="s">
        <v>6846</v>
      </c>
      <c r="B350" s="7">
        <v>1000000</v>
      </c>
    </row>
    <row r="351" spans="1:2" x14ac:dyDescent="0.3">
      <c r="A351" s="4" t="s">
        <v>6057</v>
      </c>
      <c r="B351" s="7">
        <v>1000000</v>
      </c>
    </row>
    <row r="352" spans="1:2" x14ac:dyDescent="0.3">
      <c r="A352" s="4" t="s">
        <v>2649</v>
      </c>
      <c r="B352" s="7">
        <v>1000000</v>
      </c>
    </row>
    <row r="353" spans="1:2" x14ac:dyDescent="0.3">
      <c r="A353" s="4" t="s">
        <v>5463</v>
      </c>
      <c r="B353" s="7">
        <v>1000000</v>
      </c>
    </row>
    <row r="354" spans="1:2" x14ac:dyDescent="0.3">
      <c r="A354" s="4" t="s">
        <v>6756</v>
      </c>
      <c r="B354" s="7">
        <v>1000000</v>
      </c>
    </row>
    <row r="355" spans="1:2" x14ac:dyDescent="0.3">
      <c r="A355" s="4" t="s">
        <v>6392</v>
      </c>
      <c r="B355" s="7">
        <v>1000000</v>
      </c>
    </row>
    <row r="356" spans="1:2" x14ac:dyDescent="0.3">
      <c r="A356" s="4" t="s">
        <v>6882</v>
      </c>
      <c r="B356" s="7">
        <v>1000000</v>
      </c>
    </row>
    <row r="357" spans="1:2" x14ac:dyDescent="0.3">
      <c r="A357" s="4" t="s">
        <v>5867</v>
      </c>
      <c r="B357" s="7">
        <v>1000000</v>
      </c>
    </row>
    <row r="358" spans="1:2" x14ac:dyDescent="0.3">
      <c r="A358" s="4" t="s">
        <v>303</v>
      </c>
      <c r="B358" s="7">
        <v>1000000</v>
      </c>
    </row>
    <row r="359" spans="1:2" x14ac:dyDescent="0.3">
      <c r="A359" s="4" t="s">
        <v>6986</v>
      </c>
      <c r="B359" s="7">
        <v>1000000</v>
      </c>
    </row>
    <row r="360" spans="1:2" x14ac:dyDescent="0.3">
      <c r="A360" s="4" t="s">
        <v>5332</v>
      </c>
      <c r="B360" s="7">
        <v>1000000</v>
      </c>
    </row>
    <row r="361" spans="1:2" x14ac:dyDescent="0.3">
      <c r="A361" s="4" t="s">
        <v>6943</v>
      </c>
      <c r="B361" s="7">
        <v>1000000</v>
      </c>
    </row>
    <row r="362" spans="1:2" x14ac:dyDescent="0.3">
      <c r="A362" s="4" t="s">
        <v>6658</v>
      </c>
      <c r="B362" s="7">
        <v>1000000</v>
      </c>
    </row>
    <row r="363" spans="1:2" x14ac:dyDescent="0.3">
      <c r="A363" s="4" t="s">
        <v>6809</v>
      </c>
      <c r="B363" s="7">
        <v>1000000</v>
      </c>
    </row>
    <row r="364" spans="1:2" x14ac:dyDescent="0.3">
      <c r="A364" s="4" t="s">
        <v>5739</v>
      </c>
      <c r="B364" s="7">
        <v>1000000</v>
      </c>
    </row>
    <row r="365" spans="1:2" x14ac:dyDescent="0.3">
      <c r="A365" s="4" t="s">
        <v>5523</v>
      </c>
      <c r="B365" s="7">
        <v>1000000</v>
      </c>
    </row>
    <row r="366" spans="1:2" x14ac:dyDescent="0.3">
      <c r="A366" s="4" t="s">
        <v>6294</v>
      </c>
      <c r="B366" s="7">
        <v>1000000</v>
      </c>
    </row>
    <row r="367" spans="1:2" x14ac:dyDescent="0.3">
      <c r="A367" s="4" t="s">
        <v>717</v>
      </c>
      <c r="B367" s="7">
        <v>1000000</v>
      </c>
    </row>
    <row r="368" spans="1:2" x14ac:dyDescent="0.3">
      <c r="A368" s="4" t="s">
        <v>6923</v>
      </c>
      <c r="B368" s="7">
        <v>1000000</v>
      </c>
    </row>
    <row r="369" spans="1:2" x14ac:dyDescent="0.3">
      <c r="A369" s="4" t="s">
        <v>5538</v>
      </c>
      <c r="B369" s="7">
        <v>1000000</v>
      </c>
    </row>
    <row r="370" spans="1:2" x14ac:dyDescent="0.3">
      <c r="A370" s="4" t="s">
        <v>6889</v>
      </c>
      <c r="B370" s="7">
        <v>1000000</v>
      </c>
    </row>
    <row r="371" spans="1:2" x14ac:dyDescent="0.3">
      <c r="A371" s="4" t="s">
        <v>5517</v>
      </c>
      <c r="B371" s="7">
        <v>1000000</v>
      </c>
    </row>
    <row r="372" spans="1:2" x14ac:dyDescent="0.3">
      <c r="A372" s="4" t="s">
        <v>6354</v>
      </c>
      <c r="B372" s="7">
        <v>1000000</v>
      </c>
    </row>
    <row r="373" spans="1:2" x14ac:dyDescent="0.3">
      <c r="A373" s="4" t="s">
        <v>7040</v>
      </c>
      <c r="B373" s="7">
        <v>1000000</v>
      </c>
    </row>
    <row r="374" spans="1:2" x14ac:dyDescent="0.3">
      <c r="A374" s="4" t="s">
        <v>6925</v>
      </c>
      <c r="B374" s="7">
        <v>1000000</v>
      </c>
    </row>
    <row r="375" spans="1:2" x14ac:dyDescent="0.3">
      <c r="A375" s="4" t="s">
        <v>6437</v>
      </c>
      <c r="B375" s="7">
        <v>1000000</v>
      </c>
    </row>
    <row r="376" spans="1:2" x14ac:dyDescent="0.3">
      <c r="A376" s="4" t="s">
        <v>6201</v>
      </c>
      <c r="B376" s="7">
        <v>1000000</v>
      </c>
    </row>
    <row r="377" spans="1:2" x14ac:dyDescent="0.3">
      <c r="A377" s="4" t="s">
        <v>7029</v>
      </c>
      <c r="B377" s="7">
        <v>1000000</v>
      </c>
    </row>
    <row r="378" spans="1:2" x14ac:dyDescent="0.3">
      <c r="A378" s="4" t="s">
        <v>6363</v>
      </c>
      <c r="B378" s="7">
        <v>1000000</v>
      </c>
    </row>
    <row r="379" spans="1:2" x14ac:dyDescent="0.3">
      <c r="A379" s="4" t="s">
        <v>482</v>
      </c>
      <c r="B379" s="7">
        <v>1000000</v>
      </c>
    </row>
    <row r="380" spans="1:2" x14ac:dyDescent="0.3">
      <c r="A380" s="4" t="s">
        <v>5611</v>
      </c>
      <c r="B380" s="7">
        <v>1000000</v>
      </c>
    </row>
    <row r="381" spans="1:2" x14ac:dyDescent="0.3">
      <c r="A381" s="4" t="s">
        <v>6579</v>
      </c>
      <c r="B381" s="7">
        <v>1000000</v>
      </c>
    </row>
    <row r="382" spans="1:2" x14ac:dyDescent="0.3">
      <c r="A382" s="4" t="s">
        <v>5850</v>
      </c>
      <c r="B382" s="7">
        <v>1000000</v>
      </c>
    </row>
    <row r="383" spans="1:2" x14ac:dyDescent="0.3">
      <c r="A383" s="4" t="s">
        <v>6454</v>
      </c>
      <c r="B383" s="7">
        <v>1000000</v>
      </c>
    </row>
    <row r="384" spans="1:2" x14ac:dyDescent="0.3">
      <c r="A384" s="4" t="s">
        <v>6084</v>
      </c>
      <c r="B384" s="7">
        <v>1000000</v>
      </c>
    </row>
    <row r="385" spans="1:2" x14ac:dyDescent="0.3">
      <c r="A385" s="4" t="s">
        <v>6195</v>
      </c>
      <c r="B385" s="7">
        <v>1000000</v>
      </c>
    </row>
    <row r="386" spans="1:2" x14ac:dyDescent="0.3">
      <c r="A386" s="4" t="s">
        <v>6003</v>
      </c>
      <c r="B386" s="7">
        <v>900000</v>
      </c>
    </row>
    <row r="387" spans="1:2" x14ac:dyDescent="0.3">
      <c r="A387" s="4" t="s">
        <v>6976</v>
      </c>
      <c r="B387" s="7">
        <v>900000</v>
      </c>
    </row>
    <row r="388" spans="1:2" x14ac:dyDescent="0.3">
      <c r="A388" s="4" t="s">
        <v>6137</v>
      </c>
      <c r="B388" s="7">
        <v>800000</v>
      </c>
    </row>
    <row r="389" spans="1:2" x14ac:dyDescent="0.3">
      <c r="A389" s="4" t="s">
        <v>1727</v>
      </c>
      <c r="B389" s="7">
        <v>790000</v>
      </c>
    </row>
    <row r="390" spans="1:2" x14ac:dyDescent="0.3">
      <c r="A390" s="4" t="s">
        <v>6241</v>
      </c>
      <c r="B390" s="7">
        <v>785000</v>
      </c>
    </row>
    <row r="391" spans="1:2" x14ac:dyDescent="0.3">
      <c r="A391" s="4" t="s">
        <v>6046</v>
      </c>
      <c r="B391" s="7">
        <v>770000</v>
      </c>
    </row>
    <row r="392" spans="1:2" x14ac:dyDescent="0.3">
      <c r="A392" s="4" t="s">
        <v>6312</v>
      </c>
      <c r="B392" s="7">
        <v>770000</v>
      </c>
    </row>
    <row r="393" spans="1:2" x14ac:dyDescent="0.3">
      <c r="A393" s="4" t="s">
        <v>6013</v>
      </c>
      <c r="B393" s="7">
        <v>760000</v>
      </c>
    </row>
    <row r="394" spans="1:2" x14ac:dyDescent="0.3">
      <c r="A394" s="4" t="s">
        <v>3512</v>
      </c>
      <c r="B394" s="7">
        <v>750000</v>
      </c>
    </row>
    <row r="395" spans="1:2" x14ac:dyDescent="0.3">
      <c r="A395" s="4" t="s">
        <v>5550</v>
      </c>
      <c r="B395" s="7">
        <v>750000</v>
      </c>
    </row>
    <row r="396" spans="1:2" x14ac:dyDescent="0.3">
      <c r="A396" s="4" t="s">
        <v>5798</v>
      </c>
      <c r="B396" s="7">
        <v>700000</v>
      </c>
    </row>
    <row r="397" spans="1:2" x14ac:dyDescent="0.3">
      <c r="A397" s="4" t="s">
        <v>6517</v>
      </c>
      <c r="B397" s="7">
        <v>685000</v>
      </c>
    </row>
    <row r="398" spans="1:2" x14ac:dyDescent="0.3">
      <c r="A398" s="4" t="s">
        <v>6227</v>
      </c>
      <c r="B398" s="7">
        <v>650000</v>
      </c>
    </row>
    <row r="399" spans="1:2" x14ac:dyDescent="0.3">
      <c r="A399" s="4" t="s">
        <v>6832</v>
      </c>
      <c r="B399" s="7">
        <v>650000</v>
      </c>
    </row>
    <row r="400" spans="1:2" x14ac:dyDescent="0.3">
      <c r="A400" s="4" t="s">
        <v>5926</v>
      </c>
      <c r="B400" s="7">
        <v>640000</v>
      </c>
    </row>
    <row r="401" spans="1:2" x14ac:dyDescent="0.3">
      <c r="A401" s="4" t="s">
        <v>6440</v>
      </c>
      <c r="B401" s="7">
        <v>630000</v>
      </c>
    </row>
    <row r="402" spans="1:2" x14ac:dyDescent="0.3">
      <c r="A402" s="4" t="s">
        <v>6266</v>
      </c>
      <c r="B402" s="7">
        <v>630000</v>
      </c>
    </row>
    <row r="403" spans="1:2" x14ac:dyDescent="0.3">
      <c r="A403" s="4" t="s">
        <v>1411</v>
      </c>
      <c r="B403" s="7">
        <v>625000</v>
      </c>
    </row>
    <row r="404" spans="1:2" x14ac:dyDescent="0.3">
      <c r="A404" s="4" t="s">
        <v>6515</v>
      </c>
      <c r="B404" s="7">
        <v>600000</v>
      </c>
    </row>
    <row r="405" spans="1:2" x14ac:dyDescent="0.3">
      <c r="A405" s="4" t="s">
        <v>6618</v>
      </c>
      <c r="B405" s="7">
        <v>600000</v>
      </c>
    </row>
    <row r="406" spans="1:2" x14ac:dyDescent="0.3">
      <c r="A406" s="4" t="s">
        <v>7320</v>
      </c>
      <c r="B406" s="7">
        <v>600000</v>
      </c>
    </row>
    <row r="407" spans="1:2" x14ac:dyDescent="0.3">
      <c r="A407" s="4" t="s">
        <v>5427</v>
      </c>
      <c r="B407" s="7">
        <v>600000</v>
      </c>
    </row>
    <row r="408" spans="1:2" x14ac:dyDescent="0.3">
      <c r="A408" s="4" t="s">
        <v>4473</v>
      </c>
      <c r="B408" s="7">
        <v>600000</v>
      </c>
    </row>
    <row r="409" spans="1:2" x14ac:dyDescent="0.3">
      <c r="A409" s="4" t="s">
        <v>6376</v>
      </c>
      <c r="B409" s="7">
        <v>600000</v>
      </c>
    </row>
    <row r="410" spans="1:2" x14ac:dyDescent="0.3">
      <c r="A410" s="4" t="s">
        <v>5651</v>
      </c>
      <c r="B410" s="7">
        <v>600000</v>
      </c>
    </row>
    <row r="411" spans="1:2" x14ac:dyDescent="0.3">
      <c r="A411" s="4" t="s">
        <v>3607</v>
      </c>
      <c r="B411" s="7">
        <v>600000</v>
      </c>
    </row>
    <row r="412" spans="1:2" x14ac:dyDescent="0.3">
      <c r="A412" s="4" t="s">
        <v>6031</v>
      </c>
      <c r="B412" s="7">
        <v>600000</v>
      </c>
    </row>
    <row r="413" spans="1:2" x14ac:dyDescent="0.3">
      <c r="A413" s="4" t="s">
        <v>5625</v>
      </c>
      <c r="B413" s="7">
        <v>600000</v>
      </c>
    </row>
    <row r="414" spans="1:2" x14ac:dyDescent="0.3">
      <c r="A414" s="4" t="s">
        <v>458</v>
      </c>
      <c r="B414" s="7">
        <v>572000</v>
      </c>
    </row>
    <row r="415" spans="1:2" x14ac:dyDescent="0.3">
      <c r="A415" s="4" t="s">
        <v>6827</v>
      </c>
      <c r="B415" s="7">
        <v>550000</v>
      </c>
    </row>
    <row r="416" spans="1:2" x14ac:dyDescent="0.3">
      <c r="A416" s="4" t="s">
        <v>6661</v>
      </c>
      <c r="B416" s="7">
        <v>550000</v>
      </c>
    </row>
    <row r="417" spans="1:2" x14ac:dyDescent="0.3">
      <c r="A417" s="4" t="s">
        <v>5761</v>
      </c>
      <c r="B417" s="7">
        <v>540000</v>
      </c>
    </row>
    <row r="418" spans="1:2" x14ac:dyDescent="0.3">
      <c r="A418" s="4" t="s">
        <v>1079</v>
      </c>
      <c r="B418" s="7">
        <v>535000</v>
      </c>
    </row>
    <row r="419" spans="1:2" x14ac:dyDescent="0.3">
      <c r="A419" s="4" t="s">
        <v>5659</v>
      </c>
      <c r="B419" s="7">
        <v>530000</v>
      </c>
    </row>
    <row r="420" spans="1:2" x14ac:dyDescent="0.3">
      <c r="A420" s="4" t="s">
        <v>4127</v>
      </c>
      <c r="B420" s="7">
        <v>520000</v>
      </c>
    </row>
    <row r="421" spans="1:2" x14ac:dyDescent="0.3">
      <c r="A421" s="4" t="s">
        <v>7028</v>
      </c>
      <c r="B421" s="7">
        <v>500000</v>
      </c>
    </row>
    <row r="422" spans="1:2" x14ac:dyDescent="0.3">
      <c r="A422" s="4" t="s">
        <v>5682</v>
      </c>
      <c r="B422" s="7">
        <v>500000</v>
      </c>
    </row>
    <row r="423" spans="1:2" x14ac:dyDescent="0.3">
      <c r="A423" s="4" t="s">
        <v>6695</v>
      </c>
      <c r="B423" s="7">
        <v>500000</v>
      </c>
    </row>
    <row r="424" spans="1:2" x14ac:dyDescent="0.3">
      <c r="A424" s="4" t="s">
        <v>5807</v>
      </c>
      <c r="B424" s="7">
        <v>500000</v>
      </c>
    </row>
    <row r="425" spans="1:2" x14ac:dyDescent="0.3">
      <c r="A425" s="4" t="s">
        <v>6539</v>
      </c>
      <c r="B425" s="7">
        <v>500000</v>
      </c>
    </row>
    <row r="426" spans="1:2" x14ac:dyDescent="0.3">
      <c r="A426" s="4" t="s">
        <v>4164</v>
      </c>
      <c r="B426" s="7">
        <v>500000</v>
      </c>
    </row>
    <row r="427" spans="1:2" x14ac:dyDescent="0.3">
      <c r="A427" s="4" t="s">
        <v>6909</v>
      </c>
      <c r="B427" s="7">
        <v>500000</v>
      </c>
    </row>
    <row r="428" spans="1:2" x14ac:dyDescent="0.3">
      <c r="A428" s="4" t="s">
        <v>5946</v>
      </c>
      <c r="B428" s="7">
        <v>500000</v>
      </c>
    </row>
    <row r="429" spans="1:2" x14ac:dyDescent="0.3">
      <c r="A429" s="4" t="s">
        <v>6912</v>
      </c>
      <c r="B429" s="7">
        <v>500000</v>
      </c>
    </row>
    <row r="430" spans="1:2" x14ac:dyDescent="0.3">
      <c r="A430" s="4" t="s">
        <v>6774</v>
      </c>
      <c r="B430" s="7">
        <v>500000</v>
      </c>
    </row>
    <row r="431" spans="1:2" x14ac:dyDescent="0.3">
      <c r="A431" s="4" t="s">
        <v>5800</v>
      </c>
      <c r="B431" s="7">
        <v>500000</v>
      </c>
    </row>
    <row r="432" spans="1:2" x14ac:dyDescent="0.3">
      <c r="A432" s="4" t="s">
        <v>5541</v>
      </c>
      <c r="B432" s="7">
        <v>500000</v>
      </c>
    </row>
    <row r="433" spans="1:2" x14ac:dyDescent="0.3">
      <c r="A433" s="4" t="s">
        <v>6636</v>
      </c>
      <c r="B433" s="7">
        <v>500000</v>
      </c>
    </row>
    <row r="434" spans="1:2" x14ac:dyDescent="0.3">
      <c r="A434" s="4" t="s">
        <v>5514</v>
      </c>
      <c r="B434" s="7">
        <v>500000</v>
      </c>
    </row>
    <row r="435" spans="1:2" x14ac:dyDescent="0.3">
      <c r="A435" s="4" t="s">
        <v>7069</v>
      </c>
      <c r="B435" s="7">
        <v>500000</v>
      </c>
    </row>
    <row r="436" spans="1:2" x14ac:dyDescent="0.3">
      <c r="A436" s="4" t="s">
        <v>6737</v>
      </c>
      <c r="B436" s="7">
        <v>500000</v>
      </c>
    </row>
    <row r="437" spans="1:2" x14ac:dyDescent="0.3">
      <c r="A437" s="4" t="s">
        <v>6729</v>
      </c>
      <c r="B437" s="7">
        <v>500000</v>
      </c>
    </row>
    <row r="438" spans="1:2" x14ac:dyDescent="0.3">
      <c r="A438" s="4" t="s">
        <v>6268</v>
      </c>
      <c r="B438" s="7">
        <v>500000</v>
      </c>
    </row>
    <row r="439" spans="1:2" x14ac:dyDescent="0.3">
      <c r="A439" s="4" t="s">
        <v>6235</v>
      </c>
      <c r="B439" s="7">
        <v>500000</v>
      </c>
    </row>
    <row r="440" spans="1:2" x14ac:dyDescent="0.3">
      <c r="A440" s="4" t="s">
        <v>5413</v>
      </c>
      <c r="B440" s="7">
        <v>500000</v>
      </c>
    </row>
    <row r="441" spans="1:2" x14ac:dyDescent="0.3">
      <c r="A441" s="4" t="s">
        <v>6406</v>
      </c>
      <c r="B441" s="7">
        <v>500000</v>
      </c>
    </row>
    <row r="442" spans="1:2" x14ac:dyDescent="0.3">
      <c r="A442" s="4" t="s">
        <v>5606</v>
      </c>
      <c r="B442" s="7">
        <v>500000</v>
      </c>
    </row>
    <row r="443" spans="1:2" x14ac:dyDescent="0.3">
      <c r="A443" s="4" t="s">
        <v>5630</v>
      </c>
      <c r="B443" s="7">
        <v>500000</v>
      </c>
    </row>
    <row r="444" spans="1:2" x14ac:dyDescent="0.3">
      <c r="A444" s="4" t="s">
        <v>5411</v>
      </c>
      <c r="B444" s="7">
        <v>500000</v>
      </c>
    </row>
    <row r="445" spans="1:2" x14ac:dyDescent="0.3">
      <c r="A445" s="4" t="s">
        <v>6663</v>
      </c>
      <c r="B445" s="7">
        <v>500000</v>
      </c>
    </row>
    <row r="446" spans="1:2" x14ac:dyDescent="0.3">
      <c r="A446" s="4" t="s">
        <v>3765</v>
      </c>
      <c r="B446" s="7">
        <v>500000</v>
      </c>
    </row>
    <row r="447" spans="1:2" x14ac:dyDescent="0.3">
      <c r="A447" s="4" t="s">
        <v>6317</v>
      </c>
      <c r="B447" s="7">
        <v>500000</v>
      </c>
    </row>
    <row r="448" spans="1:2" x14ac:dyDescent="0.3">
      <c r="A448" s="4" t="s">
        <v>6247</v>
      </c>
      <c r="B448" s="7">
        <v>500000</v>
      </c>
    </row>
    <row r="449" spans="1:2" x14ac:dyDescent="0.3">
      <c r="A449" s="4" t="s">
        <v>5341</v>
      </c>
      <c r="B449" s="7">
        <v>500000</v>
      </c>
    </row>
    <row r="450" spans="1:2" x14ac:dyDescent="0.3">
      <c r="A450" s="4" t="s">
        <v>6796</v>
      </c>
      <c r="B450" s="7">
        <v>500000</v>
      </c>
    </row>
    <row r="451" spans="1:2" x14ac:dyDescent="0.3">
      <c r="A451" s="4" t="s">
        <v>166</v>
      </c>
      <c r="B451" s="7">
        <v>500000</v>
      </c>
    </row>
    <row r="452" spans="1:2" x14ac:dyDescent="0.3">
      <c r="A452" s="4" t="s">
        <v>5596</v>
      </c>
      <c r="B452" s="7">
        <v>490000</v>
      </c>
    </row>
    <row r="453" spans="1:2" x14ac:dyDescent="0.3">
      <c r="A453" s="4" t="s">
        <v>6886</v>
      </c>
      <c r="B453" s="7">
        <v>470000</v>
      </c>
    </row>
    <row r="454" spans="1:2" x14ac:dyDescent="0.3">
      <c r="A454" s="4" t="s">
        <v>6497</v>
      </c>
      <c r="B454" s="7">
        <v>470000</v>
      </c>
    </row>
    <row r="455" spans="1:2" x14ac:dyDescent="0.3">
      <c r="A455" s="4" t="s">
        <v>5593</v>
      </c>
      <c r="B455" s="7">
        <v>460000</v>
      </c>
    </row>
    <row r="456" spans="1:2" x14ac:dyDescent="0.3">
      <c r="A456" s="4" t="s">
        <v>2785</v>
      </c>
      <c r="B456" s="7">
        <v>455000</v>
      </c>
    </row>
    <row r="457" spans="1:2" x14ac:dyDescent="0.3">
      <c r="A457" s="4" t="s">
        <v>5974</v>
      </c>
      <c r="B457" s="7">
        <v>450000</v>
      </c>
    </row>
    <row r="458" spans="1:2" x14ac:dyDescent="0.3">
      <c r="A458" s="4" t="s">
        <v>6096</v>
      </c>
      <c r="B458" s="7">
        <v>450000</v>
      </c>
    </row>
    <row r="459" spans="1:2" x14ac:dyDescent="0.3">
      <c r="A459" s="4" t="s">
        <v>6094</v>
      </c>
      <c r="B459" s="7">
        <v>410000</v>
      </c>
    </row>
    <row r="460" spans="1:2" x14ac:dyDescent="0.3">
      <c r="A460" s="4" t="s">
        <v>6140</v>
      </c>
      <c r="B460" s="7">
        <v>400000</v>
      </c>
    </row>
    <row r="461" spans="1:2" x14ac:dyDescent="0.3">
      <c r="A461" s="4" t="s">
        <v>6206</v>
      </c>
      <c r="B461" s="7">
        <v>400000</v>
      </c>
    </row>
    <row r="462" spans="1:2" x14ac:dyDescent="0.3">
      <c r="A462" s="4" t="s">
        <v>6383</v>
      </c>
      <c r="B462" s="7">
        <v>400000</v>
      </c>
    </row>
    <row r="463" spans="1:2" x14ac:dyDescent="0.3">
      <c r="A463" s="4" t="s">
        <v>5943</v>
      </c>
      <c r="B463" s="7">
        <v>400000</v>
      </c>
    </row>
    <row r="464" spans="1:2" x14ac:dyDescent="0.3">
      <c r="A464" s="4" t="s">
        <v>5577</v>
      </c>
      <c r="B464" s="7">
        <v>400000</v>
      </c>
    </row>
    <row r="465" spans="1:2" x14ac:dyDescent="0.3">
      <c r="A465" s="4" t="s">
        <v>589</v>
      </c>
      <c r="B465" s="7">
        <v>400000</v>
      </c>
    </row>
    <row r="466" spans="1:2" x14ac:dyDescent="0.3">
      <c r="A466" s="4" t="s">
        <v>7043</v>
      </c>
      <c r="B466" s="7">
        <v>400000</v>
      </c>
    </row>
    <row r="467" spans="1:2" x14ac:dyDescent="0.3">
      <c r="A467" s="4" t="s">
        <v>6040</v>
      </c>
      <c r="B467" s="7">
        <v>400000</v>
      </c>
    </row>
    <row r="468" spans="1:2" x14ac:dyDescent="0.3">
      <c r="A468" s="4" t="s">
        <v>6401</v>
      </c>
      <c r="B468" s="7">
        <v>400000</v>
      </c>
    </row>
    <row r="469" spans="1:2" x14ac:dyDescent="0.3">
      <c r="A469" s="4" t="s">
        <v>6161</v>
      </c>
      <c r="B469" s="7">
        <v>400000</v>
      </c>
    </row>
    <row r="470" spans="1:2" x14ac:dyDescent="0.3">
      <c r="A470" s="4" t="s">
        <v>7067</v>
      </c>
      <c r="B470" s="7">
        <v>400000</v>
      </c>
    </row>
    <row r="471" spans="1:2" x14ac:dyDescent="0.3">
      <c r="A471" s="4" t="s">
        <v>6458</v>
      </c>
      <c r="B471" s="7">
        <v>395000</v>
      </c>
    </row>
    <row r="472" spans="1:2" x14ac:dyDescent="0.3">
      <c r="A472" s="4" t="s">
        <v>5564</v>
      </c>
      <c r="B472" s="7">
        <v>385000</v>
      </c>
    </row>
    <row r="473" spans="1:2" x14ac:dyDescent="0.3">
      <c r="A473" s="4" t="s">
        <v>5401</v>
      </c>
      <c r="B473" s="7">
        <v>350000</v>
      </c>
    </row>
    <row r="474" spans="1:2" x14ac:dyDescent="0.3">
      <c r="A474" s="4" t="s">
        <v>5185</v>
      </c>
      <c r="B474" s="7">
        <v>350000</v>
      </c>
    </row>
    <row r="475" spans="1:2" x14ac:dyDescent="0.3">
      <c r="A475" s="4" t="s">
        <v>6669</v>
      </c>
      <c r="B475" s="7">
        <v>350000</v>
      </c>
    </row>
    <row r="476" spans="1:2" x14ac:dyDescent="0.3">
      <c r="A476" s="4" t="s">
        <v>7038</v>
      </c>
      <c r="B476" s="7">
        <v>350000</v>
      </c>
    </row>
    <row r="477" spans="1:2" x14ac:dyDescent="0.3">
      <c r="A477" s="4" t="s">
        <v>6107</v>
      </c>
      <c r="B477" s="7">
        <v>350000</v>
      </c>
    </row>
    <row r="478" spans="1:2" x14ac:dyDescent="0.3">
      <c r="A478" s="4" t="s">
        <v>6653</v>
      </c>
      <c r="B478" s="7">
        <v>350000</v>
      </c>
    </row>
    <row r="479" spans="1:2" x14ac:dyDescent="0.3">
      <c r="A479" s="4" t="s">
        <v>5778</v>
      </c>
      <c r="B479" s="7">
        <v>350000</v>
      </c>
    </row>
    <row r="480" spans="1:2" x14ac:dyDescent="0.3">
      <c r="A480" s="4" t="s">
        <v>6720</v>
      </c>
      <c r="B480" s="7">
        <v>350000</v>
      </c>
    </row>
    <row r="481" spans="1:2" x14ac:dyDescent="0.3">
      <c r="A481" s="4" t="s">
        <v>5568</v>
      </c>
      <c r="B481" s="7">
        <v>320000</v>
      </c>
    </row>
    <row r="482" spans="1:2" x14ac:dyDescent="0.3">
      <c r="A482" s="4" t="s">
        <v>4008</v>
      </c>
      <c r="B482" s="7">
        <v>320000</v>
      </c>
    </row>
    <row r="483" spans="1:2" x14ac:dyDescent="0.3">
      <c r="A483" s="4" t="s">
        <v>6051</v>
      </c>
      <c r="B483" s="7">
        <v>315000</v>
      </c>
    </row>
    <row r="484" spans="1:2" x14ac:dyDescent="0.3">
      <c r="A484" s="4" t="s">
        <v>4138</v>
      </c>
      <c r="B484" s="7">
        <v>311000</v>
      </c>
    </row>
    <row r="485" spans="1:2" x14ac:dyDescent="0.3">
      <c r="A485" s="4" t="s">
        <v>3131</v>
      </c>
      <c r="B485" s="7">
        <v>310000</v>
      </c>
    </row>
    <row r="486" spans="1:2" x14ac:dyDescent="0.3">
      <c r="A486" s="4" t="s">
        <v>5531</v>
      </c>
      <c r="B486" s="7">
        <v>303000</v>
      </c>
    </row>
    <row r="487" spans="1:2" x14ac:dyDescent="0.3">
      <c r="A487" s="4" t="s">
        <v>6533</v>
      </c>
      <c r="B487" s="7">
        <v>300000</v>
      </c>
    </row>
    <row r="488" spans="1:2" x14ac:dyDescent="0.3">
      <c r="A488" s="4" t="s">
        <v>6145</v>
      </c>
      <c r="B488" s="7">
        <v>300000</v>
      </c>
    </row>
    <row r="489" spans="1:2" x14ac:dyDescent="0.3">
      <c r="A489" s="4" t="s">
        <v>3948</v>
      </c>
      <c r="B489" s="7">
        <v>300000</v>
      </c>
    </row>
    <row r="490" spans="1:2" x14ac:dyDescent="0.3">
      <c r="A490" s="4" t="s">
        <v>5661</v>
      </c>
      <c r="B490" s="7">
        <v>300000</v>
      </c>
    </row>
    <row r="491" spans="1:2" x14ac:dyDescent="0.3">
      <c r="A491" s="4" t="s">
        <v>6425</v>
      </c>
      <c r="B491" s="7">
        <v>300000</v>
      </c>
    </row>
    <row r="492" spans="1:2" x14ac:dyDescent="0.3">
      <c r="A492" s="4" t="s">
        <v>5845</v>
      </c>
      <c r="B492" s="7">
        <v>300000</v>
      </c>
    </row>
    <row r="493" spans="1:2" x14ac:dyDescent="0.3">
      <c r="A493" s="4" t="s">
        <v>6380</v>
      </c>
      <c r="B493" s="7">
        <v>300000</v>
      </c>
    </row>
    <row r="494" spans="1:2" x14ac:dyDescent="0.3">
      <c r="A494" s="4" t="s">
        <v>6086</v>
      </c>
      <c r="B494" s="7">
        <v>300000</v>
      </c>
    </row>
    <row r="495" spans="1:2" x14ac:dyDescent="0.3">
      <c r="A495" s="4" t="s">
        <v>887</v>
      </c>
      <c r="B495" s="7">
        <v>293000</v>
      </c>
    </row>
    <row r="496" spans="1:2" x14ac:dyDescent="0.3">
      <c r="A496" s="4" t="s">
        <v>6874</v>
      </c>
      <c r="B496" s="7">
        <v>270000</v>
      </c>
    </row>
    <row r="497" spans="1:2" x14ac:dyDescent="0.3">
      <c r="A497" s="4" t="s">
        <v>5384</v>
      </c>
      <c r="B497" s="7">
        <v>250000</v>
      </c>
    </row>
    <row r="498" spans="1:2" x14ac:dyDescent="0.3">
      <c r="A498" s="4" t="s">
        <v>7053</v>
      </c>
      <c r="B498" s="7">
        <v>250000</v>
      </c>
    </row>
    <row r="499" spans="1:2" x14ac:dyDescent="0.3">
      <c r="A499" s="4" t="s">
        <v>1895</v>
      </c>
      <c r="B499" s="7">
        <v>250000</v>
      </c>
    </row>
    <row r="500" spans="1:2" x14ac:dyDescent="0.3">
      <c r="A500" s="4" t="s">
        <v>1913</v>
      </c>
      <c r="B500" s="7">
        <v>250000</v>
      </c>
    </row>
    <row r="501" spans="1:2" x14ac:dyDescent="0.3">
      <c r="A501" s="4" t="s">
        <v>4984</v>
      </c>
      <c r="B501" s="7">
        <v>250000</v>
      </c>
    </row>
    <row r="502" spans="1:2" x14ac:dyDescent="0.3">
      <c r="A502" s="4" t="s">
        <v>6287</v>
      </c>
      <c r="B502" s="7">
        <v>250000</v>
      </c>
    </row>
    <row r="503" spans="1:2" x14ac:dyDescent="0.3">
      <c r="A503" s="4" t="s">
        <v>5713</v>
      </c>
      <c r="B503" s="7">
        <v>250000</v>
      </c>
    </row>
    <row r="504" spans="1:2" x14ac:dyDescent="0.3">
      <c r="A504" s="4" t="s">
        <v>6872</v>
      </c>
      <c r="B504" s="7">
        <v>250000</v>
      </c>
    </row>
    <row r="505" spans="1:2" x14ac:dyDescent="0.3">
      <c r="A505" s="4" t="s">
        <v>5938</v>
      </c>
      <c r="B505" s="7">
        <v>250000</v>
      </c>
    </row>
    <row r="506" spans="1:2" x14ac:dyDescent="0.3">
      <c r="A506" s="4" t="s">
        <v>6686</v>
      </c>
      <c r="B506" s="7">
        <v>250000</v>
      </c>
    </row>
    <row r="507" spans="1:2" x14ac:dyDescent="0.3">
      <c r="A507" s="4" t="s">
        <v>5575</v>
      </c>
      <c r="B507" s="7">
        <v>250000</v>
      </c>
    </row>
    <row r="508" spans="1:2" x14ac:dyDescent="0.3">
      <c r="A508" s="4" t="s">
        <v>5635</v>
      </c>
      <c r="B508" s="7">
        <v>250000</v>
      </c>
    </row>
    <row r="509" spans="1:2" x14ac:dyDescent="0.3">
      <c r="A509" s="4" t="s">
        <v>6834</v>
      </c>
      <c r="B509" s="7">
        <v>250000</v>
      </c>
    </row>
    <row r="510" spans="1:2" x14ac:dyDescent="0.3">
      <c r="A510" s="4" t="s">
        <v>6328</v>
      </c>
      <c r="B510" s="7">
        <v>245000</v>
      </c>
    </row>
    <row r="511" spans="1:2" x14ac:dyDescent="0.3">
      <c r="A511" s="4" t="s">
        <v>6933</v>
      </c>
      <c r="B511" s="7">
        <v>240000</v>
      </c>
    </row>
    <row r="512" spans="1:2" x14ac:dyDescent="0.3">
      <c r="A512" s="4" t="s">
        <v>6119</v>
      </c>
      <c r="B512" s="7">
        <v>235000</v>
      </c>
    </row>
    <row r="513" spans="1:2" x14ac:dyDescent="0.3">
      <c r="A513" s="4" t="s">
        <v>6709</v>
      </c>
      <c r="B513" s="7">
        <v>234000</v>
      </c>
    </row>
    <row r="514" spans="1:2" x14ac:dyDescent="0.3">
      <c r="A514" s="4" t="s">
        <v>5988</v>
      </c>
      <c r="B514" s="7">
        <v>230000</v>
      </c>
    </row>
    <row r="515" spans="1:2" x14ac:dyDescent="0.3">
      <c r="A515" s="4" t="s">
        <v>6332</v>
      </c>
      <c r="B515" s="7">
        <v>220000</v>
      </c>
    </row>
    <row r="516" spans="1:2" x14ac:dyDescent="0.3">
      <c r="A516" s="4" t="s">
        <v>3541</v>
      </c>
      <c r="B516" s="7">
        <v>205000</v>
      </c>
    </row>
    <row r="517" spans="1:2" x14ac:dyDescent="0.3">
      <c r="A517" s="4" t="s">
        <v>5656</v>
      </c>
      <c r="B517" s="7">
        <v>200000</v>
      </c>
    </row>
    <row r="518" spans="1:2" x14ac:dyDescent="0.3">
      <c r="A518" s="4" t="s">
        <v>5966</v>
      </c>
      <c r="B518" s="7">
        <v>200000</v>
      </c>
    </row>
    <row r="519" spans="1:2" x14ac:dyDescent="0.3">
      <c r="A519" s="4" t="s">
        <v>6941</v>
      </c>
      <c r="B519" s="7">
        <v>200000</v>
      </c>
    </row>
    <row r="520" spans="1:2" x14ac:dyDescent="0.3">
      <c r="A520" s="4" t="s">
        <v>5491</v>
      </c>
      <c r="B520" s="7">
        <v>200000</v>
      </c>
    </row>
    <row r="521" spans="1:2" x14ac:dyDescent="0.3">
      <c r="A521" s="4" t="s">
        <v>6829</v>
      </c>
      <c r="B521" s="7">
        <v>200000</v>
      </c>
    </row>
    <row r="522" spans="1:2" x14ac:dyDescent="0.3">
      <c r="A522" s="4" t="s">
        <v>1460</v>
      </c>
      <c r="B522" s="7">
        <v>200000</v>
      </c>
    </row>
    <row r="523" spans="1:2" x14ac:dyDescent="0.3">
      <c r="A523" s="4" t="s">
        <v>5582</v>
      </c>
      <c r="B523" s="7">
        <v>200000</v>
      </c>
    </row>
    <row r="524" spans="1:2" x14ac:dyDescent="0.3">
      <c r="A524" s="4" t="s">
        <v>6920</v>
      </c>
      <c r="B524" s="7">
        <v>200000</v>
      </c>
    </row>
    <row r="525" spans="1:2" x14ac:dyDescent="0.3">
      <c r="A525" s="4" t="s">
        <v>5451</v>
      </c>
      <c r="B525" s="7">
        <v>200000</v>
      </c>
    </row>
    <row r="526" spans="1:2" x14ac:dyDescent="0.3">
      <c r="A526" s="4" t="s">
        <v>6966</v>
      </c>
      <c r="B526" s="7">
        <v>200000</v>
      </c>
    </row>
    <row r="527" spans="1:2" x14ac:dyDescent="0.3">
      <c r="A527" s="4" t="s">
        <v>5105</v>
      </c>
      <c r="B527" s="7">
        <v>190000</v>
      </c>
    </row>
    <row r="528" spans="1:2" x14ac:dyDescent="0.3">
      <c r="A528" s="4" t="s">
        <v>5642</v>
      </c>
      <c r="B528" s="7">
        <v>180000</v>
      </c>
    </row>
    <row r="529" spans="1:2" x14ac:dyDescent="0.3">
      <c r="A529" s="4" t="s">
        <v>6930</v>
      </c>
      <c r="B529" s="7">
        <v>180000</v>
      </c>
    </row>
    <row r="530" spans="1:2" x14ac:dyDescent="0.3">
      <c r="A530" s="4" t="s">
        <v>6628</v>
      </c>
      <c r="B530" s="7">
        <v>168000</v>
      </c>
    </row>
    <row r="531" spans="1:2" x14ac:dyDescent="0.3">
      <c r="A531" s="4" t="s">
        <v>6625</v>
      </c>
      <c r="B531" s="7">
        <v>168000</v>
      </c>
    </row>
    <row r="532" spans="1:2" x14ac:dyDescent="0.3">
      <c r="A532" s="4" t="s">
        <v>6948</v>
      </c>
      <c r="B532" s="7">
        <v>165000</v>
      </c>
    </row>
    <row r="533" spans="1:2" x14ac:dyDescent="0.3">
      <c r="A533" s="4" t="s">
        <v>6337</v>
      </c>
      <c r="B533" s="7">
        <v>160000</v>
      </c>
    </row>
    <row r="534" spans="1:2" x14ac:dyDescent="0.3">
      <c r="A534" s="4" t="s">
        <v>6420</v>
      </c>
      <c r="B534" s="7">
        <v>160000</v>
      </c>
    </row>
    <row r="535" spans="1:2" x14ac:dyDescent="0.3">
      <c r="A535" s="4" t="s">
        <v>6373</v>
      </c>
      <c r="B535" s="7">
        <v>156000</v>
      </c>
    </row>
    <row r="536" spans="1:2" x14ac:dyDescent="0.3">
      <c r="A536" s="4" t="s">
        <v>5795</v>
      </c>
      <c r="B536" s="7">
        <v>150000</v>
      </c>
    </row>
    <row r="537" spans="1:2" x14ac:dyDescent="0.3">
      <c r="A537" s="4" t="s">
        <v>6022</v>
      </c>
      <c r="B537" s="7">
        <v>150000</v>
      </c>
    </row>
    <row r="538" spans="1:2" x14ac:dyDescent="0.3">
      <c r="A538" s="4" t="s">
        <v>5931</v>
      </c>
      <c r="B538" s="7">
        <v>150000</v>
      </c>
    </row>
    <row r="539" spans="1:2" x14ac:dyDescent="0.3">
      <c r="A539" s="4" t="s">
        <v>5436</v>
      </c>
      <c r="B539" s="7">
        <v>150000</v>
      </c>
    </row>
    <row r="540" spans="1:2" x14ac:dyDescent="0.3">
      <c r="A540" s="4" t="s">
        <v>6853</v>
      </c>
      <c r="B540" s="7">
        <v>150000</v>
      </c>
    </row>
    <row r="541" spans="1:2" x14ac:dyDescent="0.3">
      <c r="A541" s="4" t="s">
        <v>5561</v>
      </c>
      <c r="B541" s="7">
        <v>150000</v>
      </c>
    </row>
    <row r="542" spans="1:2" x14ac:dyDescent="0.3">
      <c r="A542" s="4" t="s">
        <v>5543</v>
      </c>
      <c r="B542" s="7">
        <v>150000</v>
      </c>
    </row>
    <row r="543" spans="1:2" x14ac:dyDescent="0.3">
      <c r="A543" s="4" t="s">
        <v>5696</v>
      </c>
      <c r="B543" s="7">
        <v>150000</v>
      </c>
    </row>
    <row r="544" spans="1:2" x14ac:dyDescent="0.3">
      <c r="A544" s="4" t="s">
        <v>5615</v>
      </c>
      <c r="B544" s="7">
        <v>150000</v>
      </c>
    </row>
    <row r="545" spans="1:2" x14ac:dyDescent="0.3">
      <c r="A545" s="4" t="s">
        <v>6683</v>
      </c>
      <c r="B545" s="7">
        <v>150000</v>
      </c>
    </row>
    <row r="546" spans="1:2" x14ac:dyDescent="0.3">
      <c r="A546" s="4" t="s">
        <v>5579</v>
      </c>
      <c r="B546" s="7">
        <v>150000</v>
      </c>
    </row>
    <row r="547" spans="1:2" x14ac:dyDescent="0.3">
      <c r="A547" s="4" t="s">
        <v>5618</v>
      </c>
      <c r="B547" s="7">
        <v>150000</v>
      </c>
    </row>
    <row r="548" spans="1:2" x14ac:dyDescent="0.3">
      <c r="A548" s="4" t="s">
        <v>6112</v>
      </c>
      <c r="B548" s="7">
        <v>150000</v>
      </c>
    </row>
    <row r="549" spans="1:2" x14ac:dyDescent="0.3">
      <c r="A549" s="4" t="s">
        <v>271</v>
      </c>
      <c r="B549" s="7">
        <v>145000</v>
      </c>
    </row>
    <row r="550" spans="1:2" x14ac:dyDescent="0.3">
      <c r="A550" s="4" t="s">
        <v>6713</v>
      </c>
      <c r="B550" s="7">
        <v>140000</v>
      </c>
    </row>
    <row r="551" spans="1:2" x14ac:dyDescent="0.3">
      <c r="A551" s="4" t="s">
        <v>5981</v>
      </c>
      <c r="B551" s="7">
        <v>130000</v>
      </c>
    </row>
    <row r="552" spans="1:2" x14ac:dyDescent="0.3">
      <c r="A552" s="4" t="s">
        <v>6122</v>
      </c>
      <c r="B552" s="7">
        <v>125000</v>
      </c>
    </row>
    <row r="553" spans="1:2" x14ac:dyDescent="0.3">
      <c r="A553" s="4" t="s">
        <v>6946</v>
      </c>
      <c r="B553" s="7">
        <v>120000</v>
      </c>
    </row>
    <row r="554" spans="1:2" x14ac:dyDescent="0.3">
      <c r="A554" s="4" t="s">
        <v>6762</v>
      </c>
      <c r="B554" s="7">
        <v>120000</v>
      </c>
    </row>
    <row r="555" spans="1:2" x14ac:dyDescent="0.3">
      <c r="A555" s="4" t="s">
        <v>1726</v>
      </c>
      <c r="B555" s="7">
        <v>120000</v>
      </c>
    </row>
    <row r="556" spans="1:2" x14ac:dyDescent="0.3">
      <c r="A556" s="4" t="s">
        <v>5727</v>
      </c>
      <c r="B556" s="7">
        <v>110000</v>
      </c>
    </row>
    <row r="557" spans="1:2" x14ac:dyDescent="0.3">
      <c r="A557" s="4" t="s">
        <v>6301</v>
      </c>
      <c r="B557" s="7">
        <v>100000</v>
      </c>
    </row>
    <row r="558" spans="1:2" x14ac:dyDescent="0.3">
      <c r="A558" s="4" t="s">
        <v>5899</v>
      </c>
      <c r="B558" s="7">
        <v>100000</v>
      </c>
    </row>
    <row r="559" spans="1:2" x14ac:dyDescent="0.3">
      <c r="A559" s="4" t="s">
        <v>6326</v>
      </c>
      <c r="B559" s="7">
        <v>100000</v>
      </c>
    </row>
    <row r="560" spans="1:2" x14ac:dyDescent="0.3">
      <c r="A560" s="4" t="s">
        <v>5707</v>
      </c>
      <c r="B560" s="7">
        <v>100000</v>
      </c>
    </row>
    <row r="561" spans="1:2" x14ac:dyDescent="0.3">
      <c r="A561" s="4" t="s">
        <v>7473</v>
      </c>
      <c r="B561" s="7">
        <v>100000</v>
      </c>
    </row>
    <row r="562" spans="1:2" x14ac:dyDescent="0.3">
      <c r="A562" s="4" t="s">
        <v>5923</v>
      </c>
      <c r="B562" s="7">
        <v>100000</v>
      </c>
    </row>
    <row r="563" spans="1:2" x14ac:dyDescent="0.3">
      <c r="A563" s="4" t="s">
        <v>6025</v>
      </c>
      <c r="B563" s="7">
        <v>100000</v>
      </c>
    </row>
    <row r="564" spans="1:2" x14ac:dyDescent="0.3">
      <c r="A564" s="4" t="s">
        <v>5366</v>
      </c>
      <c r="B564" s="7">
        <v>100000</v>
      </c>
    </row>
    <row r="565" spans="1:2" x14ac:dyDescent="0.3">
      <c r="A565" s="4" t="s">
        <v>6052</v>
      </c>
      <c r="B565" s="7">
        <v>100000</v>
      </c>
    </row>
    <row r="566" spans="1:2" x14ac:dyDescent="0.3">
      <c r="A566" s="4" t="s">
        <v>6399</v>
      </c>
      <c r="B566" s="7">
        <v>100000</v>
      </c>
    </row>
    <row r="567" spans="1:2" x14ac:dyDescent="0.3">
      <c r="A567" s="4" t="s">
        <v>6826</v>
      </c>
      <c r="B567" s="7">
        <v>100000</v>
      </c>
    </row>
    <row r="568" spans="1:2" x14ac:dyDescent="0.3">
      <c r="A568" s="4" t="s">
        <v>6679</v>
      </c>
      <c r="B568" s="7">
        <v>100000</v>
      </c>
    </row>
    <row r="569" spans="1:2" x14ac:dyDescent="0.3">
      <c r="A569" s="4" t="s">
        <v>6553</v>
      </c>
      <c r="B569" s="7">
        <v>100000</v>
      </c>
    </row>
    <row r="570" spans="1:2" x14ac:dyDescent="0.3">
      <c r="A570" s="4" t="s">
        <v>5711</v>
      </c>
      <c r="B570" s="7">
        <v>100000</v>
      </c>
    </row>
    <row r="571" spans="1:2" x14ac:dyDescent="0.3">
      <c r="A571" s="4" t="s">
        <v>5861</v>
      </c>
      <c r="B571" s="7">
        <v>100000</v>
      </c>
    </row>
    <row r="572" spans="1:2" x14ac:dyDescent="0.3">
      <c r="A572" s="4" t="s">
        <v>5994</v>
      </c>
      <c r="B572" s="7">
        <v>100000</v>
      </c>
    </row>
    <row r="573" spans="1:2" x14ac:dyDescent="0.3">
      <c r="A573" s="4" t="s">
        <v>5387</v>
      </c>
      <c r="B573" s="7">
        <v>100000</v>
      </c>
    </row>
    <row r="574" spans="1:2" x14ac:dyDescent="0.3">
      <c r="A574" s="4" t="s">
        <v>5990</v>
      </c>
      <c r="B574" s="7">
        <v>80000</v>
      </c>
    </row>
    <row r="575" spans="1:2" x14ac:dyDescent="0.3">
      <c r="A575" s="4" t="s">
        <v>5875</v>
      </c>
      <c r="B575" s="7">
        <v>77000</v>
      </c>
    </row>
    <row r="576" spans="1:2" x14ac:dyDescent="0.3">
      <c r="A576" s="4" t="s">
        <v>5954</v>
      </c>
      <c r="B576" s="7">
        <v>77000</v>
      </c>
    </row>
    <row r="577" spans="1:2" x14ac:dyDescent="0.3">
      <c r="A577" s="4" t="s">
        <v>5853</v>
      </c>
      <c r="B577" s="7">
        <v>77000</v>
      </c>
    </row>
    <row r="578" spans="1:2" x14ac:dyDescent="0.3">
      <c r="A578" s="4" t="s">
        <v>5838</v>
      </c>
      <c r="B578" s="7">
        <v>70000</v>
      </c>
    </row>
    <row r="579" spans="1:2" x14ac:dyDescent="0.3">
      <c r="A579" s="4" t="s">
        <v>5872</v>
      </c>
      <c r="B579" s="7">
        <v>50000</v>
      </c>
    </row>
    <row r="580" spans="1:2" x14ac:dyDescent="0.3">
      <c r="A580" s="4" t="s">
        <v>6492</v>
      </c>
      <c r="B580" s="7">
        <v>20000</v>
      </c>
    </row>
    <row r="581" spans="1:2" x14ac:dyDescent="0.3">
      <c r="A581" s="4" t="s">
        <v>5505</v>
      </c>
      <c r="B581" s="7">
        <v>0</v>
      </c>
    </row>
    <row r="582" spans="1:2" x14ac:dyDescent="0.3">
      <c r="A582" s="4" t="s">
        <v>5534</v>
      </c>
      <c r="B582" s="7">
        <v>0</v>
      </c>
    </row>
    <row r="583" spans="1:2" x14ac:dyDescent="0.3">
      <c r="A583" s="4" t="s">
        <v>5978</v>
      </c>
      <c r="B583" s="7">
        <v>0</v>
      </c>
    </row>
    <row r="584" spans="1:2" x14ac:dyDescent="0.3">
      <c r="A584" s="4" t="s">
        <v>6404</v>
      </c>
      <c r="B584" s="7">
        <v>0</v>
      </c>
    </row>
    <row r="585" spans="1:2" x14ac:dyDescent="0.3">
      <c r="A585" s="4" t="s">
        <v>5587</v>
      </c>
      <c r="B585" s="7">
        <v>0</v>
      </c>
    </row>
    <row r="586" spans="1:2" x14ac:dyDescent="0.3">
      <c r="A586" s="4" t="s">
        <v>5622</v>
      </c>
      <c r="B586" s="7">
        <v>0</v>
      </c>
    </row>
    <row r="587" spans="1:2" x14ac:dyDescent="0.3">
      <c r="A587" s="4" t="s">
        <v>6462</v>
      </c>
      <c r="B587" s="7">
        <v>0</v>
      </c>
    </row>
    <row r="588" spans="1:2" x14ac:dyDescent="0.3">
      <c r="A588" s="4" t="s">
        <v>7034</v>
      </c>
      <c r="B588" s="7">
        <v>0</v>
      </c>
    </row>
    <row r="589" spans="1:2" x14ac:dyDescent="0.3">
      <c r="A589" s="4" t="s">
        <v>6915</v>
      </c>
      <c r="B589" s="7">
        <v>0</v>
      </c>
    </row>
    <row r="590" spans="1:2" x14ac:dyDescent="0.3">
      <c r="A590" s="4" t="s">
        <v>3327</v>
      </c>
      <c r="B590" s="7">
        <v>0</v>
      </c>
    </row>
    <row r="591" spans="1:2" x14ac:dyDescent="0.3">
      <c r="A591" s="4" t="s">
        <v>5959</v>
      </c>
      <c r="B591" s="7">
        <v>0</v>
      </c>
    </row>
    <row r="592" spans="1:2" x14ac:dyDescent="0.3">
      <c r="A592" s="4" t="s">
        <v>6732</v>
      </c>
      <c r="B592" s="7">
        <v>0</v>
      </c>
    </row>
    <row r="593" spans="1:2" x14ac:dyDescent="0.3">
      <c r="A593" s="4" t="s">
        <v>5373</v>
      </c>
      <c r="B593" s="7">
        <v>0</v>
      </c>
    </row>
    <row r="594" spans="1:2" x14ac:dyDescent="0.3">
      <c r="A594" s="4" t="s">
        <v>6582</v>
      </c>
      <c r="B594" s="7">
        <v>0</v>
      </c>
    </row>
    <row r="595" spans="1:2" x14ac:dyDescent="0.3">
      <c r="A595" s="4" t="s">
        <v>5819</v>
      </c>
      <c r="B595" s="7">
        <v>0</v>
      </c>
    </row>
    <row r="596" spans="1:2" x14ac:dyDescent="0.3">
      <c r="A596" s="4" t="s">
        <v>6256</v>
      </c>
      <c r="B596" s="7">
        <v>0</v>
      </c>
    </row>
    <row r="597" spans="1:2" x14ac:dyDescent="0.3">
      <c r="A597" s="4" t="s">
        <v>5503</v>
      </c>
      <c r="B597" s="7">
        <v>0</v>
      </c>
    </row>
    <row r="598" spans="1:2" x14ac:dyDescent="0.3">
      <c r="A598" s="4" t="s">
        <v>6814</v>
      </c>
      <c r="B598" s="7">
        <v>0</v>
      </c>
    </row>
    <row r="599" spans="1:2" x14ac:dyDescent="0.3">
      <c r="A599" s="4" t="s">
        <v>5355</v>
      </c>
      <c r="B599" s="7">
        <v>0</v>
      </c>
    </row>
    <row r="600" spans="1:2" x14ac:dyDescent="0.3">
      <c r="A600" s="4" t="s">
        <v>6055</v>
      </c>
      <c r="B600" s="7">
        <v>0</v>
      </c>
    </row>
    <row r="601" spans="1:2" x14ac:dyDescent="0.3">
      <c r="A601" s="4" t="s">
        <v>6334</v>
      </c>
      <c r="B601" s="7">
        <v>0</v>
      </c>
    </row>
    <row r="602" spans="1:2" x14ac:dyDescent="0.3">
      <c r="A602" s="4" t="s">
        <v>6460</v>
      </c>
      <c r="B602" s="7">
        <v>0</v>
      </c>
    </row>
    <row r="603" spans="1:2" x14ac:dyDescent="0.3">
      <c r="A603" s="4" t="s">
        <v>5893</v>
      </c>
      <c r="B603" s="7">
        <v>0</v>
      </c>
    </row>
    <row r="604" spans="1:2" x14ac:dyDescent="0.3">
      <c r="A604" s="4" t="s">
        <v>5774</v>
      </c>
      <c r="B604" s="7">
        <v>0</v>
      </c>
    </row>
    <row r="605" spans="1:2" x14ac:dyDescent="0.3">
      <c r="A605" s="4" t="s">
        <v>6812</v>
      </c>
      <c r="B605" s="7">
        <v>0</v>
      </c>
    </row>
    <row r="606" spans="1:2" x14ac:dyDescent="0.3">
      <c r="A606" s="4" t="s">
        <v>5474</v>
      </c>
      <c r="B606" s="7">
        <v>0</v>
      </c>
    </row>
    <row r="607" spans="1:2" x14ac:dyDescent="0.3">
      <c r="A607" s="4" t="s">
        <v>6150</v>
      </c>
      <c r="B607" s="7">
        <v>0</v>
      </c>
    </row>
    <row r="608" spans="1:2" x14ac:dyDescent="0.3">
      <c r="A608" s="4" t="s">
        <v>6274</v>
      </c>
      <c r="B608" s="7">
        <v>0</v>
      </c>
    </row>
    <row r="609" spans="1:2" x14ac:dyDescent="0.3">
      <c r="A609" s="4" t="s">
        <v>1496</v>
      </c>
      <c r="B609" s="7">
        <v>0</v>
      </c>
    </row>
    <row r="610" spans="1:2" x14ac:dyDescent="0.3">
      <c r="A610" s="4" t="s">
        <v>512</v>
      </c>
      <c r="B610" s="7">
        <v>0</v>
      </c>
    </row>
    <row r="611" spans="1:2" x14ac:dyDescent="0.3">
      <c r="A611" s="4" t="s">
        <v>5902</v>
      </c>
      <c r="B611" s="7">
        <v>0</v>
      </c>
    </row>
    <row r="612" spans="1:2" x14ac:dyDescent="0.3">
      <c r="A612" s="4" t="s">
        <v>6688</v>
      </c>
      <c r="B612" s="7">
        <v>0</v>
      </c>
    </row>
    <row r="613" spans="1:2" x14ac:dyDescent="0.3">
      <c r="A613" s="4" t="s">
        <v>6386</v>
      </c>
      <c r="B613" s="7">
        <v>0</v>
      </c>
    </row>
    <row r="614" spans="1:2" x14ac:dyDescent="0.3">
      <c r="A614" s="4" t="s">
        <v>5997</v>
      </c>
      <c r="B614" s="7">
        <v>0</v>
      </c>
    </row>
    <row r="615" spans="1:2" x14ac:dyDescent="0.3">
      <c r="A615" s="4" t="s">
        <v>5364</v>
      </c>
      <c r="B615" s="7">
        <v>0</v>
      </c>
    </row>
    <row r="616" spans="1:2" x14ac:dyDescent="0.3">
      <c r="A616" s="4" t="s">
        <v>5361</v>
      </c>
      <c r="B616" s="7">
        <v>0</v>
      </c>
    </row>
    <row r="617" spans="1:2" x14ac:dyDescent="0.3">
      <c r="A617" s="4" t="s">
        <v>6168</v>
      </c>
      <c r="B617" s="7">
        <v>0</v>
      </c>
    </row>
    <row r="618" spans="1:2" x14ac:dyDescent="0.3">
      <c r="A618" s="4" t="s">
        <v>6715</v>
      </c>
      <c r="B618" s="7">
        <v>0</v>
      </c>
    </row>
    <row r="619" spans="1:2" x14ac:dyDescent="0.3">
      <c r="A619" s="4" t="s">
        <v>6128</v>
      </c>
      <c r="B619" s="7">
        <v>0</v>
      </c>
    </row>
    <row r="620" spans="1:2" x14ac:dyDescent="0.3">
      <c r="A620" s="4" t="s">
        <v>6892</v>
      </c>
      <c r="B620" s="7">
        <v>0</v>
      </c>
    </row>
    <row r="621" spans="1:2" x14ac:dyDescent="0.3">
      <c r="A621" s="4" t="s">
        <v>6769</v>
      </c>
      <c r="B621" s="7">
        <v>0</v>
      </c>
    </row>
    <row r="622" spans="1:2" x14ac:dyDescent="0.3">
      <c r="A622" s="4" t="s">
        <v>5753</v>
      </c>
      <c r="B622" s="7">
        <v>0</v>
      </c>
    </row>
    <row r="623" spans="1:2" x14ac:dyDescent="0.3">
      <c r="A623" s="4" t="s">
        <v>5488</v>
      </c>
      <c r="B623" s="7">
        <v>0</v>
      </c>
    </row>
    <row r="624" spans="1:2" x14ac:dyDescent="0.3">
      <c r="A624" s="4" t="s">
        <v>5627</v>
      </c>
      <c r="B624" s="7">
        <v>0</v>
      </c>
    </row>
    <row r="625" spans="1:2" x14ac:dyDescent="0.3">
      <c r="A625" s="4" t="s">
        <v>5781</v>
      </c>
      <c r="B625" s="7">
        <v>0</v>
      </c>
    </row>
    <row r="626" spans="1:2" x14ac:dyDescent="0.3">
      <c r="A626" s="4" t="s">
        <v>5776</v>
      </c>
      <c r="B626" s="7">
        <v>0</v>
      </c>
    </row>
    <row r="627" spans="1:2" x14ac:dyDescent="0.3">
      <c r="A627" s="4" t="s">
        <v>5880</v>
      </c>
      <c r="B627" s="7">
        <v>0</v>
      </c>
    </row>
    <row r="628" spans="1:2" x14ac:dyDescent="0.3">
      <c r="A628" s="4" t="s">
        <v>6044</v>
      </c>
      <c r="B628" s="7">
        <v>0</v>
      </c>
    </row>
    <row r="629" spans="1:2" x14ac:dyDescent="0.3">
      <c r="A629" s="4" t="s">
        <v>6655</v>
      </c>
      <c r="B629" s="7">
        <v>0</v>
      </c>
    </row>
    <row r="630" spans="1:2" x14ac:dyDescent="0.3">
      <c r="A630" s="4" t="s">
        <v>5150</v>
      </c>
      <c r="B630" s="7">
        <v>0</v>
      </c>
    </row>
    <row r="631" spans="1:2" x14ac:dyDescent="0.3">
      <c r="A631" s="4" t="s">
        <v>5889</v>
      </c>
      <c r="B631" s="7">
        <v>0</v>
      </c>
    </row>
    <row r="632" spans="1:2" x14ac:dyDescent="0.3">
      <c r="A632" s="4" t="s">
        <v>6389</v>
      </c>
      <c r="B632" s="7">
        <v>0</v>
      </c>
    </row>
    <row r="633" spans="1:2" x14ac:dyDescent="0.3">
      <c r="A633" s="4" t="s">
        <v>6415</v>
      </c>
      <c r="B633" s="7">
        <v>0</v>
      </c>
    </row>
    <row r="634" spans="1:2" x14ac:dyDescent="0.3">
      <c r="A634" s="4" t="s">
        <v>5584</v>
      </c>
      <c r="B634" s="7">
        <v>0</v>
      </c>
    </row>
    <row r="635" spans="1:2" x14ac:dyDescent="0.3">
      <c r="A635" s="4" t="s">
        <v>5928</v>
      </c>
      <c r="B635" s="7">
        <v>0</v>
      </c>
    </row>
    <row r="636" spans="1:2" x14ac:dyDescent="0.3">
      <c r="A636" s="4" t="s">
        <v>4444</v>
      </c>
      <c r="B636" s="7">
        <v>0</v>
      </c>
    </row>
    <row r="637" spans="1:2" x14ac:dyDescent="0.3">
      <c r="A637" s="4" t="s">
        <v>5951</v>
      </c>
      <c r="B637" s="7">
        <v>0</v>
      </c>
    </row>
    <row r="638" spans="1:2" x14ac:dyDescent="0.3">
      <c r="A638" s="4" t="s">
        <v>5481</v>
      </c>
      <c r="B638" s="7">
        <v>0</v>
      </c>
    </row>
    <row r="639" spans="1:2" x14ac:dyDescent="0.3">
      <c r="A639" s="4" t="s">
        <v>6215</v>
      </c>
      <c r="B639" s="7">
        <v>0</v>
      </c>
    </row>
    <row r="640" spans="1:2" x14ac:dyDescent="0.3">
      <c r="A640" s="4" t="s">
        <v>6238</v>
      </c>
      <c r="B640" s="7">
        <v>0</v>
      </c>
    </row>
    <row r="641" spans="1:2" x14ac:dyDescent="0.3">
      <c r="A641" s="4" t="s">
        <v>6407</v>
      </c>
      <c r="B641" s="7">
        <v>0</v>
      </c>
    </row>
    <row r="642" spans="1:2" x14ac:dyDescent="0.3">
      <c r="A642" s="4" t="s">
        <v>6864</v>
      </c>
      <c r="B642" s="7">
        <v>0</v>
      </c>
    </row>
    <row r="643" spans="1:2" x14ac:dyDescent="0.3">
      <c r="A643" s="4" t="s">
        <v>5679</v>
      </c>
      <c r="B643" s="7">
        <v>0</v>
      </c>
    </row>
    <row r="644" spans="1:2" x14ac:dyDescent="0.3">
      <c r="A644" s="4" t="s">
        <v>6788</v>
      </c>
      <c r="B644" s="7">
        <v>0</v>
      </c>
    </row>
    <row r="645" spans="1:2" x14ac:dyDescent="0.3">
      <c r="A645" s="4" t="s">
        <v>7031</v>
      </c>
      <c r="B645" s="7">
        <v>0</v>
      </c>
    </row>
    <row r="646" spans="1:2" x14ac:dyDescent="0.3">
      <c r="A646" s="4" t="s">
        <v>5576</v>
      </c>
      <c r="B646" s="7">
        <v>0</v>
      </c>
    </row>
    <row r="647" spans="1:2" x14ac:dyDescent="0.3">
      <c r="A647" s="4" t="s">
        <v>6877</v>
      </c>
      <c r="B647" s="7">
        <v>0</v>
      </c>
    </row>
    <row r="648" spans="1:2" x14ac:dyDescent="0.3">
      <c r="A648" s="4" t="s">
        <v>6938</v>
      </c>
      <c r="B648" s="7">
        <v>0</v>
      </c>
    </row>
    <row r="649" spans="1:2" x14ac:dyDescent="0.3">
      <c r="A649" s="4" t="s">
        <v>6727</v>
      </c>
      <c r="B649" s="7">
        <v>0</v>
      </c>
    </row>
    <row r="650" spans="1:2" x14ac:dyDescent="0.3">
      <c r="A650" s="4" t="s">
        <v>6901</v>
      </c>
      <c r="B650" s="7">
        <v>0</v>
      </c>
    </row>
    <row r="651" spans="1:2" x14ac:dyDescent="0.3">
      <c r="A651" s="4" t="s">
        <v>5449</v>
      </c>
      <c r="B651" s="7">
        <v>0</v>
      </c>
    </row>
    <row r="652" spans="1:2" x14ac:dyDescent="0.3">
      <c r="A652" s="4" t="s">
        <v>5865</v>
      </c>
      <c r="B652" s="7">
        <v>0</v>
      </c>
    </row>
    <row r="653" spans="1:2" x14ac:dyDescent="0.3">
      <c r="A653" s="4" t="s">
        <v>5392</v>
      </c>
      <c r="B653" s="7">
        <v>0</v>
      </c>
    </row>
    <row r="654" spans="1:2" x14ac:dyDescent="0.3">
      <c r="A654" s="4" t="s">
        <v>6513</v>
      </c>
      <c r="B654" s="7">
        <v>0</v>
      </c>
    </row>
    <row r="655" spans="1:2" x14ac:dyDescent="0.3">
      <c r="A655" s="4" t="s">
        <v>6867</v>
      </c>
      <c r="B655" s="7">
        <v>0</v>
      </c>
    </row>
    <row r="656" spans="1:2" x14ac:dyDescent="0.3">
      <c r="A656" s="4" t="s">
        <v>6739</v>
      </c>
      <c r="B656" s="7">
        <v>0</v>
      </c>
    </row>
    <row r="657" spans="1:2" x14ac:dyDescent="0.3">
      <c r="A657" s="4" t="s">
        <v>5352</v>
      </c>
      <c r="B657" s="7">
        <v>0</v>
      </c>
    </row>
    <row r="658" spans="1:2" x14ac:dyDescent="0.3">
      <c r="A658" s="4" t="s">
        <v>5857</v>
      </c>
      <c r="B658" s="7">
        <v>0</v>
      </c>
    </row>
    <row r="659" spans="1:2" x14ac:dyDescent="0.3">
      <c r="A659" s="4" t="s">
        <v>6042</v>
      </c>
      <c r="B659" s="7">
        <v>0</v>
      </c>
    </row>
    <row r="660" spans="1:2" x14ac:dyDescent="0.3">
      <c r="A660" s="4" t="s">
        <v>6711</v>
      </c>
      <c r="B660" s="7">
        <v>0</v>
      </c>
    </row>
    <row r="661" spans="1:2" x14ac:dyDescent="0.3">
      <c r="A661" s="4" t="s">
        <v>989</v>
      </c>
      <c r="B661" s="7">
        <v>0</v>
      </c>
    </row>
    <row r="662" spans="1:2" x14ac:dyDescent="0.3">
      <c r="A662" s="4" t="s">
        <v>6133</v>
      </c>
      <c r="B662" s="7">
        <v>0</v>
      </c>
    </row>
    <row r="663" spans="1:2" x14ac:dyDescent="0.3">
      <c r="A663" s="4" t="s">
        <v>6209</v>
      </c>
      <c r="B663" s="7">
        <v>0</v>
      </c>
    </row>
    <row r="664" spans="1:2" x14ac:dyDescent="0.3">
      <c r="A664" s="4" t="s">
        <v>6368</v>
      </c>
      <c r="B664" s="7">
        <v>0</v>
      </c>
    </row>
    <row r="665" spans="1:2" x14ac:dyDescent="0.3">
      <c r="A665" s="4" t="s">
        <v>6671</v>
      </c>
      <c r="B665" s="7">
        <v>0</v>
      </c>
    </row>
    <row r="666" spans="1:2" x14ac:dyDescent="0.3">
      <c r="A666" s="4" t="s">
        <v>6082</v>
      </c>
      <c r="B666" s="7">
        <v>0</v>
      </c>
    </row>
    <row r="667" spans="1:2" x14ac:dyDescent="0.3">
      <c r="A667" s="4" t="s">
        <v>6684</v>
      </c>
      <c r="B667" s="7">
        <v>0</v>
      </c>
    </row>
    <row r="668" spans="1:2" x14ac:dyDescent="0.3">
      <c r="A668" s="4" t="s">
        <v>6456</v>
      </c>
      <c r="B668" s="7">
        <v>0</v>
      </c>
    </row>
    <row r="669" spans="1:2" x14ac:dyDescent="0.3">
      <c r="A669" s="4" t="s">
        <v>5771</v>
      </c>
      <c r="B669" s="7">
        <v>0</v>
      </c>
    </row>
    <row r="670" spans="1:2" x14ac:dyDescent="0.3">
      <c r="A670" s="4" t="s">
        <v>6639</v>
      </c>
      <c r="B670" s="7">
        <v>0</v>
      </c>
    </row>
    <row r="671" spans="1:2" x14ac:dyDescent="0.3">
      <c r="A671" s="4" t="s">
        <v>5806</v>
      </c>
      <c r="B671" s="7">
        <v>0</v>
      </c>
    </row>
    <row r="672" spans="1:2" x14ac:dyDescent="0.3">
      <c r="A672" s="4" t="s">
        <v>6865</v>
      </c>
      <c r="B672" s="7">
        <v>0</v>
      </c>
    </row>
    <row r="673" spans="1:2" x14ac:dyDescent="0.3">
      <c r="A673" s="4" t="s">
        <v>5375</v>
      </c>
      <c r="B673" s="7">
        <v>0</v>
      </c>
    </row>
    <row r="674" spans="1:2" x14ac:dyDescent="0.3">
      <c r="A674" s="4" t="s">
        <v>6633</v>
      </c>
      <c r="B674" s="7">
        <v>0</v>
      </c>
    </row>
    <row r="675" spans="1:2" x14ac:dyDescent="0.3">
      <c r="A675" s="4" t="s">
        <v>5763</v>
      </c>
      <c r="B675" s="7">
        <v>0</v>
      </c>
    </row>
    <row r="676" spans="1:2" x14ac:dyDescent="0.3">
      <c r="A676" s="4" t="s">
        <v>787</v>
      </c>
      <c r="B676" s="7">
        <v>0</v>
      </c>
    </row>
    <row r="677" spans="1:2" x14ac:dyDescent="0.3">
      <c r="A677" s="4" t="s">
        <v>5637</v>
      </c>
      <c r="B677" s="7">
        <v>0</v>
      </c>
    </row>
    <row r="678" spans="1:2" x14ac:dyDescent="0.3">
      <c r="A678" s="4" t="s">
        <v>5883</v>
      </c>
      <c r="B678" s="7">
        <v>0</v>
      </c>
    </row>
    <row r="679" spans="1:2" x14ac:dyDescent="0.3">
      <c r="A679" s="4" t="s">
        <v>6453</v>
      </c>
      <c r="B679" s="7">
        <v>0</v>
      </c>
    </row>
    <row r="680" spans="1:2" x14ac:dyDescent="0.3">
      <c r="A680" s="4" t="s">
        <v>5970</v>
      </c>
      <c r="B680" s="7">
        <v>0</v>
      </c>
    </row>
    <row r="681" spans="1:2" x14ac:dyDescent="0.3">
      <c r="A681" s="4" t="s">
        <v>5862</v>
      </c>
      <c r="B681" s="7">
        <v>0</v>
      </c>
    </row>
    <row r="682" spans="1:2" x14ac:dyDescent="0.3">
      <c r="A682" s="4" t="s">
        <v>5528</v>
      </c>
      <c r="B682" s="7">
        <v>0</v>
      </c>
    </row>
    <row r="683" spans="1:2" x14ac:dyDescent="0.3">
      <c r="A683" s="4" t="s">
        <v>4355</v>
      </c>
      <c r="B683" s="7">
        <v>0</v>
      </c>
    </row>
    <row r="684" spans="1:2" x14ac:dyDescent="0.3">
      <c r="A684" s="4" t="s">
        <v>5701</v>
      </c>
      <c r="B684" s="7">
        <v>0</v>
      </c>
    </row>
    <row r="685" spans="1:2" x14ac:dyDescent="0.3">
      <c r="A685" s="4" t="s">
        <v>6197</v>
      </c>
      <c r="B685" s="7">
        <v>0</v>
      </c>
    </row>
    <row r="686" spans="1:2" x14ac:dyDescent="0.3">
      <c r="A686" s="4" t="s">
        <v>6147</v>
      </c>
      <c r="B686" s="7">
        <v>0</v>
      </c>
    </row>
    <row r="687" spans="1:2" x14ac:dyDescent="0.3">
      <c r="A687" s="4" t="s">
        <v>5821</v>
      </c>
      <c r="B687" s="7">
        <v>0</v>
      </c>
    </row>
    <row r="688" spans="1:2" x14ac:dyDescent="0.3">
      <c r="A688" s="4" t="s">
        <v>5552</v>
      </c>
      <c r="B688" s="7">
        <v>0</v>
      </c>
    </row>
    <row r="689" spans="1:2" x14ac:dyDescent="0.3">
      <c r="A689" s="4" t="s">
        <v>5829</v>
      </c>
      <c r="B689" s="7">
        <v>0</v>
      </c>
    </row>
    <row r="690" spans="1:2" x14ac:dyDescent="0.3">
      <c r="A690" s="4" t="s">
        <v>6748</v>
      </c>
      <c r="B690" s="7">
        <v>0</v>
      </c>
    </row>
    <row r="691" spans="1:2" x14ac:dyDescent="0.3">
      <c r="A691" s="4" t="s">
        <v>6979</v>
      </c>
      <c r="B691" s="7">
        <v>0</v>
      </c>
    </row>
    <row r="692" spans="1:2" x14ac:dyDescent="0.3">
      <c r="A692" s="4" t="s">
        <v>6276</v>
      </c>
      <c r="B692" s="7">
        <v>0</v>
      </c>
    </row>
    <row r="693" spans="1:2" x14ac:dyDescent="0.3">
      <c r="A693" s="4" t="s">
        <v>6283</v>
      </c>
      <c r="B693" s="7">
        <v>0</v>
      </c>
    </row>
    <row r="694" spans="1:2" x14ac:dyDescent="0.3">
      <c r="A694" s="4" t="s">
        <v>7003</v>
      </c>
      <c r="B694" s="7">
        <v>0</v>
      </c>
    </row>
    <row r="695" spans="1:2" x14ac:dyDescent="0.3">
      <c r="A695" s="4" t="s">
        <v>5443</v>
      </c>
      <c r="B695" s="7">
        <v>0</v>
      </c>
    </row>
    <row r="696" spans="1:2" x14ac:dyDescent="0.3">
      <c r="A696" s="4" t="s">
        <v>6545</v>
      </c>
      <c r="B696" s="7">
        <v>0</v>
      </c>
    </row>
    <row r="697" spans="1:2" x14ac:dyDescent="0.3">
      <c r="A697" s="4" t="s">
        <v>6065</v>
      </c>
      <c r="B697" s="7">
        <v>0</v>
      </c>
    </row>
    <row r="698" spans="1:2" x14ac:dyDescent="0.3">
      <c r="A698" s="4" t="s">
        <v>5877</v>
      </c>
      <c r="B698" s="7">
        <v>0</v>
      </c>
    </row>
    <row r="699" spans="1:2" x14ac:dyDescent="0.3">
      <c r="A699" s="4" t="s">
        <v>6560</v>
      </c>
      <c r="B699" s="7">
        <v>0</v>
      </c>
    </row>
    <row r="700" spans="1:2" x14ac:dyDescent="0.3">
      <c r="A700" s="4" t="s">
        <v>5336</v>
      </c>
      <c r="B700" s="7">
        <v>0</v>
      </c>
    </row>
    <row r="701" spans="1:2" x14ac:dyDescent="0.3">
      <c r="A701" s="4" t="s">
        <v>5344</v>
      </c>
      <c r="B701" s="7">
        <v>0</v>
      </c>
    </row>
    <row r="702" spans="1:2" x14ac:dyDescent="0.3">
      <c r="A702" s="4" t="s">
        <v>6212</v>
      </c>
      <c r="B702" s="7">
        <v>0</v>
      </c>
    </row>
    <row r="703" spans="1:2" x14ac:dyDescent="0.3">
      <c r="A703" s="4" t="s">
        <v>5971</v>
      </c>
      <c r="B703" s="7">
        <v>0</v>
      </c>
    </row>
    <row r="704" spans="1:2" x14ac:dyDescent="0.3">
      <c r="A704" s="4" t="s">
        <v>5644</v>
      </c>
      <c r="B704" s="7">
        <v>0</v>
      </c>
    </row>
    <row r="705" spans="1:2" x14ac:dyDescent="0.3">
      <c r="A705" s="4" t="s">
        <v>1394</v>
      </c>
      <c r="B705" s="7">
        <v>0</v>
      </c>
    </row>
    <row r="706" spans="1:2" x14ac:dyDescent="0.3">
      <c r="A706" s="4" t="s">
        <v>6630</v>
      </c>
      <c r="B706" s="7">
        <v>0</v>
      </c>
    </row>
    <row r="707" spans="1:2" x14ac:dyDescent="0.3">
      <c r="A707" s="4" t="s">
        <v>5686</v>
      </c>
      <c r="B707" s="7">
        <v>0</v>
      </c>
    </row>
    <row r="708" spans="1:2" x14ac:dyDescent="0.3">
      <c r="A708" s="4" t="s">
        <v>5433</v>
      </c>
      <c r="B708" s="7">
        <v>0</v>
      </c>
    </row>
    <row r="709" spans="1:2" x14ac:dyDescent="0.3">
      <c r="A709" s="4" t="s">
        <v>5874</v>
      </c>
      <c r="B709" s="7">
        <v>0</v>
      </c>
    </row>
    <row r="710" spans="1:2" x14ac:dyDescent="0.3">
      <c r="A710" s="4" t="s">
        <v>5673</v>
      </c>
      <c r="B710" s="7">
        <v>0</v>
      </c>
    </row>
    <row r="711" spans="1:2" x14ac:dyDescent="0.3">
      <c r="A711" s="4" t="s">
        <v>5744</v>
      </c>
      <c r="B711" s="7">
        <v>0</v>
      </c>
    </row>
    <row r="712" spans="1:2" x14ac:dyDescent="0.3">
      <c r="A712" s="4" t="s">
        <v>7051</v>
      </c>
      <c r="B712" s="7">
        <v>0</v>
      </c>
    </row>
    <row r="713" spans="1:2" x14ac:dyDescent="0.3">
      <c r="A713" s="4" t="s">
        <v>6468</v>
      </c>
      <c r="B713" s="7">
        <v>0</v>
      </c>
    </row>
    <row r="714" spans="1:2" x14ac:dyDescent="0.3">
      <c r="A714" s="4" t="s">
        <v>5911</v>
      </c>
      <c r="B714" s="7">
        <v>0</v>
      </c>
    </row>
    <row r="715" spans="1:2" x14ac:dyDescent="0.3">
      <c r="A715" s="4" t="s">
        <v>6357</v>
      </c>
      <c r="B715" s="7">
        <v>0</v>
      </c>
    </row>
    <row r="716" spans="1:2" x14ac:dyDescent="0.3">
      <c r="A716" s="4" t="s">
        <v>5434</v>
      </c>
      <c r="B716" s="7">
        <v>0</v>
      </c>
    </row>
    <row r="717" spans="1:2" x14ac:dyDescent="0.3">
      <c r="A717" s="4" t="s">
        <v>6595</v>
      </c>
      <c r="B717" s="7">
        <v>0</v>
      </c>
    </row>
    <row r="718" spans="1:2" x14ac:dyDescent="0.3">
      <c r="A718" s="4" t="s">
        <v>6527</v>
      </c>
      <c r="B718" s="7">
        <v>0</v>
      </c>
    </row>
    <row r="719" spans="1:2" x14ac:dyDescent="0.3">
      <c r="A719" s="4" t="s">
        <v>6089</v>
      </c>
      <c r="B719" s="7">
        <v>0</v>
      </c>
    </row>
    <row r="720" spans="1:2" x14ac:dyDescent="0.3">
      <c r="A720" s="4" t="s">
        <v>2613</v>
      </c>
      <c r="B720" s="7">
        <v>0</v>
      </c>
    </row>
    <row r="721" spans="1:2" x14ac:dyDescent="0.3">
      <c r="A721" s="4" t="s">
        <v>5633</v>
      </c>
      <c r="B721" s="7">
        <v>0</v>
      </c>
    </row>
    <row r="722" spans="1:2" x14ac:dyDescent="0.3">
      <c r="A722" s="4" t="s">
        <v>6344</v>
      </c>
      <c r="B722" s="7">
        <v>0</v>
      </c>
    </row>
    <row r="723" spans="1:2" x14ac:dyDescent="0.3">
      <c r="A723" s="4" t="s">
        <v>6059</v>
      </c>
      <c r="B723" s="7">
        <v>0</v>
      </c>
    </row>
    <row r="724" spans="1:2" x14ac:dyDescent="0.3">
      <c r="A724" s="4" t="s">
        <v>6905</v>
      </c>
      <c r="B724" s="7">
        <v>0</v>
      </c>
    </row>
    <row r="725" spans="1:2" x14ac:dyDescent="0.3">
      <c r="A725" s="4" t="s">
        <v>7065</v>
      </c>
      <c r="B725" s="7">
        <v>0</v>
      </c>
    </row>
    <row r="726" spans="1:2" x14ac:dyDescent="0.3">
      <c r="A726" s="4" t="s">
        <v>5914</v>
      </c>
      <c r="B726" s="7">
        <v>0</v>
      </c>
    </row>
    <row r="727" spans="1:2" x14ac:dyDescent="0.3">
      <c r="A727" s="4" t="s">
        <v>6360</v>
      </c>
      <c r="B727" s="7">
        <v>0</v>
      </c>
    </row>
    <row r="728" spans="1:2" x14ac:dyDescent="0.3">
      <c r="A728" s="4" t="s">
        <v>6244</v>
      </c>
      <c r="B728" s="7">
        <v>0</v>
      </c>
    </row>
    <row r="729" spans="1:2" x14ac:dyDescent="0.3">
      <c r="A729" s="4" t="s">
        <v>5418</v>
      </c>
      <c r="B729" s="7">
        <v>0</v>
      </c>
    </row>
    <row r="730" spans="1:2" x14ac:dyDescent="0.3">
      <c r="A730" s="4" t="s">
        <v>5510</v>
      </c>
      <c r="B730" s="7">
        <v>0</v>
      </c>
    </row>
    <row r="731" spans="1:2" x14ac:dyDescent="0.3">
      <c r="A731" s="4" t="s">
        <v>5399</v>
      </c>
      <c r="B731" s="7">
        <v>0</v>
      </c>
    </row>
    <row r="732" spans="1:2" x14ac:dyDescent="0.3">
      <c r="A732" s="4" t="s">
        <v>6594</v>
      </c>
      <c r="B732" s="7">
        <v>0</v>
      </c>
    </row>
    <row r="733" spans="1:2" x14ac:dyDescent="0.3">
      <c r="A733" s="4" t="s">
        <v>423</v>
      </c>
      <c r="B733" s="7">
        <v>0</v>
      </c>
    </row>
    <row r="734" spans="1:2" x14ac:dyDescent="0.3">
      <c r="A734" s="4" t="s">
        <v>5404</v>
      </c>
      <c r="B734" s="7">
        <v>0</v>
      </c>
    </row>
    <row r="735" spans="1:2" x14ac:dyDescent="0.3">
      <c r="A735" s="4" t="s">
        <v>5748</v>
      </c>
      <c r="B735" s="7">
        <v>0</v>
      </c>
    </row>
    <row r="736" spans="1:2" x14ac:dyDescent="0.3">
      <c r="A736" s="4" t="s">
        <v>528</v>
      </c>
      <c r="B736" s="7">
        <v>0</v>
      </c>
    </row>
    <row r="737" spans="1:2" x14ac:dyDescent="0.3">
      <c r="A737" s="4" t="s">
        <v>6777</v>
      </c>
      <c r="B737" s="7">
        <v>0</v>
      </c>
    </row>
    <row r="738" spans="1:2" x14ac:dyDescent="0.3">
      <c r="A738" s="4" t="s">
        <v>6412</v>
      </c>
      <c r="B738" s="7">
        <v>0</v>
      </c>
    </row>
    <row r="739" spans="1:2" x14ac:dyDescent="0.3">
      <c r="A739" s="4" t="s">
        <v>2051</v>
      </c>
      <c r="B739" s="7">
        <v>0</v>
      </c>
    </row>
    <row r="740" spans="1:2" x14ac:dyDescent="0.3">
      <c r="A740" s="4" t="s">
        <v>6478</v>
      </c>
      <c r="B740" s="7">
        <v>0</v>
      </c>
    </row>
    <row r="741" spans="1:2" x14ac:dyDescent="0.3">
      <c r="A741" s="4" t="s">
        <v>5839</v>
      </c>
      <c r="B741" s="7">
        <v>0</v>
      </c>
    </row>
    <row r="742" spans="1:2" x14ac:dyDescent="0.3">
      <c r="A742" s="4" t="s">
        <v>5502</v>
      </c>
      <c r="B742" s="7">
        <v>0</v>
      </c>
    </row>
    <row r="743" spans="1:2" x14ac:dyDescent="0.3">
      <c r="A743" s="4" t="s">
        <v>4585</v>
      </c>
      <c r="B743" s="7">
        <v>0</v>
      </c>
    </row>
    <row r="744" spans="1:2" x14ac:dyDescent="0.3">
      <c r="A744" s="4" t="s">
        <v>5769</v>
      </c>
      <c r="B744" s="7">
        <v>0</v>
      </c>
    </row>
    <row r="745" spans="1:2" x14ac:dyDescent="0.3">
      <c r="A745" s="4" t="s">
        <v>5381</v>
      </c>
      <c r="B745" s="7">
        <v>0</v>
      </c>
    </row>
    <row r="746" spans="1:2" x14ac:dyDescent="0.3">
      <c r="A746" s="4" t="s">
        <v>6645</v>
      </c>
      <c r="B746" s="7">
        <v>0</v>
      </c>
    </row>
    <row r="747" spans="1:2" x14ac:dyDescent="0.3">
      <c r="A747" s="4" t="s">
        <v>6185</v>
      </c>
      <c r="B747" s="7">
        <v>0</v>
      </c>
    </row>
    <row r="748" spans="1:2" x14ac:dyDescent="0.3">
      <c r="A748" s="4" t="s">
        <v>6806</v>
      </c>
      <c r="B748" s="7">
        <v>0</v>
      </c>
    </row>
    <row r="749" spans="1:2" x14ac:dyDescent="0.3">
      <c r="A749" s="4" t="s">
        <v>5750</v>
      </c>
      <c r="B749" s="7">
        <v>0</v>
      </c>
    </row>
    <row r="750" spans="1:2" x14ac:dyDescent="0.3">
      <c r="A750" s="4" t="s">
        <v>6134</v>
      </c>
      <c r="B750" s="7">
        <v>0</v>
      </c>
    </row>
    <row r="751" spans="1:2" x14ac:dyDescent="0.3">
      <c r="A751" s="4" t="s">
        <v>7046</v>
      </c>
      <c r="B751" s="7">
        <v>0</v>
      </c>
    </row>
    <row r="752" spans="1:2" x14ac:dyDescent="0.3">
      <c r="A752" s="4" t="s">
        <v>6253</v>
      </c>
      <c r="B752" s="7">
        <v>0</v>
      </c>
    </row>
    <row r="753" spans="1:2" x14ac:dyDescent="0.3">
      <c r="A753" s="4" t="s">
        <v>6734</v>
      </c>
      <c r="B753" s="7">
        <v>0</v>
      </c>
    </row>
    <row r="754" spans="1:2" x14ac:dyDescent="0.3">
      <c r="A754" s="4" t="s">
        <v>6431</v>
      </c>
      <c r="B754" s="7">
        <v>0</v>
      </c>
    </row>
    <row r="755" spans="1:2" x14ac:dyDescent="0.3">
      <c r="A755" s="4" t="s">
        <v>6575</v>
      </c>
      <c r="B755" s="7">
        <v>0</v>
      </c>
    </row>
    <row r="756" spans="1:2" x14ac:dyDescent="0.3">
      <c r="A756" s="4" t="s">
        <v>5485</v>
      </c>
      <c r="B756" s="7">
        <v>0</v>
      </c>
    </row>
    <row r="757" spans="1:2" x14ac:dyDescent="0.3">
      <c r="A757" s="4" t="s">
        <v>6099</v>
      </c>
      <c r="B757" s="7">
        <v>0</v>
      </c>
    </row>
    <row r="758" spans="1:2" x14ac:dyDescent="0.3">
      <c r="A758" s="4" t="s">
        <v>6771</v>
      </c>
      <c r="B758" s="7">
        <v>0</v>
      </c>
    </row>
    <row r="759" spans="1:2" x14ac:dyDescent="0.3">
      <c r="A759" s="4" t="s">
        <v>6700</v>
      </c>
      <c r="B759" s="7">
        <v>0</v>
      </c>
    </row>
    <row r="760" spans="1:2" x14ac:dyDescent="0.3">
      <c r="A760" s="4" t="s">
        <v>5671</v>
      </c>
      <c r="B760" s="7">
        <v>0</v>
      </c>
    </row>
    <row r="761" spans="1:2" x14ac:dyDescent="0.3">
      <c r="A761" s="4" t="s">
        <v>5303</v>
      </c>
      <c r="B761" s="7">
        <v>0</v>
      </c>
    </row>
    <row r="762" spans="1:2" x14ac:dyDescent="0.3">
      <c r="A762" s="4" t="s">
        <v>5733</v>
      </c>
      <c r="B762" s="7">
        <v>0</v>
      </c>
    </row>
    <row r="763" spans="1:2" x14ac:dyDescent="0.3">
      <c r="A763" s="4" t="s">
        <v>6346</v>
      </c>
      <c r="B763" s="7">
        <v>0</v>
      </c>
    </row>
    <row r="764" spans="1:2" x14ac:dyDescent="0.3">
      <c r="A764" s="4" t="s">
        <v>6101</v>
      </c>
      <c r="B764" s="7">
        <v>0</v>
      </c>
    </row>
    <row r="765" spans="1:2" x14ac:dyDescent="0.3">
      <c r="A765" s="4" t="s">
        <v>6220</v>
      </c>
      <c r="B765" s="7">
        <v>0</v>
      </c>
    </row>
    <row r="766" spans="1:2" x14ac:dyDescent="0.3">
      <c r="A766" s="4" t="s">
        <v>5390</v>
      </c>
      <c r="B766" s="7">
        <v>0</v>
      </c>
    </row>
    <row r="767" spans="1:2" x14ac:dyDescent="0.3">
      <c r="A767" s="4" t="s">
        <v>6271</v>
      </c>
      <c r="B767" s="7">
        <v>0</v>
      </c>
    </row>
    <row r="768" spans="1:2" x14ac:dyDescent="0.3">
      <c r="A768" s="4" t="s">
        <v>6511</v>
      </c>
      <c r="B768" s="7">
        <v>0</v>
      </c>
    </row>
    <row r="769" spans="1:2" x14ac:dyDescent="0.3">
      <c r="A769" s="4" t="s">
        <v>6674</v>
      </c>
      <c r="B769" s="7">
        <v>0</v>
      </c>
    </row>
    <row r="770" spans="1:2" x14ac:dyDescent="0.3">
      <c r="A770" s="4" t="s">
        <v>6365</v>
      </c>
      <c r="B770" s="7">
        <v>0</v>
      </c>
    </row>
    <row r="771" spans="1:2" x14ac:dyDescent="0.3">
      <c r="A771" s="4" t="s">
        <v>5334</v>
      </c>
      <c r="B771" s="7">
        <v>0</v>
      </c>
    </row>
    <row r="772" spans="1:2" x14ac:dyDescent="0.3">
      <c r="A772" s="4" t="s">
        <v>6340</v>
      </c>
      <c r="B772" s="7">
        <v>0</v>
      </c>
    </row>
    <row r="773" spans="1:2" x14ac:dyDescent="0.3">
      <c r="A773" s="4" t="s">
        <v>5431</v>
      </c>
      <c r="B773" s="7">
        <v>0</v>
      </c>
    </row>
    <row r="774" spans="1:2" x14ac:dyDescent="0.3">
      <c r="A774" s="4" t="s">
        <v>5109</v>
      </c>
      <c r="B774" s="7">
        <v>0</v>
      </c>
    </row>
    <row r="775" spans="1:2" x14ac:dyDescent="0.3">
      <c r="A775" s="4" t="s">
        <v>6121</v>
      </c>
      <c r="B775" s="7">
        <v>0</v>
      </c>
    </row>
    <row r="776" spans="1:2" x14ac:dyDescent="0.3">
      <c r="A776" s="4" t="s">
        <v>6125</v>
      </c>
      <c r="B776" s="7">
        <v>0</v>
      </c>
    </row>
    <row r="777" spans="1:2" x14ac:dyDescent="0.3">
      <c r="A777" s="4" t="s">
        <v>6015</v>
      </c>
      <c r="B777" s="7">
        <v>0</v>
      </c>
    </row>
    <row r="778" spans="1:2" x14ac:dyDescent="0.3">
      <c r="A778" s="4" t="s">
        <v>6263</v>
      </c>
      <c r="B778" s="7">
        <v>0</v>
      </c>
    </row>
    <row r="779" spans="1:2" x14ac:dyDescent="0.3">
      <c r="A779" s="4" t="s">
        <v>5773</v>
      </c>
      <c r="B779" s="7">
        <v>0</v>
      </c>
    </row>
    <row r="780" spans="1:2" x14ac:dyDescent="0.3">
      <c r="A780" s="4" t="s">
        <v>5521</v>
      </c>
      <c r="B780" s="7">
        <v>0</v>
      </c>
    </row>
    <row r="781" spans="1:2" x14ac:dyDescent="0.3">
      <c r="A781" s="4" t="s">
        <v>6019</v>
      </c>
      <c r="B781" s="7">
        <v>0</v>
      </c>
    </row>
    <row r="782" spans="1:2" x14ac:dyDescent="0.3">
      <c r="A782" s="4" t="s">
        <v>1476</v>
      </c>
      <c r="B782" s="7">
        <v>0</v>
      </c>
    </row>
    <row r="783" spans="1:2" x14ac:dyDescent="0.3">
      <c r="A783" s="4" t="s">
        <v>5556</v>
      </c>
      <c r="B783" s="7">
        <v>0</v>
      </c>
    </row>
    <row r="784" spans="1:2" x14ac:dyDescent="0.3">
      <c r="A784" s="4" t="s">
        <v>3244</v>
      </c>
      <c r="B784" s="7">
        <v>0</v>
      </c>
    </row>
    <row r="785" spans="1:2" x14ac:dyDescent="0.3">
      <c r="A785" s="4" t="s">
        <v>5859</v>
      </c>
      <c r="B785" s="7">
        <v>0</v>
      </c>
    </row>
    <row r="786" spans="1:2" x14ac:dyDescent="0.3">
      <c r="A786" s="4" t="s">
        <v>5976</v>
      </c>
      <c r="B786" s="7">
        <v>0</v>
      </c>
    </row>
    <row r="787" spans="1:2" x14ac:dyDescent="0.3">
      <c r="A787" s="4" t="s">
        <v>6323</v>
      </c>
      <c r="B787" s="7">
        <v>0</v>
      </c>
    </row>
    <row r="788" spans="1:2" x14ac:dyDescent="0.3">
      <c r="A788" s="4" t="s">
        <v>6588</v>
      </c>
      <c r="B788" s="7">
        <v>0</v>
      </c>
    </row>
    <row r="789" spans="1:2" x14ac:dyDescent="0.3">
      <c r="A789" s="4" t="s">
        <v>5716</v>
      </c>
      <c r="B789" s="7">
        <v>0</v>
      </c>
    </row>
    <row r="790" spans="1:2" x14ac:dyDescent="0.3">
      <c r="A790" s="4" t="s">
        <v>6182</v>
      </c>
      <c r="B790" s="7">
        <v>0</v>
      </c>
    </row>
    <row r="791" spans="1:2" x14ac:dyDescent="0.3">
      <c r="A791" s="4" t="s">
        <v>5460</v>
      </c>
      <c r="B791" s="7">
        <v>0</v>
      </c>
    </row>
    <row r="792" spans="1:2" x14ac:dyDescent="0.3">
      <c r="A792" s="4" t="s">
        <v>5457</v>
      </c>
      <c r="B792" s="7">
        <v>0</v>
      </c>
    </row>
    <row r="793" spans="1:2" x14ac:dyDescent="0.3">
      <c r="A793" s="4" t="s">
        <v>5439</v>
      </c>
      <c r="B793" s="7">
        <v>0</v>
      </c>
    </row>
    <row r="794" spans="1:2" x14ac:dyDescent="0.3">
      <c r="A794" s="4" t="s">
        <v>5692</v>
      </c>
      <c r="B794" s="7">
        <v>0</v>
      </c>
    </row>
    <row r="795" spans="1:2" x14ac:dyDescent="0.3">
      <c r="A795" s="4" t="s">
        <v>7005</v>
      </c>
      <c r="B795" s="7">
        <v>0</v>
      </c>
    </row>
    <row r="796" spans="1:2" x14ac:dyDescent="0.3">
      <c r="A796" s="4" t="s">
        <v>5599</v>
      </c>
      <c r="B796" s="7">
        <v>0</v>
      </c>
    </row>
    <row r="797" spans="1:2" x14ac:dyDescent="0.3">
      <c r="A797" s="4" t="s">
        <v>6880</v>
      </c>
      <c r="B797" s="7">
        <v>0</v>
      </c>
    </row>
    <row r="798" spans="1:2" x14ac:dyDescent="0.3">
      <c r="A798" s="4" t="s">
        <v>6481</v>
      </c>
      <c r="B798" s="7">
        <v>0</v>
      </c>
    </row>
    <row r="799" spans="1:2" x14ac:dyDescent="0.3">
      <c r="A799" s="4" t="s">
        <v>6435</v>
      </c>
      <c r="B799" s="7">
        <v>0</v>
      </c>
    </row>
    <row r="800" spans="1:2" x14ac:dyDescent="0.3">
      <c r="A800" s="4" t="s">
        <v>6189</v>
      </c>
      <c r="B800" s="7">
        <v>0</v>
      </c>
    </row>
    <row r="801" spans="1:2" x14ac:dyDescent="0.3">
      <c r="A801" s="4" t="s">
        <v>6423</v>
      </c>
      <c r="B801" s="7">
        <v>0</v>
      </c>
    </row>
    <row r="802" spans="1:2" x14ac:dyDescent="0.3">
      <c r="A802" s="4" t="s">
        <v>5886</v>
      </c>
      <c r="B802" s="7">
        <v>0</v>
      </c>
    </row>
    <row r="803" spans="1:2" x14ac:dyDescent="0.3">
      <c r="A803" s="4" t="s">
        <v>5848</v>
      </c>
      <c r="B803" s="7">
        <v>0</v>
      </c>
    </row>
    <row r="804" spans="1:2" x14ac:dyDescent="0.3">
      <c r="A804" s="4" t="s">
        <v>5676</v>
      </c>
      <c r="B804" s="7">
        <v>0</v>
      </c>
    </row>
    <row r="805" spans="1:2" x14ac:dyDescent="0.3">
      <c r="A805" s="4" t="s">
        <v>7311</v>
      </c>
      <c r="B805" s="7">
        <v>36912103497</v>
      </c>
    </row>
    <row r="806" spans="1:2" x14ac:dyDescent="0.3">
      <c r="B806"/>
    </row>
    <row r="807" spans="1:2" x14ac:dyDescent="0.3">
      <c r="B807"/>
    </row>
    <row r="808" spans="1:2" x14ac:dyDescent="0.3">
      <c r="B808"/>
    </row>
  </sheetData>
  <mergeCells count="9">
    <mergeCell ref="A1:B3"/>
    <mergeCell ref="E1:F3"/>
    <mergeCell ref="I1:J3"/>
    <mergeCell ref="M1:N3"/>
    <mergeCell ref="Q1:U3"/>
    <mergeCell ref="X1:Y3"/>
    <mergeCell ref="AB1:AC3"/>
    <mergeCell ref="AG1:AH3"/>
    <mergeCell ref="AK1:AL3"/>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43B4-49E8-466D-B747-4D2A253D08D1}">
  <sheetPr>
    <tabColor rgb="FF0070C0"/>
  </sheetPr>
  <dimension ref="AI1:AT13"/>
  <sheetViews>
    <sheetView showGridLines="0" showRowColHeaders="0" zoomScaleNormal="100" workbookViewId="0"/>
  </sheetViews>
  <sheetFormatPr defaultRowHeight="14.4" x14ac:dyDescent="0.3"/>
  <cols>
    <col min="1" max="36" width="8.88671875" style="21"/>
    <col min="37" max="37" width="20.5546875" style="21" bestFit="1" customWidth="1"/>
    <col min="38" max="38" width="8.88671875" style="21"/>
    <col min="39" max="39" width="9.109375" style="21" bestFit="1" customWidth="1"/>
    <col min="40" max="40" width="20.5546875" style="21" bestFit="1" customWidth="1"/>
    <col min="41" max="42" width="8.88671875" style="21"/>
    <col min="43" max="43" width="16.44140625" style="21" bestFit="1" customWidth="1"/>
    <col min="44" max="44" width="20.5546875" style="21" bestFit="1" customWidth="1"/>
    <col min="45" max="16384" width="8.88671875" style="21"/>
  </cols>
  <sheetData>
    <row r="1" spans="35:46" x14ac:dyDescent="0.3">
      <c r="AI1" s="23"/>
      <c r="AJ1" s="23"/>
      <c r="AK1" s="23" t="s">
        <v>7313</v>
      </c>
      <c r="AL1" s="23"/>
      <c r="AM1" s="23" t="s">
        <v>7549</v>
      </c>
      <c r="AN1" s="23" t="s">
        <v>7313</v>
      </c>
      <c r="AO1" s="23"/>
      <c r="AP1" s="23"/>
      <c r="AQ1" s="23" t="s">
        <v>7542</v>
      </c>
      <c r="AR1" s="23" t="s">
        <v>7313</v>
      </c>
      <c r="AS1" s="23"/>
      <c r="AT1" s="22"/>
    </row>
    <row r="2" spans="35:46" x14ac:dyDescent="0.3">
      <c r="AI2" s="23"/>
      <c r="AJ2" s="23"/>
      <c r="AK2" s="24">
        <v>38143914865</v>
      </c>
      <c r="AL2" s="23"/>
      <c r="AM2" s="25" t="s">
        <v>13</v>
      </c>
      <c r="AN2" s="24">
        <v>1784517434</v>
      </c>
      <c r="AO2" s="23"/>
      <c r="AP2" s="23"/>
      <c r="AQ2" s="25" t="s">
        <v>262</v>
      </c>
      <c r="AR2" s="24">
        <v>3952000000</v>
      </c>
      <c r="AS2" s="23"/>
      <c r="AT2" s="22"/>
    </row>
    <row r="3" spans="35:46" x14ac:dyDescent="0.3">
      <c r="AI3" s="23"/>
      <c r="AJ3" s="23"/>
      <c r="AK3" s="23"/>
      <c r="AL3" s="23"/>
      <c r="AM3" s="23"/>
      <c r="AN3" s="23"/>
      <c r="AO3" s="23"/>
      <c r="AP3" s="23"/>
      <c r="AQ3" s="23"/>
      <c r="AR3" s="23"/>
      <c r="AS3" s="23"/>
      <c r="AT3" s="22"/>
    </row>
    <row r="4" spans="35:46" x14ac:dyDescent="0.3">
      <c r="AI4" s="23"/>
      <c r="AJ4" s="23"/>
      <c r="AK4" s="23"/>
      <c r="AL4" s="23"/>
      <c r="AM4" s="23"/>
      <c r="AN4" s="23"/>
      <c r="AO4" s="23"/>
      <c r="AP4" s="23"/>
      <c r="AQ4" s="23"/>
      <c r="AR4" s="23"/>
      <c r="AS4" s="23"/>
      <c r="AT4" s="22"/>
    </row>
    <row r="5" spans="35:46" x14ac:dyDescent="0.3">
      <c r="AI5" s="23"/>
      <c r="AJ5" s="23"/>
      <c r="AK5" s="23"/>
      <c r="AL5" s="23"/>
      <c r="AM5" s="23"/>
      <c r="AN5" s="23"/>
      <c r="AO5" s="23"/>
      <c r="AP5" s="23"/>
      <c r="AQ5" s="23"/>
      <c r="AR5" s="23"/>
      <c r="AS5" s="23"/>
      <c r="AT5" s="22"/>
    </row>
    <row r="6" spans="35:46" x14ac:dyDescent="0.3">
      <c r="AI6" s="23"/>
      <c r="AJ6" s="23"/>
      <c r="AK6" s="23"/>
      <c r="AL6" s="23"/>
      <c r="AM6" s="23"/>
      <c r="AN6" s="23"/>
      <c r="AO6" s="23"/>
      <c r="AP6" s="23"/>
      <c r="AQ6" s="23"/>
      <c r="AR6" s="23"/>
      <c r="AS6" s="23"/>
      <c r="AT6" s="22"/>
    </row>
    <row r="7" spans="35:46" x14ac:dyDescent="0.3">
      <c r="AI7" s="22"/>
      <c r="AJ7" s="22"/>
      <c r="AK7" s="22"/>
      <c r="AL7" s="22"/>
      <c r="AM7" s="22"/>
      <c r="AN7" s="22"/>
      <c r="AO7" s="22"/>
      <c r="AP7" s="22"/>
      <c r="AQ7" s="22"/>
      <c r="AR7" s="22"/>
      <c r="AS7" s="22"/>
      <c r="AT7" s="22"/>
    </row>
    <row r="8" spans="35:46" x14ac:dyDescent="0.3">
      <c r="AI8" s="22"/>
      <c r="AJ8" s="22"/>
      <c r="AK8" s="22"/>
      <c r="AL8" s="22"/>
      <c r="AM8" s="22"/>
      <c r="AN8" s="22"/>
      <c r="AO8" s="22"/>
      <c r="AP8" s="22"/>
      <c r="AQ8" s="22"/>
      <c r="AR8" s="22"/>
      <c r="AS8" s="22"/>
      <c r="AT8" s="22"/>
    </row>
    <row r="9" spans="35:46" x14ac:dyDescent="0.3">
      <c r="AI9" s="22"/>
      <c r="AJ9" s="22"/>
      <c r="AK9" s="22"/>
      <c r="AL9" s="22"/>
      <c r="AM9" s="22"/>
      <c r="AN9" s="22"/>
      <c r="AO9" s="22"/>
      <c r="AP9" s="22"/>
      <c r="AQ9" s="22"/>
      <c r="AR9" s="22"/>
      <c r="AS9" s="22"/>
      <c r="AT9" s="22"/>
    </row>
    <row r="10" spans="35:46" x14ac:dyDescent="0.3">
      <c r="AI10" s="22"/>
      <c r="AJ10" s="22"/>
      <c r="AK10" s="22"/>
      <c r="AL10" s="22"/>
      <c r="AM10" s="22"/>
      <c r="AN10" s="22"/>
      <c r="AO10" s="22"/>
      <c r="AP10" s="22"/>
      <c r="AQ10" s="22"/>
      <c r="AR10" s="22"/>
      <c r="AS10" s="22"/>
      <c r="AT10" s="22"/>
    </row>
    <row r="11" spans="35:46" x14ac:dyDescent="0.3">
      <c r="AI11" s="22"/>
      <c r="AJ11" s="22"/>
      <c r="AK11" s="22"/>
      <c r="AL11" s="22"/>
      <c r="AM11" s="22"/>
      <c r="AN11" s="22"/>
      <c r="AO11" s="22"/>
      <c r="AP11" s="22"/>
      <c r="AQ11" s="22"/>
      <c r="AR11" s="22"/>
      <c r="AS11" s="22"/>
      <c r="AT11" s="22"/>
    </row>
    <row r="12" spans="35:46" x14ac:dyDescent="0.3">
      <c r="AI12" s="22"/>
      <c r="AJ12" s="22"/>
      <c r="AK12" s="22"/>
      <c r="AL12" s="22"/>
      <c r="AM12" s="22"/>
      <c r="AN12" s="22"/>
      <c r="AO12" s="22"/>
      <c r="AP12" s="22"/>
      <c r="AQ12" s="22"/>
      <c r="AR12" s="22"/>
      <c r="AS12" s="22"/>
      <c r="AT12" s="22"/>
    </row>
    <row r="13" spans="35:46" x14ac:dyDescent="0.3">
      <c r="AI13" s="22"/>
      <c r="AJ13" s="22"/>
      <c r="AK13" s="22"/>
      <c r="AL13" s="22"/>
      <c r="AM13" s="22"/>
      <c r="AN13" s="22"/>
      <c r="AO13" s="22"/>
      <c r="AP13" s="22"/>
      <c r="AQ13" s="22"/>
      <c r="AR13" s="22"/>
      <c r="AS13" s="22"/>
      <c r="AT13" s="22"/>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56AF9-FBC8-463E-820B-471CD6879930}">
  <sheetPr>
    <tabColor rgb="FF0070C0"/>
  </sheetPr>
  <dimension ref="A1:N34"/>
  <sheetViews>
    <sheetView workbookViewId="0">
      <selection activeCell="O7" sqref="O7"/>
    </sheetView>
  </sheetViews>
  <sheetFormatPr defaultRowHeight="14.4" x14ac:dyDescent="0.3"/>
  <cols>
    <col min="1" max="16384" width="8.88671875" style="59"/>
  </cols>
  <sheetData>
    <row r="1" spans="1:14" ht="14.4" customHeight="1" x14ac:dyDescent="0.3">
      <c r="A1" s="70" t="s">
        <v>11443</v>
      </c>
      <c r="B1" s="71"/>
      <c r="C1" s="71"/>
      <c r="D1" s="71"/>
      <c r="E1" s="71"/>
      <c r="F1" s="71"/>
      <c r="G1" s="71"/>
      <c r="H1" s="71"/>
      <c r="I1" s="71"/>
      <c r="J1" s="71"/>
      <c r="K1" s="71"/>
      <c r="L1" s="71"/>
      <c r="M1" s="71"/>
      <c r="N1" s="72"/>
    </row>
    <row r="2" spans="1:14" ht="14.4" customHeight="1" x14ac:dyDescent="0.3">
      <c r="A2" s="73"/>
      <c r="B2" s="74"/>
      <c r="C2" s="74"/>
      <c r="D2" s="74"/>
      <c r="E2" s="74"/>
      <c r="F2" s="74"/>
      <c r="G2" s="74"/>
      <c r="H2" s="74"/>
      <c r="I2" s="74"/>
      <c r="J2" s="74"/>
      <c r="K2" s="74"/>
      <c r="L2" s="74"/>
      <c r="M2" s="74"/>
      <c r="N2" s="75"/>
    </row>
    <row r="3" spans="1:14" ht="14.4" customHeight="1" x14ac:dyDescent="0.3">
      <c r="A3" s="76"/>
      <c r="B3" s="77"/>
      <c r="C3" s="77"/>
      <c r="D3" s="77"/>
      <c r="E3" s="77"/>
      <c r="F3" s="77"/>
      <c r="G3" s="77"/>
      <c r="H3" s="77"/>
      <c r="I3" s="77"/>
      <c r="J3" s="77"/>
      <c r="K3" s="77"/>
      <c r="L3" s="77"/>
      <c r="M3" s="77"/>
      <c r="N3" s="78"/>
    </row>
    <row r="6" spans="1:14" ht="21" x14ac:dyDescent="0.3">
      <c r="A6" s="61" t="s">
        <v>11450</v>
      </c>
    </row>
    <row r="7" spans="1:14" x14ac:dyDescent="0.3">
      <c r="A7" s="69" t="s">
        <v>11444</v>
      </c>
      <c r="B7" s="69"/>
      <c r="C7" s="69"/>
      <c r="D7" s="69"/>
      <c r="E7" s="69"/>
      <c r="F7" s="69"/>
      <c r="G7" s="69"/>
      <c r="H7" s="69"/>
      <c r="I7" s="69"/>
      <c r="J7" s="69"/>
      <c r="K7" s="69"/>
      <c r="L7" s="69"/>
      <c r="M7" s="69"/>
      <c r="N7" s="69"/>
    </row>
    <row r="8" spans="1:14" ht="18" customHeight="1" x14ac:dyDescent="0.3">
      <c r="A8" s="69"/>
      <c r="B8" s="69"/>
      <c r="C8" s="69"/>
      <c r="D8" s="69"/>
      <c r="E8" s="69"/>
      <c r="F8" s="69"/>
      <c r="G8" s="69"/>
      <c r="H8" s="69"/>
      <c r="I8" s="69"/>
      <c r="J8" s="69"/>
      <c r="K8" s="69"/>
      <c r="L8" s="69"/>
      <c r="M8" s="69"/>
      <c r="N8" s="69"/>
    </row>
    <row r="9" spans="1:14" ht="14.4" customHeight="1" x14ac:dyDescent="0.3">
      <c r="A9" s="69"/>
      <c r="B9" s="69"/>
      <c r="C9" s="69"/>
      <c r="D9" s="69"/>
      <c r="E9" s="69"/>
      <c r="F9" s="69"/>
      <c r="G9" s="69"/>
      <c r="H9" s="69"/>
      <c r="I9" s="69"/>
      <c r="J9" s="69"/>
      <c r="K9" s="69"/>
      <c r="L9" s="69"/>
      <c r="M9" s="69"/>
      <c r="N9" s="69"/>
    </row>
    <row r="10" spans="1:14" ht="18" x14ac:dyDescent="0.3">
      <c r="A10" s="62"/>
    </row>
    <row r="11" spans="1:14" ht="21" x14ac:dyDescent="0.3">
      <c r="A11" s="60" t="s">
        <v>11451</v>
      </c>
    </row>
    <row r="12" spans="1:14" ht="14.4" customHeight="1" x14ac:dyDescent="0.3">
      <c r="A12" s="69" t="s">
        <v>11445</v>
      </c>
      <c r="B12" s="69"/>
      <c r="C12" s="69"/>
      <c r="D12" s="69"/>
      <c r="E12" s="69"/>
      <c r="F12" s="69"/>
      <c r="G12" s="69"/>
      <c r="H12" s="69"/>
      <c r="I12" s="69"/>
      <c r="J12" s="69"/>
      <c r="K12" s="69"/>
      <c r="L12" s="69"/>
      <c r="M12" s="69"/>
      <c r="N12" s="69"/>
    </row>
    <row r="13" spans="1:14" x14ac:dyDescent="0.3">
      <c r="A13" s="69"/>
      <c r="B13" s="69"/>
      <c r="C13" s="69"/>
      <c r="D13" s="69"/>
      <c r="E13" s="69"/>
      <c r="F13" s="69"/>
      <c r="G13" s="69"/>
      <c r="H13" s="69"/>
      <c r="I13" s="69"/>
      <c r="J13" s="69"/>
      <c r="K13" s="69"/>
      <c r="L13" s="69"/>
      <c r="M13" s="69"/>
      <c r="N13" s="69"/>
    </row>
    <row r="14" spans="1:14" x14ac:dyDescent="0.3">
      <c r="A14" s="69"/>
      <c r="B14" s="69"/>
      <c r="C14" s="69"/>
      <c r="D14" s="69"/>
      <c r="E14" s="69"/>
      <c r="F14" s="69"/>
      <c r="G14" s="69"/>
      <c r="H14" s="69"/>
      <c r="I14" s="69"/>
      <c r="J14" s="69"/>
      <c r="K14" s="69"/>
      <c r="L14" s="69"/>
      <c r="M14" s="69"/>
      <c r="N14" s="69"/>
    </row>
    <row r="15" spans="1:14" ht="18" x14ac:dyDescent="0.3">
      <c r="A15" s="62"/>
    </row>
    <row r="16" spans="1:14" ht="21" x14ac:dyDescent="0.3">
      <c r="A16" s="60" t="s">
        <v>11452</v>
      </c>
    </row>
    <row r="17" spans="1:14" x14ac:dyDescent="0.3">
      <c r="A17" s="79" t="s">
        <v>11446</v>
      </c>
      <c r="B17" s="79"/>
      <c r="C17" s="79"/>
      <c r="D17" s="79"/>
      <c r="E17" s="79"/>
      <c r="F17" s="79"/>
      <c r="G17" s="79"/>
      <c r="H17" s="79"/>
      <c r="I17" s="79"/>
      <c r="J17" s="79"/>
      <c r="K17" s="79"/>
      <c r="L17" s="79"/>
      <c r="M17" s="79"/>
      <c r="N17" s="79"/>
    </row>
    <row r="18" spans="1:14" x14ac:dyDescent="0.3">
      <c r="A18" s="79"/>
      <c r="B18" s="79"/>
      <c r="C18" s="79"/>
      <c r="D18" s="79"/>
      <c r="E18" s="79"/>
      <c r="F18" s="79"/>
      <c r="G18" s="79"/>
      <c r="H18" s="79"/>
      <c r="I18" s="79"/>
      <c r="J18" s="79"/>
      <c r="K18" s="79"/>
      <c r="L18" s="79"/>
      <c r="M18" s="79"/>
      <c r="N18" s="79"/>
    </row>
    <row r="19" spans="1:14" x14ac:dyDescent="0.3">
      <c r="A19" s="79"/>
      <c r="B19" s="79"/>
      <c r="C19" s="79"/>
      <c r="D19" s="79"/>
      <c r="E19" s="79"/>
      <c r="F19" s="79"/>
      <c r="G19" s="79"/>
      <c r="H19" s="79"/>
      <c r="I19" s="79"/>
      <c r="J19" s="79"/>
      <c r="K19" s="79"/>
      <c r="L19" s="79"/>
      <c r="M19" s="79"/>
      <c r="N19" s="79"/>
    </row>
    <row r="21" spans="1:14" ht="21" x14ac:dyDescent="0.3">
      <c r="A21" s="60" t="s">
        <v>11453</v>
      </c>
    </row>
    <row r="22" spans="1:14" x14ac:dyDescent="0.3">
      <c r="A22" s="69" t="s">
        <v>11447</v>
      </c>
      <c r="B22" s="69"/>
      <c r="C22" s="69"/>
      <c r="D22" s="69"/>
      <c r="E22" s="69"/>
      <c r="F22" s="69"/>
      <c r="G22" s="69"/>
      <c r="H22" s="69"/>
      <c r="I22" s="69"/>
      <c r="J22" s="69"/>
      <c r="K22" s="69"/>
      <c r="L22" s="69"/>
      <c r="M22" s="69"/>
      <c r="N22" s="69"/>
    </row>
    <row r="23" spans="1:14" x14ac:dyDescent="0.3">
      <c r="A23" s="69"/>
      <c r="B23" s="69"/>
      <c r="C23" s="69"/>
      <c r="D23" s="69"/>
      <c r="E23" s="69"/>
      <c r="F23" s="69"/>
      <c r="G23" s="69"/>
      <c r="H23" s="69"/>
      <c r="I23" s="69"/>
      <c r="J23" s="69"/>
      <c r="K23" s="69"/>
      <c r="L23" s="69"/>
      <c r="M23" s="69"/>
      <c r="N23" s="69"/>
    </row>
    <row r="24" spans="1:14" x14ac:dyDescent="0.3">
      <c r="A24" s="69"/>
      <c r="B24" s="69"/>
      <c r="C24" s="69"/>
      <c r="D24" s="69"/>
      <c r="E24" s="69"/>
      <c r="F24" s="69"/>
      <c r="G24" s="69"/>
      <c r="H24" s="69"/>
      <c r="I24" s="69"/>
      <c r="J24" s="69"/>
      <c r="K24" s="69"/>
      <c r="L24" s="69"/>
      <c r="M24" s="69"/>
      <c r="N24" s="69"/>
    </row>
    <row r="26" spans="1:14" ht="21" x14ac:dyDescent="0.3">
      <c r="A26" s="61" t="s">
        <v>11454</v>
      </c>
    </row>
    <row r="27" spans="1:14" x14ac:dyDescent="0.3">
      <c r="A27" s="69" t="s">
        <v>11448</v>
      </c>
      <c r="B27" s="69"/>
      <c r="C27" s="69"/>
      <c r="D27" s="69"/>
      <c r="E27" s="69"/>
      <c r="F27" s="69"/>
      <c r="G27" s="69"/>
      <c r="H27" s="69"/>
      <c r="I27" s="69"/>
      <c r="J27" s="69"/>
      <c r="K27" s="69"/>
      <c r="L27" s="69"/>
      <c r="M27" s="69"/>
      <c r="N27" s="69"/>
    </row>
    <row r="28" spans="1:14" x14ac:dyDescent="0.3">
      <c r="A28" s="69"/>
      <c r="B28" s="69"/>
      <c r="C28" s="69"/>
      <c r="D28" s="69"/>
      <c r="E28" s="69"/>
      <c r="F28" s="69"/>
      <c r="G28" s="69"/>
      <c r="H28" s="69"/>
      <c r="I28" s="69"/>
      <c r="J28" s="69"/>
      <c r="K28" s="69"/>
      <c r="L28" s="69"/>
      <c r="M28" s="69"/>
      <c r="N28" s="69"/>
    </row>
    <row r="29" spans="1:14" x14ac:dyDescent="0.3">
      <c r="A29" s="69"/>
      <c r="B29" s="69"/>
      <c r="C29" s="69"/>
      <c r="D29" s="69"/>
      <c r="E29" s="69"/>
      <c r="F29" s="69"/>
      <c r="G29" s="69"/>
      <c r="H29" s="69"/>
      <c r="I29" s="69"/>
      <c r="J29" s="69"/>
      <c r="K29" s="69"/>
      <c r="L29" s="69"/>
      <c r="M29" s="69"/>
      <c r="N29" s="69"/>
    </row>
    <row r="31" spans="1:14" ht="21" x14ac:dyDescent="0.3">
      <c r="A31" s="60" t="s">
        <v>11455</v>
      </c>
    </row>
    <row r="32" spans="1:14" x14ac:dyDescent="0.3">
      <c r="A32" s="69" t="s">
        <v>11449</v>
      </c>
      <c r="B32" s="69"/>
      <c r="C32" s="69"/>
      <c r="D32" s="69"/>
      <c r="E32" s="69"/>
      <c r="F32" s="69"/>
      <c r="G32" s="69"/>
      <c r="H32" s="69"/>
      <c r="I32" s="69"/>
      <c r="J32" s="69"/>
      <c r="K32" s="69"/>
      <c r="L32" s="69"/>
      <c r="M32" s="69"/>
      <c r="N32" s="69"/>
    </row>
    <row r="33" spans="1:14" x14ac:dyDescent="0.3">
      <c r="A33" s="69"/>
      <c r="B33" s="69"/>
      <c r="C33" s="69"/>
      <c r="D33" s="69"/>
      <c r="E33" s="69"/>
      <c r="F33" s="69"/>
      <c r="G33" s="69"/>
      <c r="H33" s="69"/>
      <c r="I33" s="69"/>
      <c r="J33" s="69"/>
      <c r="K33" s="69"/>
      <c r="L33" s="69"/>
      <c r="M33" s="69"/>
      <c r="N33" s="69"/>
    </row>
    <row r="34" spans="1:14" x14ac:dyDescent="0.3">
      <c r="A34" s="69"/>
      <c r="B34" s="69"/>
      <c r="C34" s="69"/>
      <c r="D34" s="69"/>
      <c r="E34" s="69"/>
      <c r="F34" s="69"/>
      <c r="G34" s="69"/>
      <c r="H34" s="69"/>
      <c r="I34" s="69"/>
      <c r="J34" s="69"/>
      <c r="K34" s="69"/>
      <c r="L34" s="69"/>
      <c r="M34" s="69"/>
      <c r="N34" s="69"/>
    </row>
  </sheetData>
  <mergeCells count="7">
    <mergeCell ref="A22:N24"/>
    <mergeCell ref="A27:N29"/>
    <mergeCell ref="A32:N34"/>
    <mergeCell ref="A1:N3"/>
    <mergeCell ref="A7:N9"/>
    <mergeCell ref="A12:N14"/>
    <mergeCell ref="A17:N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8F9F54-F04F-47BE-99DC-3D3DF1C18F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Raw_data</vt:lpstr>
      <vt:lpstr>Data_Cleaning</vt:lpstr>
      <vt:lpstr>Reference_Tables</vt:lpstr>
      <vt:lpstr>KPI_Calculations</vt:lpstr>
      <vt:lpstr>Pivot_Analysis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magre</dc:creator>
  <cp:lastModifiedBy>anuj magre</cp:lastModifiedBy>
  <dcterms:created xsi:type="dcterms:W3CDTF">2025-11-30T07:16:42Z</dcterms:created>
  <dcterms:modified xsi:type="dcterms:W3CDTF">2026-03-03T10:56:50Z</dcterms:modified>
</cp:coreProperties>
</file>